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862"/>
  </bookViews>
  <sheets>
    <sheet name="横班统计" sheetId="8" r:id="rId1"/>
    <sheet name="_metadata" sheetId="9" r:id="rId2"/>
    <sheet name="_sinter_month_all" sheetId="10" r:id="rId3"/>
    <sheet name="_coke_month_all" sheetId="11" r:id="rId4"/>
    <sheet name="_lumpore_month_all" sheetId="12" r:id="rId5"/>
    <sheet name="_sinterban_month_all" sheetId="13" r:id="rId6"/>
    <sheet name="_cokeban_month_all" sheetId="14" r:id="rId7"/>
    <sheet name="_lumporeban_month_all" sheetId="15" r:id="rId8"/>
  </sheets>
  <calcPr calcId="144525" concurrentCalc="0"/>
</workbook>
</file>

<file path=xl/sharedStrings.xml><?xml version="1.0" encoding="utf-8"?>
<sst xmlns="http://schemas.openxmlformats.org/spreadsheetml/2006/main" count="232" uniqueCount="61">
  <si>
    <t>横班统计报表</t>
  </si>
  <si>
    <t>烧结矿</t>
  </si>
  <si>
    <t>焦碳</t>
  </si>
  <si>
    <t>球块矿</t>
  </si>
  <si>
    <t>用电总量</t>
  </si>
  <si>
    <t>烧结矿峰平谷时间（h）</t>
  </si>
  <si>
    <t>烧结矿峰平谷电耗(kw/h)</t>
  </si>
  <si>
    <t>烧结矿峰平谷电耗比率</t>
  </si>
  <si>
    <t>焦碳峰平谷时间（h）</t>
  </si>
  <si>
    <t>焦碳峰平谷电耗(kw/h)</t>
  </si>
  <si>
    <t>焦碳峰平谷电电耗比率</t>
  </si>
  <si>
    <t>球块矿峰平谷时间（h）</t>
  </si>
  <si>
    <t>球块矿峰平谷电电耗(kw/h)</t>
  </si>
  <si>
    <t>球块矿峰平谷电耗比率</t>
  </si>
  <si>
    <t>峰平谷时间合计（h）</t>
  </si>
  <si>
    <t>峰平谷用电合计(kw/h)</t>
  </si>
  <si>
    <t>（元）</t>
  </si>
  <si>
    <t>日期</t>
  </si>
  <si>
    <t>班次</t>
  </si>
  <si>
    <t>班组</t>
  </si>
  <si>
    <t>计划吨电耗(元）</t>
  </si>
  <si>
    <t>实际吨电耗(元）</t>
  </si>
  <si>
    <t>送料时间（h）</t>
  </si>
  <si>
    <r>
      <rPr>
        <sz val="12"/>
        <rFont val="宋体"/>
        <charset val="134"/>
      </rPr>
      <t>送料重量(</t>
    </r>
    <r>
      <rPr>
        <sz val="12"/>
        <rFont val="宋体"/>
        <charset val="134"/>
      </rPr>
      <t>t)</t>
    </r>
  </si>
  <si>
    <t>用电量(kw/h)</t>
  </si>
  <si>
    <t>送料重量(t)</t>
  </si>
  <si>
    <r>
      <rPr>
        <sz val="12"/>
        <rFont val="宋体"/>
        <charset val="134"/>
      </rPr>
      <t>用电量(</t>
    </r>
    <r>
      <rPr>
        <sz val="12"/>
        <rFont val="宋体"/>
        <charset val="134"/>
      </rPr>
      <t>kw/h)</t>
    </r>
  </si>
  <si>
    <t>峰</t>
  </si>
  <si>
    <t>平</t>
  </si>
  <si>
    <t>谷</t>
  </si>
  <si>
    <t>合计</t>
  </si>
  <si>
    <t>正常与波峰差价</t>
  </si>
  <si>
    <t>平均</t>
  </si>
  <si>
    <t>甲班</t>
  </si>
  <si>
    <t>乙班</t>
  </si>
  <si>
    <t>丙班</t>
  </si>
  <si>
    <t>丁班</t>
  </si>
  <si>
    <t>shiftDay</t>
  </si>
  <si>
    <t>shiftNo</t>
  </si>
  <si>
    <t>shiftTeam</t>
  </si>
  <si>
    <t>jhDianhao6</t>
  </si>
  <si>
    <t>jhDianhao7</t>
  </si>
  <si>
    <t>jhDianhao8</t>
  </si>
  <si>
    <t>sjDianhao6</t>
  </si>
  <si>
    <t>sjDianhao7</t>
  </si>
  <si>
    <t>sjDianhao8</t>
  </si>
  <si>
    <t>slTime6</t>
  </si>
  <si>
    <t>slTime7</t>
  </si>
  <si>
    <t>slTime8</t>
  </si>
  <si>
    <t>slWgt6</t>
  </si>
  <si>
    <t>slWgt7</t>
  </si>
  <si>
    <t>slWgt8</t>
  </si>
  <si>
    <t>eleNum6</t>
  </si>
  <si>
    <t>eleNum7</t>
  </si>
  <si>
    <t>eleNum8</t>
  </si>
  <si>
    <t>fengTime</t>
  </si>
  <si>
    <t>pinTime</t>
  </si>
  <si>
    <t>guTime</t>
  </si>
  <si>
    <t>fengDianhao</t>
  </si>
  <si>
    <t>pinDianhao</t>
  </si>
  <si>
    <t>guDianhao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</si>
</sst>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_ "/>
    <numFmt numFmtId="178" formatCode="0_);[Red]\(0\)"/>
    <numFmt numFmtId="179" formatCode="0.00_ "/>
    <numFmt numFmtId="180" formatCode="0.0"/>
    <numFmt numFmtId="181" formatCode="0.0000000000_ "/>
  </numFmts>
  <fonts count="30">
    <font>
      <sz val="12"/>
      <name val="宋体"/>
      <charset val="134"/>
    </font>
    <font>
      <b/>
      <sz val="12"/>
      <color indexed="10"/>
      <name val="宋体"/>
      <charset val="134"/>
    </font>
    <font>
      <sz val="12"/>
      <color indexed="10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2"/>
      <color indexed="40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6" borderId="1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7" borderId="17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5" borderId="14" applyNumberFormat="0" applyAlignment="0" applyProtection="0">
      <alignment vertical="center"/>
    </xf>
    <xf numFmtId="0" fontId="17" fillId="5" borderId="16" applyNumberFormat="0" applyAlignment="0" applyProtection="0">
      <alignment vertical="center"/>
    </xf>
    <xf numFmtId="0" fontId="26" fillId="22" borderId="19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 applyProtection="1">
      <alignment horizontal="center"/>
    </xf>
    <xf numFmtId="1" fontId="5" fillId="0" borderId="4" xfId="0" applyNumberFormat="1" applyFont="1" applyBorder="1" applyAlignment="1" applyProtection="1">
      <alignment horizontal="center"/>
    </xf>
    <xf numFmtId="179" fontId="5" fillId="0" borderId="4" xfId="0" applyNumberFormat="1" applyFont="1" applyBorder="1" applyAlignment="1" applyProtection="1">
      <alignment horizontal="center"/>
    </xf>
    <xf numFmtId="2" fontId="5" fillId="0" borderId="4" xfId="0" applyNumberFormat="1" applyFont="1" applyBorder="1" applyAlignment="1" applyProtection="1">
      <alignment horizontal="center"/>
    </xf>
    <xf numFmtId="179" fontId="0" fillId="2" borderId="2" xfId="0" applyNumberFormat="1" applyFont="1" applyFill="1" applyBorder="1" applyAlignment="1">
      <alignment horizontal="center" vertical="center"/>
    </xf>
    <xf numFmtId="179" fontId="0" fillId="2" borderId="3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79" fontId="0" fillId="2" borderId="3" xfId="0" applyNumberFormat="1" applyFill="1" applyBorder="1" applyAlignment="1">
      <alignment horizontal="center" vertical="center"/>
    </xf>
    <xf numFmtId="179" fontId="0" fillId="0" borderId="1" xfId="0" applyNumberFormat="1" applyFont="1" applyBorder="1">
      <alignment vertical="center"/>
    </xf>
    <xf numFmtId="2" fontId="5" fillId="0" borderId="1" xfId="0" applyNumberFormat="1" applyFont="1" applyBorder="1">
      <alignment vertical="center"/>
    </xf>
    <xf numFmtId="0" fontId="4" fillId="3" borderId="7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179" fontId="0" fillId="3" borderId="6" xfId="0" applyNumberFormat="1" applyFont="1" applyFill="1" applyBorder="1" applyAlignment="1">
      <alignment horizontal="center" vertical="center"/>
    </xf>
    <xf numFmtId="179" fontId="0" fillId="3" borderId="8" xfId="0" applyNumberForma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177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176" fontId="0" fillId="3" borderId="6" xfId="0" applyNumberFormat="1" applyFont="1" applyFill="1" applyBorder="1" applyAlignment="1">
      <alignment horizontal="center" vertical="center"/>
    </xf>
    <xf numFmtId="176" fontId="7" fillId="3" borderId="8" xfId="0" applyNumberFormat="1" applyFont="1" applyFill="1" applyBorder="1" applyAlignment="1">
      <alignment horizontal="center" vertical="center"/>
    </xf>
    <xf numFmtId="176" fontId="7" fillId="3" borderId="9" xfId="0" applyNumberFormat="1" applyFont="1" applyFill="1" applyBorder="1" applyAlignment="1">
      <alignment horizontal="center" vertical="center"/>
    </xf>
    <xf numFmtId="177" fontId="0" fillId="3" borderId="6" xfId="0" applyNumberFormat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 wrapText="1"/>
    </xf>
    <xf numFmtId="176" fontId="2" fillId="2" borderId="9" xfId="0" applyNumberFormat="1" applyFont="1" applyFill="1" applyBorder="1" applyAlignment="1">
      <alignment horizontal="center" vertical="center" wrapText="1"/>
    </xf>
    <xf numFmtId="178" fontId="2" fillId="2" borderId="8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178" fontId="2" fillId="2" borderId="9" xfId="0" applyNumberFormat="1" applyFont="1" applyFill="1" applyBorder="1" applyAlignment="1">
      <alignment horizontal="center" vertical="center" wrapText="1"/>
    </xf>
    <xf numFmtId="176" fontId="2" fillId="2" borderId="6" xfId="0" applyNumberFormat="1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 wrapText="1"/>
    </xf>
    <xf numFmtId="9" fontId="5" fillId="0" borderId="4" xfId="1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76" fontId="2" fillId="3" borderId="6" xfId="0" applyNumberFormat="1" applyFont="1" applyFill="1" applyBorder="1" applyAlignment="1">
      <alignment horizontal="center" vertical="center" wrapText="1"/>
    </xf>
    <xf numFmtId="176" fontId="2" fillId="3" borderId="9" xfId="0" applyNumberFormat="1" applyFont="1" applyFill="1" applyBorder="1" applyAlignment="1">
      <alignment horizontal="center" vertical="center" wrapText="1"/>
    </xf>
    <xf numFmtId="176" fontId="2" fillId="2" borderId="5" xfId="0" applyNumberFormat="1" applyFont="1" applyFill="1" applyBorder="1" applyAlignment="1">
      <alignment horizontal="center" vertical="center" wrapText="1"/>
    </xf>
    <xf numFmtId="9" fontId="5" fillId="0" borderId="5" xfId="11" applyFont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76" fontId="2" fillId="3" borderId="8" xfId="0" applyNumberFormat="1" applyFont="1" applyFill="1" applyBorder="1" applyAlignment="1">
      <alignment horizontal="center" vertical="center" wrapText="1"/>
    </xf>
    <xf numFmtId="178" fontId="2" fillId="3" borderId="6" xfId="0" applyNumberFormat="1" applyFont="1" applyFill="1" applyBorder="1" applyAlignment="1">
      <alignment horizontal="center" vertical="center" wrapText="1"/>
    </xf>
    <xf numFmtId="178" fontId="2" fillId="3" borderId="8" xfId="0" applyNumberFormat="1" applyFont="1" applyFill="1" applyBorder="1" applyAlignment="1">
      <alignment horizontal="center" vertical="center" wrapText="1"/>
    </xf>
    <xf numFmtId="178" fontId="2" fillId="3" borderId="9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 wrapText="1"/>
    </xf>
    <xf numFmtId="178" fontId="0" fillId="3" borderId="1" xfId="0" applyNumberFormat="1" applyFill="1" applyBorder="1" applyAlignment="1">
      <alignment horizontal="center" vertical="center"/>
    </xf>
    <xf numFmtId="178" fontId="0" fillId="3" borderId="9" xfId="0" applyNumberFormat="1" applyFill="1" applyBorder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0" borderId="4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176" fontId="8" fillId="0" borderId="1" xfId="0" applyNumberFormat="1" applyFont="1" applyBorder="1" applyAlignment="1" applyProtection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/>
    </xf>
    <xf numFmtId="179" fontId="9" fillId="0" borderId="1" xfId="0" applyNumberFormat="1" applyFont="1" applyBorder="1" applyAlignment="1" applyProtection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77" fontId="9" fillId="0" borderId="1" xfId="0" applyNumberFormat="1" applyFont="1" applyBorder="1" applyAlignment="1" applyProtection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9" fillId="0" borderId="1" xfId="0" applyNumberFormat="1" applyFont="1" applyBorder="1" applyAlignment="1" applyProtection="1">
      <alignment horizontal="center" vertical="center"/>
    </xf>
    <xf numFmtId="181" fontId="0" fillId="0" borderId="0" xfId="0" applyNumberFormat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9" fontId="2" fillId="0" borderId="4" xfId="11" applyFon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7" fontId="9" fillId="0" borderId="9" xfId="0" applyNumberFormat="1" applyFont="1" applyBorder="1" applyAlignment="1" applyProtection="1">
      <alignment horizontal="center" vertical="center"/>
    </xf>
    <xf numFmtId="178" fontId="9" fillId="0" borderId="1" xfId="0" applyNumberFormat="1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176" fontId="9" fillId="0" borderId="6" xfId="0" applyNumberFormat="1" applyFont="1" applyBorder="1" applyAlignment="1" applyProtection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indexed="9"/>
      </font>
    </dxf>
  </dxfs>
  <tableStyles count="0" defaultTableStyle="TableStyleMedium2"/>
  <colors>
    <mruColors>
      <color rgb="00CCFFCC"/>
      <color rgb="00CCCCFF"/>
      <color rgb="00C0C0C0"/>
      <color rgb="00FFFF99"/>
      <color rgb="00FFFFFF"/>
      <color rgb="00FFFFCC"/>
      <color rgb="00FFFF00"/>
      <color rgb="00CCFF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104"/>
  <sheetViews>
    <sheetView showZeros="0" tabSelected="1" workbookViewId="0">
      <pane xSplit="3" ySplit="4" topLeftCell="D5" activePane="bottomRight" state="frozen"/>
      <selection/>
      <selection pane="topRight"/>
      <selection pane="bottomLeft"/>
      <selection pane="bottomRight" activeCell="A4" sqref="A4"/>
    </sheetView>
  </sheetViews>
  <sheetFormatPr defaultColWidth="8.75" defaultRowHeight="14.25"/>
  <cols>
    <col min="1" max="1" width="9.5" style="3"/>
    <col min="2" max="2" width="7.375" style="3"/>
    <col min="3" max="3" width="6.75" style="3"/>
    <col min="4" max="4" width="6.75" style="4" hidden="1" customWidth="1"/>
    <col min="5" max="5" width="8.375" style="3"/>
    <col min="6" max="6" width="10.375" style="3"/>
    <col min="7" max="8" width="11.625" style="3"/>
    <col min="9" max="11" width="6.75" style="5"/>
    <col min="12" max="12" width="7.125" style="5" customWidth="1"/>
    <col min="13" max="13" width="7.625" style="3" customWidth="1"/>
    <col min="14" max="15" width="6.625" style="3"/>
    <col min="16" max="16" width="9.875" style="3" customWidth="1"/>
    <col min="17" max="17" width="10.25" style="3"/>
    <col min="18" max="19" width="9.25" style="3"/>
    <col min="20" max="20" width="10.625" style="3" customWidth="1"/>
    <col min="21" max="21" width="9.25" style="3"/>
    <col min="22" max="22" width="10.125" style="3"/>
    <col min="23" max="23" width="9.375" style="3"/>
    <col min="24" max="24" width="12.25" style="3" customWidth="1"/>
    <col min="25" max="26" width="8.25" style="3"/>
    <col min="27" max="28" width="9.25" style="3"/>
    <col min="29" max="32" width="8.25" style="3"/>
    <col min="33" max="33" width="6.625" style="3"/>
    <col min="34" max="34" width="7.875" style="3" customWidth="1"/>
    <col min="35" max="35" width="6.625" style="3"/>
    <col min="36" max="36" width="7.75" style="3" customWidth="1"/>
    <col min="37" max="37" width="8.625" style="3"/>
    <col min="38" max="38" width="9.875" style="3"/>
    <col min="39" max="39" width="10.75" style="3"/>
    <col min="40" max="40" width="10.125" style="3"/>
    <col min="41" max="43" width="8.25" style="3"/>
    <col min="44" max="44" width="8.625" style="3"/>
    <col min="45" max="45" width="7.625" style="3" customWidth="1"/>
    <col min="46" max="46" width="8.5" style="3" customWidth="1"/>
    <col min="47" max="47" width="8.75" style="3" customWidth="1"/>
    <col min="48" max="48" width="9.125" style="3" customWidth="1"/>
    <col min="49" max="52" width="8.25" style="3"/>
    <col min="53" max="53" width="7" style="3"/>
    <col min="54" max="54" width="8.25" style="6" customWidth="1"/>
    <col min="55" max="55" width="6.625" style="6"/>
    <col min="56" max="56" width="8.25" style="3" customWidth="1"/>
    <col min="57" max="57" width="8.375" style="7"/>
    <col min="58" max="58" width="9.5" style="7" customWidth="1"/>
    <col min="59" max="59" width="8.25" style="7" customWidth="1"/>
    <col min="60" max="60" width="10.25" style="7"/>
    <col min="61" max="61" width="10.625" style="6"/>
    <col min="62" max="62" width="9.375" style="6"/>
    <col min="63" max="63" width="9.25" style="6"/>
    <col min="64" max="64" width="10.5" style="3" customWidth="1"/>
    <col min="65" max="65" width="11.25" style="8"/>
    <col min="66" max="67" width="10.375" style="3"/>
    <col min="68" max="68" width="9.375" style="3"/>
    <col min="69" max="69" width="10.5" style="3" customWidth="1"/>
    <col min="70" max="70" width="9.375" style="9"/>
    <col min="71" max="72" width="10.375" style="9"/>
    <col min="73" max="73" width="11.875" style="9"/>
    <col min="74" max="76" width="9.25" style="3"/>
    <col min="77" max="77" width="8.75" style="3"/>
    <col min="78" max="78" width="7.75" style="3"/>
    <col min="79" max="79" width="8.625" style="3"/>
    <col min="80" max="80" width="9.125" style="3"/>
    <col min="81" max="83" width="9.5" style="10"/>
    <col min="84" max="84" width="10" style="11"/>
    <col min="85" max="87" width="8.75" style="11"/>
    <col min="88" max="90" width="9.375" style="3"/>
    <col min="91" max="91" width="9.875" style="3" customWidth="1"/>
    <col min="92" max="94" width="9.5" style="9"/>
    <col min="95" max="95" width="10.875" style="9" customWidth="1"/>
    <col min="96" max="98" width="9.25" style="3"/>
    <col min="99" max="101" width="10.375" style="3"/>
    <col min="102" max="102" width="10.125" style="3"/>
    <col min="103" max="103" width="10.75" style="3"/>
    <col min="104" max="104" width="10.125" style="3"/>
    <col min="105" max="105" width="16.25" style="3"/>
    <col min="106" max="16384" width="8.75" style="3"/>
  </cols>
  <sheetData>
    <row r="1" ht="20.25" customHeight="1" spans="1:105">
      <c r="A1" s="12" t="s">
        <v>0</v>
      </c>
      <c r="B1" s="12"/>
      <c r="C1" s="12"/>
      <c r="D1" s="13"/>
      <c r="E1" s="14" t="s">
        <v>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35"/>
      <c r="Y1" s="41" t="s">
        <v>2</v>
      </c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5" t="s">
        <v>3</v>
      </c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52"/>
      <c r="BM1" s="60" t="s">
        <v>4</v>
      </c>
      <c r="BN1" s="61" t="s">
        <v>5</v>
      </c>
      <c r="BO1" s="61"/>
      <c r="BP1" s="61"/>
      <c r="BQ1" s="62"/>
      <c r="BR1" s="63" t="s">
        <v>6</v>
      </c>
      <c r="BS1" s="63"/>
      <c r="BT1" s="63"/>
      <c r="BU1" s="72"/>
      <c r="BV1" s="73" t="s">
        <v>7</v>
      </c>
      <c r="BW1" s="61"/>
      <c r="BX1" s="62"/>
      <c r="BY1" s="73" t="s">
        <v>8</v>
      </c>
      <c r="BZ1" s="61"/>
      <c r="CA1" s="61"/>
      <c r="CB1" s="61"/>
      <c r="CC1" s="66" t="s">
        <v>9</v>
      </c>
      <c r="CD1" s="66"/>
      <c r="CE1" s="66"/>
      <c r="CF1" s="66"/>
      <c r="CG1" s="61" t="s">
        <v>10</v>
      </c>
      <c r="CH1" s="61"/>
      <c r="CI1" s="62"/>
      <c r="CJ1" s="80" t="s">
        <v>11</v>
      </c>
      <c r="CK1" s="86"/>
      <c r="CL1" s="86"/>
      <c r="CM1" s="81"/>
      <c r="CN1" s="87" t="s">
        <v>12</v>
      </c>
      <c r="CO1" s="88"/>
      <c r="CP1" s="88"/>
      <c r="CQ1" s="89"/>
      <c r="CR1" s="80" t="s">
        <v>13</v>
      </c>
      <c r="CS1" s="86"/>
      <c r="CT1" s="81"/>
      <c r="CU1" s="97" t="s">
        <v>14</v>
      </c>
      <c r="CV1" s="91"/>
      <c r="CW1" s="91"/>
      <c r="CX1" s="98" t="s">
        <v>15</v>
      </c>
      <c r="CY1" s="99"/>
      <c r="CZ1" s="100"/>
      <c r="DA1" s="97" t="s">
        <v>16</v>
      </c>
    </row>
    <row r="2" ht="23.25" customHeight="1" spans="1:105">
      <c r="A2" s="15" t="s">
        <v>17</v>
      </c>
      <c r="B2" s="15" t="s">
        <v>18</v>
      </c>
      <c r="C2" s="15" t="s">
        <v>19</v>
      </c>
      <c r="D2" s="16"/>
      <c r="E2" s="17" t="s">
        <v>20</v>
      </c>
      <c r="F2" s="18"/>
      <c r="G2" s="18"/>
      <c r="H2" s="18"/>
      <c r="I2" s="30" t="s">
        <v>21</v>
      </c>
      <c r="J2" s="31"/>
      <c r="K2" s="31"/>
      <c r="L2" s="31"/>
      <c r="M2" s="17" t="s">
        <v>22</v>
      </c>
      <c r="N2" s="18"/>
      <c r="O2" s="18"/>
      <c r="P2" s="32"/>
      <c r="Q2" s="17" t="s">
        <v>23</v>
      </c>
      <c r="R2" s="36"/>
      <c r="S2" s="36"/>
      <c r="T2" s="37"/>
      <c r="U2" s="17" t="s">
        <v>24</v>
      </c>
      <c r="V2" s="36"/>
      <c r="W2" s="36"/>
      <c r="X2" s="37"/>
      <c r="Y2" s="17" t="s">
        <v>20</v>
      </c>
      <c r="Z2" s="36"/>
      <c r="AA2" s="36"/>
      <c r="AB2" s="36"/>
      <c r="AC2" s="30" t="s">
        <v>21</v>
      </c>
      <c r="AD2" s="42"/>
      <c r="AE2" s="42"/>
      <c r="AF2" s="42"/>
      <c r="AG2" s="17" t="s">
        <v>22</v>
      </c>
      <c r="AH2" s="36"/>
      <c r="AI2" s="36"/>
      <c r="AJ2" s="37"/>
      <c r="AK2" s="17" t="s">
        <v>25</v>
      </c>
      <c r="AL2" s="36"/>
      <c r="AM2" s="36"/>
      <c r="AN2" s="37"/>
      <c r="AO2" s="17" t="s">
        <v>24</v>
      </c>
      <c r="AP2" s="36"/>
      <c r="AQ2" s="36"/>
      <c r="AR2" s="37"/>
      <c r="AS2" s="47" t="s">
        <v>20</v>
      </c>
      <c r="AT2" s="48"/>
      <c r="AU2" s="48"/>
      <c r="AV2" s="48"/>
      <c r="AW2" s="47" t="s">
        <v>21</v>
      </c>
      <c r="AX2" s="48"/>
      <c r="AY2" s="48"/>
      <c r="AZ2" s="48"/>
      <c r="BA2" s="49" t="s">
        <v>22</v>
      </c>
      <c r="BB2" s="50"/>
      <c r="BC2" s="50"/>
      <c r="BD2" s="51"/>
      <c r="BE2" s="53" t="s">
        <v>25</v>
      </c>
      <c r="BF2" s="54"/>
      <c r="BG2" s="54"/>
      <c r="BH2" s="55"/>
      <c r="BI2" s="56" t="s">
        <v>26</v>
      </c>
      <c r="BJ2" s="50"/>
      <c r="BK2" s="50"/>
      <c r="BL2" s="57"/>
      <c r="BM2" s="60"/>
      <c r="BN2" s="62" t="s">
        <v>27</v>
      </c>
      <c r="BO2" s="64" t="s">
        <v>28</v>
      </c>
      <c r="BP2" s="64" t="s">
        <v>29</v>
      </c>
      <c r="BQ2" s="65" t="s">
        <v>30</v>
      </c>
      <c r="BR2" s="66" t="s">
        <v>27</v>
      </c>
      <c r="BS2" s="66" t="s">
        <v>28</v>
      </c>
      <c r="BT2" s="66" t="s">
        <v>29</v>
      </c>
      <c r="BU2" s="74" t="s">
        <v>30</v>
      </c>
      <c r="BV2" s="64" t="s">
        <v>27</v>
      </c>
      <c r="BW2" s="64" t="s">
        <v>28</v>
      </c>
      <c r="BX2" s="64" t="s">
        <v>29</v>
      </c>
      <c r="BY2" s="64" t="s">
        <v>27</v>
      </c>
      <c r="BZ2" s="64" t="s">
        <v>28</v>
      </c>
      <c r="CA2" s="64" t="s">
        <v>29</v>
      </c>
      <c r="CB2" s="75" t="s">
        <v>30</v>
      </c>
      <c r="CC2" s="64" t="s">
        <v>27</v>
      </c>
      <c r="CD2" s="64" t="s">
        <v>28</v>
      </c>
      <c r="CE2" s="64" t="s">
        <v>29</v>
      </c>
      <c r="CF2" s="15" t="s">
        <v>30</v>
      </c>
      <c r="CG2" s="62" t="s">
        <v>27</v>
      </c>
      <c r="CH2" s="64" t="s">
        <v>28</v>
      </c>
      <c r="CI2" s="64" t="s">
        <v>29</v>
      </c>
      <c r="CJ2" s="81" t="s">
        <v>27</v>
      </c>
      <c r="CK2" s="90" t="s">
        <v>28</v>
      </c>
      <c r="CL2" s="90" t="s">
        <v>29</v>
      </c>
      <c r="CM2" s="91" t="s">
        <v>30</v>
      </c>
      <c r="CN2" s="89" t="s">
        <v>27</v>
      </c>
      <c r="CO2" s="92" t="s">
        <v>28</v>
      </c>
      <c r="CP2" s="92" t="s">
        <v>29</v>
      </c>
      <c r="CQ2" s="93" t="s">
        <v>30</v>
      </c>
      <c r="CR2" s="81" t="s">
        <v>27</v>
      </c>
      <c r="CS2" s="90" t="s">
        <v>28</v>
      </c>
      <c r="CT2" s="90" t="s">
        <v>29</v>
      </c>
      <c r="CU2" s="90" t="s">
        <v>27</v>
      </c>
      <c r="CV2" s="90" t="s">
        <v>28</v>
      </c>
      <c r="CW2" s="90" t="s">
        <v>29</v>
      </c>
      <c r="CX2" s="90" t="s">
        <v>27</v>
      </c>
      <c r="CY2" s="90" t="s">
        <v>28</v>
      </c>
      <c r="CZ2" s="80" t="s">
        <v>29</v>
      </c>
      <c r="DA2" s="102" t="s">
        <v>31</v>
      </c>
    </row>
    <row r="3" customFormat="1" ht="23.25" customHeight="1" spans="1:105">
      <c r="A3" s="15"/>
      <c r="B3" s="15"/>
      <c r="C3" s="15"/>
      <c r="D3" s="19"/>
      <c r="E3" s="20">
        <v>6</v>
      </c>
      <c r="F3" s="20">
        <v>7</v>
      </c>
      <c r="G3" s="20">
        <v>8</v>
      </c>
      <c r="H3" s="20" t="s">
        <v>30</v>
      </c>
      <c r="I3" s="20">
        <v>6</v>
      </c>
      <c r="J3" s="20">
        <v>7</v>
      </c>
      <c r="K3" s="20">
        <v>8</v>
      </c>
      <c r="L3" s="20" t="s">
        <v>30</v>
      </c>
      <c r="M3" s="20">
        <v>6</v>
      </c>
      <c r="N3" s="20">
        <v>7</v>
      </c>
      <c r="O3" s="20">
        <v>8</v>
      </c>
      <c r="P3" s="20" t="s">
        <v>30</v>
      </c>
      <c r="Q3" s="20">
        <v>6</v>
      </c>
      <c r="R3" s="20">
        <v>7</v>
      </c>
      <c r="S3" s="20">
        <v>8</v>
      </c>
      <c r="T3" s="20" t="s">
        <v>30</v>
      </c>
      <c r="U3" s="20">
        <v>6</v>
      </c>
      <c r="V3" s="20">
        <v>7</v>
      </c>
      <c r="W3" s="20">
        <v>8</v>
      </c>
      <c r="X3" s="20" t="s">
        <v>30</v>
      </c>
      <c r="Y3" s="20">
        <v>6</v>
      </c>
      <c r="Z3" s="20">
        <v>7</v>
      </c>
      <c r="AA3" s="20">
        <v>8</v>
      </c>
      <c r="AB3" s="20" t="s">
        <v>30</v>
      </c>
      <c r="AC3" s="20">
        <v>6</v>
      </c>
      <c r="AD3" s="20">
        <v>7</v>
      </c>
      <c r="AE3" s="20">
        <v>8</v>
      </c>
      <c r="AF3" s="20" t="s">
        <v>30</v>
      </c>
      <c r="AG3" s="20">
        <v>6</v>
      </c>
      <c r="AH3" s="20">
        <v>7</v>
      </c>
      <c r="AI3" s="20">
        <v>8</v>
      </c>
      <c r="AJ3" s="20" t="s">
        <v>30</v>
      </c>
      <c r="AK3" s="20">
        <v>6</v>
      </c>
      <c r="AL3" s="20">
        <v>7</v>
      </c>
      <c r="AM3" s="20">
        <v>8</v>
      </c>
      <c r="AN3" s="20" t="s">
        <v>30</v>
      </c>
      <c r="AO3" s="20">
        <v>6</v>
      </c>
      <c r="AP3" s="20">
        <v>7</v>
      </c>
      <c r="AQ3" s="20">
        <v>8</v>
      </c>
      <c r="AR3" s="20" t="s">
        <v>30</v>
      </c>
      <c r="AS3" s="20">
        <v>6</v>
      </c>
      <c r="AT3" s="20">
        <v>7</v>
      </c>
      <c r="AU3" s="20">
        <v>8</v>
      </c>
      <c r="AV3" s="20" t="s">
        <v>30</v>
      </c>
      <c r="AW3" s="20">
        <v>6</v>
      </c>
      <c r="AX3" s="20">
        <v>7</v>
      </c>
      <c r="AY3" s="20">
        <v>8</v>
      </c>
      <c r="AZ3" s="20" t="s">
        <v>30</v>
      </c>
      <c r="BA3" s="20">
        <v>6</v>
      </c>
      <c r="BB3" s="20">
        <v>7</v>
      </c>
      <c r="BC3" s="20">
        <v>8</v>
      </c>
      <c r="BD3" s="20" t="s">
        <v>30</v>
      </c>
      <c r="BE3" s="20">
        <v>6</v>
      </c>
      <c r="BF3" s="20">
        <v>7</v>
      </c>
      <c r="BG3" s="20">
        <v>8</v>
      </c>
      <c r="BH3" s="20" t="s">
        <v>30</v>
      </c>
      <c r="BI3" s="20">
        <v>6</v>
      </c>
      <c r="BJ3" s="20">
        <v>7</v>
      </c>
      <c r="BK3" s="20">
        <v>8</v>
      </c>
      <c r="BL3" s="20" t="s">
        <v>30</v>
      </c>
      <c r="BM3" s="67"/>
      <c r="BN3" s="62"/>
      <c r="BO3" s="64"/>
      <c r="BP3" s="64"/>
      <c r="BQ3" s="65"/>
      <c r="BR3" s="66"/>
      <c r="BS3" s="66"/>
      <c r="BT3" s="66"/>
      <c r="BU3" s="74"/>
      <c r="BV3" s="76"/>
      <c r="BW3" s="76"/>
      <c r="BX3" s="76"/>
      <c r="BY3" s="64"/>
      <c r="BZ3" s="64"/>
      <c r="CA3" s="64"/>
      <c r="CB3" s="75"/>
      <c r="CC3" s="64"/>
      <c r="CD3" s="64"/>
      <c r="CE3" s="64"/>
      <c r="CF3" s="15"/>
      <c r="CG3" s="82"/>
      <c r="CH3" s="76"/>
      <c r="CI3" s="76"/>
      <c r="CJ3" s="81"/>
      <c r="CK3" s="90"/>
      <c r="CL3" s="90"/>
      <c r="CM3" s="91"/>
      <c r="CN3" s="89"/>
      <c r="CO3" s="89"/>
      <c r="CP3" s="89"/>
      <c r="CQ3" s="94"/>
      <c r="CR3" s="95"/>
      <c r="CS3" s="101"/>
      <c r="CT3" s="101"/>
      <c r="CU3" s="90"/>
      <c r="CV3" s="90"/>
      <c r="CW3" s="90"/>
      <c r="CX3" s="90"/>
      <c r="CY3" s="90"/>
      <c r="CZ3" s="80"/>
      <c r="DA3" s="102"/>
    </row>
    <row r="4" s="1" customFormat="1" ht="21.75" customHeight="1" spans="1:105">
      <c r="A4" s="21" t="str">
        <f>IF(_sinter_month_all!A2="","",_sinter_month_all!A2)</f>
        <v/>
      </c>
      <c r="B4" s="21" t="str">
        <f>IF(AND(_sinter_month_all!B2=1),"夜班",IF(AND(_sinter_month_all!B2=2),"白班",IF(AND(_sinter_month_all!B2=3),"中班","")))</f>
        <v/>
      </c>
      <c r="C4" s="21" t="str">
        <f>IF(AND(_sinter_month_all!C2="A"),"甲班",IF(AND(_sinter_month_all!C2="B"),"乙班",IF(AND(_sinter_month_all!C2="C"),"丙班",IF(AND(_sinter_month_all!C2="D"),"丁班",""))))</f>
        <v/>
      </c>
      <c r="D4" s="22" t="str">
        <f t="shared" ref="D4:D19" si="0">RIGHT(A4,2)</f>
        <v/>
      </c>
      <c r="E4" s="23" t="str">
        <f>IF(_sinter_month_all!D2="","",_sinter_month_all!D2)</f>
        <v/>
      </c>
      <c r="F4" s="23" t="str">
        <f>IF(_sinter_month_all!E2="","",_sinter_month_all!E2)</f>
        <v/>
      </c>
      <c r="G4" s="23" t="str">
        <f>IF(_sinter_month_all!F2="","",_sinter_month_all!F2)</f>
        <v/>
      </c>
      <c r="H4" s="24" t="str">
        <f>IF(COUNTBLANK(E4:G4)=3,"",SUM(E4:G4))</f>
        <v/>
      </c>
      <c r="I4" s="24" t="str">
        <f>IF(_sinter_month_all!G2="","",_sinter_month_all!G2)</f>
        <v/>
      </c>
      <c r="J4" s="33" t="str">
        <f>IF(_sinter_month_all!H2="","",_sinter_month_all!H2)</f>
        <v/>
      </c>
      <c r="K4" s="33" t="str">
        <f>IF(_sinter_month_all!I2="","",_sinter_month_all!I2)</f>
        <v/>
      </c>
      <c r="L4" s="33" t="str">
        <f>IF(COUNTBLANK(I4:K4)=3,"",SUM(I4:K4))</f>
        <v/>
      </c>
      <c r="M4" s="24" t="str">
        <f>IF(_sinter_month_all!J2="","",_sinter_month_all!J2)</f>
        <v/>
      </c>
      <c r="N4" s="24" t="str">
        <f>IF(_sinter_month_all!K2="","",_sinter_month_all!K2)</f>
        <v/>
      </c>
      <c r="O4" s="24" t="str">
        <f>IF(_sinter_month_all!L2="","",_sinter_month_all!L2)</f>
        <v/>
      </c>
      <c r="P4" s="24" t="str">
        <f>IF(COUNTBLANK(M4:O4)=3,"",SUM(M4:O4))</f>
        <v/>
      </c>
      <c r="Q4" s="38" t="str">
        <f>IF(_sinter_month_all!M2="","",_sinter_month_all!M2)</f>
        <v/>
      </c>
      <c r="R4" s="38" t="str">
        <f>IF(_sinter_month_all!N2="","",_sinter_month_all!N2)</f>
        <v/>
      </c>
      <c r="S4" s="38" t="str">
        <f>IF(_sinter_month_all!O2="","",_sinter_month_all!O2)</f>
        <v/>
      </c>
      <c r="T4" s="38" t="str">
        <f>IF(COUNTBLANK(Q4:S4)=3,"",SUM(Q4:S4))</f>
        <v/>
      </c>
      <c r="U4" s="24" t="str">
        <f>IF(_sinter_month_all!P2="","",_sinter_month_all!P2)</f>
        <v/>
      </c>
      <c r="V4" s="24" t="str">
        <f>IF(_sinter_month_all!Q2="","",_sinter_month_all!Q2)</f>
        <v/>
      </c>
      <c r="W4" s="24" t="str">
        <f>IF(_sinter_month_all!R2="","",_sinter_month_all!R2)</f>
        <v/>
      </c>
      <c r="X4" s="24" t="str">
        <f>IF(COUNTBLANK(U4:W4)=3,"",SUM(U4:W4))</f>
        <v/>
      </c>
      <c r="Y4" s="24" t="str">
        <f>IF(_coke_month_all!D2="","",_coke_month_all!D2)</f>
        <v/>
      </c>
      <c r="Z4" s="24" t="str">
        <f>IF(_coke_month_all!E2="","",_coke_month_all!E2)</f>
        <v/>
      </c>
      <c r="AA4" s="24" t="str">
        <f>IF(_coke_month_all!F2="","",_coke_month_all!F2)</f>
        <v/>
      </c>
      <c r="AB4" s="24" t="str">
        <f>IF(COUNTBLANK(Y4:AA4)=3,"",SUM(Y4:AA4))</f>
        <v/>
      </c>
      <c r="AC4" s="20" t="str">
        <f>IF(_coke_month_all!G2="","",_coke_month_all!G2)</f>
        <v/>
      </c>
      <c r="AD4" s="20" t="str">
        <f>IF(_coke_month_all!H2="","",_coke_month_all!H2)</f>
        <v/>
      </c>
      <c r="AE4" s="20" t="str">
        <f>IF(_coke_month_all!I2="","",_coke_month_all!I2)</f>
        <v/>
      </c>
      <c r="AF4" s="24" t="str">
        <f>IF(COUNTBLANK(AC4:AE4)=3,"",SUM(AC4:AE4))</f>
        <v/>
      </c>
      <c r="AG4" s="24" t="str">
        <f>IF(_coke_month_all!J2="","",_coke_month_all!J2)</f>
        <v/>
      </c>
      <c r="AH4" s="24" t="str">
        <f>IF(_coke_month_all!K2="","",_coke_month_all!K2)</f>
        <v/>
      </c>
      <c r="AI4" s="24" t="str">
        <f>IF(_coke_month_all!L2="","",_coke_month_all!L2)</f>
        <v/>
      </c>
      <c r="AJ4" s="24" t="str">
        <f>IF(COUNTBLANK(AG4:AI4)=3,"",SUM(AG4:AI4))</f>
        <v/>
      </c>
      <c r="AK4" s="38" t="str">
        <f>IF(_coke_month_all!M2="","",_coke_month_all!M2)</f>
        <v/>
      </c>
      <c r="AL4" s="38" t="str">
        <f>IF(_coke_month_all!N2="","",_coke_month_all!N2)</f>
        <v/>
      </c>
      <c r="AM4" s="38" t="str">
        <f>IF(_coke_month_all!O2="","",_coke_month_all!O2)</f>
        <v/>
      </c>
      <c r="AN4" s="38" t="str">
        <f>IF(COUNTBLANK(AK4:AM4)=3,"",SUM(AK4:AM4))</f>
        <v/>
      </c>
      <c r="AO4" s="38" t="str">
        <f>IF(_coke_month_all!P2="","",_coke_month_all!P2)</f>
        <v/>
      </c>
      <c r="AP4" s="38" t="str">
        <f>IF(_coke_month_all!Q2="","",_coke_month_all!Q2)</f>
        <v/>
      </c>
      <c r="AQ4" s="38" t="str">
        <f>IF(_coke_month_all!R2="","",_coke_month_all!R2)</f>
        <v/>
      </c>
      <c r="AR4" s="24" t="str">
        <f>IF(COUNTBLANK(AO4:AQ4)=3,"",SUM(AO4:AQ4))</f>
        <v/>
      </c>
      <c r="AS4" s="24" t="str">
        <f>IF(_lumpore_month_all!D2="","",_lumpore_month_all!D2)</f>
        <v/>
      </c>
      <c r="AT4" s="24" t="str">
        <f>IF(_lumpore_month_all!E2="","",_lumpore_month_all!E2)</f>
        <v/>
      </c>
      <c r="AU4" s="24" t="str">
        <f>IF(_lumpore_month_all!F2="","",_lumpore_month_all!F2)</f>
        <v/>
      </c>
      <c r="AV4" s="24" t="str">
        <f>IF(COUNTBLANK(AS4:AU4)=3,"",SUM(AS4:AU4))</f>
        <v/>
      </c>
      <c r="AW4" s="24" t="str">
        <f>IF(_lumpore_month_all!G2="","",_lumpore_month_all!G2)</f>
        <v/>
      </c>
      <c r="AX4" s="24" t="str">
        <f>IF(_lumpore_month_all!H2="","",_lumpore_month_all!H2)</f>
        <v/>
      </c>
      <c r="AY4" s="24" t="str">
        <f>IF(_lumpore_month_all!I2="","",_lumpore_month_all!I2)</f>
        <v/>
      </c>
      <c r="AZ4" s="38" t="str">
        <f>IF(COUNTBLANK(AW4:AY4)=3,"",SUM(AW4:AY4))</f>
        <v/>
      </c>
      <c r="BA4" s="24" t="str">
        <f>IF(_lumpore_month_all!J2="","",_lumpore_month_all!J2)</f>
        <v/>
      </c>
      <c r="BB4" s="24" t="str">
        <f>IF(_lumpore_month_all!K2="","",_lumpore_month_all!K2)</f>
        <v/>
      </c>
      <c r="BC4" s="24" t="str">
        <f>IF(_lumpore_month_all!L2="","",_lumpore_month_all!L2)</f>
        <v/>
      </c>
      <c r="BD4" s="24" t="str">
        <f>IF(COUNTBLANK(BA4:BC4)=3,"",SUM(BA4:BC4))</f>
        <v/>
      </c>
      <c r="BE4" s="58" t="str">
        <f>IF(_lumpore_month_all!M2="","",_lumpore_month_all!M2)</f>
        <v/>
      </c>
      <c r="BF4" s="58" t="str">
        <f>IF(_lumpore_month_all!N2="","",_lumpore_month_all!N2)</f>
        <v/>
      </c>
      <c r="BG4" s="58" t="str">
        <f>IF(_lumpore_month_all!O2="","",_lumpore_month_all!O2)</f>
        <v/>
      </c>
      <c r="BH4" s="58" t="str">
        <f>IF(COUNTBLANK(BE4:BG4)=3,"",SUM(BE4:BG4))</f>
        <v/>
      </c>
      <c r="BI4" s="24" t="str">
        <f>IF(_lumpore_month_all!P2="","",_lumpore_month_all!P2)</f>
        <v/>
      </c>
      <c r="BJ4" s="24" t="str">
        <f>IF(_lumpore_month_all!Q2="","",_lumpore_month_all!Q2)</f>
        <v/>
      </c>
      <c r="BK4" s="24" t="str">
        <f>IF(_lumpore_month_all!R2="","",_lumpore_month_all!R2)</f>
        <v/>
      </c>
      <c r="BL4" s="59" t="str">
        <f>IF(COUNTBLANK(BI4:BK4)=3,"",SUM(BI4:BK4))</f>
        <v/>
      </c>
      <c r="BM4" s="68">
        <f t="shared" ref="BM4:BM9" si="1">IFERROR(SUM(BL4,AR4,X4),"")</f>
        <v>0</v>
      </c>
      <c r="BN4" s="22" t="str">
        <f>IF(_sinter_month_all!S2="","",_sinter_month_all!S2)</f>
        <v/>
      </c>
      <c r="BO4" s="22" t="str">
        <f>IF(_sinter_month_all!T2="","",_sinter_month_all!T2)</f>
        <v/>
      </c>
      <c r="BP4" s="22" t="str">
        <f>IF(_sinter_month_all!U2="","",_sinter_month_all!U2)</f>
        <v/>
      </c>
      <c r="BQ4" s="22" t="str">
        <f>IF(COUNTBLANK(BN4:BP4)=3,"",SUM(BN4:BP4))</f>
        <v/>
      </c>
      <c r="BR4" s="69" t="str">
        <f>IF(_sinter_month_all!V2="","",_sinter_month_all!V2)</f>
        <v/>
      </c>
      <c r="BS4" s="69" t="str">
        <f>IF(_sinter_month_all!W2="","",_sinter_month_all!W2)</f>
        <v/>
      </c>
      <c r="BT4" s="69" t="str">
        <f>IF(_sinter_month_all!X2="","",_sinter_month_all!X2)</f>
        <v/>
      </c>
      <c r="BU4" s="69" t="str">
        <f>IF(COUNTBLANK(BR4:BT4)=3,"",SUM(BR4:BT4))</f>
        <v/>
      </c>
      <c r="BV4" s="77" t="str">
        <f t="shared" ref="BV4:BV35" si="2">IFERROR(BR4/$BU4,"")</f>
        <v/>
      </c>
      <c r="BW4" s="77" t="str">
        <f t="shared" ref="BW4:BW35" si="3">IFERROR(BS4/$BU4,"")</f>
        <v/>
      </c>
      <c r="BX4" s="77" t="str">
        <f t="shared" ref="BX4:BX35" si="4">IFERROR(BT4/$BU4,"")</f>
        <v/>
      </c>
      <c r="BY4" s="22" t="str">
        <f>IF(_coke_month_all!S2="","",_coke_month_all!S2)</f>
        <v/>
      </c>
      <c r="BZ4" s="22" t="str">
        <f>IF(_coke_month_all!T2="","",_coke_month_all!T2)</f>
        <v/>
      </c>
      <c r="CA4" s="22" t="str">
        <f>IF(_coke_month_all!U2="","",_coke_month_all!U2)</f>
        <v/>
      </c>
      <c r="CB4" s="78" t="str">
        <f>IF(COUNTBLANK(BY4:CA4)=3,"",SUM(BY4:CA4))</f>
        <v/>
      </c>
      <c r="CC4" s="58" t="str">
        <f>IF(_coke_month_all!V2="","",_coke_month_all!V2)</f>
        <v/>
      </c>
      <c r="CD4" s="58" t="str">
        <f>IF(_coke_month_all!W2="","",_coke_month_all!W2)</f>
        <v/>
      </c>
      <c r="CE4" s="58" t="str">
        <f>IF(_coke_month_all!X2="","",_coke_month_all!X2)</f>
        <v/>
      </c>
      <c r="CF4" s="58" t="str">
        <f>IF(COUNTBLANK(CC4:CE4)=3,"",SUM(CC4:CE4))</f>
        <v/>
      </c>
      <c r="CG4" s="83" t="str">
        <f t="shared" ref="CG4:CG35" si="5">IFERROR(CC4/$CF4,"")</f>
        <v/>
      </c>
      <c r="CH4" s="77" t="str">
        <f t="shared" ref="CH4:CH35" si="6">IFERROR(CD4/$CF4,"")</f>
        <v/>
      </c>
      <c r="CI4" s="77" t="str">
        <f t="shared" ref="CI4:CI35" si="7">IFERROR(CE4/$CF4,"")</f>
        <v/>
      </c>
      <c r="CJ4" s="84" t="str">
        <f>IF(_lumpore_month_all!S2="","",_lumpore_month_all!S2)</f>
        <v/>
      </c>
      <c r="CK4" s="22" t="str">
        <f>IF(_lumpore_month_all!T2="","",_lumpore_month_all!T2)</f>
        <v/>
      </c>
      <c r="CL4" s="22" t="str">
        <f>IF(_lumpore_month_all!U2="","",_lumpore_month_all!U2)</f>
        <v/>
      </c>
      <c r="CM4" s="22" t="str">
        <f>IF(COUNTBLANK(CJ4:CL4)=3,"",SUM(CJ4:CL4))</f>
        <v/>
      </c>
      <c r="CN4" s="69" t="str">
        <f>IF(_lumpore_month_all!V2="","",_lumpore_month_all!V2)</f>
        <v/>
      </c>
      <c r="CO4" s="96" t="str">
        <f>IF(_lumpore_month_all!W2="","",_lumpore_month_all!W2)</f>
        <v/>
      </c>
      <c r="CP4" s="96" t="str">
        <f>IF(_lumpore_month_all!X2="","",_lumpore_month_all!X2)</f>
        <v/>
      </c>
      <c r="CQ4" s="96" t="str">
        <f t="shared" ref="CQ4:CQ35" si="8">IF(COUNTBLANK(CN4:CP4)=3,"",SUM(CN4:CP4))</f>
        <v/>
      </c>
      <c r="CR4" s="77" t="str">
        <f t="shared" ref="CR4:CR35" si="9">IFERROR(CN4/$CQ4,"")</f>
        <v/>
      </c>
      <c r="CS4" s="77" t="str">
        <f t="shared" ref="CS4:CS35" si="10">IFERROR(CO4/$CQ4,"")</f>
        <v/>
      </c>
      <c r="CT4" s="77" t="str">
        <f t="shared" ref="CT4:CT35" si="11">IFERROR(CP4/$CQ4,"")</f>
        <v/>
      </c>
      <c r="CU4" s="22">
        <f t="shared" ref="CU4:CU67" si="12">IFERROR(SUM(BN4,BY4,CJ4),"")</f>
        <v>0</v>
      </c>
      <c r="CV4" s="22">
        <f t="shared" ref="CV4:CV67" si="13">IFERROR(SUM(BO4,BZ4,CK4),"")</f>
        <v>0</v>
      </c>
      <c r="CW4" s="22">
        <f t="shared" ref="CW4:CW67" si="14">IFERROR(SUM(BP4,CA4,CL4),"")</f>
        <v>0</v>
      </c>
      <c r="CX4" s="22">
        <f>IFERROR(SUM(CN4,CC4,BR4),"")</f>
        <v>0</v>
      </c>
      <c r="CY4" s="22">
        <f>IFERROR(SUM(CO4,CD4,BS4),"")</f>
        <v>0</v>
      </c>
      <c r="CZ4" s="78">
        <f t="shared" ref="CZ4:CZ35" si="15">IFERROR(SUM(CP4,CE4,BT4),"")</f>
        <v>0</v>
      </c>
      <c r="DA4" s="103">
        <f>IFERROR(SUM(P4,AJ4,BD4)*_sinter_month_all!$AA$2-SUM(P4,AJ4,BD4)*_sinter_month_all!$Z$2,"")</f>
        <v>0</v>
      </c>
    </row>
    <row r="5" s="2" customFormat="1" ht="21.75" customHeight="1" spans="1:105">
      <c r="A5" s="25" t="str">
        <f>IF(_sinter_month_all!A3="","",_sinter_month_all!A3)</f>
        <v/>
      </c>
      <c r="B5" s="25" t="str">
        <f>IF(AND(_sinter_month_all!B3=1),"夜班",IF(AND(_sinter_month_all!B3=2),"白班",IF(AND(_sinter_month_all!B3=3),"中班","")))</f>
        <v/>
      </c>
      <c r="C5" s="26" t="str">
        <f>IF(AND(_sinter_month_all!C3="A"),"甲班",IF(AND(_sinter_month_all!C3="B"),"乙班",IF(AND(_sinter_month_all!C3="C"),"丙班",IF(AND(_sinter_month_all!C3="D"),"丁班",""))))</f>
        <v/>
      </c>
      <c r="D5" s="27" t="str">
        <f t="shared" si="0"/>
        <v/>
      </c>
      <c r="E5" s="28" t="str">
        <f>IF(_sinter_month_all!D3="","",_sinter_month_all!D3)</f>
        <v/>
      </c>
      <c r="F5" s="28" t="str">
        <f>IF(_sinter_month_all!E3="","",_sinter_month_all!E3)</f>
        <v/>
      </c>
      <c r="G5" s="28" t="str">
        <f>IF(_sinter_month_all!F3="","",_sinter_month_all!F3)</f>
        <v/>
      </c>
      <c r="H5" s="29" t="str">
        <f t="shared" ref="H4:H35" si="16">IF(COUNTBLANK(E5:G5)=3,"",SUM(E5:G5))</f>
        <v/>
      </c>
      <c r="I5" s="29" t="str">
        <f>IF(_sinter_month_all!G3="","",_sinter_month_all!G3)</f>
        <v/>
      </c>
      <c r="J5" s="29" t="str">
        <f>IF(_sinter_month_all!H3="","",_sinter_month_all!H3)</f>
        <v/>
      </c>
      <c r="K5" s="29" t="str">
        <f>IF(_sinter_month_all!I3="","",_sinter_month_all!I3)</f>
        <v/>
      </c>
      <c r="L5" s="29" t="str">
        <f t="shared" ref="L4:L35" si="17">IF(COUNTBLANK(I5:K5)=3,"",SUM(I5:K5))</f>
        <v/>
      </c>
      <c r="M5" s="34" t="str">
        <f>IF(_sinter_month_all!J3="","",_sinter_month_all!J3)</f>
        <v/>
      </c>
      <c r="N5" s="34" t="str">
        <f>IF(_sinter_month_all!K3="","",_sinter_month_all!K3)</f>
        <v/>
      </c>
      <c r="O5" s="34" t="str">
        <f>IF(_sinter_month_all!L3="","",_sinter_month_all!L3)</f>
        <v/>
      </c>
      <c r="P5" s="34" t="str">
        <f t="shared" ref="P4:P35" si="18">IF(COUNTBLANK(M5:O5)=3,"",SUM(M5:O5))</f>
        <v/>
      </c>
      <c r="Q5" s="39" t="str">
        <f>IF(_sinter_month_all!M3="","",_sinter_month_all!M3)</f>
        <v/>
      </c>
      <c r="R5" s="39" t="str">
        <f>IF(_sinter_month_all!N3="","",_sinter_month_all!N3)</f>
        <v/>
      </c>
      <c r="S5" s="39" t="str">
        <f>IF(_sinter_month_all!O3="","",_sinter_month_all!O3)</f>
        <v/>
      </c>
      <c r="T5" s="40" t="str">
        <f t="shared" ref="T4:T35" si="19">IF(COUNTBLANK(Q5:S5)=3,"",SUM(Q5:S5))</f>
        <v/>
      </c>
      <c r="U5" s="34" t="str">
        <f>IF(_sinter_month_all!P3="","",_sinter_month_all!P3)</f>
        <v/>
      </c>
      <c r="V5" s="34" t="str">
        <f>IF(_sinter_month_all!Q3="","",_sinter_month_all!Q3)</f>
        <v/>
      </c>
      <c r="W5" s="34" t="str">
        <f>IF(_sinter_month_all!R3="","",_sinter_month_all!R3)</f>
        <v/>
      </c>
      <c r="X5" s="34" t="str">
        <f t="shared" ref="X4:X35" si="20">IF(COUNTBLANK(U5:W5)=3,"",SUM(U5:W5))</f>
        <v/>
      </c>
      <c r="Y5" s="24" t="str">
        <f>IF(_coke_month_all!D3="","",_coke_month_all!D3)</f>
        <v/>
      </c>
      <c r="Z5" s="24" t="str">
        <f>IF(_coke_month_all!E3="","",_coke_month_all!E3)</f>
        <v/>
      </c>
      <c r="AA5" s="24" t="str">
        <f>IF(_coke_month_all!F3="","",_coke_month_all!F3)</f>
        <v/>
      </c>
      <c r="AB5" s="24" t="str">
        <f t="shared" ref="AB4:AB35" si="21">IF(COUNTBLANK(Y5:AA5)=3,"",SUM(Y5:AA5))</f>
        <v/>
      </c>
      <c r="AC5" s="43" t="str">
        <f>IF(_coke_month_all!G3="","",_coke_month_all!G3)</f>
        <v/>
      </c>
      <c r="AD5" s="43" t="str">
        <f>IF(_coke_month_all!H3="","",_coke_month_all!H3)</f>
        <v/>
      </c>
      <c r="AE5" s="43" t="str">
        <f>IF(_coke_month_all!I3="","",_coke_month_all!I3)</f>
        <v/>
      </c>
      <c r="AF5" s="44" t="str">
        <f t="shared" ref="AF4:AF35" si="22">IF(COUNTBLANK(AC5:AE5)=3,"",SUM(AC5:AE5))</f>
        <v/>
      </c>
      <c r="AG5" s="34" t="str">
        <f>IF(_coke_month_all!J3="","",_coke_month_all!J3)</f>
        <v/>
      </c>
      <c r="AH5" s="34" t="str">
        <f>IF(_coke_month_all!K3="","",_coke_month_all!K3)</f>
        <v/>
      </c>
      <c r="AI5" s="34" t="str">
        <f>IF(_coke_month_all!L3="","",_coke_month_all!L3)</f>
        <v/>
      </c>
      <c r="AJ5" s="34" t="str">
        <f t="shared" ref="AJ4:AJ35" si="23">IF(COUNTBLANK(AG5:AI5)=3,"",SUM(AG5:AI5))</f>
        <v/>
      </c>
      <c r="AK5" s="40" t="str">
        <f>IF(_coke_month_all!M3="","",_coke_month_all!M3)</f>
        <v/>
      </c>
      <c r="AL5" s="40" t="str">
        <f>IF(_coke_month_all!N3="","",_coke_month_all!N3)</f>
        <v/>
      </c>
      <c r="AM5" s="40" t="str">
        <f>IF(_coke_month_all!O3="","",_coke_month_all!O3)</f>
        <v/>
      </c>
      <c r="AN5" s="40" t="str">
        <f t="shared" ref="AN4:AN35" si="24">IF(COUNTBLANK(AK5:AM5)=3,"",SUM(AK5:AM5))</f>
        <v/>
      </c>
      <c r="AO5" s="39" t="str">
        <f>IF(_coke_month_all!P3="","",_coke_month_all!P3)</f>
        <v/>
      </c>
      <c r="AP5" s="39" t="str">
        <f>IF(_coke_month_all!Q3="","",_coke_month_all!Q3)</f>
        <v/>
      </c>
      <c r="AQ5" s="39" t="str">
        <f>IF(_coke_month_all!R3="","",_coke_month_all!R3)</f>
        <v/>
      </c>
      <c r="AR5" s="34" t="str">
        <f t="shared" ref="AR4:AR35" si="25">IF(COUNTBLANK(AO5:AQ5)=3,"",SUM(AO5:AQ5))</f>
        <v/>
      </c>
      <c r="AS5" s="34" t="str">
        <f>IF(_lumpore_month_all!D3="","",_lumpore_month_all!D3)</f>
        <v/>
      </c>
      <c r="AT5" s="34" t="str">
        <f>IF(_lumpore_month_all!E3="","",_lumpore_month_all!E3)</f>
        <v/>
      </c>
      <c r="AU5" s="34" t="str">
        <f>IF(_lumpore_month_all!F3="","",_lumpore_month_all!F3)</f>
        <v/>
      </c>
      <c r="AV5" s="34" t="str">
        <f t="shared" ref="AV4:AV35" si="26">IF(COUNTBLANK(AS5:AU5)=3,"",SUM(AS5:AU5))</f>
        <v/>
      </c>
      <c r="AW5" s="24" t="str">
        <f>IF(_lumpore_month_all!G3="","",_lumpore_month_all!G3)</f>
        <v/>
      </c>
      <c r="AX5" s="24" t="str">
        <f>IF(_lumpore_month_all!H3="","",_lumpore_month_all!H3)</f>
        <v/>
      </c>
      <c r="AY5" s="24" t="str">
        <f>IF(_lumpore_month_all!I3="","",_lumpore_month_all!I3)</f>
        <v/>
      </c>
      <c r="AZ5" s="23" t="str">
        <f t="shared" ref="AZ4:AZ35" si="27">IF(COUNTBLANK(AW5:AY5)=3,"",SUM(AW5:AY5))</f>
        <v/>
      </c>
      <c r="BA5" s="34" t="str">
        <f>IF(_lumpore_month_all!J3="","",_lumpore_month_all!J3)</f>
        <v/>
      </c>
      <c r="BB5" s="34" t="str">
        <f>IF(_lumpore_month_all!K3="","",_lumpore_month_all!K3)</f>
        <v/>
      </c>
      <c r="BC5" s="34" t="str">
        <f>IF(_lumpore_month_all!L3="","",_lumpore_month_all!L3)</f>
        <v/>
      </c>
      <c r="BD5" s="34" t="str">
        <f t="shared" ref="BD4:BD35" si="28">IF(COUNTBLANK(BA5:BC5)=3,"",SUM(BA5:BC5))</f>
        <v/>
      </c>
      <c r="BE5" s="39" t="str">
        <f>IF(_lumpore_month_all!M3="","",_lumpore_month_all!M3)</f>
        <v/>
      </c>
      <c r="BF5" s="39" t="str">
        <f>IF(_lumpore_month_all!N3="","",_lumpore_month_all!N3)</f>
        <v/>
      </c>
      <c r="BG5" s="39" t="str">
        <f>IF(_lumpore_month_all!O3="","",_lumpore_month_all!O3)</f>
        <v/>
      </c>
      <c r="BH5" s="39" t="str">
        <f t="shared" ref="BH4:BH35" si="29">IF(COUNTBLANK(BE5:BG5)=3,"",SUM(BE5:BG5))</f>
        <v/>
      </c>
      <c r="BI5" s="34" t="str">
        <f>IF(_lumpore_month_all!P3="","",_lumpore_month_all!P3)</f>
        <v/>
      </c>
      <c r="BJ5" s="34" t="str">
        <f>IF(_lumpore_month_all!Q3="","",_lumpore_month_all!Q3)</f>
        <v/>
      </c>
      <c r="BK5" s="34" t="str">
        <f>IF(_lumpore_month_all!R3="","",_lumpore_month_all!R3)</f>
        <v/>
      </c>
      <c r="BL5" s="34" t="str">
        <f t="shared" ref="BL4:BL35" si="30">IF(COUNTBLANK(BI5:BK5)=3,"",SUM(BI5:BK5))</f>
        <v/>
      </c>
      <c r="BM5" s="34">
        <f t="shared" si="1"/>
        <v>0</v>
      </c>
      <c r="BN5" s="70" t="str">
        <f>IF(_sinter_month_all!S3="","",_sinter_month_all!S3)</f>
        <v/>
      </c>
      <c r="BO5" s="70" t="str">
        <f>IF(_sinter_month_all!T3="","",_sinter_month_all!T3)</f>
        <v/>
      </c>
      <c r="BP5" s="70" t="str">
        <f>IF(_sinter_month_all!U3="","",_sinter_month_all!U3)</f>
        <v/>
      </c>
      <c r="BQ5" s="70" t="str">
        <f t="shared" ref="BQ4:BQ35" si="31">IF(COUNTBLANK(BN5:BP5)=3,"",SUM(BN5:BP5))</f>
        <v/>
      </c>
      <c r="BR5" s="71" t="str">
        <f>IF(_sinter_month_all!V3="","",_sinter_month_all!V3)</f>
        <v/>
      </c>
      <c r="BS5" s="71" t="str">
        <f>IF(_sinter_month_all!W3="","",_sinter_month_all!W3)</f>
        <v/>
      </c>
      <c r="BT5" s="71" t="str">
        <f>IF(_sinter_month_all!X3="","",_sinter_month_all!X3)</f>
        <v/>
      </c>
      <c r="BU5" s="71" t="str">
        <f t="shared" ref="BU4:BU35" si="32">IF(COUNTBLANK(BR5:BT5)=3,"",SUM(BR5:BT5))</f>
        <v/>
      </c>
      <c r="BV5" s="77" t="str">
        <f t="shared" si="2"/>
        <v/>
      </c>
      <c r="BW5" s="77" t="str">
        <f t="shared" si="3"/>
        <v/>
      </c>
      <c r="BX5" s="77" t="str">
        <f t="shared" si="4"/>
        <v/>
      </c>
      <c r="BY5" s="70" t="str">
        <f>IF(_coke_month_all!S3="","",_coke_month_all!S3)</f>
        <v/>
      </c>
      <c r="BZ5" s="70" t="str">
        <f>IF(_coke_month_all!T3="","",_coke_month_all!T3)</f>
        <v/>
      </c>
      <c r="CA5" s="70" t="str">
        <f>IF(_coke_month_all!U3="","",_coke_month_all!U3)</f>
        <v/>
      </c>
      <c r="CB5" s="79" t="str">
        <f t="shared" ref="CB4:CB35" si="33">IF(COUNTBLANK(BY5:CA5)=3,"",SUM(BY5:CA5))</f>
        <v/>
      </c>
      <c r="CC5" s="69" t="str">
        <f>IF(_coke_month_all!V3="","",_coke_month_all!V3)</f>
        <v/>
      </c>
      <c r="CD5" s="69" t="str">
        <f>IF(_coke_month_all!W3="","",_coke_month_all!W3)</f>
        <v/>
      </c>
      <c r="CE5" s="69" t="str">
        <f>IF(_coke_month_all!X3="","",_coke_month_all!X3)</f>
        <v/>
      </c>
      <c r="CF5" s="69" t="str">
        <f t="shared" ref="CF4:CF35" si="34">IF(COUNTBLANK(CC5:CE5)=3,"",SUM(CC5:CE5))</f>
        <v/>
      </c>
      <c r="CG5" s="83" t="str">
        <f t="shared" si="5"/>
        <v/>
      </c>
      <c r="CH5" s="77" t="str">
        <f t="shared" si="6"/>
        <v/>
      </c>
      <c r="CI5" s="77" t="str">
        <f t="shared" si="7"/>
        <v/>
      </c>
      <c r="CJ5" s="85" t="str">
        <f>IF(_lumpore_month_all!S3="","",_lumpore_month_all!S3)</f>
        <v/>
      </c>
      <c r="CK5" s="85" t="str">
        <f>IF(_lumpore_month_all!T3="","",_lumpore_month_all!T3)</f>
        <v/>
      </c>
      <c r="CL5" s="85" t="str">
        <f>IF(_lumpore_month_all!U3="","",_lumpore_month_all!U3)</f>
        <v/>
      </c>
      <c r="CM5" s="70" t="str">
        <f t="shared" ref="CM4:CM35" si="35">IF(COUNTBLANK(CJ5:CL5)=3,"",SUM(CJ5:CL5))</f>
        <v/>
      </c>
      <c r="CN5" s="71" t="str">
        <f>IF(_lumpore_month_all!V3="","",_lumpore_month_all!V3)</f>
        <v/>
      </c>
      <c r="CO5" s="71" t="str">
        <f>IF(_lumpore_month_all!W3="","",_lumpore_month_all!W3)</f>
        <v/>
      </c>
      <c r="CP5" s="71" t="str">
        <f>IF(_lumpore_month_all!X3="","",_lumpore_month_all!X3)</f>
        <v/>
      </c>
      <c r="CQ5" s="71" t="str">
        <f t="shared" si="8"/>
        <v/>
      </c>
      <c r="CR5" s="77" t="str">
        <f t="shared" si="9"/>
        <v/>
      </c>
      <c r="CS5" s="77" t="str">
        <f t="shared" si="10"/>
        <v/>
      </c>
      <c r="CT5" s="77" t="str">
        <f t="shared" si="11"/>
        <v/>
      </c>
      <c r="CU5" s="70">
        <f t="shared" si="12"/>
        <v>0</v>
      </c>
      <c r="CV5" s="70">
        <f t="shared" si="13"/>
        <v>0</v>
      </c>
      <c r="CW5" s="70">
        <f t="shared" si="14"/>
        <v>0</v>
      </c>
      <c r="CX5" s="70">
        <f t="shared" ref="CX4:CX35" si="36">IFERROR(SUM(CN5,CC5,BR5),"")</f>
        <v>0</v>
      </c>
      <c r="CY5" s="70">
        <f t="shared" ref="CY4:CY35" si="37">IFERROR(SUM(CO5,CD5,BS5),"")</f>
        <v>0</v>
      </c>
      <c r="CZ5" s="70">
        <f t="shared" si="15"/>
        <v>0</v>
      </c>
      <c r="DA5" s="104">
        <f>IFERROR(SUM(P5,AJ5,BD5)*_sinter_month_all!$AA$2-SUM(P5,AJ5,BD5)*_sinter_month_all!$Z$2,"")</f>
        <v>0</v>
      </c>
    </row>
    <row r="6" s="2" customFormat="1" ht="21.75" customHeight="1" spans="1:105">
      <c r="A6" s="25" t="str">
        <f>IF(_sinter_month_all!A4="","",_sinter_month_all!A4)</f>
        <v/>
      </c>
      <c r="B6" s="25" t="str">
        <f>IF(AND(_sinter_month_all!B4=1),"夜班",IF(AND(_sinter_month_all!B4=2),"白班",IF(AND(_sinter_month_all!B4=3),"中班","")))</f>
        <v/>
      </c>
      <c r="C6" s="26" t="str">
        <f>IF(AND(_sinter_month_all!C4="A"),"甲班",IF(AND(_sinter_month_all!C4="B"),"乙班",IF(AND(_sinter_month_all!C4="C"),"丙班",IF(AND(_sinter_month_all!C4="D"),"丁班",""))))</f>
        <v/>
      </c>
      <c r="D6" s="27" t="str">
        <f t="shared" si="0"/>
        <v/>
      </c>
      <c r="E6" s="28" t="str">
        <f>IF(_sinter_month_all!D4="","",_sinter_month_all!D4)</f>
        <v/>
      </c>
      <c r="F6" s="28" t="str">
        <f>IF(_sinter_month_all!E4="","",_sinter_month_all!E4)</f>
        <v/>
      </c>
      <c r="G6" s="28" t="str">
        <f>IF(_sinter_month_all!F4="","",_sinter_month_all!F4)</f>
        <v/>
      </c>
      <c r="H6" s="29" t="str">
        <f t="shared" si="16"/>
        <v/>
      </c>
      <c r="I6" s="29" t="str">
        <f>IF(_sinter_month_all!G4="","",_sinter_month_all!G4)</f>
        <v/>
      </c>
      <c r="J6" s="29" t="str">
        <f>IF(_sinter_month_all!H4="","",_sinter_month_all!H4)</f>
        <v/>
      </c>
      <c r="K6" s="29" t="str">
        <f>IF(_sinter_month_all!I4="","",_sinter_month_all!I4)</f>
        <v/>
      </c>
      <c r="L6" s="29" t="str">
        <f t="shared" si="17"/>
        <v/>
      </c>
      <c r="M6" s="34" t="str">
        <f>IF(_sinter_month_all!J4="","",_sinter_month_all!J4)</f>
        <v/>
      </c>
      <c r="N6" s="34" t="str">
        <f>IF(_sinter_month_all!K4="","",_sinter_month_all!K4)</f>
        <v/>
      </c>
      <c r="O6" s="34" t="str">
        <f>IF(_sinter_month_all!L4="","",_sinter_month_all!L4)</f>
        <v/>
      </c>
      <c r="P6" s="34" t="str">
        <f t="shared" si="18"/>
        <v/>
      </c>
      <c r="Q6" s="39" t="str">
        <f>IF(_sinter_month_all!M4="","",_sinter_month_all!M4)</f>
        <v/>
      </c>
      <c r="R6" s="39" t="str">
        <f>IF(_sinter_month_all!N4="","",_sinter_month_all!N4)</f>
        <v/>
      </c>
      <c r="S6" s="39" t="str">
        <f>IF(_sinter_month_all!O4="","",_sinter_month_all!O4)</f>
        <v/>
      </c>
      <c r="T6" s="40" t="str">
        <f t="shared" si="19"/>
        <v/>
      </c>
      <c r="U6" s="34" t="str">
        <f>IF(_sinter_month_all!P4="","",_sinter_month_all!P4)</f>
        <v/>
      </c>
      <c r="V6" s="34" t="str">
        <f>IF(_sinter_month_all!Q4="","",_sinter_month_all!Q4)</f>
        <v/>
      </c>
      <c r="W6" s="34" t="str">
        <f>IF(_sinter_month_all!R4="","",_sinter_month_all!R4)</f>
        <v/>
      </c>
      <c r="X6" s="34" t="str">
        <f t="shared" si="20"/>
        <v/>
      </c>
      <c r="Y6" s="24" t="str">
        <f>IF(_coke_month_all!D4="","",_coke_month_all!D4)</f>
        <v/>
      </c>
      <c r="Z6" s="24" t="str">
        <f>IF(_coke_month_all!E4="","",_coke_month_all!E4)</f>
        <v/>
      </c>
      <c r="AA6" s="24" t="str">
        <f>IF(_coke_month_all!F4="","",_coke_month_all!F4)</f>
        <v/>
      </c>
      <c r="AB6" s="24" t="str">
        <f t="shared" si="21"/>
        <v/>
      </c>
      <c r="AC6" s="43" t="str">
        <f>IF(_coke_month_all!G4="","",_coke_month_all!G4)</f>
        <v/>
      </c>
      <c r="AD6" s="43" t="str">
        <f>IF(_coke_month_all!H4="","",_coke_month_all!H4)</f>
        <v/>
      </c>
      <c r="AE6" s="43" t="str">
        <f>IF(_coke_month_all!I4="","",_coke_month_all!I4)</f>
        <v/>
      </c>
      <c r="AF6" s="44" t="str">
        <f t="shared" si="22"/>
        <v/>
      </c>
      <c r="AG6" s="34" t="str">
        <f>IF(_coke_month_all!J4="","",_coke_month_all!J4)</f>
        <v/>
      </c>
      <c r="AH6" s="34" t="str">
        <f>IF(_coke_month_all!K4="","",_coke_month_all!K4)</f>
        <v/>
      </c>
      <c r="AI6" s="34" t="str">
        <f>IF(_coke_month_all!L4="","",_coke_month_all!L4)</f>
        <v/>
      </c>
      <c r="AJ6" s="34" t="str">
        <f t="shared" si="23"/>
        <v/>
      </c>
      <c r="AK6" s="40" t="str">
        <f>IF(_coke_month_all!M4="","",_coke_month_all!M4)</f>
        <v/>
      </c>
      <c r="AL6" s="40" t="str">
        <f>IF(_coke_month_all!N4="","",_coke_month_all!N4)</f>
        <v/>
      </c>
      <c r="AM6" s="40" t="str">
        <f>IF(_coke_month_all!O4="","",_coke_month_all!O4)</f>
        <v/>
      </c>
      <c r="AN6" s="40" t="str">
        <f t="shared" si="24"/>
        <v/>
      </c>
      <c r="AO6" s="39" t="str">
        <f>IF(_coke_month_all!P4="","",_coke_month_all!P4)</f>
        <v/>
      </c>
      <c r="AP6" s="39" t="str">
        <f>IF(_coke_month_all!Q4="","",_coke_month_all!Q4)</f>
        <v/>
      </c>
      <c r="AQ6" s="39" t="str">
        <f>IF(_coke_month_all!R4="","",_coke_month_all!R4)</f>
        <v/>
      </c>
      <c r="AR6" s="34" t="str">
        <f t="shared" si="25"/>
        <v/>
      </c>
      <c r="AS6" s="34" t="str">
        <f>IF(_lumpore_month_all!D4="","",_lumpore_month_all!D4)</f>
        <v/>
      </c>
      <c r="AT6" s="34" t="str">
        <f>IF(_lumpore_month_all!E4="","",_lumpore_month_all!E4)</f>
        <v/>
      </c>
      <c r="AU6" s="34" t="str">
        <f>IF(_lumpore_month_all!F4="","",_lumpore_month_all!F4)</f>
        <v/>
      </c>
      <c r="AV6" s="34" t="str">
        <f t="shared" si="26"/>
        <v/>
      </c>
      <c r="AW6" s="24" t="str">
        <f>IF(_lumpore_month_all!G4="","",_lumpore_month_all!G4)</f>
        <v/>
      </c>
      <c r="AX6" s="24" t="str">
        <f>IF(_lumpore_month_all!H4="","",_lumpore_month_all!H4)</f>
        <v/>
      </c>
      <c r="AY6" s="24" t="str">
        <f>IF(_lumpore_month_all!I4="","",_lumpore_month_all!I4)</f>
        <v/>
      </c>
      <c r="AZ6" s="23" t="str">
        <f t="shared" si="27"/>
        <v/>
      </c>
      <c r="BA6" s="34" t="str">
        <f>IF(_lumpore_month_all!J4="","",_lumpore_month_all!J4)</f>
        <v/>
      </c>
      <c r="BB6" s="34" t="str">
        <f>IF(_lumpore_month_all!K4="","",_lumpore_month_all!K4)</f>
        <v/>
      </c>
      <c r="BC6" s="34" t="str">
        <f>IF(_lumpore_month_all!L4="","",_lumpore_month_all!L4)</f>
        <v/>
      </c>
      <c r="BD6" s="34" t="str">
        <f t="shared" si="28"/>
        <v/>
      </c>
      <c r="BE6" s="39" t="str">
        <f>IF(_lumpore_month_all!M4="","",_lumpore_month_all!M4)</f>
        <v/>
      </c>
      <c r="BF6" s="39" t="str">
        <f>IF(_lumpore_month_all!N4="","",_lumpore_month_all!N4)</f>
        <v/>
      </c>
      <c r="BG6" s="39" t="str">
        <f>IF(_lumpore_month_all!O4="","",_lumpore_month_all!O4)</f>
        <v/>
      </c>
      <c r="BH6" s="39" t="str">
        <f t="shared" si="29"/>
        <v/>
      </c>
      <c r="BI6" s="34" t="str">
        <f>IF(_lumpore_month_all!P4="","",_lumpore_month_all!P4)</f>
        <v/>
      </c>
      <c r="BJ6" s="34" t="str">
        <f>IF(_lumpore_month_all!Q4="","",_lumpore_month_all!Q4)</f>
        <v/>
      </c>
      <c r="BK6" s="34" t="str">
        <f>IF(_lumpore_month_all!R4="","",_lumpore_month_all!R4)</f>
        <v/>
      </c>
      <c r="BL6" s="34" t="str">
        <f t="shared" si="30"/>
        <v/>
      </c>
      <c r="BM6" s="34">
        <f t="shared" si="1"/>
        <v>0</v>
      </c>
      <c r="BN6" s="70" t="str">
        <f>IF(_sinter_month_all!S4="","",_sinter_month_all!S4)</f>
        <v/>
      </c>
      <c r="BO6" s="70" t="str">
        <f>IF(_sinter_month_all!T4="","",_sinter_month_all!T4)</f>
        <v/>
      </c>
      <c r="BP6" s="70" t="str">
        <f>IF(_sinter_month_all!U4="","",_sinter_month_all!U4)</f>
        <v/>
      </c>
      <c r="BQ6" s="70" t="str">
        <f t="shared" si="31"/>
        <v/>
      </c>
      <c r="BR6" s="71" t="str">
        <f>IF(_sinter_month_all!V4="","",_sinter_month_all!V4)</f>
        <v/>
      </c>
      <c r="BS6" s="71" t="str">
        <f>IF(_sinter_month_all!W4="","",_sinter_month_all!W4)</f>
        <v/>
      </c>
      <c r="BT6" s="71" t="str">
        <f>IF(_sinter_month_all!X4="","",_sinter_month_all!X4)</f>
        <v/>
      </c>
      <c r="BU6" s="71" t="str">
        <f t="shared" si="32"/>
        <v/>
      </c>
      <c r="BV6" s="77" t="str">
        <f t="shared" si="2"/>
        <v/>
      </c>
      <c r="BW6" s="77" t="str">
        <f t="shared" si="3"/>
        <v/>
      </c>
      <c r="BX6" s="77" t="str">
        <f t="shared" si="4"/>
        <v/>
      </c>
      <c r="BY6" s="70" t="str">
        <f>IF(_coke_month_all!S4="","",_coke_month_all!S4)</f>
        <v/>
      </c>
      <c r="BZ6" s="70" t="str">
        <f>IF(_coke_month_all!T4="","",_coke_month_all!T4)</f>
        <v/>
      </c>
      <c r="CA6" s="70" t="str">
        <f>IF(_coke_month_all!U4="","",_coke_month_all!U4)</f>
        <v/>
      </c>
      <c r="CB6" s="79" t="str">
        <f t="shared" si="33"/>
        <v/>
      </c>
      <c r="CC6" s="69" t="str">
        <f>IF(_coke_month_all!V4="","",_coke_month_all!V4)</f>
        <v/>
      </c>
      <c r="CD6" s="69" t="str">
        <f>IF(_coke_month_all!W4="","",_coke_month_all!W4)</f>
        <v/>
      </c>
      <c r="CE6" s="69" t="str">
        <f>IF(_coke_month_all!X4="","",_coke_month_all!X4)</f>
        <v/>
      </c>
      <c r="CF6" s="69" t="str">
        <f t="shared" si="34"/>
        <v/>
      </c>
      <c r="CG6" s="83" t="str">
        <f t="shared" si="5"/>
        <v/>
      </c>
      <c r="CH6" s="77" t="str">
        <f t="shared" si="6"/>
        <v/>
      </c>
      <c r="CI6" s="77" t="str">
        <f t="shared" si="7"/>
        <v/>
      </c>
      <c r="CJ6" s="85" t="str">
        <f>IF(_lumpore_month_all!S4="","",_lumpore_month_all!S4)</f>
        <v/>
      </c>
      <c r="CK6" s="85" t="str">
        <f>IF(_lumpore_month_all!T4="","",_lumpore_month_all!T4)</f>
        <v/>
      </c>
      <c r="CL6" s="85" t="str">
        <f>IF(_lumpore_month_all!U4="","",_lumpore_month_all!U4)</f>
        <v/>
      </c>
      <c r="CM6" s="70" t="str">
        <f t="shared" si="35"/>
        <v/>
      </c>
      <c r="CN6" s="71" t="str">
        <f>IF(_lumpore_month_all!V4="","",_lumpore_month_all!V4)</f>
        <v/>
      </c>
      <c r="CO6" s="71" t="str">
        <f>IF(_lumpore_month_all!W4="","",_lumpore_month_all!W4)</f>
        <v/>
      </c>
      <c r="CP6" s="71" t="str">
        <f>IF(_lumpore_month_all!X4="","",_lumpore_month_all!X4)</f>
        <v/>
      </c>
      <c r="CQ6" s="71" t="str">
        <f t="shared" si="8"/>
        <v/>
      </c>
      <c r="CR6" s="77" t="str">
        <f t="shared" si="9"/>
        <v/>
      </c>
      <c r="CS6" s="77" t="str">
        <f t="shared" si="10"/>
        <v/>
      </c>
      <c r="CT6" s="77" t="str">
        <f t="shared" si="11"/>
        <v/>
      </c>
      <c r="CU6" s="70">
        <f t="shared" si="12"/>
        <v>0</v>
      </c>
      <c r="CV6" s="70">
        <f t="shared" si="13"/>
        <v>0</v>
      </c>
      <c r="CW6" s="70">
        <f t="shared" si="14"/>
        <v>0</v>
      </c>
      <c r="CX6" s="70">
        <f t="shared" si="36"/>
        <v>0</v>
      </c>
      <c r="CY6" s="70">
        <f t="shared" si="37"/>
        <v>0</v>
      </c>
      <c r="CZ6" s="70">
        <f t="shared" si="15"/>
        <v>0</v>
      </c>
      <c r="DA6" s="104">
        <f>IFERROR(SUM(P6,AJ6,BD6)*_sinter_month_all!$AA$2-SUM(P6,AJ6,BD6)*_sinter_month_all!$Z$2,"")</f>
        <v>0</v>
      </c>
    </row>
    <row r="7" s="2" customFormat="1" ht="21.75" customHeight="1" spans="1:105">
      <c r="A7" s="25" t="str">
        <f>IF(_sinter_month_all!A5="","",_sinter_month_all!A5)</f>
        <v/>
      </c>
      <c r="B7" s="25" t="str">
        <f>IF(AND(_sinter_month_all!B5=1),"夜班",IF(AND(_sinter_month_all!B5=2),"白班",IF(AND(_sinter_month_all!B5=3),"中班","")))</f>
        <v/>
      </c>
      <c r="C7" s="26" t="str">
        <f>IF(AND(_sinter_month_all!C5="A"),"甲班",IF(AND(_sinter_month_all!C5="B"),"乙班",IF(AND(_sinter_month_all!C5="C"),"丙班",IF(AND(_sinter_month_all!C5="D"),"丁班",""))))</f>
        <v/>
      </c>
      <c r="D7" s="27" t="str">
        <f t="shared" si="0"/>
        <v/>
      </c>
      <c r="E7" s="28" t="str">
        <f>IF(_sinter_month_all!D5="","",_sinter_month_all!D5)</f>
        <v/>
      </c>
      <c r="F7" s="28" t="str">
        <f>IF(_sinter_month_all!E5="","",_sinter_month_all!E5)</f>
        <v/>
      </c>
      <c r="G7" s="28" t="str">
        <f>IF(_sinter_month_all!F5="","",_sinter_month_all!F5)</f>
        <v/>
      </c>
      <c r="H7" s="29" t="str">
        <f t="shared" si="16"/>
        <v/>
      </c>
      <c r="I7" s="29" t="str">
        <f>IF(_sinter_month_all!G5="","",_sinter_month_all!G5)</f>
        <v/>
      </c>
      <c r="J7" s="29" t="str">
        <f>IF(_sinter_month_all!H5="","",_sinter_month_all!H5)</f>
        <v/>
      </c>
      <c r="K7" s="29" t="str">
        <f>IF(_sinter_month_all!I5="","",_sinter_month_all!I5)</f>
        <v/>
      </c>
      <c r="L7" s="29" t="str">
        <f t="shared" si="17"/>
        <v/>
      </c>
      <c r="M7" s="34" t="str">
        <f>IF(_sinter_month_all!J5="","",_sinter_month_all!J5)</f>
        <v/>
      </c>
      <c r="N7" s="34" t="str">
        <f>IF(_sinter_month_all!K5="","",_sinter_month_all!K5)</f>
        <v/>
      </c>
      <c r="O7" s="34" t="str">
        <f>IF(_sinter_month_all!L5="","",_sinter_month_all!L5)</f>
        <v/>
      </c>
      <c r="P7" s="34" t="str">
        <f t="shared" si="18"/>
        <v/>
      </c>
      <c r="Q7" s="39" t="str">
        <f>IF(_sinter_month_all!M5="","",_sinter_month_all!M5)</f>
        <v/>
      </c>
      <c r="R7" s="39" t="str">
        <f>IF(_sinter_month_all!N5="","",_sinter_month_all!N5)</f>
        <v/>
      </c>
      <c r="S7" s="39" t="str">
        <f>IF(_sinter_month_all!O5="","",_sinter_month_all!O5)</f>
        <v/>
      </c>
      <c r="T7" s="40" t="str">
        <f t="shared" si="19"/>
        <v/>
      </c>
      <c r="U7" s="34" t="str">
        <f>IF(_sinter_month_all!P5="","",_sinter_month_all!P5)</f>
        <v/>
      </c>
      <c r="V7" s="34" t="str">
        <f>IF(_sinter_month_all!Q5="","",_sinter_month_all!Q5)</f>
        <v/>
      </c>
      <c r="W7" s="34" t="str">
        <f>IF(_sinter_month_all!R5="","",_sinter_month_all!R5)</f>
        <v/>
      </c>
      <c r="X7" s="34" t="str">
        <f t="shared" si="20"/>
        <v/>
      </c>
      <c r="Y7" s="24" t="str">
        <f>IF(_coke_month_all!D5="","",_coke_month_all!D5)</f>
        <v/>
      </c>
      <c r="Z7" s="24" t="str">
        <f>IF(_coke_month_all!E5="","",_coke_month_all!E5)</f>
        <v/>
      </c>
      <c r="AA7" s="24" t="str">
        <f>IF(_coke_month_all!F5="","",_coke_month_all!F5)</f>
        <v/>
      </c>
      <c r="AB7" s="24" t="str">
        <f t="shared" si="21"/>
        <v/>
      </c>
      <c r="AC7" s="43" t="str">
        <f>IF(_coke_month_all!G5="","",_coke_month_all!G5)</f>
        <v/>
      </c>
      <c r="AD7" s="43" t="str">
        <f>IF(_coke_month_all!H5="","",_coke_month_all!H5)</f>
        <v/>
      </c>
      <c r="AE7" s="43" t="str">
        <f>IF(_coke_month_all!I5="","",_coke_month_all!I5)</f>
        <v/>
      </c>
      <c r="AF7" s="44" t="str">
        <f t="shared" si="22"/>
        <v/>
      </c>
      <c r="AG7" s="34" t="str">
        <f>IF(_coke_month_all!J5="","",_coke_month_all!J5)</f>
        <v/>
      </c>
      <c r="AH7" s="34" t="str">
        <f>IF(_coke_month_all!K5="","",_coke_month_all!K5)</f>
        <v/>
      </c>
      <c r="AI7" s="34" t="str">
        <f>IF(_coke_month_all!L5="","",_coke_month_all!L5)</f>
        <v/>
      </c>
      <c r="AJ7" s="34" t="str">
        <f t="shared" si="23"/>
        <v/>
      </c>
      <c r="AK7" s="40" t="str">
        <f>IF(_coke_month_all!M5="","",_coke_month_all!M5)</f>
        <v/>
      </c>
      <c r="AL7" s="40" t="str">
        <f>IF(_coke_month_all!N5="","",_coke_month_all!N5)</f>
        <v/>
      </c>
      <c r="AM7" s="40" t="str">
        <f>IF(_coke_month_all!O5="","",_coke_month_all!O5)</f>
        <v/>
      </c>
      <c r="AN7" s="40" t="str">
        <f t="shared" si="24"/>
        <v/>
      </c>
      <c r="AO7" s="39" t="str">
        <f>IF(_coke_month_all!P5="","",_coke_month_all!P5)</f>
        <v/>
      </c>
      <c r="AP7" s="39" t="str">
        <f>IF(_coke_month_all!Q5="","",_coke_month_all!Q5)</f>
        <v/>
      </c>
      <c r="AQ7" s="39" t="str">
        <f>IF(_coke_month_all!R5="","",_coke_month_all!R5)</f>
        <v/>
      </c>
      <c r="AR7" s="34" t="str">
        <f t="shared" si="25"/>
        <v/>
      </c>
      <c r="AS7" s="34" t="str">
        <f>IF(_lumpore_month_all!D5="","",_lumpore_month_all!D5)</f>
        <v/>
      </c>
      <c r="AT7" s="34" t="str">
        <f>IF(_lumpore_month_all!E5="","",_lumpore_month_all!E5)</f>
        <v/>
      </c>
      <c r="AU7" s="34" t="str">
        <f>IF(_lumpore_month_all!F5="","",_lumpore_month_all!F5)</f>
        <v/>
      </c>
      <c r="AV7" s="34" t="str">
        <f t="shared" si="26"/>
        <v/>
      </c>
      <c r="AW7" s="24" t="str">
        <f>IF(_lumpore_month_all!G5="","",_lumpore_month_all!G5)</f>
        <v/>
      </c>
      <c r="AX7" s="24" t="str">
        <f>IF(_lumpore_month_all!H5="","",_lumpore_month_all!H5)</f>
        <v/>
      </c>
      <c r="AY7" s="24" t="str">
        <f>IF(_lumpore_month_all!I5="","",_lumpore_month_all!I5)</f>
        <v/>
      </c>
      <c r="AZ7" s="23" t="str">
        <f t="shared" si="27"/>
        <v/>
      </c>
      <c r="BA7" s="34" t="str">
        <f>IF(_lumpore_month_all!J5="","",_lumpore_month_all!J5)</f>
        <v/>
      </c>
      <c r="BB7" s="34" t="str">
        <f>IF(_lumpore_month_all!K5="","",_lumpore_month_all!K5)</f>
        <v/>
      </c>
      <c r="BC7" s="34" t="str">
        <f>IF(_lumpore_month_all!L5="","",_lumpore_month_all!L5)</f>
        <v/>
      </c>
      <c r="BD7" s="34" t="str">
        <f t="shared" si="28"/>
        <v/>
      </c>
      <c r="BE7" s="39" t="str">
        <f>IF(_lumpore_month_all!M5="","",_lumpore_month_all!M5)</f>
        <v/>
      </c>
      <c r="BF7" s="39" t="str">
        <f>IF(_lumpore_month_all!N5="","",_lumpore_month_all!N5)</f>
        <v/>
      </c>
      <c r="BG7" s="39" t="str">
        <f>IF(_lumpore_month_all!O5="","",_lumpore_month_all!O5)</f>
        <v/>
      </c>
      <c r="BH7" s="39" t="str">
        <f t="shared" si="29"/>
        <v/>
      </c>
      <c r="BI7" s="34" t="str">
        <f>IF(_lumpore_month_all!P5="","",_lumpore_month_all!P5)</f>
        <v/>
      </c>
      <c r="BJ7" s="34" t="str">
        <f>IF(_lumpore_month_all!Q5="","",_lumpore_month_all!Q5)</f>
        <v/>
      </c>
      <c r="BK7" s="34" t="str">
        <f>IF(_lumpore_month_all!R5="","",_lumpore_month_all!R5)</f>
        <v/>
      </c>
      <c r="BL7" s="34" t="str">
        <f t="shared" si="30"/>
        <v/>
      </c>
      <c r="BM7" s="34">
        <f t="shared" si="1"/>
        <v>0</v>
      </c>
      <c r="BN7" s="70" t="str">
        <f>IF(_sinter_month_all!S5="","",_sinter_month_all!S5)</f>
        <v/>
      </c>
      <c r="BO7" s="70" t="str">
        <f>IF(_sinter_month_all!T5="","",_sinter_month_all!T5)</f>
        <v/>
      </c>
      <c r="BP7" s="70" t="str">
        <f>IF(_sinter_month_all!U5="","",_sinter_month_all!U5)</f>
        <v/>
      </c>
      <c r="BQ7" s="70" t="str">
        <f t="shared" si="31"/>
        <v/>
      </c>
      <c r="BR7" s="71" t="str">
        <f>IF(_sinter_month_all!V5="","",_sinter_month_all!V5)</f>
        <v/>
      </c>
      <c r="BS7" s="71" t="str">
        <f>IF(_sinter_month_all!W5="","",_sinter_month_all!W5)</f>
        <v/>
      </c>
      <c r="BT7" s="71" t="str">
        <f>IF(_sinter_month_all!X5="","",_sinter_month_all!X5)</f>
        <v/>
      </c>
      <c r="BU7" s="71" t="str">
        <f t="shared" si="32"/>
        <v/>
      </c>
      <c r="BV7" s="77" t="str">
        <f t="shared" si="2"/>
        <v/>
      </c>
      <c r="BW7" s="77" t="str">
        <f t="shared" si="3"/>
        <v/>
      </c>
      <c r="BX7" s="77" t="str">
        <f t="shared" si="4"/>
        <v/>
      </c>
      <c r="BY7" s="70" t="str">
        <f>IF(_coke_month_all!S5="","",_coke_month_all!S5)</f>
        <v/>
      </c>
      <c r="BZ7" s="70" t="str">
        <f>IF(_coke_month_all!T5="","",_coke_month_all!T5)</f>
        <v/>
      </c>
      <c r="CA7" s="70" t="str">
        <f>IF(_coke_month_all!U5="","",_coke_month_all!U5)</f>
        <v/>
      </c>
      <c r="CB7" s="79" t="str">
        <f t="shared" si="33"/>
        <v/>
      </c>
      <c r="CC7" s="69" t="str">
        <f>IF(_coke_month_all!V5="","",_coke_month_all!V5)</f>
        <v/>
      </c>
      <c r="CD7" s="69" t="str">
        <f>IF(_coke_month_all!W5="","",_coke_month_all!W5)</f>
        <v/>
      </c>
      <c r="CE7" s="69" t="str">
        <f>IF(_coke_month_all!X5="","",_coke_month_all!X5)</f>
        <v/>
      </c>
      <c r="CF7" s="69" t="str">
        <f t="shared" si="34"/>
        <v/>
      </c>
      <c r="CG7" s="83" t="str">
        <f t="shared" si="5"/>
        <v/>
      </c>
      <c r="CH7" s="77" t="str">
        <f t="shared" si="6"/>
        <v/>
      </c>
      <c r="CI7" s="77" t="str">
        <f t="shared" si="7"/>
        <v/>
      </c>
      <c r="CJ7" s="85" t="str">
        <f>IF(_lumpore_month_all!S5="","",_lumpore_month_all!S5)</f>
        <v/>
      </c>
      <c r="CK7" s="85" t="str">
        <f>IF(_lumpore_month_all!T5="","",_lumpore_month_all!T5)</f>
        <v/>
      </c>
      <c r="CL7" s="85" t="str">
        <f>IF(_lumpore_month_all!U5="","",_lumpore_month_all!U5)</f>
        <v/>
      </c>
      <c r="CM7" s="70" t="str">
        <f t="shared" si="35"/>
        <v/>
      </c>
      <c r="CN7" s="71" t="str">
        <f>IF(_lumpore_month_all!V5="","",_lumpore_month_all!V5)</f>
        <v/>
      </c>
      <c r="CO7" s="71" t="str">
        <f>IF(_lumpore_month_all!W5="","",_lumpore_month_all!W5)</f>
        <v/>
      </c>
      <c r="CP7" s="71" t="str">
        <f>IF(_lumpore_month_all!X5="","",_lumpore_month_all!X5)</f>
        <v/>
      </c>
      <c r="CQ7" s="71" t="str">
        <f t="shared" si="8"/>
        <v/>
      </c>
      <c r="CR7" s="77" t="str">
        <f t="shared" si="9"/>
        <v/>
      </c>
      <c r="CS7" s="77" t="str">
        <f t="shared" si="10"/>
        <v/>
      </c>
      <c r="CT7" s="77" t="str">
        <f t="shared" si="11"/>
        <v/>
      </c>
      <c r="CU7" s="70">
        <f t="shared" si="12"/>
        <v>0</v>
      </c>
      <c r="CV7" s="70">
        <f t="shared" si="13"/>
        <v>0</v>
      </c>
      <c r="CW7" s="70">
        <f t="shared" si="14"/>
        <v>0</v>
      </c>
      <c r="CX7" s="70">
        <f t="shared" si="36"/>
        <v>0</v>
      </c>
      <c r="CY7" s="70">
        <f t="shared" si="37"/>
        <v>0</v>
      </c>
      <c r="CZ7" s="70">
        <f t="shared" si="15"/>
        <v>0</v>
      </c>
      <c r="DA7" s="104">
        <f>IFERROR(SUM(P7,AJ7,BD7)*_sinter_month_all!$AA$2-SUM(P7,AJ7,BD7)*_sinter_month_all!$Z$2,"")</f>
        <v>0</v>
      </c>
    </row>
    <row r="8" s="2" customFormat="1" ht="21.75" customHeight="1" spans="1:105">
      <c r="A8" s="25" t="str">
        <f>IF(_sinter_month_all!A6="","",_sinter_month_all!A6)</f>
        <v/>
      </c>
      <c r="B8" s="25" t="str">
        <f>IF(AND(_sinter_month_all!B6=1),"夜班",IF(AND(_sinter_month_all!B6=2),"白班",IF(AND(_sinter_month_all!B6=3),"中班","")))</f>
        <v/>
      </c>
      <c r="C8" s="26" t="str">
        <f>IF(AND(_sinter_month_all!C6="A"),"甲班",IF(AND(_sinter_month_all!C6="B"),"乙班",IF(AND(_sinter_month_all!C6="C"),"丙班",IF(AND(_sinter_month_all!C6="D"),"丁班",""))))</f>
        <v/>
      </c>
      <c r="D8" s="27" t="str">
        <f t="shared" si="0"/>
        <v/>
      </c>
      <c r="E8" s="28" t="str">
        <f>IF(_sinter_month_all!D6="","",_sinter_month_all!D6)</f>
        <v/>
      </c>
      <c r="F8" s="28" t="str">
        <f>IF(_sinter_month_all!E6="","",_sinter_month_all!E6)</f>
        <v/>
      </c>
      <c r="G8" s="28" t="str">
        <f>IF(_sinter_month_all!F6="","",_sinter_month_all!F6)</f>
        <v/>
      </c>
      <c r="H8" s="29" t="str">
        <f t="shared" si="16"/>
        <v/>
      </c>
      <c r="I8" s="29" t="str">
        <f>IF(_sinter_month_all!G6="","",_sinter_month_all!G6)</f>
        <v/>
      </c>
      <c r="J8" s="29" t="str">
        <f>IF(_sinter_month_all!H6="","",_sinter_month_all!H6)</f>
        <v/>
      </c>
      <c r="K8" s="29" t="str">
        <f>IF(_sinter_month_all!I6="","",_sinter_month_all!I6)</f>
        <v/>
      </c>
      <c r="L8" s="29" t="str">
        <f t="shared" si="17"/>
        <v/>
      </c>
      <c r="M8" s="34" t="str">
        <f>IF(_sinter_month_all!J6="","",_sinter_month_all!J6)</f>
        <v/>
      </c>
      <c r="N8" s="34" t="str">
        <f>IF(_sinter_month_all!K6="","",_sinter_month_all!K6)</f>
        <v/>
      </c>
      <c r="O8" s="34" t="str">
        <f>IF(_sinter_month_all!L6="","",_sinter_month_all!L6)</f>
        <v/>
      </c>
      <c r="P8" s="34" t="str">
        <f t="shared" si="18"/>
        <v/>
      </c>
      <c r="Q8" s="39" t="str">
        <f>IF(_sinter_month_all!M6="","",_sinter_month_all!M6)</f>
        <v/>
      </c>
      <c r="R8" s="39" t="str">
        <f>IF(_sinter_month_all!N6="","",_sinter_month_all!N6)</f>
        <v/>
      </c>
      <c r="S8" s="39" t="str">
        <f>IF(_sinter_month_all!O6="","",_sinter_month_all!O6)</f>
        <v/>
      </c>
      <c r="T8" s="40" t="str">
        <f t="shared" si="19"/>
        <v/>
      </c>
      <c r="U8" s="34" t="str">
        <f>IF(_sinter_month_all!P6="","",_sinter_month_all!P6)</f>
        <v/>
      </c>
      <c r="V8" s="34" t="str">
        <f>IF(_sinter_month_all!Q6="","",_sinter_month_all!Q6)</f>
        <v/>
      </c>
      <c r="W8" s="34" t="str">
        <f>IF(_sinter_month_all!R6="","",_sinter_month_all!R6)</f>
        <v/>
      </c>
      <c r="X8" s="34" t="str">
        <f t="shared" si="20"/>
        <v/>
      </c>
      <c r="Y8" s="24" t="str">
        <f>IF(_coke_month_all!D6="","",_coke_month_all!D6)</f>
        <v/>
      </c>
      <c r="Z8" s="24" t="str">
        <f>IF(_coke_month_all!E6="","",_coke_month_all!E6)</f>
        <v/>
      </c>
      <c r="AA8" s="24" t="str">
        <f>IF(_coke_month_all!F6="","",_coke_month_all!F6)</f>
        <v/>
      </c>
      <c r="AB8" s="24" t="str">
        <f t="shared" si="21"/>
        <v/>
      </c>
      <c r="AC8" s="43" t="str">
        <f>IF(_coke_month_all!G6="","",_coke_month_all!G6)</f>
        <v/>
      </c>
      <c r="AD8" s="43" t="str">
        <f>IF(_coke_month_all!H6="","",_coke_month_all!H6)</f>
        <v/>
      </c>
      <c r="AE8" s="43" t="str">
        <f>IF(_coke_month_all!I6="","",_coke_month_all!I6)</f>
        <v/>
      </c>
      <c r="AF8" s="44" t="str">
        <f t="shared" si="22"/>
        <v/>
      </c>
      <c r="AG8" s="34" t="str">
        <f>IF(_coke_month_all!J6="","",_coke_month_all!J6)</f>
        <v/>
      </c>
      <c r="AH8" s="34" t="str">
        <f>IF(_coke_month_all!K6="","",_coke_month_all!K6)</f>
        <v/>
      </c>
      <c r="AI8" s="34" t="str">
        <f>IF(_coke_month_all!L6="","",_coke_month_all!L6)</f>
        <v/>
      </c>
      <c r="AJ8" s="34" t="str">
        <f t="shared" si="23"/>
        <v/>
      </c>
      <c r="AK8" s="40" t="str">
        <f>IF(_coke_month_all!M6="","",_coke_month_all!M6)</f>
        <v/>
      </c>
      <c r="AL8" s="40" t="str">
        <f>IF(_coke_month_all!N6="","",_coke_month_all!N6)</f>
        <v/>
      </c>
      <c r="AM8" s="40" t="str">
        <f>IF(_coke_month_all!O6="","",_coke_month_all!O6)</f>
        <v/>
      </c>
      <c r="AN8" s="40" t="str">
        <f t="shared" si="24"/>
        <v/>
      </c>
      <c r="AO8" s="39" t="str">
        <f>IF(_coke_month_all!P6="","",_coke_month_all!P6)</f>
        <v/>
      </c>
      <c r="AP8" s="39" t="str">
        <f>IF(_coke_month_all!Q6="","",_coke_month_all!Q6)</f>
        <v/>
      </c>
      <c r="AQ8" s="39" t="str">
        <f>IF(_coke_month_all!R6="","",_coke_month_all!R6)</f>
        <v/>
      </c>
      <c r="AR8" s="34" t="str">
        <f t="shared" si="25"/>
        <v/>
      </c>
      <c r="AS8" s="34" t="str">
        <f>IF(_lumpore_month_all!D6="","",_lumpore_month_all!D6)</f>
        <v/>
      </c>
      <c r="AT8" s="34" t="str">
        <f>IF(_lumpore_month_all!E6="","",_lumpore_month_all!E6)</f>
        <v/>
      </c>
      <c r="AU8" s="34" t="str">
        <f>IF(_lumpore_month_all!F6="","",_lumpore_month_all!F6)</f>
        <v/>
      </c>
      <c r="AV8" s="34" t="str">
        <f t="shared" si="26"/>
        <v/>
      </c>
      <c r="AW8" s="24" t="str">
        <f>IF(_lumpore_month_all!G6="","",_lumpore_month_all!G6)</f>
        <v/>
      </c>
      <c r="AX8" s="24" t="str">
        <f>IF(_lumpore_month_all!H6="","",_lumpore_month_all!H6)</f>
        <v/>
      </c>
      <c r="AY8" s="24" t="str">
        <f>IF(_lumpore_month_all!I6="","",_lumpore_month_all!I6)</f>
        <v/>
      </c>
      <c r="AZ8" s="23" t="str">
        <f t="shared" si="27"/>
        <v/>
      </c>
      <c r="BA8" s="34" t="str">
        <f>IF(_lumpore_month_all!J6="","",_lumpore_month_all!J6)</f>
        <v/>
      </c>
      <c r="BB8" s="34" t="str">
        <f>IF(_lumpore_month_all!K6="","",_lumpore_month_all!K6)</f>
        <v/>
      </c>
      <c r="BC8" s="34" t="str">
        <f>IF(_lumpore_month_all!L6="","",_lumpore_month_all!L6)</f>
        <v/>
      </c>
      <c r="BD8" s="34" t="str">
        <f t="shared" si="28"/>
        <v/>
      </c>
      <c r="BE8" s="39" t="str">
        <f>IF(_lumpore_month_all!M6="","",_lumpore_month_all!M6)</f>
        <v/>
      </c>
      <c r="BF8" s="39" t="str">
        <f>IF(_lumpore_month_all!N6="","",_lumpore_month_all!N6)</f>
        <v/>
      </c>
      <c r="BG8" s="39" t="str">
        <f>IF(_lumpore_month_all!O6="","",_lumpore_month_all!O6)</f>
        <v/>
      </c>
      <c r="BH8" s="39" t="str">
        <f t="shared" si="29"/>
        <v/>
      </c>
      <c r="BI8" s="34" t="str">
        <f>IF(_lumpore_month_all!P6="","",_lumpore_month_all!P6)</f>
        <v/>
      </c>
      <c r="BJ8" s="34" t="str">
        <f>IF(_lumpore_month_all!Q6="","",_lumpore_month_all!Q6)</f>
        <v/>
      </c>
      <c r="BK8" s="34" t="str">
        <f>IF(_lumpore_month_all!R6="","",_lumpore_month_all!R6)</f>
        <v/>
      </c>
      <c r="BL8" s="34" t="str">
        <f t="shared" si="30"/>
        <v/>
      </c>
      <c r="BM8" s="34">
        <f t="shared" si="1"/>
        <v>0</v>
      </c>
      <c r="BN8" s="70" t="str">
        <f>IF(_sinter_month_all!S6="","",_sinter_month_all!S6)</f>
        <v/>
      </c>
      <c r="BO8" s="70" t="str">
        <f>IF(_sinter_month_all!T6="","",_sinter_month_all!T6)</f>
        <v/>
      </c>
      <c r="BP8" s="70" t="str">
        <f>IF(_sinter_month_all!U6="","",_sinter_month_all!U6)</f>
        <v/>
      </c>
      <c r="BQ8" s="70" t="str">
        <f t="shared" si="31"/>
        <v/>
      </c>
      <c r="BR8" s="71" t="str">
        <f>IF(_sinter_month_all!V6="","",_sinter_month_all!V6)</f>
        <v/>
      </c>
      <c r="BS8" s="71" t="str">
        <f>IF(_sinter_month_all!W6="","",_sinter_month_all!W6)</f>
        <v/>
      </c>
      <c r="BT8" s="71" t="str">
        <f>IF(_sinter_month_all!X6="","",_sinter_month_all!X6)</f>
        <v/>
      </c>
      <c r="BU8" s="71" t="str">
        <f t="shared" si="32"/>
        <v/>
      </c>
      <c r="BV8" s="77" t="str">
        <f t="shared" si="2"/>
        <v/>
      </c>
      <c r="BW8" s="77" t="str">
        <f t="shared" si="3"/>
        <v/>
      </c>
      <c r="BX8" s="77" t="str">
        <f t="shared" si="4"/>
        <v/>
      </c>
      <c r="BY8" s="70" t="str">
        <f>IF(_coke_month_all!S6="","",_coke_month_all!S6)</f>
        <v/>
      </c>
      <c r="BZ8" s="70" t="str">
        <f>IF(_coke_month_all!T6="","",_coke_month_all!T6)</f>
        <v/>
      </c>
      <c r="CA8" s="70" t="str">
        <f>IF(_coke_month_all!U6="","",_coke_month_all!U6)</f>
        <v/>
      </c>
      <c r="CB8" s="79" t="str">
        <f t="shared" si="33"/>
        <v/>
      </c>
      <c r="CC8" s="69" t="str">
        <f>IF(_coke_month_all!V6="","",_coke_month_all!V6)</f>
        <v/>
      </c>
      <c r="CD8" s="69" t="str">
        <f>IF(_coke_month_all!W6="","",_coke_month_all!W6)</f>
        <v/>
      </c>
      <c r="CE8" s="69" t="str">
        <f>IF(_coke_month_all!X6="","",_coke_month_all!X6)</f>
        <v/>
      </c>
      <c r="CF8" s="69" t="str">
        <f t="shared" si="34"/>
        <v/>
      </c>
      <c r="CG8" s="83" t="str">
        <f t="shared" si="5"/>
        <v/>
      </c>
      <c r="CH8" s="77" t="str">
        <f t="shared" si="6"/>
        <v/>
      </c>
      <c r="CI8" s="77" t="str">
        <f t="shared" si="7"/>
        <v/>
      </c>
      <c r="CJ8" s="85" t="str">
        <f>IF(_lumpore_month_all!S6="","",_lumpore_month_all!S6)</f>
        <v/>
      </c>
      <c r="CK8" s="85" t="str">
        <f>IF(_lumpore_month_all!T6="","",_lumpore_month_all!T6)</f>
        <v/>
      </c>
      <c r="CL8" s="85" t="str">
        <f>IF(_lumpore_month_all!U6="","",_lumpore_month_all!U6)</f>
        <v/>
      </c>
      <c r="CM8" s="70" t="str">
        <f t="shared" si="35"/>
        <v/>
      </c>
      <c r="CN8" s="71" t="str">
        <f>IF(_lumpore_month_all!V6="","",_lumpore_month_all!V6)</f>
        <v/>
      </c>
      <c r="CO8" s="71" t="str">
        <f>IF(_lumpore_month_all!W6="","",_lumpore_month_all!W6)</f>
        <v/>
      </c>
      <c r="CP8" s="71" t="str">
        <f>IF(_lumpore_month_all!X6="","",_lumpore_month_all!X6)</f>
        <v/>
      </c>
      <c r="CQ8" s="71" t="str">
        <f t="shared" si="8"/>
        <v/>
      </c>
      <c r="CR8" s="77" t="str">
        <f t="shared" si="9"/>
        <v/>
      </c>
      <c r="CS8" s="77" t="str">
        <f t="shared" si="10"/>
        <v/>
      </c>
      <c r="CT8" s="77" t="str">
        <f t="shared" si="11"/>
        <v/>
      </c>
      <c r="CU8" s="70">
        <f t="shared" si="12"/>
        <v>0</v>
      </c>
      <c r="CV8" s="70">
        <f t="shared" si="13"/>
        <v>0</v>
      </c>
      <c r="CW8" s="70">
        <f t="shared" si="14"/>
        <v>0</v>
      </c>
      <c r="CX8" s="70">
        <f t="shared" si="36"/>
        <v>0</v>
      </c>
      <c r="CY8" s="70">
        <f t="shared" si="37"/>
        <v>0</v>
      </c>
      <c r="CZ8" s="70">
        <f t="shared" si="15"/>
        <v>0</v>
      </c>
      <c r="DA8" s="104">
        <f>IFERROR(SUM(P8,AJ8,BD8)*_sinter_month_all!$AA$2-SUM(P8,AJ8,BD8)*_sinter_month_all!$Z$2,"")</f>
        <v>0</v>
      </c>
    </row>
    <row r="9" s="2" customFormat="1" ht="21.75" customHeight="1" spans="1:105">
      <c r="A9" s="25" t="str">
        <f>IF(_sinter_month_all!A7="","",_sinter_month_all!A7)</f>
        <v/>
      </c>
      <c r="B9" s="25" t="str">
        <f>IF(AND(_sinter_month_all!B7=1),"夜班",IF(AND(_sinter_month_all!B7=2),"白班",IF(AND(_sinter_month_all!B7=3),"中班","")))</f>
        <v/>
      </c>
      <c r="C9" s="26" t="str">
        <f>IF(AND(_sinter_month_all!C7="A"),"甲班",IF(AND(_sinter_month_all!C7="B"),"乙班",IF(AND(_sinter_month_all!C7="C"),"丙班",IF(AND(_sinter_month_all!C7="D"),"丁班",""))))</f>
        <v/>
      </c>
      <c r="D9" s="27" t="str">
        <f t="shared" si="0"/>
        <v/>
      </c>
      <c r="E9" s="28" t="str">
        <f>IF(_sinter_month_all!D7="","",_sinter_month_all!D7)</f>
        <v/>
      </c>
      <c r="F9" s="28" t="str">
        <f>IF(_sinter_month_all!E7="","",_sinter_month_all!E7)</f>
        <v/>
      </c>
      <c r="G9" s="28" t="str">
        <f>IF(_sinter_month_all!F7="","",_sinter_month_all!F7)</f>
        <v/>
      </c>
      <c r="H9" s="29" t="str">
        <f t="shared" si="16"/>
        <v/>
      </c>
      <c r="I9" s="29" t="str">
        <f>IF(_sinter_month_all!G7="","",_sinter_month_all!G7)</f>
        <v/>
      </c>
      <c r="J9" s="29" t="str">
        <f>IF(_sinter_month_all!H7="","",_sinter_month_all!H7)</f>
        <v/>
      </c>
      <c r="K9" s="29" t="str">
        <f>IF(_sinter_month_all!I7="","",_sinter_month_all!I7)</f>
        <v/>
      </c>
      <c r="L9" s="29" t="str">
        <f t="shared" si="17"/>
        <v/>
      </c>
      <c r="M9" s="34" t="str">
        <f>IF(_sinter_month_all!J7="","",_sinter_month_all!J7)</f>
        <v/>
      </c>
      <c r="N9" s="34" t="str">
        <f>IF(_sinter_month_all!K7="","",_sinter_month_all!K7)</f>
        <v/>
      </c>
      <c r="O9" s="34" t="str">
        <f>IF(_sinter_month_all!L7="","",_sinter_month_all!L7)</f>
        <v/>
      </c>
      <c r="P9" s="34" t="str">
        <f t="shared" si="18"/>
        <v/>
      </c>
      <c r="Q9" s="39" t="str">
        <f>IF(_sinter_month_all!M7="","",_sinter_month_all!M7)</f>
        <v/>
      </c>
      <c r="R9" s="39" t="str">
        <f>IF(_sinter_month_all!N7="","",_sinter_month_all!N7)</f>
        <v/>
      </c>
      <c r="S9" s="39" t="str">
        <f>IF(_sinter_month_all!O7="","",_sinter_month_all!O7)</f>
        <v/>
      </c>
      <c r="T9" s="40" t="str">
        <f t="shared" si="19"/>
        <v/>
      </c>
      <c r="U9" s="34" t="str">
        <f>IF(_sinter_month_all!P7="","",_sinter_month_all!P7)</f>
        <v/>
      </c>
      <c r="V9" s="34" t="str">
        <f>IF(_sinter_month_all!Q7="","",_sinter_month_all!Q7)</f>
        <v/>
      </c>
      <c r="W9" s="34" t="str">
        <f>IF(_sinter_month_all!R7="","",_sinter_month_all!R7)</f>
        <v/>
      </c>
      <c r="X9" s="34" t="str">
        <f t="shared" si="20"/>
        <v/>
      </c>
      <c r="Y9" s="24" t="str">
        <f>IF(_coke_month_all!D7="","",_coke_month_all!D7)</f>
        <v/>
      </c>
      <c r="Z9" s="24" t="str">
        <f>IF(_coke_month_all!E7="","",_coke_month_all!E7)</f>
        <v/>
      </c>
      <c r="AA9" s="24" t="str">
        <f>IF(_coke_month_all!F7="","",_coke_month_all!F7)</f>
        <v/>
      </c>
      <c r="AB9" s="24" t="str">
        <f t="shared" si="21"/>
        <v/>
      </c>
      <c r="AC9" s="43" t="str">
        <f>IF(_coke_month_all!G7="","",_coke_month_all!G7)</f>
        <v/>
      </c>
      <c r="AD9" s="43" t="str">
        <f>IF(_coke_month_all!H7="","",_coke_month_all!H7)</f>
        <v/>
      </c>
      <c r="AE9" s="43" t="str">
        <f>IF(_coke_month_all!I7="","",_coke_month_all!I7)</f>
        <v/>
      </c>
      <c r="AF9" s="44" t="str">
        <f t="shared" si="22"/>
        <v/>
      </c>
      <c r="AG9" s="34" t="str">
        <f>IF(_coke_month_all!J7="","",_coke_month_all!J7)</f>
        <v/>
      </c>
      <c r="AH9" s="34" t="str">
        <f>IF(_coke_month_all!K7="","",_coke_month_all!K7)</f>
        <v/>
      </c>
      <c r="AI9" s="34" t="str">
        <f>IF(_coke_month_all!L7="","",_coke_month_all!L7)</f>
        <v/>
      </c>
      <c r="AJ9" s="34" t="str">
        <f t="shared" si="23"/>
        <v/>
      </c>
      <c r="AK9" s="40" t="str">
        <f>IF(_coke_month_all!M7="","",_coke_month_all!M7)</f>
        <v/>
      </c>
      <c r="AL9" s="40" t="str">
        <f>IF(_coke_month_all!N7="","",_coke_month_all!N7)</f>
        <v/>
      </c>
      <c r="AM9" s="40" t="str">
        <f>IF(_coke_month_all!O7="","",_coke_month_all!O7)</f>
        <v/>
      </c>
      <c r="AN9" s="40" t="str">
        <f t="shared" si="24"/>
        <v/>
      </c>
      <c r="AO9" s="39" t="str">
        <f>IF(_coke_month_all!P7="","",_coke_month_all!P7)</f>
        <v/>
      </c>
      <c r="AP9" s="39" t="str">
        <f>IF(_coke_month_all!Q7="","",_coke_month_all!Q7)</f>
        <v/>
      </c>
      <c r="AQ9" s="39" t="str">
        <f>IF(_coke_month_all!R7="","",_coke_month_all!R7)</f>
        <v/>
      </c>
      <c r="AR9" s="34" t="str">
        <f t="shared" si="25"/>
        <v/>
      </c>
      <c r="AS9" s="34" t="str">
        <f>IF(_lumpore_month_all!D7="","",_lumpore_month_all!D7)</f>
        <v/>
      </c>
      <c r="AT9" s="34" t="str">
        <f>IF(_lumpore_month_all!E7="","",_lumpore_month_all!E7)</f>
        <v/>
      </c>
      <c r="AU9" s="34" t="str">
        <f>IF(_lumpore_month_all!F7="","",_lumpore_month_all!F7)</f>
        <v/>
      </c>
      <c r="AV9" s="34" t="str">
        <f t="shared" si="26"/>
        <v/>
      </c>
      <c r="AW9" s="24" t="str">
        <f>IF(_lumpore_month_all!G7="","",_lumpore_month_all!G7)</f>
        <v/>
      </c>
      <c r="AX9" s="24" t="str">
        <f>IF(_lumpore_month_all!H7="","",_lumpore_month_all!H7)</f>
        <v/>
      </c>
      <c r="AY9" s="24" t="str">
        <f>IF(_lumpore_month_all!I7="","",_lumpore_month_all!I7)</f>
        <v/>
      </c>
      <c r="AZ9" s="23" t="str">
        <f t="shared" si="27"/>
        <v/>
      </c>
      <c r="BA9" s="34" t="str">
        <f>IF(_lumpore_month_all!J7="","",_lumpore_month_all!J7)</f>
        <v/>
      </c>
      <c r="BB9" s="34" t="str">
        <f>IF(_lumpore_month_all!K7="","",_lumpore_month_all!K7)</f>
        <v/>
      </c>
      <c r="BC9" s="34" t="str">
        <f>IF(_lumpore_month_all!L7="","",_lumpore_month_all!L7)</f>
        <v/>
      </c>
      <c r="BD9" s="34" t="str">
        <f t="shared" si="28"/>
        <v/>
      </c>
      <c r="BE9" s="39" t="str">
        <f>IF(_lumpore_month_all!M7="","",_lumpore_month_all!M7)</f>
        <v/>
      </c>
      <c r="BF9" s="39" t="str">
        <f>IF(_lumpore_month_all!N7="","",_lumpore_month_all!N7)</f>
        <v/>
      </c>
      <c r="BG9" s="39" t="str">
        <f>IF(_lumpore_month_all!O7="","",_lumpore_month_all!O7)</f>
        <v/>
      </c>
      <c r="BH9" s="39" t="str">
        <f t="shared" si="29"/>
        <v/>
      </c>
      <c r="BI9" s="34" t="str">
        <f>IF(_lumpore_month_all!P7="","",_lumpore_month_all!P7)</f>
        <v/>
      </c>
      <c r="BJ9" s="34" t="str">
        <f>IF(_lumpore_month_all!Q7="","",_lumpore_month_all!Q7)</f>
        <v/>
      </c>
      <c r="BK9" s="34" t="str">
        <f>IF(_lumpore_month_all!R7="","",_lumpore_month_all!R7)</f>
        <v/>
      </c>
      <c r="BL9" s="34" t="str">
        <f t="shared" si="30"/>
        <v/>
      </c>
      <c r="BM9" s="34">
        <f t="shared" si="1"/>
        <v>0</v>
      </c>
      <c r="BN9" s="70" t="str">
        <f>IF(_sinter_month_all!S7="","",_sinter_month_all!S7)</f>
        <v/>
      </c>
      <c r="BO9" s="70" t="str">
        <f>IF(_sinter_month_all!T7="","",_sinter_month_all!T7)</f>
        <v/>
      </c>
      <c r="BP9" s="70" t="str">
        <f>IF(_sinter_month_all!U7="","",_sinter_month_all!U7)</f>
        <v/>
      </c>
      <c r="BQ9" s="70" t="str">
        <f t="shared" si="31"/>
        <v/>
      </c>
      <c r="BR9" s="71" t="str">
        <f>IF(_sinter_month_all!V7="","",_sinter_month_all!V7)</f>
        <v/>
      </c>
      <c r="BS9" s="71" t="str">
        <f>IF(_sinter_month_all!W7="","",_sinter_month_all!W7)</f>
        <v/>
      </c>
      <c r="BT9" s="71" t="str">
        <f>IF(_sinter_month_all!X7="","",_sinter_month_all!X7)</f>
        <v/>
      </c>
      <c r="BU9" s="71" t="str">
        <f t="shared" si="32"/>
        <v/>
      </c>
      <c r="BV9" s="77" t="str">
        <f t="shared" si="2"/>
        <v/>
      </c>
      <c r="BW9" s="77" t="str">
        <f t="shared" si="3"/>
        <v/>
      </c>
      <c r="BX9" s="77" t="str">
        <f t="shared" si="4"/>
        <v/>
      </c>
      <c r="BY9" s="70" t="str">
        <f>IF(_coke_month_all!S7="","",_coke_month_all!S7)</f>
        <v/>
      </c>
      <c r="BZ9" s="70" t="str">
        <f>IF(_coke_month_all!T7="","",_coke_month_all!T7)</f>
        <v/>
      </c>
      <c r="CA9" s="70" t="str">
        <f>IF(_coke_month_all!U7="","",_coke_month_all!U7)</f>
        <v/>
      </c>
      <c r="CB9" s="79" t="str">
        <f t="shared" si="33"/>
        <v/>
      </c>
      <c r="CC9" s="69" t="str">
        <f>IF(_coke_month_all!V7="","",_coke_month_all!V7)</f>
        <v/>
      </c>
      <c r="CD9" s="69" t="str">
        <f>IF(_coke_month_all!W7="","",_coke_month_all!W7)</f>
        <v/>
      </c>
      <c r="CE9" s="69" t="str">
        <f>IF(_coke_month_all!X7="","",_coke_month_all!X7)</f>
        <v/>
      </c>
      <c r="CF9" s="69" t="str">
        <f t="shared" si="34"/>
        <v/>
      </c>
      <c r="CG9" s="83" t="str">
        <f t="shared" si="5"/>
        <v/>
      </c>
      <c r="CH9" s="77" t="str">
        <f t="shared" si="6"/>
        <v/>
      </c>
      <c r="CI9" s="77" t="str">
        <f t="shared" si="7"/>
        <v/>
      </c>
      <c r="CJ9" s="85" t="str">
        <f>IF(_lumpore_month_all!S7="","",_lumpore_month_all!S7)</f>
        <v/>
      </c>
      <c r="CK9" s="85" t="str">
        <f>IF(_lumpore_month_all!T7="","",_lumpore_month_all!T7)</f>
        <v/>
      </c>
      <c r="CL9" s="85" t="str">
        <f>IF(_lumpore_month_all!U7="","",_lumpore_month_all!U7)</f>
        <v/>
      </c>
      <c r="CM9" s="70" t="str">
        <f t="shared" si="35"/>
        <v/>
      </c>
      <c r="CN9" s="71" t="str">
        <f>IF(_lumpore_month_all!V7="","",_lumpore_month_all!V7)</f>
        <v/>
      </c>
      <c r="CO9" s="71" t="str">
        <f>IF(_lumpore_month_all!W7="","",_lumpore_month_all!W7)</f>
        <v/>
      </c>
      <c r="CP9" s="71" t="str">
        <f>IF(_lumpore_month_all!X7="","",_lumpore_month_all!X7)</f>
        <v/>
      </c>
      <c r="CQ9" s="71" t="str">
        <f t="shared" si="8"/>
        <v/>
      </c>
      <c r="CR9" s="77" t="str">
        <f t="shared" si="9"/>
        <v/>
      </c>
      <c r="CS9" s="77" t="str">
        <f t="shared" si="10"/>
        <v/>
      </c>
      <c r="CT9" s="77" t="str">
        <f t="shared" si="11"/>
        <v/>
      </c>
      <c r="CU9" s="70">
        <f t="shared" si="12"/>
        <v>0</v>
      </c>
      <c r="CV9" s="70">
        <f t="shared" si="13"/>
        <v>0</v>
      </c>
      <c r="CW9" s="70">
        <f t="shared" si="14"/>
        <v>0</v>
      </c>
      <c r="CX9" s="70">
        <f t="shared" si="36"/>
        <v>0</v>
      </c>
      <c r="CY9" s="70">
        <f t="shared" si="37"/>
        <v>0</v>
      </c>
      <c r="CZ9" s="70">
        <f t="shared" si="15"/>
        <v>0</v>
      </c>
      <c r="DA9" s="104">
        <f>IFERROR(SUM(P9,AJ9,BD9)*_sinter_month_all!$AA$2-SUM(P9,AJ9,BD9)*_sinter_month_all!$Z$2,"")</f>
        <v>0</v>
      </c>
    </row>
    <row r="10" s="2" customFormat="1" ht="21.75" customHeight="1" spans="1:105">
      <c r="A10" s="25" t="str">
        <f>IF(_sinter_month_all!A8="","",_sinter_month_all!A8)</f>
        <v/>
      </c>
      <c r="B10" s="25" t="str">
        <f>IF(AND(_sinter_month_all!B8=1),"夜班",IF(AND(_sinter_month_all!B8=2),"白班",IF(AND(_sinter_month_all!B8=3),"中班","")))</f>
        <v/>
      </c>
      <c r="C10" s="26" t="str">
        <f>IF(AND(_sinter_month_all!C8="A"),"甲班",IF(AND(_sinter_month_all!C8="B"),"乙班",IF(AND(_sinter_month_all!C8="C"),"丙班",IF(AND(_sinter_month_all!C8="D"),"丁班",""))))</f>
        <v/>
      </c>
      <c r="D10" s="27" t="str">
        <f t="shared" si="0"/>
        <v/>
      </c>
      <c r="E10" s="28" t="str">
        <f>IF(_sinter_month_all!D8="","",_sinter_month_all!D8)</f>
        <v/>
      </c>
      <c r="F10" s="28" t="str">
        <f>IF(_sinter_month_all!E8="","",_sinter_month_all!E8)</f>
        <v/>
      </c>
      <c r="G10" s="28" t="str">
        <f>IF(_sinter_month_all!F8="","",_sinter_month_all!F8)</f>
        <v/>
      </c>
      <c r="H10" s="29" t="str">
        <f t="shared" si="16"/>
        <v/>
      </c>
      <c r="I10" s="29" t="str">
        <f>IF(_sinter_month_all!G8="","",_sinter_month_all!G8)</f>
        <v/>
      </c>
      <c r="J10" s="29" t="str">
        <f>IF(_sinter_month_all!H8="","",_sinter_month_all!H8)</f>
        <v/>
      </c>
      <c r="K10" s="29" t="str">
        <f>IF(_sinter_month_all!I8="","",_sinter_month_all!I8)</f>
        <v/>
      </c>
      <c r="L10" s="29" t="str">
        <f t="shared" si="17"/>
        <v/>
      </c>
      <c r="M10" s="34" t="str">
        <f>IF(_sinter_month_all!J8="","",_sinter_month_all!J8)</f>
        <v/>
      </c>
      <c r="N10" s="34" t="str">
        <f>IF(_sinter_month_all!K8="","",_sinter_month_all!K8)</f>
        <v/>
      </c>
      <c r="O10" s="34" t="str">
        <f>IF(_sinter_month_all!L8="","",_sinter_month_all!L8)</f>
        <v/>
      </c>
      <c r="P10" s="34" t="str">
        <f t="shared" si="18"/>
        <v/>
      </c>
      <c r="Q10" s="39" t="str">
        <f>IF(_sinter_month_all!M8="","",_sinter_month_all!M8)</f>
        <v/>
      </c>
      <c r="R10" s="39" t="str">
        <f>IF(_sinter_month_all!N8="","",_sinter_month_all!N8)</f>
        <v/>
      </c>
      <c r="S10" s="39" t="str">
        <f>IF(_sinter_month_all!O8="","",_sinter_month_all!O8)</f>
        <v/>
      </c>
      <c r="T10" s="40" t="str">
        <f t="shared" si="19"/>
        <v/>
      </c>
      <c r="U10" s="34" t="str">
        <f>IF(_sinter_month_all!P8="","",_sinter_month_all!P8)</f>
        <v/>
      </c>
      <c r="V10" s="34" t="str">
        <f>IF(_sinter_month_all!Q8="","",_sinter_month_all!Q8)</f>
        <v/>
      </c>
      <c r="W10" s="34" t="str">
        <f>IF(_sinter_month_all!R8="","",_sinter_month_all!R8)</f>
        <v/>
      </c>
      <c r="X10" s="34" t="str">
        <f t="shared" si="20"/>
        <v/>
      </c>
      <c r="Y10" s="24" t="str">
        <f>IF(_coke_month_all!D8="","",_coke_month_all!D8)</f>
        <v/>
      </c>
      <c r="Z10" s="24" t="str">
        <f>IF(_coke_month_all!E8="","",_coke_month_all!E8)</f>
        <v/>
      </c>
      <c r="AA10" s="24" t="str">
        <f>IF(_coke_month_all!F8="","",_coke_month_all!F8)</f>
        <v/>
      </c>
      <c r="AB10" s="24" t="str">
        <f t="shared" si="21"/>
        <v/>
      </c>
      <c r="AC10" s="43" t="str">
        <f>IF(_coke_month_all!G8="","",_coke_month_all!G8)</f>
        <v/>
      </c>
      <c r="AD10" s="43" t="str">
        <f>IF(_coke_month_all!H8="","",_coke_month_all!H8)</f>
        <v/>
      </c>
      <c r="AE10" s="43" t="str">
        <f>IF(_coke_month_all!I8="","",_coke_month_all!I8)</f>
        <v/>
      </c>
      <c r="AF10" s="44" t="str">
        <f t="shared" si="22"/>
        <v/>
      </c>
      <c r="AG10" s="34" t="str">
        <f>IF(_coke_month_all!J8="","",_coke_month_all!J8)</f>
        <v/>
      </c>
      <c r="AH10" s="34" t="str">
        <f>IF(_coke_month_all!K8="","",_coke_month_all!K8)</f>
        <v/>
      </c>
      <c r="AI10" s="34" t="str">
        <f>IF(_coke_month_all!L8="","",_coke_month_all!L8)</f>
        <v/>
      </c>
      <c r="AJ10" s="34" t="str">
        <f t="shared" si="23"/>
        <v/>
      </c>
      <c r="AK10" s="40" t="str">
        <f>IF(_coke_month_all!M8="","",_coke_month_all!M8)</f>
        <v/>
      </c>
      <c r="AL10" s="40" t="str">
        <f>IF(_coke_month_all!N8="","",_coke_month_all!N8)</f>
        <v/>
      </c>
      <c r="AM10" s="40" t="str">
        <f>IF(_coke_month_all!O8="","",_coke_month_all!O8)</f>
        <v/>
      </c>
      <c r="AN10" s="40" t="str">
        <f t="shared" si="24"/>
        <v/>
      </c>
      <c r="AO10" s="39" t="str">
        <f>IF(_coke_month_all!P8="","",_coke_month_all!P8)</f>
        <v/>
      </c>
      <c r="AP10" s="39" t="str">
        <f>IF(_coke_month_all!Q8="","",_coke_month_all!Q8)</f>
        <v/>
      </c>
      <c r="AQ10" s="39" t="str">
        <f>IF(_coke_month_all!R8="","",_coke_month_all!R8)</f>
        <v/>
      </c>
      <c r="AR10" s="34" t="str">
        <f t="shared" si="25"/>
        <v/>
      </c>
      <c r="AS10" s="34" t="str">
        <f>IF(_lumpore_month_all!D8="","",_lumpore_month_all!D8)</f>
        <v/>
      </c>
      <c r="AT10" s="34" t="str">
        <f>IF(_lumpore_month_all!E8="","",_lumpore_month_all!E8)</f>
        <v/>
      </c>
      <c r="AU10" s="34" t="str">
        <f>IF(_lumpore_month_all!F8="","",_lumpore_month_all!F8)</f>
        <v/>
      </c>
      <c r="AV10" s="34" t="str">
        <f t="shared" si="26"/>
        <v/>
      </c>
      <c r="AW10" s="24" t="str">
        <f>IF(_lumpore_month_all!G8="","",_lumpore_month_all!G8)</f>
        <v/>
      </c>
      <c r="AX10" s="24" t="str">
        <f>IF(_lumpore_month_all!H8="","",_lumpore_month_all!H8)</f>
        <v/>
      </c>
      <c r="AY10" s="24" t="str">
        <f>IF(_lumpore_month_all!I8="","",_lumpore_month_all!I8)</f>
        <v/>
      </c>
      <c r="AZ10" s="23" t="str">
        <f t="shared" si="27"/>
        <v/>
      </c>
      <c r="BA10" s="34" t="str">
        <f>IF(_lumpore_month_all!J8="","",_lumpore_month_all!J8)</f>
        <v/>
      </c>
      <c r="BB10" s="34" t="str">
        <f>IF(_lumpore_month_all!K8="","",_lumpore_month_all!K8)</f>
        <v/>
      </c>
      <c r="BC10" s="34" t="str">
        <f>IF(_lumpore_month_all!L8="","",_lumpore_month_all!L8)</f>
        <v/>
      </c>
      <c r="BD10" s="34" t="str">
        <f t="shared" si="28"/>
        <v/>
      </c>
      <c r="BE10" s="39" t="str">
        <f>IF(_lumpore_month_all!M8="","",_lumpore_month_all!M8)</f>
        <v/>
      </c>
      <c r="BF10" s="39" t="str">
        <f>IF(_lumpore_month_all!N8="","",_lumpore_month_all!N8)</f>
        <v/>
      </c>
      <c r="BG10" s="39" t="str">
        <f>IF(_lumpore_month_all!O8="","",_lumpore_month_all!O8)</f>
        <v/>
      </c>
      <c r="BH10" s="39" t="str">
        <f t="shared" si="29"/>
        <v/>
      </c>
      <c r="BI10" s="34" t="str">
        <f>IF(_lumpore_month_all!P8="","",_lumpore_month_all!P8)</f>
        <v/>
      </c>
      <c r="BJ10" s="34" t="str">
        <f>IF(_lumpore_month_all!Q8="","",_lumpore_month_all!Q8)</f>
        <v/>
      </c>
      <c r="BK10" s="34" t="str">
        <f>IF(_lumpore_month_all!R8="","",_lumpore_month_all!R8)</f>
        <v/>
      </c>
      <c r="BL10" s="34" t="str">
        <f t="shared" si="30"/>
        <v/>
      </c>
      <c r="BM10" s="34">
        <f t="shared" ref="BM4:BM35" si="38">IFERROR(SUM(BL10,AR10,X10),"")</f>
        <v>0</v>
      </c>
      <c r="BN10" s="70" t="str">
        <f>IF(_sinter_month_all!S8="","",_sinter_month_all!S8)</f>
        <v/>
      </c>
      <c r="BO10" s="70" t="str">
        <f>IF(_sinter_month_all!T8="","",_sinter_month_all!T8)</f>
        <v/>
      </c>
      <c r="BP10" s="70" t="str">
        <f>IF(_sinter_month_all!U8="","",_sinter_month_all!U8)</f>
        <v/>
      </c>
      <c r="BQ10" s="70" t="str">
        <f t="shared" si="31"/>
        <v/>
      </c>
      <c r="BR10" s="71" t="str">
        <f>IF(_sinter_month_all!V8="","",_sinter_month_all!V8)</f>
        <v/>
      </c>
      <c r="BS10" s="71" t="str">
        <f>IF(_sinter_month_all!W8="","",_sinter_month_all!W8)</f>
        <v/>
      </c>
      <c r="BT10" s="71" t="str">
        <f>IF(_sinter_month_all!X8="","",_sinter_month_all!X8)</f>
        <v/>
      </c>
      <c r="BU10" s="71" t="str">
        <f t="shared" si="32"/>
        <v/>
      </c>
      <c r="BV10" s="77" t="str">
        <f t="shared" si="2"/>
        <v/>
      </c>
      <c r="BW10" s="77" t="str">
        <f t="shared" si="3"/>
        <v/>
      </c>
      <c r="BX10" s="77" t="str">
        <f t="shared" si="4"/>
        <v/>
      </c>
      <c r="BY10" s="70" t="str">
        <f>IF(_coke_month_all!S8="","",_coke_month_all!S8)</f>
        <v/>
      </c>
      <c r="BZ10" s="70" t="str">
        <f>IF(_coke_month_all!T8="","",_coke_month_all!T8)</f>
        <v/>
      </c>
      <c r="CA10" s="70" t="str">
        <f>IF(_coke_month_all!U8="","",_coke_month_all!U8)</f>
        <v/>
      </c>
      <c r="CB10" s="79" t="str">
        <f t="shared" si="33"/>
        <v/>
      </c>
      <c r="CC10" s="69" t="str">
        <f>IF(_coke_month_all!V8="","",_coke_month_all!V8)</f>
        <v/>
      </c>
      <c r="CD10" s="69" t="str">
        <f>IF(_coke_month_all!W8="","",_coke_month_all!W8)</f>
        <v/>
      </c>
      <c r="CE10" s="69" t="str">
        <f>IF(_coke_month_all!X8="","",_coke_month_all!X8)</f>
        <v/>
      </c>
      <c r="CF10" s="69" t="str">
        <f t="shared" si="34"/>
        <v/>
      </c>
      <c r="CG10" s="83" t="str">
        <f t="shared" si="5"/>
        <v/>
      </c>
      <c r="CH10" s="77" t="str">
        <f t="shared" si="6"/>
        <v/>
      </c>
      <c r="CI10" s="77" t="str">
        <f t="shared" si="7"/>
        <v/>
      </c>
      <c r="CJ10" s="85" t="str">
        <f>IF(_lumpore_month_all!S8="","",_lumpore_month_all!S8)</f>
        <v/>
      </c>
      <c r="CK10" s="85" t="str">
        <f>IF(_lumpore_month_all!T8="","",_lumpore_month_all!T8)</f>
        <v/>
      </c>
      <c r="CL10" s="85" t="str">
        <f>IF(_lumpore_month_all!U8="","",_lumpore_month_all!U8)</f>
        <v/>
      </c>
      <c r="CM10" s="70" t="str">
        <f t="shared" si="35"/>
        <v/>
      </c>
      <c r="CN10" s="71" t="str">
        <f>IF(_lumpore_month_all!V8="","",_lumpore_month_all!V8)</f>
        <v/>
      </c>
      <c r="CO10" s="71" t="str">
        <f>IF(_lumpore_month_all!W8="","",_lumpore_month_all!W8)</f>
        <v/>
      </c>
      <c r="CP10" s="71" t="str">
        <f>IF(_lumpore_month_all!X8="","",_lumpore_month_all!X8)</f>
        <v/>
      </c>
      <c r="CQ10" s="71" t="str">
        <f t="shared" si="8"/>
        <v/>
      </c>
      <c r="CR10" s="77" t="str">
        <f t="shared" si="9"/>
        <v/>
      </c>
      <c r="CS10" s="77" t="str">
        <f t="shared" si="10"/>
        <v/>
      </c>
      <c r="CT10" s="77" t="str">
        <f t="shared" si="11"/>
        <v/>
      </c>
      <c r="CU10" s="70">
        <f t="shared" si="12"/>
        <v>0</v>
      </c>
      <c r="CV10" s="70">
        <f t="shared" si="13"/>
        <v>0</v>
      </c>
      <c r="CW10" s="70">
        <f t="shared" si="14"/>
        <v>0</v>
      </c>
      <c r="CX10" s="70">
        <f t="shared" si="36"/>
        <v>0</v>
      </c>
      <c r="CY10" s="70">
        <f t="shared" si="37"/>
        <v>0</v>
      </c>
      <c r="CZ10" s="70">
        <f t="shared" si="15"/>
        <v>0</v>
      </c>
      <c r="DA10" s="104">
        <f>IFERROR(SUM(P10,AJ10,BD10)*_sinter_month_all!$AA$2-SUM(P10,AJ10,BD10)*_sinter_month_all!$Z$2,"")</f>
        <v>0</v>
      </c>
    </row>
    <row r="11" s="2" customFormat="1" ht="21.75" customHeight="1" spans="1:105">
      <c r="A11" s="25" t="str">
        <f>IF(_sinter_month_all!A9="","",_sinter_month_all!A9)</f>
        <v/>
      </c>
      <c r="B11" s="25" t="str">
        <f>IF(AND(_sinter_month_all!B9=1),"夜班",IF(AND(_sinter_month_all!B9=2),"白班",IF(AND(_sinter_month_all!B9=3),"中班","")))</f>
        <v/>
      </c>
      <c r="C11" s="26" t="str">
        <f>IF(AND(_sinter_month_all!C9="A"),"甲班",IF(AND(_sinter_month_all!C9="B"),"乙班",IF(AND(_sinter_month_all!C9="C"),"丙班",IF(AND(_sinter_month_all!C9="D"),"丁班",""))))</f>
        <v/>
      </c>
      <c r="D11" s="27" t="str">
        <f t="shared" si="0"/>
        <v/>
      </c>
      <c r="E11" s="28" t="str">
        <f>IF(_sinter_month_all!D9="","",_sinter_month_all!D9)</f>
        <v/>
      </c>
      <c r="F11" s="28" t="str">
        <f>IF(_sinter_month_all!E9="","",_sinter_month_all!E9)</f>
        <v/>
      </c>
      <c r="G11" s="28" t="str">
        <f>IF(_sinter_month_all!F9="","",_sinter_month_all!F9)</f>
        <v/>
      </c>
      <c r="H11" s="29" t="str">
        <f t="shared" si="16"/>
        <v/>
      </c>
      <c r="I11" s="29" t="str">
        <f>IF(_sinter_month_all!G9="","",_sinter_month_all!G9)</f>
        <v/>
      </c>
      <c r="J11" s="29" t="str">
        <f>IF(_sinter_month_all!H9="","",_sinter_month_all!H9)</f>
        <v/>
      </c>
      <c r="K11" s="29" t="str">
        <f>IF(_sinter_month_all!I9="","",_sinter_month_all!I9)</f>
        <v/>
      </c>
      <c r="L11" s="29" t="str">
        <f t="shared" si="17"/>
        <v/>
      </c>
      <c r="M11" s="34" t="str">
        <f>IF(_sinter_month_all!J9="","",_sinter_month_all!J9)</f>
        <v/>
      </c>
      <c r="N11" s="34" t="str">
        <f>IF(_sinter_month_all!K9="","",_sinter_month_all!K9)</f>
        <v/>
      </c>
      <c r="O11" s="34" t="str">
        <f>IF(_sinter_month_all!L9="","",_sinter_month_all!L9)</f>
        <v/>
      </c>
      <c r="P11" s="34" t="str">
        <f t="shared" si="18"/>
        <v/>
      </c>
      <c r="Q11" s="39" t="str">
        <f>IF(_sinter_month_all!M9="","",_sinter_month_all!M9)</f>
        <v/>
      </c>
      <c r="R11" s="39" t="str">
        <f>IF(_sinter_month_all!N9="","",_sinter_month_all!N9)</f>
        <v/>
      </c>
      <c r="S11" s="39" t="str">
        <f>IF(_sinter_month_all!O9="","",_sinter_month_all!O9)</f>
        <v/>
      </c>
      <c r="T11" s="40" t="str">
        <f t="shared" si="19"/>
        <v/>
      </c>
      <c r="U11" s="34" t="str">
        <f>IF(_sinter_month_all!P9="","",_sinter_month_all!P9)</f>
        <v/>
      </c>
      <c r="V11" s="34" t="str">
        <f>IF(_sinter_month_all!Q9="","",_sinter_month_all!Q9)</f>
        <v/>
      </c>
      <c r="W11" s="34" t="str">
        <f>IF(_sinter_month_all!R9="","",_sinter_month_all!R9)</f>
        <v/>
      </c>
      <c r="X11" s="34" t="str">
        <f t="shared" si="20"/>
        <v/>
      </c>
      <c r="Y11" s="24" t="str">
        <f>IF(_coke_month_all!D9="","",_coke_month_all!D9)</f>
        <v/>
      </c>
      <c r="Z11" s="24" t="str">
        <f>IF(_coke_month_all!E9="","",_coke_month_all!E9)</f>
        <v/>
      </c>
      <c r="AA11" s="24" t="str">
        <f>IF(_coke_month_all!F9="","",_coke_month_all!F9)</f>
        <v/>
      </c>
      <c r="AB11" s="24" t="str">
        <f t="shared" si="21"/>
        <v/>
      </c>
      <c r="AC11" s="43" t="str">
        <f>IF(_coke_month_all!G9="","",_coke_month_all!G9)</f>
        <v/>
      </c>
      <c r="AD11" s="43" t="str">
        <f>IF(_coke_month_all!H9="","",_coke_month_all!H9)</f>
        <v/>
      </c>
      <c r="AE11" s="43" t="str">
        <f>IF(_coke_month_all!I9="","",_coke_month_all!I9)</f>
        <v/>
      </c>
      <c r="AF11" s="44" t="str">
        <f t="shared" si="22"/>
        <v/>
      </c>
      <c r="AG11" s="34" t="str">
        <f>IF(_coke_month_all!J9="","",_coke_month_all!J9)</f>
        <v/>
      </c>
      <c r="AH11" s="34" t="str">
        <f>IF(_coke_month_all!K9="","",_coke_month_all!K9)</f>
        <v/>
      </c>
      <c r="AI11" s="34" t="str">
        <f>IF(_coke_month_all!L9="","",_coke_month_all!L9)</f>
        <v/>
      </c>
      <c r="AJ11" s="34" t="str">
        <f t="shared" si="23"/>
        <v/>
      </c>
      <c r="AK11" s="40" t="str">
        <f>IF(_coke_month_all!M9="","",_coke_month_all!M9)</f>
        <v/>
      </c>
      <c r="AL11" s="40" t="str">
        <f>IF(_coke_month_all!N9="","",_coke_month_all!N9)</f>
        <v/>
      </c>
      <c r="AM11" s="40" t="str">
        <f>IF(_coke_month_all!O9="","",_coke_month_all!O9)</f>
        <v/>
      </c>
      <c r="AN11" s="40" t="str">
        <f t="shared" si="24"/>
        <v/>
      </c>
      <c r="AO11" s="39" t="str">
        <f>IF(_coke_month_all!P9="","",_coke_month_all!P9)</f>
        <v/>
      </c>
      <c r="AP11" s="39" t="str">
        <f>IF(_coke_month_all!Q9="","",_coke_month_all!Q9)</f>
        <v/>
      </c>
      <c r="AQ11" s="39" t="str">
        <f>IF(_coke_month_all!R9="","",_coke_month_all!R9)</f>
        <v/>
      </c>
      <c r="AR11" s="34" t="str">
        <f t="shared" si="25"/>
        <v/>
      </c>
      <c r="AS11" s="34" t="str">
        <f>IF(_lumpore_month_all!D9="","",_lumpore_month_all!D9)</f>
        <v/>
      </c>
      <c r="AT11" s="34" t="str">
        <f>IF(_lumpore_month_all!E9="","",_lumpore_month_all!E9)</f>
        <v/>
      </c>
      <c r="AU11" s="34" t="str">
        <f>IF(_lumpore_month_all!F9="","",_lumpore_month_all!F9)</f>
        <v/>
      </c>
      <c r="AV11" s="34" t="str">
        <f t="shared" si="26"/>
        <v/>
      </c>
      <c r="AW11" s="24" t="str">
        <f>IF(_lumpore_month_all!G9="","",_lumpore_month_all!G9)</f>
        <v/>
      </c>
      <c r="AX11" s="24" t="str">
        <f>IF(_lumpore_month_all!H9="","",_lumpore_month_all!H9)</f>
        <v/>
      </c>
      <c r="AY11" s="24" t="str">
        <f>IF(_lumpore_month_all!I9="","",_lumpore_month_all!I9)</f>
        <v/>
      </c>
      <c r="AZ11" s="23" t="str">
        <f t="shared" si="27"/>
        <v/>
      </c>
      <c r="BA11" s="34" t="str">
        <f>IF(_lumpore_month_all!J9="","",_lumpore_month_all!J9)</f>
        <v/>
      </c>
      <c r="BB11" s="34" t="str">
        <f>IF(_lumpore_month_all!K9="","",_lumpore_month_all!K9)</f>
        <v/>
      </c>
      <c r="BC11" s="34" t="str">
        <f>IF(_lumpore_month_all!L9="","",_lumpore_month_all!L9)</f>
        <v/>
      </c>
      <c r="BD11" s="34" t="str">
        <f t="shared" si="28"/>
        <v/>
      </c>
      <c r="BE11" s="39" t="str">
        <f>IF(_lumpore_month_all!M9="","",_lumpore_month_all!M9)</f>
        <v/>
      </c>
      <c r="BF11" s="39" t="str">
        <f>IF(_lumpore_month_all!N9="","",_lumpore_month_all!N9)</f>
        <v/>
      </c>
      <c r="BG11" s="39" t="str">
        <f>IF(_lumpore_month_all!O9="","",_lumpore_month_all!O9)</f>
        <v/>
      </c>
      <c r="BH11" s="39" t="str">
        <f t="shared" si="29"/>
        <v/>
      </c>
      <c r="BI11" s="34" t="str">
        <f>IF(_lumpore_month_all!P9="","",_lumpore_month_all!P9)</f>
        <v/>
      </c>
      <c r="BJ11" s="34" t="str">
        <f>IF(_lumpore_month_all!Q9="","",_lumpore_month_all!Q9)</f>
        <v/>
      </c>
      <c r="BK11" s="34" t="str">
        <f>IF(_lumpore_month_all!R9="","",_lumpore_month_all!R9)</f>
        <v/>
      </c>
      <c r="BL11" s="34" t="str">
        <f t="shared" si="30"/>
        <v/>
      </c>
      <c r="BM11" s="34">
        <f t="shared" si="38"/>
        <v>0</v>
      </c>
      <c r="BN11" s="70" t="str">
        <f>IF(_sinter_month_all!S9="","",_sinter_month_all!S9)</f>
        <v/>
      </c>
      <c r="BO11" s="70" t="str">
        <f>IF(_sinter_month_all!T9="","",_sinter_month_all!T9)</f>
        <v/>
      </c>
      <c r="BP11" s="70" t="str">
        <f>IF(_sinter_month_all!U9="","",_sinter_month_all!U9)</f>
        <v/>
      </c>
      <c r="BQ11" s="70" t="str">
        <f t="shared" si="31"/>
        <v/>
      </c>
      <c r="BR11" s="71" t="str">
        <f>IF(_sinter_month_all!V9="","",_sinter_month_all!V9)</f>
        <v/>
      </c>
      <c r="BS11" s="71" t="str">
        <f>IF(_sinter_month_all!W9="","",_sinter_month_all!W9)</f>
        <v/>
      </c>
      <c r="BT11" s="71" t="str">
        <f>IF(_sinter_month_all!X9="","",_sinter_month_all!X9)</f>
        <v/>
      </c>
      <c r="BU11" s="71" t="str">
        <f t="shared" si="32"/>
        <v/>
      </c>
      <c r="BV11" s="77" t="str">
        <f t="shared" si="2"/>
        <v/>
      </c>
      <c r="BW11" s="77" t="str">
        <f t="shared" si="3"/>
        <v/>
      </c>
      <c r="BX11" s="77" t="str">
        <f t="shared" si="4"/>
        <v/>
      </c>
      <c r="BY11" s="70" t="str">
        <f>IF(_coke_month_all!S9="","",_coke_month_all!S9)</f>
        <v/>
      </c>
      <c r="BZ11" s="70" t="str">
        <f>IF(_coke_month_all!T9="","",_coke_month_all!T9)</f>
        <v/>
      </c>
      <c r="CA11" s="70" t="str">
        <f>IF(_coke_month_all!U9="","",_coke_month_all!U9)</f>
        <v/>
      </c>
      <c r="CB11" s="79" t="str">
        <f t="shared" si="33"/>
        <v/>
      </c>
      <c r="CC11" s="69" t="str">
        <f>IF(_coke_month_all!V9="","",_coke_month_all!V9)</f>
        <v/>
      </c>
      <c r="CD11" s="69" t="str">
        <f>IF(_coke_month_all!W9="","",_coke_month_all!W9)</f>
        <v/>
      </c>
      <c r="CE11" s="69" t="str">
        <f>IF(_coke_month_all!X9="","",_coke_month_all!X9)</f>
        <v/>
      </c>
      <c r="CF11" s="69" t="str">
        <f t="shared" si="34"/>
        <v/>
      </c>
      <c r="CG11" s="83" t="str">
        <f t="shared" si="5"/>
        <v/>
      </c>
      <c r="CH11" s="77" t="str">
        <f t="shared" si="6"/>
        <v/>
      </c>
      <c r="CI11" s="77" t="str">
        <f t="shared" si="7"/>
        <v/>
      </c>
      <c r="CJ11" s="85" t="str">
        <f>IF(_lumpore_month_all!S9="","",_lumpore_month_all!S9)</f>
        <v/>
      </c>
      <c r="CK11" s="85" t="str">
        <f>IF(_lumpore_month_all!T9="","",_lumpore_month_all!T9)</f>
        <v/>
      </c>
      <c r="CL11" s="85" t="str">
        <f>IF(_lumpore_month_all!U9="","",_lumpore_month_all!U9)</f>
        <v/>
      </c>
      <c r="CM11" s="70" t="str">
        <f t="shared" si="35"/>
        <v/>
      </c>
      <c r="CN11" s="71" t="str">
        <f>IF(_lumpore_month_all!V9="","",_lumpore_month_all!V9)</f>
        <v/>
      </c>
      <c r="CO11" s="71" t="str">
        <f>IF(_lumpore_month_all!W9="","",_lumpore_month_all!W9)</f>
        <v/>
      </c>
      <c r="CP11" s="71" t="str">
        <f>IF(_lumpore_month_all!X9="","",_lumpore_month_all!X9)</f>
        <v/>
      </c>
      <c r="CQ11" s="71" t="str">
        <f t="shared" si="8"/>
        <v/>
      </c>
      <c r="CR11" s="77" t="str">
        <f t="shared" si="9"/>
        <v/>
      </c>
      <c r="CS11" s="77" t="str">
        <f t="shared" si="10"/>
        <v/>
      </c>
      <c r="CT11" s="77" t="str">
        <f t="shared" si="11"/>
        <v/>
      </c>
      <c r="CU11" s="70">
        <f t="shared" si="12"/>
        <v>0</v>
      </c>
      <c r="CV11" s="70">
        <f t="shared" si="13"/>
        <v>0</v>
      </c>
      <c r="CW11" s="70">
        <f t="shared" si="14"/>
        <v>0</v>
      </c>
      <c r="CX11" s="70">
        <f t="shared" si="36"/>
        <v>0</v>
      </c>
      <c r="CY11" s="70">
        <f t="shared" si="37"/>
        <v>0</v>
      </c>
      <c r="CZ11" s="70">
        <f t="shared" si="15"/>
        <v>0</v>
      </c>
      <c r="DA11" s="104">
        <f>IFERROR(SUM(P11,AJ11,BD11)*_sinter_month_all!$AA$2-SUM(P11,AJ11,BD11)*_sinter_month_all!$Z$2,"")</f>
        <v>0</v>
      </c>
    </row>
    <row r="12" s="2" customFormat="1" ht="21.75" customHeight="1" spans="1:105">
      <c r="A12" s="25" t="str">
        <f>IF(_sinter_month_all!A10="","",_sinter_month_all!A10)</f>
        <v/>
      </c>
      <c r="B12" s="25" t="str">
        <f>IF(AND(_sinter_month_all!B10=1),"夜班",IF(AND(_sinter_month_all!B10=2),"白班",IF(AND(_sinter_month_all!B10=3),"中班","")))</f>
        <v/>
      </c>
      <c r="C12" s="26" t="str">
        <f>IF(AND(_sinter_month_all!C10="A"),"甲班",IF(AND(_sinter_month_all!C10="B"),"乙班",IF(AND(_sinter_month_all!C10="C"),"丙班",IF(AND(_sinter_month_all!C10="D"),"丁班",""))))</f>
        <v/>
      </c>
      <c r="D12" s="27" t="str">
        <f t="shared" si="0"/>
        <v/>
      </c>
      <c r="E12" s="28" t="str">
        <f>IF(_sinter_month_all!D10="","",_sinter_month_all!D10)</f>
        <v/>
      </c>
      <c r="F12" s="28" t="str">
        <f>IF(_sinter_month_all!E10="","",_sinter_month_all!E10)</f>
        <v/>
      </c>
      <c r="G12" s="28" t="str">
        <f>IF(_sinter_month_all!F10="","",_sinter_month_all!F10)</f>
        <v/>
      </c>
      <c r="H12" s="29" t="str">
        <f t="shared" si="16"/>
        <v/>
      </c>
      <c r="I12" s="29" t="str">
        <f>IF(_sinter_month_all!G10="","",_sinter_month_all!G10)</f>
        <v/>
      </c>
      <c r="J12" s="29" t="str">
        <f>IF(_sinter_month_all!H10="","",_sinter_month_all!H10)</f>
        <v/>
      </c>
      <c r="K12" s="29" t="str">
        <f>IF(_sinter_month_all!I10="","",_sinter_month_all!I10)</f>
        <v/>
      </c>
      <c r="L12" s="29" t="str">
        <f t="shared" si="17"/>
        <v/>
      </c>
      <c r="M12" s="34" t="str">
        <f>IF(_sinter_month_all!J10="","",_sinter_month_all!J10)</f>
        <v/>
      </c>
      <c r="N12" s="34" t="str">
        <f>IF(_sinter_month_all!K10="","",_sinter_month_all!K10)</f>
        <v/>
      </c>
      <c r="O12" s="34" t="str">
        <f>IF(_sinter_month_all!L10="","",_sinter_month_all!L10)</f>
        <v/>
      </c>
      <c r="P12" s="34" t="str">
        <f t="shared" si="18"/>
        <v/>
      </c>
      <c r="Q12" s="39" t="str">
        <f>IF(_sinter_month_all!M10="","",_sinter_month_all!M10)</f>
        <v/>
      </c>
      <c r="R12" s="39" t="str">
        <f>IF(_sinter_month_all!N10="","",_sinter_month_all!N10)</f>
        <v/>
      </c>
      <c r="S12" s="39" t="str">
        <f>IF(_sinter_month_all!O10="","",_sinter_month_all!O10)</f>
        <v/>
      </c>
      <c r="T12" s="40" t="str">
        <f t="shared" si="19"/>
        <v/>
      </c>
      <c r="U12" s="34" t="str">
        <f>IF(_sinter_month_all!P10="","",_sinter_month_all!P10)</f>
        <v/>
      </c>
      <c r="V12" s="34" t="str">
        <f>IF(_sinter_month_all!Q10="","",_sinter_month_all!Q10)</f>
        <v/>
      </c>
      <c r="W12" s="34" t="str">
        <f>IF(_sinter_month_all!R10="","",_sinter_month_all!R10)</f>
        <v/>
      </c>
      <c r="X12" s="34" t="str">
        <f t="shared" si="20"/>
        <v/>
      </c>
      <c r="Y12" s="24" t="str">
        <f>IF(_coke_month_all!D10="","",_coke_month_all!D10)</f>
        <v/>
      </c>
      <c r="Z12" s="24" t="str">
        <f>IF(_coke_month_all!E10="","",_coke_month_all!E10)</f>
        <v/>
      </c>
      <c r="AA12" s="24" t="str">
        <f>IF(_coke_month_all!F10="","",_coke_month_all!F10)</f>
        <v/>
      </c>
      <c r="AB12" s="24" t="str">
        <f t="shared" si="21"/>
        <v/>
      </c>
      <c r="AC12" s="43" t="str">
        <f>IF(_coke_month_all!G10="","",_coke_month_all!G10)</f>
        <v/>
      </c>
      <c r="AD12" s="43" t="str">
        <f>IF(_coke_month_all!H10="","",_coke_month_all!H10)</f>
        <v/>
      </c>
      <c r="AE12" s="43" t="str">
        <f>IF(_coke_month_all!I10="","",_coke_month_all!I10)</f>
        <v/>
      </c>
      <c r="AF12" s="44" t="str">
        <f t="shared" si="22"/>
        <v/>
      </c>
      <c r="AG12" s="34" t="str">
        <f>IF(_coke_month_all!J10="","",_coke_month_all!J10)</f>
        <v/>
      </c>
      <c r="AH12" s="34" t="str">
        <f>IF(_coke_month_all!K10="","",_coke_month_all!K10)</f>
        <v/>
      </c>
      <c r="AI12" s="34" t="str">
        <f>IF(_coke_month_all!L10="","",_coke_month_all!L10)</f>
        <v/>
      </c>
      <c r="AJ12" s="34" t="str">
        <f t="shared" si="23"/>
        <v/>
      </c>
      <c r="AK12" s="40" t="str">
        <f>IF(_coke_month_all!M10="","",_coke_month_all!M10)</f>
        <v/>
      </c>
      <c r="AL12" s="40" t="str">
        <f>IF(_coke_month_all!N10="","",_coke_month_all!N10)</f>
        <v/>
      </c>
      <c r="AM12" s="40" t="str">
        <f>IF(_coke_month_all!O10="","",_coke_month_all!O10)</f>
        <v/>
      </c>
      <c r="AN12" s="40" t="str">
        <f t="shared" si="24"/>
        <v/>
      </c>
      <c r="AO12" s="39" t="str">
        <f>IF(_coke_month_all!P10="","",_coke_month_all!P10)</f>
        <v/>
      </c>
      <c r="AP12" s="39" t="str">
        <f>IF(_coke_month_all!Q10="","",_coke_month_all!Q10)</f>
        <v/>
      </c>
      <c r="AQ12" s="39" t="str">
        <f>IF(_coke_month_all!R10="","",_coke_month_all!R10)</f>
        <v/>
      </c>
      <c r="AR12" s="34" t="str">
        <f t="shared" si="25"/>
        <v/>
      </c>
      <c r="AS12" s="34" t="str">
        <f>IF(_lumpore_month_all!D10="","",_lumpore_month_all!D10)</f>
        <v/>
      </c>
      <c r="AT12" s="34" t="str">
        <f>IF(_lumpore_month_all!E10="","",_lumpore_month_all!E10)</f>
        <v/>
      </c>
      <c r="AU12" s="34" t="str">
        <f>IF(_lumpore_month_all!F10="","",_lumpore_month_all!F10)</f>
        <v/>
      </c>
      <c r="AV12" s="34" t="str">
        <f t="shared" si="26"/>
        <v/>
      </c>
      <c r="AW12" s="24" t="str">
        <f>IF(_lumpore_month_all!G10="","",_lumpore_month_all!G10)</f>
        <v/>
      </c>
      <c r="AX12" s="24" t="str">
        <f>IF(_lumpore_month_all!H10="","",_lumpore_month_all!H10)</f>
        <v/>
      </c>
      <c r="AY12" s="24" t="str">
        <f>IF(_lumpore_month_all!I10="","",_lumpore_month_all!I10)</f>
        <v/>
      </c>
      <c r="AZ12" s="23" t="str">
        <f t="shared" si="27"/>
        <v/>
      </c>
      <c r="BA12" s="34" t="str">
        <f>IF(_lumpore_month_all!J10="","",_lumpore_month_all!J10)</f>
        <v/>
      </c>
      <c r="BB12" s="34" t="str">
        <f>IF(_lumpore_month_all!K10="","",_lumpore_month_all!K10)</f>
        <v/>
      </c>
      <c r="BC12" s="34" t="str">
        <f>IF(_lumpore_month_all!L10="","",_lumpore_month_all!L10)</f>
        <v/>
      </c>
      <c r="BD12" s="34" t="str">
        <f t="shared" si="28"/>
        <v/>
      </c>
      <c r="BE12" s="39" t="str">
        <f>IF(_lumpore_month_all!M10="","",_lumpore_month_all!M10)</f>
        <v/>
      </c>
      <c r="BF12" s="39" t="str">
        <f>IF(_lumpore_month_all!N10="","",_lumpore_month_all!N10)</f>
        <v/>
      </c>
      <c r="BG12" s="39" t="str">
        <f>IF(_lumpore_month_all!O10="","",_lumpore_month_all!O10)</f>
        <v/>
      </c>
      <c r="BH12" s="39" t="str">
        <f t="shared" si="29"/>
        <v/>
      </c>
      <c r="BI12" s="34" t="str">
        <f>IF(_lumpore_month_all!P10="","",_lumpore_month_all!P10)</f>
        <v/>
      </c>
      <c r="BJ12" s="34" t="str">
        <f>IF(_lumpore_month_all!Q10="","",_lumpore_month_all!Q10)</f>
        <v/>
      </c>
      <c r="BK12" s="34" t="str">
        <f>IF(_lumpore_month_all!R10="","",_lumpore_month_all!R10)</f>
        <v/>
      </c>
      <c r="BL12" s="34" t="str">
        <f t="shared" si="30"/>
        <v/>
      </c>
      <c r="BM12" s="34">
        <f t="shared" si="38"/>
        <v>0</v>
      </c>
      <c r="BN12" s="70" t="str">
        <f>IF(_sinter_month_all!S10="","",_sinter_month_all!S10)</f>
        <v/>
      </c>
      <c r="BO12" s="70" t="str">
        <f>IF(_sinter_month_all!T10="","",_sinter_month_all!T10)</f>
        <v/>
      </c>
      <c r="BP12" s="70" t="str">
        <f>IF(_sinter_month_all!U10="","",_sinter_month_all!U10)</f>
        <v/>
      </c>
      <c r="BQ12" s="70" t="str">
        <f t="shared" si="31"/>
        <v/>
      </c>
      <c r="BR12" s="71" t="str">
        <f>IF(_sinter_month_all!V10="","",_sinter_month_all!V10)</f>
        <v/>
      </c>
      <c r="BS12" s="71" t="str">
        <f>IF(_sinter_month_all!W10="","",_sinter_month_all!W10)</f>
        <v/>
      </c>
      <c r="BT12" s="71" t="str">
        <f>IF(_sinter_month_all!X10="","",_sinter_month_all!X10)</f>
        <v/>
      </c>
      <c r="BU12" s="71" t="str">
        <f t="shared" si="32"/>
        <v/>
      </c>
      <c r="BV12" s="77" t="str">
        <f t="shared" si="2"/>
        <v/>
      </c>
      <c r="BW12" s="77" t="str">
        <f t="shared" si="3"/>
        <v/>
      </c>
      <c r="BX12" s="77" t="str">
        <f t="shared" si="4"/>
        <v/>
      </c>
      <c r="BY12" s="70" t="str">
        <f>IF(_coke_month_all!S10="","",_coke_month_all!S10)</f>
        <v/>
      </c>
      <c r="BZ12" s="70" t="str">
        <f>IF(_coke_month_all!T10="","",_coke_month_all!T10)</f>
        <v/>
      </c>
      <c r="CA12" s="70" t="str">
        <f>IF(_coke_month_all!U10="","",_coke_month_all!U10)</f>
        <v/>
      </c>
      <c r="CB12" s="79" t="str">
        <f t="shared" si="33"/>
        <v/>
      </c>
      <c r="CC12" s="69" t="str">
        <f>IF(_coke_month_all!V10="","",_coke_month_all!V10)</f>
        <v/>
      </c>
      <c r="CD12" s="69" t="str">
        <f>IF(_coke_month_all!W10="","",_coke_month_all!W10)</f>
        <v/>
      </c>
      <c r="CE12" s="69" t="str">
        <f>IF(_coke_month_all!X10="","",_coke_month_all!X10)</f>
        <v/>
      </c>
      <c r="CF12" s="69" t="str">
        <f t="shared" si="34"/>
        <v/>
      </c>
      <c r="CG12" s="83" t="str">
        <f t="shared" si="5"/>
        <v/>
      </c>
      <c r="CH12" s="77" t="str">
        <f t="shared" si="6"/>
        <v/>
      </c>
      <c r="CI12" s="77" t="str">
        <f t="shared" si="7"/>
        <v/>
      </c>
      <c r="CJ12" s="85" t="str">
        <f>IF(_lumpore_month_all!S10="","",_lumpore_month_all!S10)</f>
        <v/>
      </c>
      <c r="CK12" s="85" t="str">
        <f>IF(_lumpore_month_all!T10="","",_lumpore_month_all!T10)</f>
        <v/>
      </c>
      <c r="CL12" s="85" t="str">
        <f>IF(_lumpore_month_all!U10="","",_lumpore_month_all!U10)</f>
        <v/>
      </c>
      <c r="CM12" s="70" t="str">
        <f t="shared" si="35"/>
        <v/>
      </c>
      <c r="CN12" s="71" t="str">
        <f>IF(_lumpore_month_all!V10="","",_lumpore_month_all!V10)</f>
        <v/>
      </c>
      <c r="CO12" s="71" t="str">
        <f>IF(_lumpore_month_all!W10="","",_lumpore_month_all!W10)</f>
        <v/>
      </c>
      <c r="CP12" s="71" t="str">
        <f>IF(_lumpore_month_all!X10="","",_lumpore_month_all!X10)</f>
        <v/>
      </c>
      <c r="CQ12" s="71" t="str">
        <f t="shared" si="8"/>
        <v/>
      </c>
      <c r="CR12" s="77" t="str">
        <f t="shared" si="9"/>
        <v/>
      </c>
      <c r="CS12" s="77" t="str">
        <f t="shared" si="10"/>
        <v/>
      </c>
      <c r="CT12" s="77" t="str">
        <f t="shared" si="11"/>
        <v/>
      </c>
      <c r="CU12" s="70">
        <f t="shared" si="12"/>
        <v>0</v>
      </c>
      <c r="CV12" s="70">
        <f t="shared" si="13"/>
        <v>0</v>
      </c>
      <c r="CW12" s="70">
        <f t="shared" si="14"/>
        <v>0</v>
      </c>
      <c r="CX12" s="70">
        <f t="shared" si="36"/>
        <v>0</v>
      </c>
      <c r="CY12" s="70">
        <f t="shared" si="37"/>
        <v>0</v>
      </c>
      <c r="CZ12" s="70">
        <f t="shared" si="15"/>
        <v>0</v>
      </c>
      <c r="DA12" s="104">
        <f>IFERROR(SUM(P12,AJ12,BD12)*_sinter_month_all!$AA$2-SUM(P12,AJ12,BD12)*_sinter_month_all!$Z$2,"")</f>
        <v>0</v>
      </c>
    </row>
    <row r="13" s="2" customFormat="1" ht="21.75" customHeight="1" spans="1:105">
      <c r="A13" s="25" t="str">
        <f>IF(_sinter_month_all!A11="","",_sinter_month_all!A11)</f>
        <v/>
      </c>
      <c r="B13" s="25" t="str">
        <f>IF(AND(_sinter_month_all!B11=1),"夜班",IF(AND(_sinter_month_all!B11=2),"白班",IF(AND(_sinter_month_all!B11=3),"中班","")))</f>
        <v/>
      </c>
      <c r="C13" s="26" t="str">
        <f>IF(AND(_sinter_month_all!C11="A"),"甲班",IF(AND(_sinter_month_all!C11="B"),"乙班",IF(AND(_sinter_month_all!C11="C"),"丙班",IF(AND(_sinter_month_all!C11="D"),"丁班",""))))</f>
        <v/>
      </c>
      <c r="D13" s="27" t="str">
        <f t="shared" si="0"/>
        <v/>
      </c>
      <c r="E13" s="28" t="str">
        <f>IF(_sinter_month_all!D11="","",_sinter_month_all!D11)</f>
        <v/>
      </c>
      <c r="F13" s="28" t="str">
        <f>IF(_sinter_month_all!E11="","",_sinter_month_all!E11)</f>
        <v/>
      </c>
      <c r="G13" s="28" t="str">
        <f>IF(_sinter_month_all!F11="","",_sinter_month_all!F11)</f>
        <v/>
      </c>
      <c r="H13" s="29" t="str">
        <f t="shared" si="16"/>
        <v/>
      </c>
      <c r="I13" s="29" t="str">
        <f>IF(_sinter_month_all!G11="","",_sinter_month_all!G11)</f>
        <v/>
      </c>
      <c r="J13" s="29" t="str">
        <f>IF(_sinter_month_all!H11="","",_sinter_month_all!H11)</f>
        <v/>
      </c>
      <c r="K13" s="29" t="str">
        <f>IF(_sinter_month_all!I11="","",_sinter_month_all!I11)</f>
        <v/>
      </c>
      <c r="L13" s="29" t="str">
        <f t="shared" si="17"/>
        <v/>
      </c>
      <c r="M13" s="34" t="str">
        <f>IF(_sinter_month_all!J11="","",_sinter_month_all!J11)</f>
        <v/>
      </c>
      <c r="N13" s="34" t="str">
        <f>IF(_sinter_month_all!K11="","",_sinter_month_all!K11)</f>
        <v/>
      </c>
      <c r="O13" s="34" t="str">
        <f>IF(_sinter_month_all!L11="","",_sinter_month_all!L11)</f>
        <v/>
      </c>
      <c r="P13" s="34" t="str">
        <f t="shared" si="18"/>
        <v/>
      </c>
      <c r="Q13" s="39" t="str">
        <f>IF(_sinter_month_all!M11="","",_sinter_month_all!M11)</f>
        <v/>
      </c>
      <c r="R13" s="39" t="str">
        <f>IF(_sinter_month_all!N11="","",_sinter_month_all!N11)</f>
        <v/>
      </c>
      <c r="S13" s="39" t="str">
        <f>IF(_sinter_month_all!O11="","",_sinter_month_all!O11)</f>
        <v/>
      </c>
      <c r="T13" s="40" t="str">
        <f t="shared" si="19"/>
        <v/>
      </c>
      <c r="U13" s="34" t="str">
        <f>IF(_sinter_month_all!P11="","",_sinter_month_all!P11)</f>
        <v/>
      </c>
      <c r="V13" s="34" t="str">
        <f>IF(_sinter_month_all!Q11="","",_sinter_month_all!Q11)</f>
        <v/>
      </c>
      <c r="W13" s="34" t="str">
        <f>IF(_sinter_month_all!R11="","",_sinter_month_all!R11)</f>
        <v/>
      </c>
      <c r="X13" s="34" t="str">
        <f t="shared" si="20"/>
        <v/>
      </c>
      <c r="Y13" s="24" t="str">
        <f>IF(_coke_month_all!D11="","",_coke_month_all!D11)</f>
        <v/>
      </c>
      <c r="Z13" s="24" t="str">
        <f>IF(_coke_month_all!E11="","",_coke_month_all!E11)</f>
        <v/>
      </c>
      <c r="AA13" s="24" t="str">
        <f>IF(_coke_month_all!F11="","",_coke_month_all!F11)</f>
        <v/>
      </c>
      <c r="AB13" s="24" t="str">
        <f t="shared" si="21"/>
        <v/>
      </c>
      <c r="AC13" s="43" t="str">
        <f>IF(_coke_month_all!G11="","",_coke_month_all!G11)</f>
        <v/>
      </c>
      <c r="AD13" s="43" t="str">
        <f>IF(_coke_month_all!H11="","",_coke_month_all!H11)</f>
        <v/>
      </c>
      <c r="AE13" s="43" t="str">
        <f>IF(_coke_month_all!I11="","",_coke_month_all!I11)</f>
        <v/>
      </c>
      <c r="AF13" s="44" t="str">
        <f t="shared" si="22"/>
        <v/>
      </c>
      <c r="AG13" s="34" t="str">
        <f>IF(_coke_month_all!J11="","",_coke_month_all!J11)</f>
        <v/>
      </c>
      <c r="AH13" s="34" t="str">
        <f>IF(_coke_month_all!K11="","",_coke_month_all!K11)</f>
        <v/>
      </c>
      <c r="AI13" s="34" t="str">
        <f>IF(_coke_month_all!L11="","",_coke_month_all!L11)</f>
        <v/>
      </c>
      <c r="AJ13" s="34" t="str">
        <f t="shared" si="23"/>
        <v/>
      </c>
      <c r="AK13" s="40" t="str">
        <f>IF(_coke_month_all!M11="","",_coke_month_all!M11)</f>
        <v/>
      </c>
      <c r="AL13" s="40" t="str">
        <f>IF(_coke_month_all!N11="","",_coke_month_all!N11)</f>
        <v/>
      </c>
      <c r="AM13" s="40" t="str">
        <f>IF(_coke_month_all!O11="","",_coke_month_all!O11)</f>
        <v/>
      </c>
      <c r="AN13" s="40" t="str">
        <f t="shared" si="24"/>
        <v/>
      </c>
      <c r="AO13" s="39" t="str">
        <f>IF(_coke_month_all!P11="","",_coke_month_all!P11)</f>
        <v/>
      </c>
      <c r="AP13" s="39" t="str">
        <f>IF(_coke_month_all!Q11="","",_coke_month_all!Q11)</f>
        <v/>
      </c>
      <c r="AQ13" s="39" t="str">
        <f>IF(_coke_month_all!R11="","",_coke_month_all!R11)</f>
        <v/>
      </c>
      <c r="AR13" s="34" t="str">
        <f t="shared" si="25"/>
        <v/>
      </c>
      <c r="AS13" s="34" t="str">
        <f>IF(_lumpore_month_all!D11="","",_lumpore_month_all!D11)</f>
        <v/>
      </c>
      <c r="AT13" s="34" t="str">
        <f>IF(_lumpore_month_all!E11="","",_lumpore_month_all!E11)</f>
        <v/>
      </c>
      <c r="AU13" s="34" t="str">
        <f>IF(_lumpore_month_all!F11="","",_lumpore_month_all!F11)</f>
        <v/>
      </c>
      <c r="AV13" s="34" t="str">
        <f t="shared" si="26"/>
        <v/>
      </c>
      <c r="AW13" s="24" t="str">
        <f>IF(_lumpore_month_all!G11="","",_lumpore_month_all!G11)</f>
        <v/>
      </c>
      <c r="AX13" s="24" t="str">
        <f>IF(_lumpore_month_all!H11="","",_lumpore_month_all!H11)</f>
        <v/>
      </c>
      <c r="AY13" s="24" t="str">
        <f>IF(_lumpore_month_all!I11="","",_lumpore_month_all!I11)</f>
        <v/>
      </c>
      <c r="AZ13" s="23" t="str">
        <f t="shared" si="27"/>
        <v/>
      </c>
      <c r="BA13" s="34" t="str">
        <f>IF(_lumpore_month_all!J11="","",_lumpore_month_all!J11)</f>
        <v/>
      </c>
      <c r="BB13" s="34" t="str">
        <f>IF(_lumpore_month_all!K11="","",_lumpore_month_all!K11)</f>
        <v/>
      </c>
      <c r="BC13" s="34" t="str">
        <f>IF(_lumpore_month_all!L11="","",_lumpore_month_all!L11)</f>
        <v/>
      </c>
      <c r="BD13" s="34" t="str">
        <f t="shared" si="28"/>
        <v/>
      </c>
      <c r="BE13" s="39" t="str">
        <f>IF(_lumpore_month_all!M11="","",_lumpore_month_all!M11)</f>
        <v/>
      </c>
      <c r="BF13" s="39" t="str">
        <f>IF(_lumpore_month_all!N11="","",_lumpore_month_all!N11)</f>
        <v/>
      </c>
      <c r="BG13" s="39" t="str">
        <f>IF(_lumpore_month_all!O11="","",_lumpore_month_all!O11)</f>
        <v/>
      </c>
      <c r="BH13" s="39" t="str">
        <f t="shared" si="29"/>
        <v/>
      </c>
      <c r="BI13" s="34" t="str">
        <f>IF(_lumpore_month_all!P11="","",_lumpore_month_all!P11)</f>
        <v/>
      </c>
      <c r="BJ13" s="34" t="str">
        <f>IF(_lumpore_month_all!Q11="","",_lumpore_month_all!Q11)</f>
        <v/>
      </c>
      <c r="BK13" s="34" t="str">
        <f>IF(_lumpore_month_all!R11="","",_lumpore_month_all!R11)</f>
        <v/>
      </c>
      <c r="BL13" s="34" t="str">
        <f t="shared" si="30"/>
        <v/>
      </c>
      <c r="BM13" s="34">
        <f t="shared" si="38"/>
        <v>0</v>
      </c>
      <c r="BN13" s="70" t="str">
        <f>IF(_sinter_month_all!S11="","",_sinter_month_all!S11)</f>
        <v/>
      </c>
      <c r="BO13" s="70" t="str">
        <f>IF(_sinter_month_all!T11="","",_sinter_month_all!T11)</f>
        <v/>
      </c>
      <c r="BP13" s="70" t="str">
        <f>IF(_sinter_month_all!U11="","",_sinter_month_all!U11)</f>
        <v/>
      </c>
      <c r="BQ13" s="70" t="str">
        <f t="shared" si="31"/>
        <v/>
      </c>
      <c r="BR13" s="71" t="str">
        <f>IF(_sinter_month_all!V11="","",_sinter_month_all!V11)</f>
        <v/>
      </c>
      <c r="BS13" s="71" t="str">
        <f>IF(_sinter_month_all!W11="","",_sinter_month_all!W11)</f>
        <v/>
      </c>
      <c r="BT13" s="71" t="str">
        <f>IF(_sinter_month_all!X11="","",_sinter_month_all!X11)</f>
        <v/>
      </c>
      <c r="BU13" s="71" t="str">
        <f t="shared" si="32"/>
        <v/>
      </c>
      <c r="BV13" s="77" t="str">
        <f t="shared" si="2"/>
        <v/>
      </c>
      <c r="BW13" s="77" t="str">
        <f t="shared" si="3"/>
        <v/>
      </c>
      <c r="BX13" s="77" t="str">
        <f t="shared" si="4"/>
        <v/>
      </c>
      <c r="BY13" s="70" t="str">
        <f>IF(_coke_month_all!S11="","",_coke_month_all!S11)</f>
        <v/>
      </c>
      <c r="BZ13" s="70" t="str">
        <f>IF(_coke_month_all!T11="","",_coke_month_all!T11)</f>
        <v/>
      </c>
      <c r="CA13" s="70" t="str">
        <f>IF(_coke_month_all!U11="","",_coke_month_all!U11)</f>
        <v/>
      </c>
      <c r="CB13" s="79" t="str">
        <f t="shared" si="33"/>
        <v/>
      </c>
      <c r="CC13" s="69" t="str">
        <f>IF(_coke_month_all!V11="","",_coke_month_all!V11)</f>
        <v/>
      </c>
      <c r="CD13" s="69" t="str">
        <f>IF(_coke_month_all!W11="","",_coke_month_all!W11)</f>
        <v/>
      </c>
      <c r="CE13" s="69" t="str">
        <f>IF(_coke_month_all!X11="","",_coke_month_all!X11)</f>
        <v/>
      </c>
      <c r="CF13" s="69" t="str">
        <f t="shared" si="34"/>
        <v/>
      </c>
      <c r="CG13" s="83" t="str">
        <f t="shared" si="5"/>
        <v/>
      </c>
      <c r="CH13" s="77" t="str">
        <f t="shared" si="6"/>
        <v/>
      </c>
      <c r="CI13" s="77" t="str">
        <f t="shared" si="7"/>
        <v/>
      </c>
      <c r="CJ13" s="85" t="str">
        <f>IF(_lumpore_month_all!S11="","",_lumpore_month_all!S11)</f>
        <v/>
      </c>
      <c r="CK13" s="85" t="str">
        <f>IF(_lumpore_month_all!T11="","",_lumpore_month_all!T11)</f>
        <v/>
      </c>
      <c r="CL13" s="85" t="str">
        <f>IF(_lumpore_month_all!U11="","",_lumpore_month_all!U11)</f>
        <v/>
      </c>
      <c r="CM13" s="70" t="str">
        <f t="shared" si="35"/>
        <v/>
      </c>
      <c r="CN13" s="71" t="str">
        <f>IF(_lumpore_month_all!V11="","",_lumpore_month_all!V11)</f>
        <v/>
      </c>
      <c r="CO13" s="71" t="str">
        <f>IF(_lumpore_month_all!W11="","",_lumpore_month_all!W11)</f>
        <v/>
      </c>
      <c r="CP13" s="71" t="str">
        <f>IF(_lumpore_month_all!X11="","",_lumpore_month_all!X11)</f>
        <v/>
      </c>
      <c r="CQ13" s="71" t="str">
        <f t="shared" si="8"/>
        <v/>
      </c>
      <c r="CR13" s="77" t="str">
        <f t="shared" si="9"/>
        <v/>
      </c>
      <c r="CS13" s="77" t="str">
        <f t="shared" si="10"/>
        <v/>
      </c>
      <c r="CT13" s="77" t="str">
        <f t="shared" si="11"/>
        <v/>
      </c>
      <c r="CU13" s="70">
        <f t="shared" si="12"/>
        <v>0</v>
      </c>
      <c r="CV13" s="70">
        <f t="shared" si="13"/>
        <v>0</v>
      </c>
      <c r="CW13" s="70">
        <f t="shared" si="14"/>
        <v>0</v>
      </c>
      <c r="CX13" s="70">
        <f t="shared" si="36"/>
        <v>0</v>
      </c>
      <c r="CY13" s="70">
        <f t="shared" si="37"/>
        <v>0</v>
      </c>
      <c r="CZ13" s="70">
        <f t="shared" si="15"/>
        <v>0</v>
      </c>
      <c r="DA13" s="104">
        <f>IFERROR(SUM(P13,AJ13,BD13)*_sinter_month_all!$AA$2-SUM(P13,AJ13,BD13)*_sinter_month_all!$Z$2,"")</f>
        <v>0</v>
      </c>
    </row>
    <row r="14" s="2" customFormat="1" ht="21.75" customHeight="1" spans="1:105">
      <c r="A14" s="25" t="str">
        <f>IF(_sinter_month_all!A12="","",_sinter_month_all!A12)</f>
        <v/>
      </c>
      <c r="B14" s="25" t="str">
        <f>IF(AND(_sinter_month_all!B12=1),"夜班",IF(AND(_sinter_month_all!B12=2),"白班",IF(AND(_sinter_month_all!B12=3),"中班","")))</f>
        <v/>
      </c>
      <c r="C14" s="26" t="str">
        <f>IF(AND(_sinter_month_all!C12="A"),"甲班",IF(AND(_sinter_month_all!C12="B"),"乙班",IF(AND(_sinter_month_all!C12="C"),"丙班",IF(AND(_sinter_month_all!C12="D"),"丁班",""))))</f>
        <v/>
      </c>
      <c r="D14" s="27" t="str">
        <f t="shared" si="0"/>
        <v/>
      </c>
      <c r="E14" s="28" t="str">
        <f>IF(_sinter_month_all!D12="","",_sinter_month_all!D12)</f>
        <v/>
      </c>
      <c r="F14" s="28" t="str">
        <f>IF(_sinter_month_all!E12="","",_sinter_month_all!E12)</f>
        <v/>
      </c>
      <c r="G14" s="28" t="str">
        <f>IF(_sinter_month_all!F12="","",_sinter_month_all!F12)</f>
        <v/>
      </c>
      <c r="H14" s="29" t="str">
        <f t="shared" si="16"/>
        <v/>
      </c>
      <c r="I14" s="29" t="str">
        <f>IF(_sinter_month_all!G12="","",_sinter_month_all!G12)</f>
        <v/>
      </c>
      <c r="J14" s="29" t="str">
        <f>IF(_sinter_month_all!H12="","",_sinter_month_all!H12)</f>
        <v/>
      </c>
      <c r="K14" s="29" t="str">
        <f>IF(_sinter_month_all!I12="","",_sinter_month_all!I12)</f>
        <v/>
      </c>
      <c r="L14" s="29" t="str">
        <f t="shared" si="17"/>
        <v/>
      </c>
      <c r="M14" s="34" t="str">
        <f>IF(_sinter_month_all!J12="","",_sinter_month_all!J12)</f>
        <v/>
      </c>
      <c r="N14" s="34" t="str">
        <f>IF(_sinter_month_all!K12="","",_sinter_month_all!K12)</f>
        <v/>
      </c>
      <c r="O14" s="34" t="str">
        <f>IF(_sinter_month_all!L12="","",_sinter_month_all!L12)</f>
        <v/>
      </c>
      <c r="P14" s="34" t="str">
        <f t="shared" si="18"/>
        <v/>
      </c>
      <c r="Q14" s="39" t="str">
        <f>IF(_sinter_month_all!M12="","",_sinter_month_all!M12)</f>
        <v/>
      </c>
      <c r="R14" s="39" t="str">
        <f>IF(_sinter_month_all!N12="","",_sinter_month_all!N12)</f>
        <v/>
      </c>
      <c r="S14" s="39" t="str">
        <f>IF(_sinter_month_all!O12="","",_sinter_month_all!O12)</f>
        <v/>
      </c>
      <c r="T14" s="40" t="str">
        <f t="shared" si="19"/>
        <v/>
      </c>
      <c r="U14" s="34" t="str">
        <f>IF(_sinter_month_all!P12="","",_sinter_month_all!P12)</f>
        <v/>
      </c>
      <c r="V14" s="34" t="str">
        <f>IF(_sinter_month_all!Q12="","",_sinter_month_all!Q12)</f>
        <v/>
      </c>
      <c r="W14" s="34" t="str">
        <f>IF(_sinter_month_all!R12="","",_sinter_month_all!R12)</f>
        <v/>
      </c>
      <c r="X14" s="34" t="str">
        <f t="shared" si="20"/>
        <v/>
      </c>
      <c r="Y14" s="24" t="str">
        <f>IF(_coke_month_all!D12="","",_coke_month_all!D12)</f>
        <v/>
      </c>
      <c r="Z14" s="24" t="str">
        <f>IF(_coke_month_all!E12="","",_coke_month_all!E12)</f>
        <v/>
      </c>
      <c r="AA14" s="24" t="str">
        <f>IF(_coke_month_all!F12="","",_coke_month_all!F12)</f>
        <v/>
      </c>
      <c r="AB14" s="24" t="str">
        <f t="shared" si="21"/>
        <v/>
      </c>
      <c r="AC14" s="43" t="str">
        <f>IF(_coke_month_all!G12="","",_coke_month_all!G12)</f>
        <v/>
      </c>
      <c r="AD14" s="43" t="str">
        <f>IF(_coke_month_all!H12="","",_coke_month_all!H12)</f>
        <v/>
      </c>
      <c r="AE14" s="43" t="str">
        <f>IF(_coke_month_all!I12="","",_coke_month_all!I12)</f>
        <v/>
      </c>
      <c r="AF14" s="44" t="str">
        <f t="shared" si="22"/>
        <v/>
      </c>
      <c r="AG14" s="34" t="str">
        <f>IF(_coke_month_all!J12="","",_coke_month_all!J12)</f>
        <v/>
      </c>
      <c r="AH14" s="34" t="str">
        <f>IF(_coke_month_all!K12="","",_coke_month_all!K12)</f>
        <v/>
      </c>
      <c r="AI14" s="34" t="str">
        <f>IF(_coke_month_all!L12="","",_coke_month_all!L12)</f>
        <v/>
      </c>
      <c r="AJ14" s="34" t="str">
        <f t="shared" si="23"/>
        <v/>
      </c>
      <c r="AK14" s="40" t="str">
        <f>IF(_coke_month_all!M12="","",_coke_month_all!M12)</f>
        <v/>
      </c>
      <c r="AL14" s="40" t="str">
        <f>IF(_coke_month_all!N12="","",_coke_month_all!N12)</f>
        <v/>
      </c>
      <c r="AM14" s="40" t="str">
        <f>IF(_coke_month_all!O12="","",_coke_month_all!O12)</f>
        <v/>
      </c>
      <c r="AN14" s="40" t="str">
        <f t="shared" si="24"/>
        <v/>
      </c>
      <c r="AO14" s="39" t="str">
        <f>IF(_coke_month_all!P12="","",_coke_month_all!P12)</f>
        <v/>
      </c>
      <c r="AP14" s="39" t="str">
        <f>IF(_coke_month_all!Q12="","",_coke_month_all!Q12)</f>
        <v/>
      </c>
      <c r="AQ14" s="39" t="str">
        <f>IF(_coke_month_all!R12="","",_coke_month_all!R12)</f>
        <v/>
      </c>
      <c r="AR14" s="34" t="str">
        <f t="shared" si="25"/>
        <v/>
      </c>
      <c r="AS14" s="34" t="str">
        <f>IF(_lumpore_month_all!D12="","",_lumpore_month_all!D12)</f>
        <v/>
      </c>
      <c r="AT14" s="34" t="str">
        <f>IF(_lumpore_month_all!E12="","",_lumpore_month_all!E12)</f>
        <v/>
      </c>
      <c r="AU14" s="34" t="str">
        <f>IF(_lumpore_month_all!F12="","",_lumpore_month_all!F12)</f>
        <v/>
      </c>
      <c r="AV14" s="34" t="str">
        <f t="shared" si="26"/>
        <v/>
      </c>
      <c r="AW14" s="24" t="str">
        <f>IF(_lumpore_month_all!G12="","",_lumpore_month_all!G12)</f>
        <v/>
      </c>
      <c r="AX14" s="24" t="str">
        <f>IF(_lumpore_month_all!H12="","",_lumpore_month_all!H12)</f>
        <v/>
      </c>
      <c r="AY14" s="24" t="str">
        <f>IF(_lumpore_month_all!I12="","",_lumpore_month_all!I12)</f>
        <v/>
      </c>
      <c r="AZ14" s="23" t="str">
        <f t="shared" si="27"/>
        <v/>
      </c>
      <c r="BA14" s="34" t="str">
        <f>IF(_lumpore_month_all!J12="","",_lumpore_month_all!J12)</f>
        <v/>
      </c>
      <c r="BB14" s="34" t="str">
        <f>IF(_lumpore_month_all!K12="","",_lumpore_month_all!K12)</f>
        <v/>
      </c>
      <c r="BC14" s="34" t="str">
        <f>IF(_lumpore_month_all!L12="","",_lumpore_month_all!L12)</f>
        <v/>
      </c>
      <c r="BD14" s="34" t="str">
        <f t="shared" si="28"/>
        <v/>
      </c>
      <c r="BE14" s="39" t="str">
        <f>IF(_lumpore_month_all!M12="","",_lumpore_month_all!M12)</f>
        <v/>
      </c>
      <c r="BF14" s="39" t="str">
        <f>IF(_lumpore_month_all!N12="","",_lumpore_month_all!N12)</f>
        <v/>
      </c>
      <c r="BG14" s="39" t="str">
        <f>IF(_lumpore_month_all!O12="","",_lumpore_month_all!O12)</f>
        <v/>
      </c>
      <c r="BH14" s="39" t="str">
        <f t="shared" si="29"/>
        <v/>
      </c>
      <c r="BI14" s="34" t="str">
        <f>IF(_lumpore_month_all!P12="","",_lumpore_month_all!P12)</f>
        <v/>
      </c>
      <c r="BJ14" s="34" t="str">
        <f>IF(_lumpore_month_all!Q12="","",_lumpore_month_all!Q12)</f>
        <v/>
      </c>
      <c r="BK14" s="34" t="str">
        <f>IF(_lumpore_month_all!R12="","",_lumpore_month_all!R12)</f>
        <v/>
      </c>
      <c r="BL14" s="34" t="str">
        <f t="shared" si="30"/>
        <v/>
      </c>
      <c r="BM14" s="34">
        <f t="shared" si="38"/>
        <v>0</v>
      </c>
      <c r="BN14" s="70" t="str">
        <f>IF(_sinter_month_all!S12="","",_sinter_month_all!S12)</f>
        <v/>
      </c>
      <c r="BO14" s="70" t="str">
        <f>IF(_sinter_month_all!T12="","",_sinter_month_all!T12)</f>
        <v/>
      </c>
      <c r="BP14" s="70" t="str">
        <f>IF(_sinter_month_all!U12="","",_sinter_month_all!U12)</f>
        <v/>
      </c>
      <c r="BQ14" s="70" t="str">
        <f t="shared" si="31"/>
        <v/>
      </c>
      <c r="BR14" s="71" t="str">
        <f>IF(_sinter_month_all!V12="","",_sinter_month_all!V12)</f>
        <v/>
      </c>
      <c r="BS14" s="71" t="str">
        <f>IF(_sinter_month_all!W12="","",_sinter_month_all!W12)</f>
        <v/>
      </c>
      <c r="BT14" s="71" t="str">
        <f>IF(_sinter_month_all!X12="","",_sinter_month_all!X12)</f>
        <v/>
      </c>
      <c r="BU14" s="71" t="str">
        <f t="shared" si="32"/>
        <v/>
      </c>
      <c r="BV14" s="77" t="str">
        <f t="shared" si="2"/>
        <v/>
      </c>
      <c r="BW14" s="77" t="str">
        <f t="shared" si="3"/>
        <v/>
      </c>
      <c r="BX14" s="77" t="str">
        <f t="shared" si="4"/>
        <v/>
      </c>
      <c r="BY14" s="70" t="str">
        <f>IF(_coke_month_all!S12="","",_coke_month_all!S12)</f>
        <v/>
      </c>
      <c r="BZ14" s="70" t="str">
        <f>IF(_coke_month_all!T12="","",_coke_month_all!T12)</f>
        <v/>
      </c>
      <c r="CA14" s="70" t="str">
        <f>IF(_coke_month_all!U12="","",_coke_month_all!U12)</f>
        <v/>
      </c>
      <c r="CB14" s="79" t="str">
        <f t="shared" si="33"/>
        <v/>
      </c>
      <c r="CC14" s="69" t="str">
        <f>IF(_coke_month_all!V12="","",_coke_month_all!V12)</f>
        <v/>
      </c>
      <c r="CD14" s="69" t="str">
        <f>IF(_coke_month_all!W12="","",_coke_month_all!W12)</f>
        <v/>
      </c>
      <c r="CE14" s="69" t="str">
        <f>IF(_coke_month_all!X12="","",_coke_month_all!X12)</f>
        <v/>
      </c>
      <c r="CF14" s="69" t="str">
        <f t="shared" si="34"/>
        <v/>
      </c>
      <c r="CG14" s="83" t="str">
        <f t="shared" si="5"/>
        <v/>
      </c>
      <c r="CH14" s="77" t="str">
        <f t="shared" si="6"/>
        <v/>
      </c>
      <c r="CI14" s="77" t="str">
        <f t="shared" si="7"/>
        <v/>
      </c>
      <c r="CJ14" s="85" t="str">
        <f>IF(_lumpore_month_all!S12="","",_lumpore_month_all!S12)</f>
        <v/>
      </c>
      <c r="CK14" s="85" t="str">
        <f>IF(_lumpore_month_all!T12="","",_lumpore_month_all!T12)</f>
        <v/>
      </c>
      <c r="CL14" s="85" t="str">
        <f>IF(_lumpore_month_all!U12="","",_lumpore_month_all!U12)</f>
        <v/>
      </c>
      <c r="CM14" s="70" t="str">
        <f t="shared" si="35"/>
        <v/>
      </c>
      <c r="CN14" s="71" t="str">
        <f>IF(_lumpore_month_all!V12="","",_lumpore_month_all!V12)</f>
        <v/>
      </c>
      <c r="CO14" s="71" t="str">
        <f>IF(_lumpore_month_all!W12="","",_lumpore_month_all!W12)</f>
        <v/>
      </c>
      <c r="CP14" s="71" t="str">
        <f>IF(_lumpore_month_all!X12="","",_lumpore_month_all!X12)</f>
        <v/>
      </c>
      <c r="CQ14" s="71" t="str">
        <f t="shared" si="8"/>
        <v/>
      </c>
      <c r="CR14" s="77" t="str">
        <f t="shared" si="9"/>
        <v/>
      </c>
      <c r="CS14" s="77" t="str">
        <f t="shared" si="10"/>
        <v/>
      </c>
      <c r="CT14" s="77" t="str">
        <f t="shared" si="11"/>
        <v/>
      </c>
      <c r="CU14" s="70">
        <f t="shared" si="12"/>
        <v>0</v>
      </c>
      <c r="CV14" s="70">
        <f t="shared" si="13"/>
        <v>0</v>
      </c>
      <c r="CW14" s="70">
        <f t="shared" si="14"/>
        <v>0</v>
      </c>
      <c r="CX14" s="70">
        <f t="shared" si="36"/>
        <v>0</v>
      </c>
      <c r="CY14" s="70">
        <f t="shared" si="37"/>
        <v>0</v>
      </c>
      <c r="CZ14" s="70">
        <f t="shared" si="15"/>
        <v>0</v>
      </c>
      <c r="DA14" s="104">
        <f>IFERROR(SUM(P14,AJ14,BD14)*_sinter_month_all!$AA$2-SUM(P14,AJ14,BD14)*_sinter_month_all!$Z$2,"")</f>
        <v>0</v>
      </c>
    </row>
    <row r="15" s="2" customFormat="1" ht="21.75" customHeight="1" spans="1:105">
      <c r="A15" s="25" t="str">
        <f>IF(_sinter_month_all!A13="","",_sinter_month_all!A13)</f>
        <v/>
      </c>
      <c r="B15" s="25" t="str">
        <f>IF(AND(_sinter_month_all!B13=1),"夜班",IF(AND(_sinter_month_all!B13=2),"白班",IF(AND(_sinter_month_all!B13=3),"中班","")))</f>
        <v/>
      </c>
      <c r="C15" s="26" t="str">
        <f>IF(AND(_sinter_month_all!C13="A"),"甲班",IF(AND(_sinter_month_all!C13="B"),"乙班",IF(AND(_sinter_month_all!C13="C"),"丙班",IF(AND(_sinter_month_all!C13="D"),"丁班",""))))</f>
        <v/>
      </c>
      <c r="D15" s="27" t="str">
        <f t="shared" si="0"/>
        <v/>
      </c>
      <c r="E15" s="28" t="str">
        <f>IF(_sinter_month_all!D13="","",_sinter_month_all!D13)</f>
        <v/>
      </c>
      <c r="F15" s="28" t="str">
        <f>IF(_sinter_month_all!E13="","",_sinter_month_all!E13)</f>
        <v/>
      </c>
      <c r="G15" s="28" t="str">
        <f>IF(_sinter_month_all!F13="","",_sinter_month_all!F13)</f>
        <v/>
      </c>
      <c r="H15" s="29" t="str">
        <f t="shared" si="16"/>
        <v/>
      </c>
      <c r="I15" s="29" t="str">
        <f>IF(_sinter_month_all!G13="","",_sinter_month_all!G13)</f>
        <v/>
      </c>
      <c r="J15" s="29" t="str">
        <f>IF(_sinter_month_all!H13="","",_sinter_month_all!H13)</f>
        <v/>
      </c>
      <c r="K15" s="29" t="str">
        <f>IF(_sinter_month_all!I13="","",_sinter_month_all!I13)</f>
        <v/>
      </c>
      <c r="L15" s="29" t="str">
        <f t="shared" si="17"/>
        <v/>
      </c>
      <c r="M15" s="34" t="str">
        <f>IF(_sinter_month_all!J13="","",_sinter_month_all!J13)</f>
        <v/>
      </c>
      <c r="N15" s="34" t="str">
        <f>IF(_sinter_month_all!K13="","",_sinter_month_all!K13)</f>
        <v/>
      </c>
      <c r="O15" s="34" t="str">
        <f>IF(_sinter_month_all!L13="","",_sinter_month_all!L13)</f>
        <v/>
      </c>
      <c r="P15" s="34" t="str">
        <f t="shared" si="18"/>
        <v/>
      </c>
      <c r="Q15" s="39" t="str">
        <f>IF(_sinter_month_all!M13="","",_sinter_month_all!M13)</f>
        <v/>
      </c>
      <c r="R15" s="39" t="str">
        <f>IF(_sinter_month_all!N13="","",_sinter_month_all!N13)</f>
        <v/>
      </c>
      <c r="S15" s="39" t="str">
        <f>IF(_sinter_month_all!O13="","",_sinter_month_all!O13)</f>
        <v/>
      </c>
      <c r="T15" s="40" t="str">
        <f t="shared" si="19"/>
        <v/>
      </c>
      <c r="U15" s="34" t="str">
        <f>IF(_sinter_month_all!P13="","",_sinter_month_all!P13)</f>
        <v/>
      </c>
      <c r="V15" s="34" t="str">
        <f>IF(_sinter_month_all!Q13="","",_sinter_month_all!Q13)</f>
        <v/>
      </c>
      <c r="W15" s="34" t="str">
        <f>IF(_sinter_month_all!R13="","",_sinter_month_all!R13)</f>
        <v/>
      </c>
      <c r="X15" s="34" t="str">
        <f t="shared" si="20"/>
        <v/>
      </c>
      <c r="Y15" s="24" t="str">
        <f>IF(_coke_month_all!D13="","",_coke_month_all!D13)</f>
        <v/>
      </c>
      <c r="Z15" s="24" t="str">
        <f>IF(_coke_month_all!E13="","",_coke_month_all!E13)</f>
        <v/>
      </c>
      <c r="AA15" s="24" t="str">
        <f>IF(_coke_month_all!F13="","",_coke_month_all!F13)</f>
        <v/>
      </c>
      <c r="AB15" s="24" t="str">
        <f t="shared" si="21"/>
        <v/>
      </c>
      <c r="AC15" s="43" t="str">
        <f>IF(_coke_month_all!G13="","",_coke_month_all!G13)</f>
        <v/>
      </c>
      <c r="AD15" s="43" t="str">
        <f>IF(_coke_month_all!H13="","",_coke_month_all!H13)</f>
        <v/>
      </c>
      <c r="AE15" s="43" t="str">
        <f>IF(_coke_month_all!I13="","",_coke_month_all!I13)</f>
        <v/>
      </c>
      <c r="AF15" s="44" t="str">
        <f t="shared" si="22"/>
        <v/>
      </c>
      <c r="AG15" s="34" t="str">
        <f>IF(_coke_month_all!J13="","",_coke_month_all!J13)</f>
        <v/>
      </c>
      <c r="AH15" s="34" t="str">
        <f>IF(_coke_month_all!K13="","",_coke_month_all!K13)</f>
        <v/>
      </c>
      <c r="AI15" s="34" t="str">
        <f>IF(_coke_month_all!L13="","",_coke_month_all!L13)</f>
        <v/>
      </c>
      <c r="AJ15" s="34" t="str">
        <f t="shared" si="23"/>
        <v/>
      </c>
      <c r="AK15" s="40" t="str">
        <f>IF(_coke_month_all!M13="","",_coke_month_all!M13)</f>
        <v/>
      </c>
      <c r="AL15" s="40" t="str">
        <f>IF(_coke_month_all!N13="","",_coke_month_all!N13)</f>
        <v/>
      </c>
      <c r="AM15" s="40" t="str">
        <f>IF(_coke_month_all!O13="","",_coke_month_all!O13)</f>
        <v/>
      </c>
      <c r="AN15" s="40" t="str">
        <f t="shared" si="24"/>
        <v/>
      </c>
      <c r="AO15" s="39" t="str">
        <f>IF(_coke_month_all!P13="","",_coke_month_all!P13)</f>
        <v/>
      </c>
      <c r="AP15" s="39" t="str">
        <f>IF(_coke_month_all!Q13="","",_coke_month_all!Q13)</f>
        <v/>
      </c>
      <c r="AQ15" s="39" t="str">
        <f>IF(_coke_month_all!R13="","",_coke_month_all!R13)</f>
        <v/>
      </c>
      <c r="AR15" s="34" t="str">
        <f t="shared" si="25"/>
        <v/>
      </c>
      <c r="AS15" s="34" t="str">
        <f>IF(_lumpore_month_all!D13="","",_lumpore_month_all!D13)</f>
        <v/>
      </c>
      <c r="AT15" s="34" t="str">
        <f>IF(_lumpore_month_all!E13="","",_lumpore_month_all!E13)</f>
        <v/>
      </c>
      <c r="AU15" s="34" t="str">
        <f>IF(_lumpore_month_all!F13="","",_lumpore_month_all!F13)</f>
        <v/>
      </c>
      <c r="AV15" s="34" t="str">
        <f t="shared" si="26"/>
        <v/>
      </c>
      <c r="AW15" s="24" t="str">
        <f>IF(_lumpore_month_all!G13="","",_lumpore_month_all!G13)</f>
        <v/>
      </c>
      <c r="AX15" s="24" t="str">
        <f>IF(_lumpore_month_all!H13="","",_lumpore_month_all!H13)</f>
        <v/>
      </c>
      <c r="AY15" s="24" t="str">
        <f>IF(_lumpore_month_all!I13="","",_lumpore_month_all!I13)</f>
        <v/>
      </c>
      <c r="AZ15" s="23" t="str">
        <f t="shared" si="27"/>
        <v/>
      </c>
      <c r="BA15" s="34" t="str">
        <f>IF(_lumpore_month_all!J13="","",_lumpore_month_all!J13)</f>
        <v/>
      </c>
      <c r="BB15" s="34" t="str">
        <f>IF(_lumpore_month_all!K13="","",_lumpore_month_all!K13)</f>
        <v/>
      </c>
      <c r="BC15" s="34" t="str">
        <f>IF(_lumpore_month_all!L13="","",_lumpore_month_all!L13)</f>
        <v/>
      </c>
      <c r="BD15" s="34" t="str">
        <f t="shared" si="28"/>
        <v/>
      </c>
      <c r="BE15" s="39" t="str">
        <f>IF(_lumpore_month_all!M13="","",_lumpore_month_all!M13)</f>
        <v/>
      </c>
      <c r="BF15" s="39" t="str">
        <f>IF(_lumpore_month_all!N13="","",_lumpore_month_all!N13)</f>
        <v/>
      </c>
      <c r="BG15" s="39" t="str">
        <f>IF(_lumpore_month_all!O13="","",_lumpore_month_all!O13)</f>
        <v/>
      </c>
      <c r="BH15" s="39" t="str">
        <f t="shared" si="29"/>
        <v/>
      </c>
      <c r="BI15" s="34" t="str">
        <f>IF(_lumpore_month_all!P13="","",_lumpore_month_all!P13)</f>
        <v/>
      </c>
      <c r="BJ15" s="34" t="str">
        <f>IF(_lumpore_month_all!Q13="","",_lumpore_month_all!Q13)</f>
        <v/>
      </c>
      <c r="BK15" s="34" t="str">
        <f>IF(_lumpore_month_all!R13="","",_lumpore_month_all!R13)</f>
        <v/>
      </c>
      <c r="BL15" s="34" t="str">
        <f t="shared" si="30"/>
        <v/>
      </c>
      <c r="BM15" s="34">
        <f t="shared" si="38"/>
        <v>0</v>
      </c>
      <c r="BN15" s="70" t="str">
        <f>IF(_sinter_month_all!S13="","",_sinter_month_all!S13)</f>
        <v/>
      </c>
      <c r="BO15" s="70" t="str">
        <f>IF(_sinter_month_all!T13="","",_sinter_month_all!T13)</f>
        <v/>
      </c>
      <c r="BP15" s="70" t="str">
        <f>IF(_sinter_month_all!U13="","",_sinter_month_all!U13)</f>
        <v/>
      </c>
      <c r="BQ15" s="70" t="str">
        <f t="shared" si="31"/>
        <v/>
      </c>
      <c r="BR15" s="71" t="str">
        <f>IF(_sinter_month_all!V13="","",_sinter_month_all!V13)</f>
        <v/>
      </c>
      <c r="BS15" s="71" t="str">
        <f>IF(_sinter_month_all!W13="","",_sinter_month_all!W13)</f>
        <v/>
      </c>
      <c r="BT15" s="71" t="str">
        <f>IF(_sinter_month_all!X13="","",_sinter_month_all!X13)</f>
        <v/>
      </c>
      <c r="BU15" s="71" t="str">
        <f t="shared" si="32"/>
        <v/>
      </c>
      <c r="BV15" s="77" t="str">
        <f t="shared" si="2"/>
        <v/>
      </c>
      <c r="BW15" s="77" t="str">
        <f t="shared" si="3"/>
        <v/>
      </c>
      <c r="BX15" s="77" t="str">
        <f t="shared" si="4"/>
        <v/>
      </c>
      <c r="BY15" s="70" t="str">
        <f>IF(_coke_month_all!S13="","",_coke_month_all!S13)</f>
        <v/>
      </c>
      <c r="BZ15" s="70" t="str">
        <f>IF(_coke_month_all!T13="","",_coke_month_all!T13)</f>
        <v/>
      </c>
      <c r="CA15" s="70" t="str">
        <f>IF(_coke_month_all!U13="","",_coke_month_all!U13)</f>
        <v/>
      </c>
      <c r="CB15" s="79" t="str">
        <f t="shared" si="33"/>
        <v/>
      </c>
      <c r="CC15" s="69" t="str">
        <f>IF(_coke_month_all!V13="","",_coke_month_all!V13)</f>
        <v/>
      </c>
      <c r="CD15" s="69" t="str">
        <f>IF(_coke_month_all!W13="","",_coke_month_all!W13)</f>
        <v/>
      </c>
      <c r="CE15" s="69" t="str">
        <f>IF(_coke_month_all!X13="","",_coke_month_all!X13)</f>
        <v/>
      </c>
      <c r="CF15" s="69" t="str">
        <f t="shared" si="34"/>
        <v/>
      </c>
      <c r="CG15" s="83" t="str">
        <f t="shared" si="5"/>
        <v/>
      </c>
      <c r="CH15" s="77" t="str">
        <f t="shared" si="6"/>
        <v/>
      </c>
      <c r="CI15" s="77" t="str">
        <f t="shared" si="7"/>
        <v/>
      </c>
      <c r="CJ15" s="85" t="str">
        <f>IF(_lumpore_month_all!S13="","",_lumpore_month_all!S13)</f>
        <v/>
      </c>
      <c r="CK15" s="85" t="str">
        <f>IF(_lumpore_month_all!T13="","",_lumpore_month_all!T13)</f>
        <v/>
      </c>
      <c r="CL15" s="85" t="str">
        <f>IF(_lumpore_month_all!U13="","",_lumpore_month_all!U13)</f>
        <v/>
      </c>
      <c r="CM15" s="70" t="str">
        <f t="shared" si="35"/>
        <v/>
      </c>
      <c r="CN15" s="71" t="str">
        <f>IF(_lumpore_month_all!V13="","",_lumpore_month_all!V13)</f>
        <v/>
      </c>
      <c r="CO15" s="71" t="str">
        <f>IF(_lumpore_month_all!W13="","",_lumpore_month_all!W13)</f>
        <v/>
      </c>
      <c r="CP15" s="71" t="str">
        <f>IF(_lumpore_month_all!X13="","",_lumpore_month_all!X13)</f>
        <v/>
      </c>
      <c r="CQ15" s="71" t="str">
        <f t="shared" si="8"/>
        <v/>
      </c>
      <c r="CR15" s="77" t="str">
        <f t="shared" si="9"/>
        <v/>
      </c>
      <c r="CS15" s="77" t="str">
        <f t="shared" si="10"/>
        <v/>
      </c>
      <c r="CT15" s="77" t="str">
        <f t="shared" si="11"/>
        <v/>
      </c>
      <c r="CU15" s="70">
        <f t="shared" si="12"/>
        <v>0</v>
      </c>
      <c r="CV15" s="70">
        <f t="shared" si="13"/>
        <v>0</v>
      </c>
      <c r="CW15" s="70">
        <f t="shared" si="14"/>
        <v>0</v>
      </c>
      <c r="CX15" s="70">
        <f t="shared" si="36"/>
        <v>0</v>
      </c>
      <c r="CY15" s="70">
        <f t="shared" si="37"/>
        <v>0</v>
      </c>
      <c r="CZ15" s="70">
        <f t="shared" si="15"/>
        <v>0</v>
      </c>
      <c r="DA15" s="104">
        <f>IFERROR(SUM(P15,AJ15,BD15)*_sinter_month_all!$AA$2-SUM(P15,AJ15,BD15)*_sinter_month_all!$Z$2,"")</f>
        <v>0</v>
      </c>
    </row>
    <row r="16" s="2" customFormat="1" ht="21.75" customHeight="1" spans="1:105">
      <c r="A16" s="25" t="str">
        <f>IF(_sinter_month_all!A14="","",_sinter_month_all!A14)</f>
        <v/>
      </c>
      <c r="B16" s="25" t="str">
        <f>IF(AND(_sinter_month_all!B14=1),"夜班",IF(AND(_sinter_month_all!B14=2),"白班",IF(AND(_sinter_month_all!B14=3),"中班","")))</f>
        <v/>
      </c>
      <c r="C16" s="26" t="str">
        <f>IF(AND(_sinter_month_all!C14="A"),"甲班",IF(AND(_sinter_month_all!C14="B"),"乙班",IF(AND(_sinter_month_all!C14="C"),"丙班",IF(AND(_sinter_month_all!C14="D"),"丁班",""))))</f>
        <v/>
      </c>
      <c r="D16" s="27" t="str">
        <f t="shared" si="0"/>
        <v/>
      </c>
      <c r="E16" s="28" t="str">
        <f>IF(_sinter_month_all!D14="","",_sinter_month_all!D14)</f>
        <v/>
      </c>
      <c r="F16" s="28" t="str">
        <f>IF(_sinter_month_all!E14="","",_sinter_month_all!E14)</f>
        <v/>
      </c>
      <c r="G16" s="28" t="str">
        <f>IF(_sinter_month_all!F14="","",_sinter_month_all!F14)</f>
        <v/>
      </c>
      <c r="H16" s="29" t="str">
        <f t="shared" si="16"/>
        <v/>
      </c>
      <c r="I16" s="29" t="str">
        <f>IF(_sinter_month_all!G14="","",_sinter_month_all!G14)</f>
        <v/>
      </c>
      <c r="J16" s="29" t="str">
        <f>IF(_sinter_month_all!H14="","",_sinter_month_all!H14)</f>
        <v/>
      </c>
      <c r="K16" s="29" t="str">
        <f>IF(_sinter_month_all!I14="","",_sinter_month_all!I14)</f>
        <v/>
      </c>
      <c r="L16" s="29" t="str">
        <f t="shared" si="17"/>
        <v/>
      </c>
      <c r="M16" s="34" t="str">
        <f>IF(_sinter_month_all!J14="","",_sinter_month_all!J14)</f>
        <v/>
      </c>
      <c r="N16" s="34" t="str">
        <f>IF(_sinter_month_all!K14="","",_sinter_month_all!K14)</f>
        <v/>
      </c>
      <c r="O16" s="34" t="str">
        <f>IF(_sinter_month_all!L14="","",_sinter_month_all!L14)</f>
        <v/>
      </c>
      <c r="P16" s="34" t="str">
        <f t="shared" si="18"/>
        <v/>
      </c>
      <c r="Q16" s="39" t="str">
        <f>IF(_sinter_month_all!M14="","",_sinter_month_all!M14)</f>
        <v/>
      </c>
      <c r="R16" s="39" t="str">
        <f>IF(_sinter_month_all!N14="","",_sinter_month_all!N14)</f>
        <v/>
      </c>
      <c r="S16" s="39" t="str">
        <f>IF(_sinter_month_all!O14="","",_sinter_month_all!O14)</f>
        <v/>
      </c>
      <c r="T16" s="40" t="str">
        <f t="shared" si="19"/>
        <v/>
      </c>
      <c r="U16" s="34" t="str">
        <f>IF(_sinter_month_all!P14="","",_sinter_month_all!P14)</f>
        <v/>
      </c>
      <c r="V16" s="34" t="str">
        <f>IF(_sinter_month_all!Q14="","",_sinter_month_all!Q14)</f>
        <v/>
      </c>
      <c r="W16" s="34" t="str">
        <f>IF(_sinter_month_all!R14="","",_sinter_month_all!R14)</f>
        <v/>
      </c>
      <c r="X16" s="34" t="str">
        <f t="shared" si="20"/>
        <v/>
      </c>
      <c r="Y16" s="24" t="str">
        <f>IF(_coke_month_all!D14="","",_coke_month_all!D14)</f>
        <v/>
      </c>
      <c r="Z16" s="24" t="str">
        <f>IF(_coke_month_all!E14="","",_coke_month_all!E14)</f>
        <v/>
      </c>
      <c r="AA16" s="24" t="str">
        <f>IF(_coke_month_all!F14="","",_coke_month_all!F14)</f>
        <v/>
      </c>
      <c r="AB16" s="24" t="str">
        <f t="shared" si="21"/>
        <v/>
      </c>
      <c r="AC16" s="43" t="str">
        <f>IF(_coke_month_all!G14="","",_coke_month_all!G14)</f>
        <v/>
      </c>
      <c r="AD16" s="43" t="str">
        <f>IF(_coke_month_all!H14="","",_coke_month_all!H14)</f>
        <v/>
      </c>
      <c r="AE16" s="43" t="str">
        <f>IF(_coke_month_all!I14="","",_coke_month_all!I14)</f>
        <v/>
      </c>
      <c r="AF16" s="44" t="str">
        <f t="shared" si="22"/>
        <v/>
      </c>
      <c r="AG16" s="34" t="str">
        <f>IF(_coke_month_all!J14="","",_coke_month_all!J14)</f>
        <v/>
      </c>
      <c r="AH16" s="34" t="str">
        <f>IF(_coke_month_all!K14="","",_coke_month_all!K14)</f>
        <v/>
      </c>
      <c r="AI16" s="34" t="str">
        <f>IF(_coke_month_all!L14="","",_coke_month_all!L14)</f>
        <v/>
      </c>
      <c r="AJ16" s="34" t="str">
        <f t="shared" si="23"/>
        <v/>
      </c>
      <c r="AK16" s="40" t="str">
        <f>IF(_coke_month_all!M14="","",_coke_month_all!M14)</f>
        <v/>
      </c>
      <c r="AL16" s="40" t="str">
        <f>IF(_coke_month_all!N14="","",_coke_month_all!N14)</f>
        <v/>
      </c>
      <c r="AM16" s="40" t="str">
        <f>IF(_coke_month_all!O14="","",_coke_month_all!O14)</f>
        <v/>
      </c>
      <c r="AN16" s="40" t="str">
        <f t="shared" si="24"/>
        <v/>
      </c>
      <c r="AO16" s="39" t="str">
        <f>IF(_coke_month_all!P14="","",_coke_month_all!P14)</f>
        <v/>
      </c>
      <c r="AP16" s="39" t="str">
        <f>IF(_coke_month_all!Q14="","",_coke_month_all!Q14)</f>
        <v/>
      </c>
      <c r="AQ16" s="39" t="str">
        <f>IF(_coke_month_all!R14="","",_coke_month_all!R14)</f>
        <v/>
      </c>
      <c r="AR16" s="34" t="str">
        <f t="shared" si="25"/>
        <v/>
      </c>
      <c r="AS16" s="34" t="str">
        <f>IF(_lumpore_month_all!D14="","",_lumpore_month_all!D14)</f>
        <v/>
      </c>
      <c r="AT16" s="34" t="str">
        <f>IF(_lumpore_month_all!E14="","",_lumpore_month_all!E14)</f>
        <v/>
      </c>
      <c r="AU16" s="34" t="str">
        <f>IF(_lumpore_month_all!F14="","",_lumpore_month_all!F14)</f>
        <v/>
      </c>
      <c r="AV16" s="34" t="str">
        <f t="shared" si="26"/>
        <v/>
      </c>
      <c r="AW16" s="24" t="str">
        <f>IF(_lumpore_month_all!G14="","",_lumpore_month_all!G14)</f>
        <v/>
      </c>
      <c r="AX16" s="24" t="str">
        <f>IF(_lumpore_month_all!H14="","",_lumpore_month_all!H14)</f>
        <v/>
      </c>
      <c r="AY16" s="24" t="str">
        <f>IF(_lumpore_month_all!I14="","",_lumpore_month_all!I14)</f>
        <v/>
      </c>
      <c r="AZ16" s="23" t="str">
        <f t="shared" si="27"/>
        <v/>
      </c>
      <c r="BA16" s="34" t="str">
        <f>IF(_lumpore_month_all!J14="","",_lumpore_month_all!J14)</f>
        <v/>
      </c>
      <c r="BB16" s="34" t="str">
        <f>IF(_lumpore_month_all!K14="","",_lumpore_month_all!K14)</f>
        <v/>
      </c>
      <c r="BC16" s="34" t="str">
        <f>IF(_lumpore_month_all!L14="","",_lumpore_month_all!L14)</f>
        <v/>
      </c>
      <c r="BD16" s="34" t="str">
        <f t="shared" si="28"/>
        <v/>
      </c>
      <c r="BE16" s="39" t="str">
        <f>IF(_lumpore_month_all!M14="","",_lumpore_month_all!M14)</f>
        <v/>
      </c>
      <c r="BF16" s="39" t="str">
        <f>IF(_lumpore_month_all!N14="","",_lumpore_month_all!N14)</f>
        <v/>
      </c>
      <c r="BG16" s="39" t="str">
        <f>IF(_lumpore_month_all!O14="","",_lumpore_month_all!O14)</f>
        <v/>
      </c>
      <c r="BH16" s="39" t="str">
        <f t="shared" si="29"/>
        <v/>
      </c>
      <c r="BI16" s="34" t="str">
        <f>IF(_lumpore_month_all!P14="","",_lumpore_month_all!P14)</f>
        <v/>
      </c>
      <c r="BJ16" s="34" t="str">
        <f>IF(_lumpore_month_all!Q14="","",_lumpore_month_all!Q14)</f>
        <v/>
      </c>
      <c r="BK16" s="34" t="str">
        <f>IF(_lumpore_month_all!R14="","",_lumpore_month_all!R14)</f>
        <v/>
      </c>
      <c r="BL16" s="34" t="str">
        <f t="shared" si="30"/>
        <v/>
      </c>
      <c r="BM16" s="34">
        <f t="shared" si="38"/>
        <v>0</v>
      </c>
      <c r="BN16" s="70" t="str">
        <f>IF(_sinter_month_all!S14="","",_sinter_month_all!S14)</f>
        <v/>
      </c>
      <c r="BO16" s="70" t="str">
        <f>IF(_sinter_month_all!T14="","",_sinter_month_all!T14)</f>
        <v/>
      </c>
      <c r="BP16" s="70" t="str">
        <f>IF(_sinter_month_all!U14="","",_sinter_month_all!U14)</f>
        <v/>
      </c>
      <c r="BQ16" s="70" t="str">
        <f t="shared" si="31"/>
        <v/>
      </c>
      <c r="BR16" s="71" t="str">
        <f>IF(_sinter_month_all!V14="","",_sinter_month_all!V14)</f>
        <v/>
      </c>
      <c r="BS16" s="71" t="str">
        <f>IF(_sinter_month_all!W14="","",_sinter_month_all!W14)</f>
        <v/>
      </c>
      <c r="BT16" s="71" t="str">
        <f>IF(_sinter_month_all!X14="","",_sinter_month_all!X14)</f>
        <v/>
      </c>
      <c r="BU16" s="71" t="str">
        <f t="shared" si="32"/>
        <v/>
      </c>
      <c r="BV16" s="77" t="str">
        <f t="shared" si="2"/>
        <v/>
      </c>
      <c r="BW16" s="77" t="str">
        <f t="shared" si="3"/>
        <v/>
      </c>
      <c r="BX16" s="77" t="str">
        <f t="shared" si="4"/>
        <v/>
      </c>
      <c r="BY16" s="70" t="str">
        <f>IF(_coke_month_all!S14="","",_coke_month_all!S14)</f>
        <v/>
      </c>
      <c r="BZ16" s="70" t="str">
        <f>IF(_coke_month_all!T14="","",_coke_month_all!T14)</f>
        <v/>
      </c>
      <c r="CA16" s="70" t="str">
        <f>IF(_coke_month_all!U14="","",_coke_month_all!U14)</f>
        <v/>
      </c>
      <c r="CB16" s="79" t="str">
        <f t="shared" si="33"/>
        <v/>
      </c>
      <c r="CC16" s="69" t="str">
        <f>IF(_coke_month_all!V14="","",_coke_month_all!V14)</f>
        <v/>
      </c>
      <c r="CD16" s="69" t="str">
        <f>IF(_coke_month_all!W14="","",_coke_month_all!W14)</f>
        <v/>
      </c>
      <c r="CE16" s="69" t="str">
        <f>IF(_coke_month_all!X14="","",_coke_month_all!X14)</f>
        <v/>
      </c>
      <c r="CF16" s="69" t="str">
        <f t="shared" si="34"/>
        <v/>
      </c>
      <c r="CG16" s="83" t="str">
        <f t="shared" si="5"/>
        <v/>
      </c>
      <c r="CH16" s="77" t="str">
        <f t="shared" si="6"/>
        <v/>
      </c>
      <c r="CI16" s="77" t="str">
        <f t="shared" si="7"/>
        <v/>
      </c>
      <c r="CJ16" s="85" t="str">
        <f>IF(_lumpore_month_all!S14="","",_lumpore_month_all!S14)</f>
        <v/>
      </c>
      <c r="CK16" s="85" t="str">
        <f>IF(_lumpore_month_all!T14="","",_lumpore_month_all!T14)</f>
        <v/>
      </c>
      <c r="CL16" s="85" t="str">
        <f>IF(_lumpore_month_all!U14="","",_lumpore_month_all!U14)</f>
        <v/>
      </c>
      <c r="CM16" s="70" t="str">
        <f t="shared" si="35"/>
        <v/>
      </c>
      <c r="CN16" s="71" t="str">
        <f>IF(_lumpore_month_all!V14="","",_lumpore_month_all!V14)</f>
        <v/>
      </c>
      <c r="CO16" s="71" t="str">
        <f>IF(_lumpore_month_all!W14="","",_lumpore_month_all!W14)</f>
        <v/>
      </c>
      <c r="CP16" s="71" t="str">
        <f>IF(_lumpore_month_all!X14="","",_lumpore_month_all!X14)</f>
        <v/>
      </c>
      <c r="CQ16" s="71" t="str">
        <f t="shared" si="8"/>
        <v/>
      </c>
      <c r="CR16" s="77" t="str">
        <f t="shared" si="9"/>
        <v/>
      </c>
      <c r="CS16" s="77" t="str">
        <f t="shared" si="10"/>
        <v/>
      </c>
      <c r="CT16" s="77" t="str">
        <f t="shared" si="11"/>
        <v/>
      </c>
      <c r="CU16" s="70">
        <f t="shared" si="12"/>
        <v>0</v>
      </c>
      <c r="CV16" s="70">
        <f t="shared" si="13"/>
        <v>0</v>
      </c>
      <c r="CW16" s="70">
        <f t="shared" si="14"/>
        <v>0</v>
      </c>
      <c r="CX16" s="70">
        <f t="shared" si="36"/>
        <v>0</v>
      </c>
      <c r="CY16" s="70">
        <f t="shared" si="37"/>
        <v>0</v>
      </c>
      <c r="CZ16" s="70">
        <f t="shared" si="15"/>
        <v>0</v>
      </c>
      <c r="DA16" s="104">
        <f>IFERROR(SUM(P16,AJ16,BD16)*_sinter_month_all!$AA$2-SUM(P16,AJ16,BD16)*_sinter_month_all!$Z$2,"")</f>
        <v>0</v>
      </c>
    </row>
    <row r="17" s="2" customFormat="1" ht="21.75" customHeight="1" spans="1:105">
      <c r="A17" s="25" t="str">
        <f>IF(_sinter_month_all!A15="","",_sinter_month_all!A15)</f>
        <v/>
      </c>
      <c r="B17" s="25" t="str">
        <f>IF(AND(_sinter_month_all!B15=1),"夜班",IF(AND(_sinter_month_all!B15=2),"白班",IF(AND(_sinter_month_all!B15=3),"中班","")))</f>
        <v/>
      </c>
      <c r="C17" s="26" t="str">
        <f>IF(AND(_sinter_month_all!C15="A"),"甲班",IF(AND(_sinter_month_all!C15="B"),"乙班",IF(AND(_sinter_month_all!C15="C"),"丙班",IF(AND(_sinter_month_all!C15="D"),"丁班",""))))</f>
        <v/>
      </c>
      <c r="D17" s="27" t="str">
        <f t="shared" si="0"/>
        <v/>
      </c>
      <c r="E17" s="28" t="str">
        <f>IF(_sinter_month_all!D15="","",_sinter_month_all!D15)</f>
        <v/>
      </c>
      <c r="F17" s="28" t="str">
        <f>IF(_sinter_month_all!E15="","",_sinter_month_all!E15)</f>
        <v/>
      </c>
      <c r="G17" s="28" t="str">
        <f>IF(_sinter_month_all!F15="","",_sinter_month_all!F15)</f>
        <v/>
      </c>
      <c r="H17" s="29" t="str">
        <f t="shared" si="16"/>
        <v/>
      </c>
      <c r="I17" s="29" t="str">
        <f>IF(_sinter_month_all!G15="","",_sinter_month_all!G15)</f>
        <v/>
      </c>
      <c r="J17" s="29" t="str">
        <f>IF(_sinter_month_all!H15="","",_sinter_month_all!H15)</f>
        <v/>
      </c>
      <c r="K17" s="29" t="str">
        <f>IF(_sinter_month_all!I15="","",_sinter_month_all!I15)</f>
        <v/>
      </c>
      <c r="L17" s="29" t="str">
        <f t="shared" si="17"/>
        <v/>
      </c>
      <c r="M17" s="34" t="str">
        <f>IF(_sinter_month_all!J15="","",_sinter_month_all!J15)</f>
        <v/>
      </c>
      <c r="N17" s="34" t="str">
        <f>IF(_sinter_month_all!K15="","",_sinter_month_all!K15)</f>
        <v/>
      </c>
      <c r="O17" s="34" t="str">
        <f>IF(_sinter_month_all!L15="","",_sinter_month_all!L15)</f>
        <v/>
      </c>
      <c r="P17" s="34" t="str">
        <f t="shared" si="18"/>
        <v/>
      </c>
      <c r="Q17" s="39" t="str">
        <f>IF(_sinter_month_all!M15="","",_sinter_month_all!M15)</f>
        <v/>
      </c>
      <c r="R17" s="39" t="str">
        <f>IF(_sinter_month_all!N15="","",_sinter_month_all!N15)</f>
        <v/>
      </c>
      <c r="S17" s="39" t="str">
        <f>IF(_sinter_month_all!O15="","",_sinter_month_all!O15)</f>
        <v/>
      </c>
      <c r="T17" s="40" t="str">
        <f t="shared" si="19"/>
        <v/>
      </c>
      <c r="U17" s="34" t="str">
        <f>IF(_sinter_month_all!P15="","",_sinter_month_all!P15)</f>
        <v/>
      </c>
      <c r="V17" s="34" t="str">
        <f>IF(_sinter_month_all!Q15="","",_sinter_month_all!Q15)</f>
        <v/>
      </c>
      <c r="W17" s="34" t="str">
        <f>IF(_sinter_month_all!R15="","",_sinter_month_all!R15)</f>
        <v/>
      </c>
      <c r="X17" s="34" t="str">
        <f t="shared" si="20"/>
        <v/>
      </c>
      <c r="Y17" s="24" t="str">
        <f>IF(_coke_month_all!D15="","",_coke_month_all!D15)</f>
        <v/>
      </c>
      <c r="Z17" s="24" t="str">
        <f>IF(_coke_month_all!E15="","",_coke_month_all!E15)</f>
        <v/>
      </c>
      <c r="AA17" s="24" t="str">
        <f>IF(_coke_month_all!F15="","",_coke_month_all!F15)</f>
        <v/>
      </c>
      <c r="AB17" s="24" t="str">
        <f t="shared" si="21"/>
        <v/>
      </c>
      <c r="AC17" s="43" t="str">
        <f>IF(_coke_month_all!G15="","",_coke_month_all!G15)</f>
        <v/>
      </c>
      <c r="AD17" s="43" t="str">
        <f>IF(_coke_month_all!H15="","",_coke_month_all!H15)</f>
        <v/>
      </c>
      <c r="AE17" s="43" t="str">
        <f>IF(_coke_month_all!I15="","",_coke_month_all!I15)</f>
        <v/>
      </c>
      <c r="AF17" s="44" t="str">
        <f t="shared" si="22"/>
        <v/>
      </c>
      <c r="AG17" s="34" t="str">
        <f>IF(_coke_month_all!J15="","",_coke_month_all!J15)</f>
        <v/>
      </c>
      <c r="AH17" s="34" t="str">
        <f>IF(_coke_month_all!K15="","",_coke_month_all!K15)</f>
        <v/>
      </c>
      <c r="AI17" s="34" t="str">
        <f>IF(_coke_month_all!L15="","",_coke_month_all!L15)</f>
        <v/>
      </c>
      <c r="AJ17" s="34" t="str">
        <f t="shared" si="23"/>
        <v/>
      </c>
      <c r="AK17" s="40" t="str">
        <f>IF(_coke_month_all!M15="","",_coke_month_all!M15)</f>
        <v/>
      </c>
      <c r="AL17" s="40" t="str">
        <f>IF(_coke_month_all!N15="","",_coke_month_all!N15)</f>
        <v/>
      </c>
      <c r="AM17" s="40" t="str">
        <f>IF(_coke_month_all!O15="","",_coke_month_all!O15)</f>
        <v/>
      </c>
      <c r="AN17" s="40" t="str">
        <f t="shared" si="24"/>
        <v/>
      </c>
      <c r="AO17" s="39" t="str">
        <f>IF(_coke_month_all!P15="","",_coke_month_all!P15)</f>
        <v/>
      </c>
      <c r="AP17" s="39" t="str">
        <f>IF(_coke_month_all!Q15="","",_coke_month_all!Q15)</f>
        <v/>
      </c>
      <c r="AQ17" s="39" t="str">
        <f>IF(_coke_month_all!R15="","",_coke_month_all!R15)</f>
        <v/>
      </c>
      <c r="AR17" s="34" t="str">
        <f t="shared" si="25"/>
        <v/>
      </c>
      <c r="AS17" s="34" t="str">
        <f>IF(_lumpore_month_all!D15="","",_lumpore_month_all!D15)</f>
        <v/>
      </c>
      <c r="AT17" s="34" t="str">
        <f>IF(_lumpore_month_all!E15="","",_lumpore_month_all!E15)</f>
        <v/>
      </c>
      <c r="AU17" s="34" t="str">
        <f>IF(_lumpore_month_all!F15="","",_lumpore_month_all!F15)</f>
        <v/>
      </c>
      <c r="AV17" s="34" t="str">
        <f t="shared" si="26"/>
        <v/>
      </c>
      <c r="AW17" s="24" t="str">
        <f>IF(_lumpore_month_all!G15="","",_lumpore_month_all!G15)</f>
        <v/>
      </c>
      <c r="AX17" s="24" t="str">
        <f>IF(_lumpore_month_all!H15="","",_lumpore_month_all!H15)</f>
        <v/>
      </c>
      <c r="AY17" s="24" t="str">
        <f>IF(_lumpore_month_all!I15="","",_lumpore_month_all!I15)</f>
        <v/>
      </c>
      <c r="AZ17" s="23" t="str">
        <f t="shared" si="27"/>
        <v/>
      </c>
      <c r="BA17" s="34" t="str">
        <f>IF(_lumpore_month_all!J15="","",_lumpore_month_all!J15)</f>
        <v/>
      </c>
      <c r="BB17" s="34" t="str">
        <f>IF(_lumpore_month_all!K15="","",_lumpore_month_all!K15)</f>
        <v/>
      </c>
      <c r="BC17" s="34" t="str">
        <f>IF(_lumpore_month_all!L15="","",_lumpore_month_all!L15)</f>
        <v/>
      </c>
      <c r="BD17" s="34" t="str">
        <f t="shared" si="28"/>
        <v/>
      </c>
      <c r="BE17" s="39" t="str">
        <f>IF(_lumpore_month_all!M15="","",_lumpore_month_all!M15)</f>
        <v/>
      </c>
      <c r="BF17" s="39" t="str">
        <f>IF(_lumpore_month_all!N15="","",_lumpore_month_all!N15)</f>
        <v/>
      </c>
      <c r="BG17" s="39" t="str">
        <f>IF(_lumpore_month_all!O15="","",_lumpore_month_all!O15)</f>
        <v/>
      </c>
      <c r="BH17" s="39" t="str">
        <f t="shared" si="29"/>
        <v/>
      </c>
      <c r="BI17" s="34" t="str">
        <f>IF(_lumpore_month_all!P15="","",_lumpore_month_all!P15)</f>
        <v/>
      </c>
      <c r="BJ17" s="34" t="str">
        <f>IF(_lumpore_month_all!Q15="","",_lumpore_month_all!Q15)</f>
        <v/>
      </c>
      <c r="BK17" s="34" t="str">
        <f>IF(_lumpore_month_all!R15="","",_lumpore_month_all!R15)</f>
        <v/>
      </c>
      <c r="BL17" s="34" t="str">
        <f t="shared" si="30"/>
        <v/>
      </c>
      <c r="BM17" s="34">
        <f t="shared" si="38"/>
        <v>0</v>
      </c>
      <c r="BN17" s="70" t="str">
        <f>IF(_sinter_month_all!S15="","",_sinter_month_all!S15)</f>
        <v/>
      </c>
      <c r="BO17" s="70" t="str">
        <f>IF(_sinter_month_all!T15="","",_sinter_month_all!T15)</f>
        <v/>
      </c>
      <c r="BP17" s="70" t="str">
        <f>IF(_sinter_month_all!U15="","",_sinter_month_all!U15)</f>
        <v/>
      </c>
      <c r="BQ17" s="70" t="str">
        <f t="shared" si="31"/>
        <v/>
      </c>
      <c r="BR17" s="71" t="str">
        <f>IF(_sinter_month_all!V15="","",_sinter_month_all!V15)</f>
        <v/>
      </c>
      <c r="BS17" s="71" t="str">
        <f>IF(_sinter_month_all!W15="","",_sinter_month_all!W15)</f>
        <v/>
      </c>
      <c r="BT17" s="71" t="str">
        <f>IF(_sinter_month_all!X15="","",_sinter_month_all!X15)</f>
        <v/>
      </c>
      <c r="BU17" s="71" t="str">
        <f t="shared" si="32"/>
        <v/>
      </c>
      <c r="BV17" s="77" t="str">
        <f t="shared" si="2"/>
        <v/>
      </c>
      <c r="BW17" s="77" t="str">
        <f t="shared" si="3"/>
        <v/>
      </c>
      <c r="BX17" s="77" t="str">
        <f t="shared" si="4"/>
        <v/>
      </c>
      <c r="BY17" s="70" t="str">
        <f>IF(_coke_month_all!S15="","",_coke_month_all!S15)</f>
        <v/>
      </c>
      <c r="BZ17" s="70" t="str">
        <f>IF(_coke_month_all!T15="","",_coke_month_all!T15)</f>
        <v/>
      </c>
      <c r="CA17" s="70" t="str">
        <f>IF(_coke_month_all!U15="","",_coke_month_all!U15)</f>
        <v/>
      </c>
      <c r="CB17" s="79" t="str">
        <f t="shared" si="33"/>
        <v/>
      </c>
      <c r="CC17" s="69" t="str">
        <f>IF(_coke_month_all!V15="","",_coke_month_all!V15)</f>
        <v/>
      </c>
      <c r="CD17" s="69" t="str">
        <f>IF(_coke_month_all!W15="","",_coke_month_all!W15)</f>
        <v/>
      </c>
      <c r="CE17" s="69" t="str">
        <f>IF(_coke_month_all!X15="","",_coke_month_all!X15)</f>
        <v/>
      </c>
      <c r="CF17" s="69" t="str">
        <f t="shared" si="34"/>
        <v/>
      </c>
      <c r="CG17" s="83" t="str">
        <f t="shared" si="5"/>
        <v/>
      </c>
      <c r="CH17" s="77" t="str">
        <f t="shared" si="6"/>
        <v/>
      </c>
      <c r="CI17" s="77" t="str">
        <f t="shared" si="7"/>
        <v/>
      </c>
      <c r="CJ17" s="85" t="str">
        <f>IF(_lumpore_month_all!S15="","",_lumpore_month_all!S15)</f>
        <v/>
      </c>
      <c r="CK17" s="85" t="str">
        <f>IF(_lumpore_month_all!T15="","",_lumpore_month_all!T15)</f>
        <v/>
      </c>
      <c r="CL17" s="85" t="str">
        <f>IF(_lumpore_month_all!U15="","",_lumpore_month_all!U15)</f>
        <v/>
      </c>
      <c r="CM17" s="70" t="str">
        <f t="shared" si="35"/>
        <v/>
      </c>
      <c r="CN17" s="71" t="str">
        <f>IF(_lumpore_month_all!V15="","",_lumpore_month_all!V15)</f>
        <v/>
      </c>
      <c r="CO17" s="71" t="str">
        <f>IF(_lumpore_month_all!W15="","",_lumpore_month_all!W15)</f>
        <v/>
      </c>
      <c r="CP17" s="71" t="str">
        <f>IF(_lumpore_month_all!X15="","",_lumpore_month_all!X15)</f>
        <v/>
      </c>
      <c r="CQ17" s="71" t="str">
        <f t="shared" si="8"/>
        <v/>
      </c>
      <c r="CR17" s="77" t="str">
        <f t="shared" si="9"/>
        <v/>
      </c>
      <c r="CS17" s="77" t="str">
        <f t="shared" si="10"/>
        <v/>
      </c>
      <c r="CT17" s="77" t="str">
        <f t="shared" si="11"/>
        <v/>
      </c>
      <c r="CU17" s="70">
        <f t="shared" si="12"/>
        <v>0</v>
      </c>
      <c r="CV17" s="70">
        <f t="shared" si="13"/>
        <v>0</v>
      </c>
      <c r="CW17" s="70">
        <f t="shared" si="14"/>
        <v>0</v>
      </c>
      <c r="CX17" s="70">
        <f t="shared" si="36"/>
        <v>0</v>
      </c>
      <c r="CY17" s="70">
        <f t="shared" si="37"/>
        <v>0</v>
      </c>
      <c r="CZ17" s="70">
        <f t="shared" si="15"/>
        <v>0</v>
      </c>
      <c r="DA17" s="104">
        <f>IFERROR(SUM(P17,AJ17,BD17)*_sinter_month_all!$AA$2-SUM(P17,AJ17,BD17)*_sinter_month_all!$Z$2,"")</f>
        <v>0</v>
      </c>
    </row>
    <row r="18" s="2" customFormat="1" ht="21.75" customHeight="1" spans="1:105">
      <c r="A18" s="25" t="str">
        <f>IF(_sinter_month_all!A16="","",_sinter_month_all!A16)</f>
        <v/>
      </c>
      <c r="B18" s="25" t="str">
        <f>IF(AND(_sinter_month_all!B16=1),"夜班",IF(AND(_sinter_month_all!B16=2),"白班",IF(AND(_sinter_month_all!B16=3),"中班","")))</f>
        <v/>
      </c>
      <c r="C18" s="26" t="str">
        <f>IF(AND(_sinter_month_all!C16="A"),"甲班",IF(AND(_sinter_month_all!C16="B"),"乙班",IF(AND(_sinter_month_all!C16="C"),"丙班",IF(AND(_sinter_month_all!C16="D"),"丁班",""))))</f>
        <v/>
      </c>
      <c r="D18" s="27" t="str">
        <f t="shared" si="0"/>
        <v/>
      </c>
      <c r="E18" s="28" t="str">
        <f>IF(_sinter_month_all!D16="","",_sinter_month_all!D16)</f>
        <v/>
      </c>
      <c r="F18" s="28" t="str">
        <f>IF(_sinter_month_all!E16="","",_sinter_month_all!E16)</f>
        <v/>
      </c>
      <c r="G18" s="28" t="str">
        <f>IF(_sinter_month_all!F16="","",_sinter_month_all!F16)</f>
        <v/>
      </c>
      <c r="H18" s="29" t="str">
        <f t="shared" si="16"/>
        <v/>
      </c>
      <c r="I18" s="29" t="str">
        <f>IF(_sinter_month_all!G16="","",_sinter_month_all!G16)</f>
        <v/>
      </c>
      <c r="J18" s="29" t="str">
        <f>IF(_sinter_month_all!H16="","",_sinter_month_all!H16)</f>
        <v/>
      </c>
      <c r="K18" s="29" t="str">
        <f>IF(_sinter_month_all!I16="","",_sinter_month_all!I16)</f>
        <v/>
      </c>
      <c r="L18" s="29" t="str">
        <f t="shared" si="17"/>
        <v/>
      </c>
      <c r="M18" s="34" t="str">
        <f>IF(_sinter_month_all!J16="","",_sinter_month_all!J16)</f>
        <v/>
      </c>
      <c r="N18" s="34" t="str">
        <f>IF(_sinter_month_all!K16="","",_sinter_month_all!K16)</f>
        <v/>
      </c>
      <c r="O18" s="34" t="str">
        <f>IF(_sinter_month_all!L16="","",_sinter_month_all!L16)</f>
        <v/>
      </c>
      <c r="P18" s="34" t="str">
        <f t="shared" si="18"/>
        <v/>
      </c>
      <c r="Q18" s="39" t="str">
        <f>IF(_sinter_month_all!M16="","",_sinter_month_all!M16)</f>
        <v/>
      </c>
      <c r="R18" s="39" t="str">
        <f>IF(_sinter_month_all!N16="","",_sinter_month_all!N16)</f>
        <v/>
      </c>
      <c r="S18" s="39" t="str">
        <f>IF(_sinter_month_all!O16="","",_sinter_month_all!O16)</f>
        <v/>
      </c>
      <c r="T18" s="40" t="str">
        <f t="shared" si="19"/>
        <v/>
      </c>
      <c r="U18" s="34" t="str">
        <f>IF(_sinter_month_all!P16="","",_sinter_month_all!P16)</f>
        <v/>
      </c>
      <c r="V18" s="34" t="str">
        <f>IF(_sinter_month_all!Q16="","",_sinter_month_all!Q16)</f>
        <v/>
      </c>
      <c r="W18" s="34" t="str">
        <f>IF(_sinter_month_all!R16="","",_sinter_month_all!R16)</f>
        <v/>
      </c>
      <c r="X18" s="34" t="str">
        <f t="shared" si="20"/>
        <v/>
      </c>
      <c r="Y18" s="24" t="str">
        <f>IF(_coke_month_all!D16="","",_coke_month_all!D16)</f>
        <v/>
      </c>
      <c r="Z18" s="24" t="str">
        <f>IF(_coke_month_all!E16="","",_coke_month_all!E16)</f>
        <v/>
      </c>
      <c r="AA18" s="24" t="str">
        <f>IF(_coke_month_all!F16="","",_coke_month_all!F16)</f>
        <v/>
      </c>
      <c r="AB18" s="24" t="str">
        <f t="shared" si="21"/>
        <v/>
      </c>
      <c r="AC18" s="43" t="str">
        <f>IF(_coke_month_all!G16="","",_coke_month_all!G16)</f>
        <v/>
      </c>
      <c r="AD18" s="43" t="str">
        <f>IF(_coke_month_all!H16="","",_coke_month_all!H16)</f>
        <v/>
      </c>
      <c r="AE18" s="43" t="str">
        <f>IF(_coke_month_all!I16="","",_coke_month_all!I16)</f>
        <v/>
      </c>
      <c r="AF18" s="44" t="str">
        <f t="shared" si="22"/>
        <v/>
      </c>
      <c r="AG18" s="34" t="str">
        <f>IF(_coke_month_all!J16="","",_coke_month_all!J16)</f>
        <v/>
      </c>
      <c r="AH18" s="34" t="str">
        <f>IF(_coke_month_all!K16="","",_coke_month_all!K16)</f>
        <v/>
      </c>
      <c r="AI18" s="34" t="str">
        <f>IF(_coke_month_all!L16="","",_coke_month_all!L16)</f>
        <v/>
      </c>
      <c r="AJ18" s="34" t="str">
        <f t="shared" si="23"/>
        <v/>
      </c>
      <c r="AK18" s="40" t="str">
        <f>IF(_coke_month_all!M16="","",_coke_month_all!M16)</f>
        <v/>
      </c>
      <c r="AL18" s="40" t="str">
        <f>IF(_coke_month_all!N16="","",_coke_month_all!N16)</f>
        <v/>
      </c>
      <c r="AM18" s="40" t="str">
        <f>IF(_coke_month_all!O16="","",_coke_month_all!O16)</f>
        <v/>
      </c>
      <c r="AN18" s="40" t="str">
        <f t="shared" si="24"/>
        <v/>
      </c>
      <c r="AO18" s="39" t="str">
        <f>IF(_coke_month_all!P16="","",_coke_month_all!P16)</f>
        <v/>
      </c>
      <c r="AP18" s="39" t="str">
        <f>IF(_coke_month_all!Q16="","",_coke_month_all!Q16)</f>
        <v/>
      </c>
      <c r="AQ18" s="39" t="str">
        <f>IF(_coke_month_all!R16="","",_coke_month_all!R16)</f>
        <v/>
      </c>
      <c r="AR18" s="34" t="str">
        <f t="shared" si="25"/>
        <v/>
      </c>
      <c r="AS18" s="34" t="str">
        <f>IF(_lumpore_month_all!D16="","",_lumpore_month_all!D16)</f>
        <v/>
      </c>
      <c r="AT18" s="34" t="str">
        <f>IF(_lumpore_month_all!E16="","",_lumpore_month_all!E16)</f>
        <v/>
      </c>
      <c r="AU18" s="34" t="str">
        <f>IF(_lumpore_month_all!F16="","",_lumpore_month_all!F16)</f>
        <v/>
      </c>
      <c r="AV18" s="34" t="str">
        <f t="shared" si="26"/>
        <v/>
      </c>
      <c r="AW18" s="24" t="str">
        <f>IF(_lumpore_month_all!G16="","",_lumpore_month_all!G16)</f>
        <v/>
      </c>
      <c r="AX18" s="24" t="str">
        <f>IF(_lumpore_month_all!H16="","",_lumpore_month_all!H16)</f>
        <v/>
      </c>
      <c r="AY18" s="24" t="str">
        <f>IF(_lumpore_month_all!I16="","",_lumpore_month_all!I16)</f>
        <v/>
      </c>
      <c r="AZ18" s="23" t="str">
        <f t="shared" si="27"/>
        <v/>
      </c>
      <c r="BA18" s="34" t="str">
        <f>IF(_lumpore_month_all!J16="","",_lumpore_month_all!J16)</f>
        <v/>
      </c>
      <c r="BB18" s="34" t="str">
        <f>IF(_lumpore_month_all!K16="","",_lumpore_month_all!K16)</f>
        <v/>
      </c>
      <c r="BC18" s="34" t="str">
        <f>IF(_lumpore_month_all!L16="","",_lumpore_month_all!L16)</f>
        <v/>
      </c>
      <c r="BD18" s="34" t="str">
        <f t="shared" si="28"/>
        <v/>
      </c>
      <c r="BE18" s="39" t="str">
        <f>IF(_lumpore_month_all!M16="","",_lumpore_month_all!M16)</f>
        <v/>
      </c>
      <c r="BF18" s="39" t="str">
        <f>IF(_lumpore_month_all!N16="","",_lumpore_month_all!N16)</f>
        <v/>
      </c>
      <c r="BG18" s="39" t="str">
        <f>IF(_lumpore_month_all!O16="","",_lumpore_month_all!O16)</f>
        <v/>
      </c>
      <c r="BH18" s="39" t="str">
        <f t="shared" si="29"/>
        <v/>
      </c>
      <c r="BI18" s="34" t="str">
        <f>IF(_lumpore_month_all!P16="","",_lumpore_month_all!P16)</f>
        <v/>
      </c>
      <c r="BJ18" s="34" t="str">
        <f>IF(_lumpore_month_all!Q16="","",_lumpore_month_all!Q16)</f>
        <v/>
      </c>
      <c r="BK18" s="34" t="str">
        <f>IF(_lumpore_month_all!R16="","",_lumpore_month_all!R16)</f>
        <v/>
      </c>
      <c r="BL18" s="34" t="str">
        <f t="shared" si="30"/>
        <v/>
      </c>
      <c r="BM18" s="34">
        <f t="shared" si="38"/>
        <v>0</v>
      </c>
      <c r="BN18" s="70" t="str">
        <f>IF(_sinter_month_all!S16="","",_sinter_month_all!S16)</f>
        <v/>
      </c>
      <c r="BO18" s="70" t="str">
        <f>IF(_sinter_month_all!T16="","",_sinter_month_all!T16)</f>
        <v/>
      </c>
      <c r="BP18" s="70" t="str">
        <f>IF(_sinter_month_all!U16="","",_sinter_month_all!U16)</f>
        <v/>
      </c>
      <c r="BQ18" s="70" t="str">
        <f t="shared" si="31"/>
        <v/>
      </c>
      <c r="BR18" s="71" t="str">
        <f>IF(_sinter_month_all!V16="","",_sinter_month_all!V16)</f>
        <v/>
      </c>
      <c r="BS18" s="71" t="str">
        <f>IF(_sinter_month_all!W16="","",_sinter_month_all!W16)</f>
        <v/>
      </c>
      <c r="BT18" s="71" t="str">
        <f>IF(_sinter_month_all!X16="","",_sinter_month_all!X16)</f>
        <v/>
      </c>
      <c r="BU18" s="71" t="str">
        <f t="shared" si="32"/>
        <v/>
      </c>
      <c r="BV18" s="77" t="str">
        <f t="shared" si="2"/>
        <v/>
      </c>
      <c r="BW18" s="77" t="str">
        <f t="shared" si="3"/>
        <v/>
      </c>
      <c r="BX18" s="77" t="str">
        <f t="shared" si="4"/>
        <v/>
      </c>
      <c r="BY18" s="70" t="str">
        <f>IF(_coke_month_all!S16="","",_coke_month_all!S16)</f>
        <v/>
      </c>
      <c r="BZ18" s="70" t="str">
        <f>IF(_coke_month_all!T16="","",_coke_month_all!T16)</f>
        <v/>
      </c>
      <c r="CA18" s="70" t="str">
        <f>IF(_coke_month_all!U16="","",_coke_month_all!U16)</f>
        <v/>
      </c>
      <c r="CB18" s="79" t="str">
        <f t="shared" si="33"/>
        <v/>
      </c>
      <c r="CC18" s="69" t="str">
        <f>IF(_coke_month_all!V16="","",_coke_month_all!V16)</f>
        <v/>
      </c>
      <c r="CD18" s="69" t="str">
        <f>IF(_coke_month_all!W16="","",_coke_month_all!W16)</f>
        <v/>
      </c>
      <c r="CE18" s="69" t="str">
        <f>IF(_coke_month_all!X16="","",_coke_month_all!X16)</f>
        <v/>
      </c>
      <c r="CF18" s="69" t="str">
        <f t="shared" si="34"/>
        <v/>
      </c>
      <c r="CG18" s="83" t="str">
        <f t="shared" si="5"/>
        <v/>
      </c>
      <c r="CH18" s="77" t="str">
        <f t="shared" si="6"/>
        <v/>
      </c>
      <c r="CI18" s="77" t="str">
        <f t="shared" si="7"/>
        <v/>
      </c>
      <c r="CJ18" s="85" t="str">
        <f>IF(_lumpore_month_all!S16="","",_lumpore_month_all!S16)</f>
        <v/>
      </c>
      <c r="CK18" s="85" t="str">
        <f>IF(_lumpore_month_all!T16="","",_lumpore_month_all!T16)</f>
        <v/>
      </c>
      <c r="CL18" s="85" t="str">
        <f>IF(_lumpore_month_all!U16="","",_lumpore_month_all!U16)</f>
        <v/>
      </c>
      <c r="CM18" s="70" t="str">
        <f t="shared" si="35"/>
        <v/>
      </c>
      <c r="CN18" s="71" t="str">
        <f>IF(_lumpore_month_all!V16="","",_lumpore_month_all!V16)</f>
        <v/>
      </c>
      <c r="CO18" s="71" t="str">
        <f>IF(_lumpore_month_all!W16="","",_lumpore_month_all!W16)</f>
        <v/>
      </c>
      <c r="CP18" s="71" t="str">
        <f>IF(_lumpore_month_all!X16="","",_lumpore_month_all!X16)</f>
        <v/>
      </c>
      <c r="CQ18" s="71" t="str">
        <f t="shared" si="8"/>
        <v/>
      </c>
      <c r="CR18" s="77" t="str">
        <f t="shared" si="9"/>
        <v/>
      </c>
      <c r="CS18" s="77" t="str">
        <f t="shared" si="10"/>
        <v/>
      </c>
      <c r="CT18" s="77" t="str">
        <f t="shared" si="11"/>
        <v/>
      </c>
      <c r="CU18" s="70">
        <f t="shared" si="12"/>
        <v>0</v>
      </c>
      <c r="CV18" s="70">
        <f t="shared" si="13"/>
        <v>0</v>
      </c>
      <c r="CW18" s="70">
        <f t="shared" si="14"/>
        <v>0</v>
      </c>
      <c r="CX18" s="70">
        <f t="shared" si="36"/>
        <v>0</v>
      </c>
      <c r="CY18" s="70">
        <f t="shared" si="37"/>
        <v>0</v>
      </c>
      <c r="CZ18" s="70">
        <f t="shared" si="15"/>
        <v>0</v>
      </c>
      <c r="DA18" s="104">
        <f>IFERROR(SUM(P18,AJ18,BD18)*_sinter_month_all!$AA$2-SUM(P18,AJ18,BD18)*_sinter_month_all!$Z$2,"")</f>
        <v>0</v>
      </c>
    </row>
    <row r="19" s="2" customFormat="1" ht="21.75" customHeight="1" spans="1:105">
      <c r="A19" s="25" t="str">
        <f>IF(_sinter_month_all!A17="","",_sinter_month_all!A17)</f>
        <v/>
      </c>
      <c r="B19" s="25" t="str">
        <f>IF(AND(_sinter_month_all!B17=1),"夜班",IF(AND(_sinter_month_all!B17=2),"白班",IF(AND(_sinter_month_all!B17=3),"中班","")))</f>
        <v/>
      </c>
      <c r="C19" s="26" t="str">
        <f>IF(AND(_sinter_month_all!C17="A"),"甲班",IF(AND(_sinter_month_all!C17="B"),"乙班",IF(AND(_sinter_month_all!C17="C"),"丙班",IF(AND(_sinter_month_all!C17="D"),"丁班",""))))</f>
        <v/>
      </c>
      <c r="D19" s="27" t="str">
        <f t="shared" ref="D19:D50" si="39">RIGHT(A19,2)</f>
        <v/>
      </c>
      <c r="E19" s="28" t="str">
        <f>IF(_sinter_month_all!D17="","",_sinter_month_all!D17)</f>
        <v/>
      </c>
      <c r="F19" s="28" t="str">
        <f>IF(_sinter_month_all!E17="","",_sinter_month_all!E17)</f>
        <v/>
      </c>
      <c r="G19" s="28" t="str">
        <f>IF(_sinter_month_all!F17="","",_sinter_month_all!F17)</f>
        <v/>
      </c>
      <c r="H19" s="29" t="str">
        <f t="shared" si="16"/>
        <v/>
      </c>
      <c r="I19" s="29" t="str">
        <f>IF(_sinter_month_all!G17="","",_sinter_month_all!G17)</f>
        <v/>
      </c>
      <c r="J19" s="29" t="str">
        <f>IF(_sinter_month_all!H17="","",_sinter_month_all!H17)</f>
        <v/>
      </c>
      <c r="K19" s="29" t="str">
        <f>IF(_sinter_month_all!I17="","",_sinter_month_all!I17)</f>
        <v/>
      </c>
      <c r="L19" s="29" t="str">
        <f t="shared" si="17"/>
        <v/>
      </c>
      <c r="M19" s="34" t="str">
        <f>IF(_sinter_month_all!J17="","",_sinter_month_all!J17)</f>
        <v/>
      </c>
      <c r="N19" s="34" t="str">
        <f>IF(_sinter_month_all!K17="","",_sinter_month_all!K17)</f>
        <v/>
      </c>
      <c r="O19" s="34" t="str">
        <f>IF(_sinter_month_all!L17="","",_sinter_month_all!L17)</f>
        <v/>
      </c>
      <c r="P19" s="34" t="str">
        <f t="shared" si="18"/>
        <v/>
      </c>
      <c r="Q19" s="39" t="str">
        <f>IF(_sinter_month_all!M17="","",_sinter_month_all!M17)</f>
        <v/>
      </c>
      <c r="R19" s="39" t="str">
        <f>IF(_sinter_month_all!N17="","",_sinter_month_all!N17)</f>
        <v/>
      </c>
      <c r="S19" s="39" t="str">
        <f>IF(_sinter_month_all!O17="","",_sinter_month_all!O17)</f>
        <v/>
      </c>
      <c r="T19" s="40" t="str">
        <f t="shared" si="19"/>
        <v/>
      </c>
      <c r="U19" s="34" t="str">
        <f>IF(_sinter_month_all!P17="","",_sinter_month_all!P17)</f>
        <v/>
      </c>
      <c r="V19" s="34" t="str">
        <f>IF(_sinter_month_all!Q17="","",_sinter_month_all!Q17)</f>
        <v/>
      </c>
      <c r="W19" s="34" t="str">
        <f>IF(_sinter_month_all!R17="","",_sinter_month_all!R17)</f>
        <v/>
      </c>
      <c r="X19" s="34" t="str">
        <f t="shared" si="20"/>
        <v/>
      </c>
      <c r="Y19" s="24" t="str">
        <f>IF(_coke_month_all!D17="","",_coke_month_all!D17)</f>
        <v/>
      </c>
      <c r="Z19" s="24" t="str">
        <f>IF(_coke_month_all!E17="","",_coke_month_all!E17)</f>
        <v/>
      </c>
      <c r="AA19" s="24" t="str">
        <f>IF(_coke_month_all!F17="","",_coke_month_all!F17)</f>
        <v/>
      </c>
      <c r="AB19" s="24" t="str">
        <f t="shared" si="21"/>
        <v/>
      </c>
      <c r="AC19" s="43" t="str">
        <f>IF(_coke_month_all!G17="","",_coke_month_all!G17)</f>
        <v/>
      </c>
      <c r="AD19" s="43" t="str">
        <f>IF(_coke_month_all!H17="","",_coke_month_all!H17)</f>
        <v/>
      </c>
      <c r="AE19" s="43" t="str">
        <f>IF(_coke_month_all!I17="","",_coke_month_all!I17)</f>
        <v/>
      </c>
      <c r="AF19" s="44" t="str">
        <f t="shared" si="22"/>
        <v/>
      </c>
      <c r="AG19" s="34" t="str">
        <f>IF(_coke_month_all!J17="","",_coke_month_all!J17)</f>
        <v/>
      </c>
      <c r="AH19" s="34" t="str">
        <f>IF(_coke_month_all!K17="","",_coke_month_all!K17)</f>
        <v/>
      </c>
      <c r="AI19" s="34" t="str">
        <f>IF(_coke_month_all!L17="","",_coke_month_all!L17)</f>
        <v/>
      </c>
      <c r="AJ19" s="34" t="str">
        <f t="shared" si="23"/>
        <v/>
      </c>
      <c r="AK19" s="40" t="str">
        <f>IF(_coke_month_all!M17="","",_coke_month_all!M17)</f>
        <v/>
      </c>
      <c r="AL19" s="40" t="str">
        <f>IF(_coke_month_all!N17="","",_coke_month_all!N17)</f>
        <v/>
      </c>
      <c r="AM19" s="40" t="str">
        <f>IF(_coke_month_all!O17="","",_coke_month_all!O17)</f>
        <v/>
      </c>
      <c r="AN19" s="40" t="str">
        <f t="shared" si="24"/>
        <v/>
      </c>
      <c r="AO19" s="39" t="str">
        <f>IF(_coke_month_all!P17="","",_coke_month_all!P17)</f>
        <v/>
      </c>
      <c r="AP19" s="39" t="str">
        <f>IF(_coke_month_all!Q17="","",_coke_month_all!Q17)</f>
        <v/>
      </c>
      <c r="AQ19" s="39" t="str">
        <f>IF(_coke_month_all!R17="","",_coke_month_all!R17)</f>
        <v/>
      </c>
      <c r="AR19" s="34" t="str">
        <f t="shared" si="25"/>
        <v/>
      </c>
      <c r="AS19" s="34" t="str">
        <f>IF(_lumpore_month_all!D17="","",_lumpore_month_all!D17)</f>
        <v/>
      </c>
      <c r="AT19" s="34" t="str">
        <f>IF(_lumpore_month_all!E17="","",_lumpore_month_all!E17)</f>
        <v/>
      </c>
      <c r="AU19" s="34" t="str">
        <f>IF(_lumpore_month_all!F17="","",_lumpore_month_all!F17)</f>
        <v/>
      </c>
      <c r="AV19" s="34" t="str">
        <f t="shared" si="26"/>
        <v/>
      </c>
      <c r="AW19" s="24" t="str">
        <f>IF(_lumpore_month_all!G17="","",_lumpore_month_all!G17)</f>
        <v/>
      </c>
      <c r="AX19" s="24" t="str">
        <f>IF(_lumpore_month_all!H17="","",_lumpore_month_all!H17)</f>
        <v/>
      </c>
      <c r="AY19" s="24" t="str">
        <f>IF(_lumpore_month_all!I17="","",_lumpore_month_all!I17)</f>
        <v/>
      </c>
      <c r="AZ19" s="23" t="str">
        <f t="shared" si="27"/>
        <v/>
      </c>
      <c r="BA19" s="34" t="str">
        <f>IF(_lumpore_month_all!J17="","",_lumpore_month_all!J17)</f>
        <v/>
      </c>
      <c r="BB19" s="34" t="str">
        <f>IF(_lumpore_month_all!K17="","",_lumpore_month_all!K17)</f>
        <v/>
      </c>
      <c r="BC19" s="34" t="str">
        <f>IF(_lumpore_month_all!L17="","",_lumpore_month_all!L17)</f>
        <v/>
      </c>
      <c r="BD19" s="34" t="str">
        <f t="shared" si="28"/>
        <v/>
      </c>
      <c r="BE19" s="39" t="str">
        <f>IF(_lumpore_month_all!M17="","",_lumpore_month_all!M17)</f>
        <v/>
      </c>
      <c r="BF19" s="39" t="str">
        <f>IF(_lumpore_month_all!N17="","",_lumpore_month_all!N17)</f>
        <v/>
      </c>
      <c r="BG19" s="39" t="str">
        <f>IF(_lumpore_month_all!O17="","",_lumpore_month_all!O17)</f>
        <v/>
      </c>
      <c r="BH19" s="39" t="str">
        <f t="shared" si="29"/>
        <v/>
      </c>
      <c r="BI19" s="34" t="str">
        <f>IF(_lumpore_month_all!P17="","",_lumpore_month_all!P17)</f>
        <v/>
      </c>
      <c r="BJ19" s="34" t="str">
        <f>IF(_lumpore_month_all!Q17="","",_lumpore_month_all!Q17)</f>
        <v/>
      </c>
      <c r="BK19" s="34" t="str">
        <f>IF(_lumpore_month_all!R17="","",_lumpore_month_all!R17)</f>
        <v/>
      </c>
      <c r="BL19" s="34" t="str">
        <f t="shared" si="30"/>
        <v/>
      </c>
      <c r="BM19" s="34">
        <f t="shared" si="38"/>
        <v>0</v>
      </c>
      <c r="BN19" s="70" t="str">
        <f>IF(_sinter_month_all!S17="","",_sinter_month_all!S17)</f>
        <v/>
      </c>
      <c r="BO19" s="70" t="str">
        <f>IF(_sinter_month_all!T17="","",_sinter_month_all!T17)</f>
        <v/>
      </c>
      <c r="BP19" s="70" t="str">
        <f>IF(_sinter_month_all!U17="","",_sinter_month_all!U17)</f>
        <v/>
      </c>
      <c r="BQ19" s="70" t="str">
        <f t="shared" si="31"/>
        <v/>
      </c>
      <c r="BR19" s="71" t="str">
        <f>IF(_sinter_month_all!V17="","",_sinter_month_all!V17)</f>
        <v/>
      </c>
      <c r="BS19" s="71" t="str">
        <f>IF(_sinter_month_all!W17="","",_sinter_month_all!W17)</f>
        <v/>
      </c>
      <c r="BT19" s="71" t="str">
        <f>IF(_sinter_month_all!X17="","",_sinter_month_all!X17)</f>
        <v/>
      </c>
      <c r="BU19" s="71" t="str">
        <f t="shared" si="32"/>
        <v/>
      </c>
      <c r="BV19" s="77" t="str">
        <f t="shared" si="2"/>
        <v/>
      </c>
      <c r="BW19" s="77" t="str">
        <f t="shared" si="3"/>
        <v/>
      </c>
      <c r="BX19" s="77" t="str">
        <f t="shared" si="4"/>
        <v/>
      </c>
      <c r="BY19" s="70" t="str">
        <f>IF(_coke_month_all!S17="","",_coke_month_all!S17)</f>
        <v/>
      </c>
      <c r="BZ19" s="70" t="str">
        <f>IF(_coke_month_all!T17="","",_coke_month_all!T17)</f>
        <v/>
      </c>
      <c r="CA19" s="70" t="str">
        <f>IF(_coke_month_all!U17="","",_coke_month_all!U17)</f>
        <v/>
      </c>
      <c r="CB19" s="79" t="str">
        <f t="shared" si="33"/>
        <v/>
      </c>
      <c r="CC19" s="69" t="str">
        <f>IF(_coke_month_all!V17="","",_coke_month_all!V17)</f>
        <v/>
      </c>
      <c r="CD19" s="69" t="str">
        <f>IF(_coke_month_all!W17="","",_coke_month_all!W17)</f>
        <v/>
      </c>
      <c r="CE19" s="69" t="str">
        <f>IF(_coke_month_all!X17="","",_coke_month_all!X17)</f>
        <v/>
      </c>
      <c r="CF19" s="69" t="str">
        <f t="shared" si="34"/>
        <v/>
      </c>
      <c r="CG19" s="83" t="str">
        <f t="shared" si="5"/>
        <v/>
      </c>
      <c r="CH19" s="77" t="str">
        <f t="shared" si="6"/>
        <v/>
      </c>
      <c r="CI19" s="77" t="str">
        <f t="shared" si="7"/>
        <v/>
      </c>
      <c r="CJ19" s="85" t="str">
        <f>IF(_lumpore_month_all!S17="","",_lumpore_month_all!S17)</f>
        <v/>
      </c>
      <c r="CK19" s="85" t="str">
        <f>IF(_lumpore_month_all!T17="","",_lumpore_month_all!T17)</f>
        <v/>
      </c>
      <c r="CL19" s="85" t="str">
        <f>IF(_lumpore_month_all!U17="","",_lumpore_month_all!U17)</f>
        <v/>
      </c>
      <c r="CM19" s="70" t="str">
        <f t="shared" si="35"/>
        <v/>
      </c>
      <c r="CN19" s="71" t="str">
        <f>IF(_lumpore_month_all!V17="","",_lumpore_month_all!V17)</f>
        <v/>
      </c>
      <c r="CO19" s="71" t="str">
        <f>IF(_lumpore_month_all!W17="","",_lumpore_month_all!W17)</f>
        <v/>
      </c>
      <c r="CP19" s="71" t="str">
        <f>IF(_lumpore_month_all!X17="","",_lumpore_month_all!X17)</f>
        <v/>
      </c>
      <c r="CQ19" s="71" t="str">
        <f t="shared" si="8"/>
        <v/>
      </c>
      <c r="CR19" s="77" t="str">
        <f t="shared" si="9"/>
        <v/>
      </c>
      <c r="CS19" s="77" t="str">
        <f t="shared" si="10"/>
        <v/>
      </c>
      <c r="CT19" s="77" t="str">
        <f t="shared" si="11"/>
        <v/>
      </c>
      <c r="CU19" s="70">
        <f t="shared" si="12"/>
        <v>0</v>
      </c>
      <c r="CV19" s="70">
        <f t="shared" si="13"/>
        <v>0</v>
      </c>
      <c r="CW19" s="70">
        <f t="shared" si="14"/>
        <v>0</v>
      </c>
      <c r="CX19" s="70">
        <f t="shared" si="36"/>
        <v>0</v>
      </c>
      <c r="CY19" s="70">
        <f t="shared" si="37"/>
        <v>0</v>
      </c>
      <c r="CZ19" s="70">
        <f t="shared" si="15"/>
        <v>0</v>
      </c>
      <c r="DA19" s="104">
        <f>IFERROR(SUM(P19,AJ19,BD19)*_sinter_month_all!$AA$2-SUM(P19,AJ19,BD19)*_sinter_month_all!$Z$2,"")</f>
        <v>0</v>
      </c>
    </row>
    <row r="20" s="2" customFormat="1" ht="21.75" customHeight="1" spans="1:105">
      <c r="A20" s="25" t="str">
        <f>IF(_sinter_month_all!A18="","",_sinter_month_all!A18)</f>
        <v/>
      </c>
      <c r="B20" s="25" t="str">
        <f>IF(AND(_sinter_month_all!B18=1),"夜班",IF(AND(_sinter_month_all!B18=2),"白班",IF(AND(_sinter_month_all!B18=3),"中班","")))</f>
        <v/>
      </c>
      <c r="C20" s="26" t="str">
        <f>IF(AND(_sinter_month_all!C18="A"),"甲班",IF(AND(_sinter_month_all!C18="B"),"乙班",IF(AND(_sinter_month_all!C18="C"),"丙班",IF(AND(_sinter_month_all!C18="D"),"丁班",""))))</f>
        <v/>
      </c>
      <c r="D20" s="27" t="str">
        <f t="shared" si="39"/>
        <v/>
      </c>
      <c r="E20" s="28" t="str">
        <f>IF(_sinter_month_all!D18="","",_sinter_month_all!D18)</f>
        <v/>
      </c>
      <c r="F20" s="28" t="str">
        <f>IF(_sinter_month_all!E18="","",_sinter_month_all!E18)</f>
        <v/>
      </c>
      <c r="G20" s="28" t="str">
        <f>IF(_sinter_month_all!F18="","",_sinter_month_all!F18)</f>
        <v/>
      </c>
      <c r="H20" s="29" t="str">
        <f t="shared" si="16"/>
        <v/>
      </c>
      <c r="I20" s="29" t="str">
        <f>IF(_sinter_month_all!G18="","",_sinter_month_all!G18)</f>
        <v/>
      </c>
      <c r="J20" s="29" t="str">
        <f>IF(_sinter_month_all!H18="","",_sinter_month_all!H18)</f>
        <v/>
      </c>
      <c r="K20" s="29" t="str">
        <f>IF(_sinter_month_all!I18="","",_sinter_month_all!I18)</f>
        <v/>
      </c>
      <c r="L20" s="29" t="str">
        <f t="shared" si="17"/>
        <v/>
      </c>
      <c r="M20" s="34" t="str">
        <f>IF(_sinter_month_all!J18="","",_sinter_month_all!J18)</f>
        <v/>
      </c>
      <c r="N20" s="34" t="str">
        <f>IF(_sinter_month_all!K18="","",_sinter_month_all!K18)</f>
        <v/>
      </c>
      <c r="O20" s="34" t="str">
        <f>IF(_sinter_month_all!L18="","",_sinter_month_all!L18)</f>
        <v/>
      </c>
      <c r="P20" s="34" t="str">
        <f t="shared" si="18"/>
        <v/>
      </c>
      <c r="Q20" s="39" t="str">
        <f>IF(_sinter_month_all!M18="","",_sinter_month_all!M18)</f>
        <v/>
      </c>
      <c r="R20" s="39" t="str">
        <f>IF(_sinter_month_all!N18="","",_sinter_month_all!N18)</f>
        <v/>
      </c>
      <c r="S20" s="39" t="str">
        <f>IF(_sinter_month_all!O18="","",_sinter_month_all!O18)</f>
        <v/>
      </c>
      <c r="T20" s="40" t="str">
        <f t="shared" si="19"/>
        <v/>
      </c>
      <c r="U20" s="34" t="str">
        <f>IF(_sinter_month_all!P18="","",_sinter_month_all!P18)</f>
        <v/>
      </c>
      <c r="V20" s="34" t="str">
        <f>IF(_sinter_month_all!Q18="","",_sinter_month_all!Q18)</f>
        <v/>
      </c>
      <c r="W20" s="34" t="str">
        <f>IF(_sinter_month_all!R18="","",_sinter_month_all!R18)</f>
        <v/>
      </c>
      <c r="X20" s="34" t="str">
        <f t="shared" si="20"/>
        <v/>
      </c>
      <c r="Y20" s="24" t="str">
        <f>IF(_coke_month_all!D18="","",_coke_month_all!D18)</f>
        <v/>
      </c>
      <c r="Z20" s="24" t="str">
        <f>IF(_coke_month_all!E18="","",_coke_month_all!E18)</f>
        <v/>
      </c>
      <c r="AA20" s="24" t="str">
        <f>IF(_coke_month_all!F18="","",_coke_month_all!F18)</f>
        <v/>
      </c>
      <c r="AB20" s="24" t="str">
        <f t="shared" si="21"/>
        <v/>
      </c>
      <c r="AC20" s="43" t="str">
        <f>IF(_coke_month_all!G18="","",_coke_month_all!G18)</f>
        <v/>
      </c>
      <c r="AD20" s="43" t="str">
        <f>IF(_coke_month_all!H18="","",_coke_month_all!H18)</f>
        <v/>
      </c>
      <c r="AE20" s="43" t="str">
        <f>IF(_coke_month_all!I18="","",_coke_month_all!I18)</f>
        <v/>
      </c>
      <c r="AF20" s="44" t="str">
        <f t="shared" si="22"/>
        <v/>
      </c>
      <c r="AG20" s="34" t="str">
        <f>IF(_coke_month_all!J18="","",_coke_month_all!J18)</f>
        <v/>
      </c>
      <c r="AH20" s="34" t="str">
        <f>IF(_coke_month_all!K18="","",_coke_month_all!K18)</f>
        <v/>
      </c>
      <c r="AI20" s="34" t="str">
        <f>IF(_coke_month_all!L18="","",_coke_month_all!L18)</f>
        <v/>
      </c>
      <c r="AJ20" s="34" t="str">
        <f t="shared" si="23"/>
        <v/>
      </c>
      <c r="AK20" s="40" t="str">
        <f>IF(_coke_month_all!M18="","",_coke_month_all!M18)</f>
        <v/>
      </c>
      <c r="AL20" s="40" t="str">
        <f>IF(_coke_month_all!N18="","",_coke_month_all!N18)</f>
        <v/>
      </c>
      <c r="AM20" s="40" t="str">
        <f>IF(_coke_month_all!O18="","",_coke_month_all!O18)</f>
        <v/>
      </c>
      <c r="AN20" s="40" t="str">
        <f t="shared" si="24"/>
        <v/>
      </c>
      <c r="AO20" s="39" t="str">
        <f>IF(_coke_month_all!P18="","",_coke_month_all!P18)</f>
        <v/>
      </c>
      <c r="AP20" s="39" t="str">
        <f>IF(_coke_month_all!Q18="","",_coke_month_all!Q18)</f>
        <v/>
      </c>
      <c r="AQ20" s="39" t="str">
        <f>IF(_coke_month_all!R18="","",_coke_month_all!R18)</f>
        <v/>
      </c>
      <c r="AR20" s="34" t="str">
        <f t="shared" si="25"/>
        <v/>
      </c>
      <c r="AS20" s="34" t="str">
        <f>IF(_lumpore_month_all!D18="","",_lumpore_month_all!D18)</f>
        <v/>
      </c>
      <c r="AT20" s="34" t="str">
        <f>IF(_lumpore_month_all!E18="","",_lumpore_month_all!E18)</f>
        <v/>
      </c>
      <c r="AU20" s="34" t="str">
        <f>IF(_lumpore_month_all!F18="","",_lumpore_month_all!F18)</f>
        <v/>
      </c>
      <c r="AV20" s="34" t="str">
        <f t="shared" si="26"/>
        <v/>
      </c>
      <c r="AW20" s="24" t="str">
        <f>IF(_lumpore_month_all!G18="","",_lumpore_month_all!G18)</f>
        <v/>
      </c>
      <c r="AX20" s="24" t="str">
        <f>IF(_lumpore_month_all!H18="","",_lumpore_month_all!H18)</f>
        <v/>
      </c>
      <c r="AY20" s="24" t="str">
        <f>IF(_lumpore_month_all!I18="","",_lumpore_month_all!I18)</f>
        <v/>
      </c>
      <c r="AZ20" s="23" t="str">
        <f t="shared" si="27"/>
        <v/>
      </c>
      <c r="BA20" s="34" t="str">
        <f>IF(_lumpore_month_all!J18="","",_lumpore_month_all!J18)</f>
        <v/>
      </c>
      <c r="BB20" s="34" t="str">
        <f>IF(_lumpore_month_all!K18="","",_lumpore_month_all!K18)</f>
        <v/>
      </c>
      <c r="BC20" s="34" t="str">
        <f>IF(_lumpore_month_all!L18="","",_lumpore_month_all!L18)</f>
        <v/>
      </c>
      <c r="BD20" s="34" t="str">
        <f t="shared" si="28"/>
        <v/>
      </c>
      <c r="BE20" s="39" t="str">
        <f>IF(_lumpore_month_all!M18="","",_lumpore_month_all!M18)</f>
        <v/>
      </c>
      <c r="BF20" s="39" t="str">
        <f>IF(_lumpore_month_all!N18="","",_lumpore_month_all!N18)</f>
        <v/>
      </c>
      <c r="BG20" s="39" t="str">
        <f>IF(_lumpore_month_all!O18="","",_lumpore_month_all!O18)</f>
        <v/>
      </c>
      <c r="BH20" s="39" t="str">
        <f t="shared" si="29"/>
        <v/>
      </c>
      <c r="BI20" s="34" t="str">
        <f>IF(_lumpore_month_all!P18="","",_lumpore_month_all!P18)</f>
        <v/>
      </c>
      <c r="BJ20" s="34" t="str">
        <f>IF(_lumpore_month_all!Q18="","",_lumpore_month_all!Q18)</f>
        <v/>
      </c>
      <c r="BK20" s="34" t="str">
        <f>IF(_lumpore_month_all!R18="","",_lumpore_month_all!R18)</f>
        <v/>
      </c>
      <c r="BL20" s="34" t="str">
        <f t="shared" si="30"/>
        <v/>
      </c>
      <c r="BM20" s="34">
        <f t="shared" si="38"/>
        <v>0</v>
      </c>
      <c r="BN20" s="70" t="str">
        <f>IF(_sinter_month_all!S18="","",_sinter_month_all!S18)</f>
        <v/>
      </c>
      <c r="BO20" s="70" t="str">
        <f>IF(_sinter_month_all!T18="","",_sinter_month_all!T18)</f>
        <v/>
      </c>
      <c r="BP20" s="70" t="str">
        <f>IF(_sinter_month_all!U18="","",_sinter_month_all!U18)</f>
        <v/>
      </c>
      <c r="BQ20" s="70" t="str">
        <f t="shared" si="31"/>
        <v/>
      </c>
      <c r="BR20" s="71" t="str">
        <f>IF(_sinter_month_all!V18="","",_sinter_month_all!V18)</f>
        <v/>
      </c>
      <c r="BS20" s="71" t="str">
        <f>IF(_sinter_month_all!W18="","",_sinter_month_all!W18)</f>
        <v/>
      </c>
      <c r="BT20" s="71" t="str">
        <f>IF(_sinter_month_all!X18="","",_sinter_month_all!X18)</f>
        <v/>
      </c>
      <c r="BU20" s="71" t="str">
        <f t="shared" si="32"/>
        <v/>
      </c>
      <c r="BV20" s="77" t="str">
        <f t="shared" si="2"/>
        <v/>
      </c>
      <c r="BW20" s="77" t="str">
        <f t="shared" si="3"/>
        <v/>
      </c>
      <c r="BX20" s="77" t="str">
        <f t="shared" si="4"/>
        <v/>
      </c>
      <c r="BY20" s="70" t="str">
        <f>IF(_coke_month_all!S18="","",_coke_month_all!S18)</f>
        <v/>
      </c>
      <c r="BZ20" s="70" t="str">
        <f>IF(_coke_month_all!T18="","",_coke_month_all!T18)</f>
        <v/>
      </c>
      <c r="CA20" s="70" t="str">
        <f>IF(_coke_month_all!U18="","",_coke_month_all!U18)</f>
        <v/>
      </c>
      <c r="CB20" s="79" t="str">
        <f t="shared" si="33"/>
        <v/>
      </c>
      <c r="CC20" s="69" t="str">
        <f>IF(_coke_month_all!V18="","",_coke_month_all!V18)</f>
        <v/>
      </c>
      <c r="CD20" s="69" t="str">
        <f>IF(_coke_month_all!W18="","",_coke_month_all!W18)</f>
        <v/>
      </c>
      <c r="CE20" s="69" t="str">
        <f>IF(_coke_month_all!X18="","",_coke_month_all!X18)</f>
        <v/>
      </c>
      <c r="CF20" s="69" t="str">
        <f t="shared" si="34"/>
        <v/>
      </c>
      <c r="CG20" s="83" t="str">
        <f t="shared" si="5"/>
        <v/>
      </c>
      <c r="CH20" s="77" t="str">
        <f t="shared" si="6"/>
        <v/>
      </c>
      <c r="CI20" s="77" t="str">
        <f t="shared" si="7"/>
        <v/>
      </c>
      <c r="CJ20" s="85" t="str">
        <f>IF(_lumpore_month_all!S18="","",_lumpore_month_all!S18)</f>
        <v/>
      </c>
      <c r="CK20" s="85" t="str">
        <f>IF(_lumpore_month_all!T18="","",_lumpore_month_all!T18)</f>
        <v/>
      </c>
      <c r="CL20" s="85" t="str">
        <f>IF(_lumpore_month_all!U18="","",_lumpore_month_all!U18)</f>
        <v/>
      </c>
      <c r="CM20" s="70" t="str">
        <f t="shared" si="35"/>
        <v/>
      </c>
      <c r="CN20" s="71" t="str">
        <f>IF(_lumpore_month_all!V18="","",_lumpore_month_all!V18)</f>
        <v/>
      </c>
      <c r="CO20" s="71" t="str">
        <f>IF(_lumpore_month_all!W18="","",_lumpore_month_all!W18)</f>
        <v/>
      </c>
      <c r="CP20" s="71" t="str">
        <f>IF(_lumpore_month_all!X18="","",_lumpore_month_all!X18)</f>
        <v/>
      </c>
      <c r="CQ20" s="71" t="str">
        <f t="shared" si="8"/>
        <v/>
      </c>
      <c r="CR20" s="77" t="str">
        <f t="shared" si="9"/>
        <v/>
      </c>
      <c r="CS20" s="77" t="str">
        <f t="shared" si="10"/>
        <v/>
      </c>
      <c r="CT20" s="77" t="str">
        <f t="shared" si="11"/>
        <v/>
      </c>
      <c r="CU20" s="70">
        <f t="shared" si="12"/>
        <v>0</v>
      </c>
      <c r="CV20" s="70">
        <f t="shared" si="13"/>
        <v>0</v>
      </c>
      <c r="CW20" s="70">
        <f t="shared" si="14"/>
        <v>0</v>
      </c>
      <c r="CX20" s="70">
        <f t="shared" si="36"/>
        <v>0</v>
      </c>
      <c r="CY20" s="70">
        <f t="shared" si="37"/>
        <v>0</v>
      </c>
      <c r="CZ20" s="70">
        <f t="shared" si="15"/>
        <v>0</v>
      </c>
      <c r="DA20" s="104">
        <f>IFERROR(SUM(P20,AJ20,BD20)*_sinter_month_all!$AA$2-SUM(P20,AJ20,BD20)*_sinter_month_all!$Z$2,"")</f>
        <v>0</v>
      </c>
    </row>
    <row r="21" s="2" customFormat="1" ht="21.75" customHeight="1" spans="1:105">
      <c r="A21" s="25" t="str">
        <f>IF(_sinter_month_all!A19="","",_sinter_month_all!A19)</f>
        <v/>
      </c>
      <c r="B21" s="25" t="str">
        <f>IF(AND(_sinter_month_all!B19=1),"夜班",IF(AND(_sinter_month_all!B19=2),"白班",IF(AND(_sinter_month_all!B19=3),"中班","")))</f>
        <v/>
      </c>
      <c r="C21" s="26" t="str">
        <f>IF(AND(_sinter_month_all!C19="A"),"甲班",IF(AND(_sinter_month_all!C19="B"),"乙班",IF(AND(_sinter_month_all!C19="C"),"丙班",IF(AND(_sinter_month_all!C19="D"),"丁班",""))))</f>
        <v/>
      </c>
      <c r="D21" s="27" t="str">
        <f t="shared" si="39"/>
        <v/>
      </c>
      <c r="E21" s="28" t="str">
        <f>IF(_sinter_month_all!D19="","",_sinter_month_all!D19)</f>
        <v/>
      </c>
      <c r="F21" s="28" t="str">
        <f>IF(_sinter_month_all!E19="","",_sinter_month_all!E19)</f>
        <v/>
      </c>
      <c r="G21" s="28" t="str">
        <f>IF(_sinter_month_all!F19="","",_sinter_month_all!F19)</f>
        <v/>
      </c>
      <c r="H21" s="29" t="str">
        <f t="shared" si="16"/>
        <v/>
      </c>
      <c r="I21" s="29" t="str">
        <f>IF(_sinter_month_all!G19="","",_sinter_month_all!G19)</f>
        <v/>
      </c>
      <c r="J21" s="29" t="str">
        <f>IF(_sinter_month_all!H19="","",_sinter_month_all!H19)</f>
        <v/>
      </c>
      <c r="K21" s="29" t="str">
        <f>IF(_sinter_month_all!I19="","",_sinter_month_all!I19)</f>
        <v/>
      </c>
      <c r="L21" s="29" t="str">
        <f t="shared" si="17"/>
        <v/>
      </c>
      <c r="M21" s="34" t="str">
        <f>IF(_sinter_month_all!J19="","",_sinter_month_all!J19)</f>
        <v/>
      </c>
      <c r="N21" s="34" t="str">
        <f>IF(_sinter_month_all!K19="","",_sinter_month_all!K19)</f>
        <v/>
      </c>
      <c r="O21" s="34" t="str">
        <f>IF(_sinter_month_all!L19="","",_sinter_month_all!L19)</f>
        <v/>
      </c>
      <c r="P21" s="34" t="str">
        <f t="shared" si="18"/>
        <v/>
      </c>
      <c r="Q21" s="39" t="str">
        <f>IF(_sinter_month_all!M19="","",_sinter_month_all!M19)</f>
        <v/>
      </c>
      <c r="R21" s="39" t="str">
        <f>IF(_sinter_month_all!N19="","",_sinter_month_all!N19)</f>
        <v/>
      </c>
      <c r="S21" s="39" t="str">
        <f>IF(_sinter_month_all!O19="","",_sinter_month_all!O19)</f>
        <v/>
      </c>
      <c r="T21" s="40" t="str">
        <f t="shared" si="19"/>
        <v/>
      </c>
      <c r="U21" s="34" t="str">
        <f>IF(_sinter_month_all!P19="","",_sinter_month_all!P19)</f>
        <v/>
      </c>
      <c r="V21" s="34" t="str">
        <f>IF(_sinter_month_all!Q19="","",_sinter_month_all!Q19)</f>
        <v/>
      </c>
      <c r="W21" s="34" t="str">
        <f>IF(_sinter_month_all!R19="","",_sinter_month_all!R19)</f>
        <v/>
      </c>
      <c r="X21" s="34" t="str">
        <f t="shared" si="20"/>
        <v/>
      </c>
      <c r="Y21" s="24" t="str">
        <f>IF(_coke_month_all!D19="","",_coke_month_all!D19)</f>
        <v/>
      </c>
      <c r="Z21" s="24" t="str">
        <f>IF(_coke_month_all!E19="","",_coke_month_all!E19)</f>
        <v/>
      </c>
      <c r="AA21" s="24" t="str">
        <f>IF(_coke_month_all!F19="","",_coke_month_all!F19)</f>
        <v/>
      </c>
      <c r="AB21" s="24" t="str">
        <f t="shared" si="21"/>
        <v/>
      </c>
      <c r="AC21" s="43" t="str">
        <f>IF(_coke_month_all!G19="","",_coke_month_all!G19)</f>
        <v/>
      </c>
      <c r="AD21" s="43" t="str">
        <f>IF(_coke_month_all!H19="","",_coke_month_all!H19)</f>
        <v/>
      </c>
      <c r="AE21" s="43" t="str">
        <f>IF(_coke_month_all!I19="","",_coke_month_all!I19)</f>
        <v/>
      </c>
      <c r="AF21" s="44" t="str">
        <f t="shared" si="22"/>
        <v/>
      </c>
      <c r="AG21" s="34" t="str">
        <f>IF(_coke_month_all!J19="","",_coke_month_all!J19)</f>
        <v/>
      </c>
      <c r="AH21" s="34" t="str">
        <f>IF(_coke_month_all!K19="","",_coke_month_all!K19)</f>
        <v/>
      </c>
      <c r="AI21" s="34" t="str">
        <f>IF(_coke_month_all!L19="","",_coke_month_all!L19)</f>
        <v/>
      </c>
      <c r="AJ21" s="34" t="str">
        <f t="shared" si="23"/>
        <v/>
      </c>
      <c r="AK21" s="40" t="str">
        <f>IF(_coke_month_all!M19="","",_coke_month_all!M19)</f>
        <v/>
      </c>
      <c r="AL21" s="40" t="str">
        <f>IF(_coke_month_all!N19="","",_coke_month_all!N19)</f>
        <v/>
      </c>
      <c r="AM21" s="40" t="str">
        <f>IF(_coke_month_all!O19="","",_coke_month_all!O19)</f>
        <v/>
      </c>
      <c r="AN21" s="40" t="str">
        <f t="shared" si="24"/>
        <v/>
      </c>
      <c r="AO21" s="39" t="str">
        <f>IF(_coke_month_all!P19="","",_coke_month_all!P19)</f>
        <v/>
      </c>
      <c r="AP21" s="39" t="str">
        <f>IF(_coke_month_all!Q19="","",_coke_month_all!Q19)</f>
        <v/>
      </c>
      <c r="AQ21" s="39" t="str">
        <f>IF(_coke_month_all!R19="","",_coke_month_all!R19)</f>
        <v/>
      </c>
      <c r="AR21" s="34" t="str">
        <f t="shared" si="25"/>
        <v/>
      </c>
      <c r="AS21" s="34" t="str">
        <f>IF(_lumpore_month_all!D19="","",_lumpore_month_all!D19)</f>
        <v/>
      </c>
      <c r="AT21" s="34" t="str">
        <f>IF(_lumpore_month_all!E19="","",_lumpore_month_all!E19)</f>
        <v/>
      </c>
      <c r="AU21" s="34" t="str">
        <f>IF(_lumpore_month_all!F19="","",_lumpore_month_all!F19)</f>
        <v/>
      </c>
      <c r="AV21" s="34" t="str">
        <f t="shared" si="26"/>
        <v/>
      </c>
      <c r="AW21" s="24" t="str">
        <f>IF(_lumpore_month_all!G19="","",_lumpore_month_all!G19)</f>
        <v/>
      </c>
      <c r="AX21" s="24" t="str">
        <f>IF(_lumpore_month_all!H19="","",_lumpore_month_all!H19)</f>
        <v/>
      </c>
      <c r="AY21" s="24" t="str">
        <f>IF(_lumpore_month_all!I19="","",_lumpore_month_all!I19)</f>
        <v/>
      </c>
      <c r="AZ21" s="23" t="str">
        <f t="shared" si="27"/>
        <v/>
      </c>
      <c r="BA21" s="34" t="str">
        <f>IF(_lumpore_month_all!J19="","",_lumpore_month_all!J19)</f>
        <v/>
      </c>
      <c r="BB21" s="34" t="str">
        <f>IF(_lumpore_month_all!K19="","",_lumpore_month_all!K19)</f>
        <v/>
      </c>
      <c r="BC21" s="34" t="str">
        <f>IF(_lumpore_month_all!L19="","",_lumpore_month_all!L19)</f>
        <v/>
      </c>
      <c r="BD21" s="34" t="str">
        <f t="shared" si="28"/>
        <v/>
      </c>
      <c r="BE21" s="39" t="str">
        <f>IF(_lumpore_month_all!M19="","",_lumpore_month_all!M19)</f>
        <v/>
      </c>
      <c r="BF21" s="39" t="str">
        <f>IF(_lumpore_month_all!N19="","",_lumpore_month_all!N19)</f>
        <v/>
      </c>
      <c r="BG21" s="39" t="str">
        <f>IF(_lumpore_month_all!O19="","",_lumpore_month_all!O19)</f>
        <v/>
      </c>
      <c r="BH21" s="39" t="str">
        <f t="shared" si="29"/>
        <v/>
      </c>
      <c r="BI21" s="34" t="str">
        <f>IF(_lumpore_month_all!P19="","",_lumpore_month_all!P19)</f>
        <v/>
      </c>
      <c r="BJ21" s="34" t="str">
        <f>IF(_lumpore_month_all!Q19="","",_lumpore_month_all!Q19)</f>
        <v/>
      </c>
      <c r="BK21" s="34" t="str">
        <f>IF(_lumpore_month_all!R19="","",_lumpore_month_all!R19)</f>
        <v/>
      </c>
      <c r="BL21" s="34" t="str">
        <f t="shared" si="30"/>
        <v/>
      </c>
      <c r="BM21" s="34">
        <f t="shared" si="38"/>
        <v>0</v>
      </c>
      <c r="BN21" s="70" t="str">
        <f>IF(_sinter_month_all!S19="","",_sinter_month_all!S19)</f>
        <v/>
      </c>
      <c r="BO21" s="70" t="str">
        <f>IF(_sinter_month_all!T19="","",_sinter_month_all!T19)</f>
        <v/>
      </c>
      <c r="BP21" s="70" t="str">
        <f>IF(_sinter_month_all!U19="","",_sinter_month_all!U19)</f>
        <v/>
      </c>
      <c r="BQ21" s="70" t="str">
        <f t="shared" si="31"/>
        <v/>
      </c>
      <c r="BR21" s="71" t="str">
        <f>IF(_sinter_month_all!V19="","",_sinter_month_all!V19)</f>
        <v/>
      </c>
      <c r="BS21" s="71" t="str">
        <f>IF(_sinter_month_all!W19="","",_sinter_month_all!W19)</f>
        <v/>
      </c>
      <c r="BT21" s="71" t="str">
        <f>IF(_sinter_month_all!X19="","",_sinter_month_all!X19)</f>
        <v/>
      </c>
      <c r="BU21" s="71" t="str">
        <f t="shared" si="32"/>
        <v/>
      </c>
      <c r="BV21" s="77" t="str">
        <f t="shared" si="2"/>
        <v/>
      </c>
      <c r="BW21" s="77" t="str">
        <f t="shared" si="3"/>
        <v/>
      </c>
      <c r="BX21" s="77" t="str">
        <f t="shared" si="4"/>
        <v/>
      </c>
      <c r="BY21" s="70" t="str">
        <f>IF(_coke_month_all!S19="","",_coke_month_all!S19)</f>
        <v/>
      </c>
      <c r="BZ21" s="70" t="str">
        <f>IF(_coke_month_all!T19="","",_coke_month_all!T19)</f>
        <v/>
      </c>
      <c r="CA21" s="70" t="str">
        <f>IF(_coke_month_all!U19="","",_coke_month_all!U19)</f>
        <v/>
      </c>
      <c r="CB21" s="79" t="str">
        <f t="shared" si="33"/>
        <v/>
      </c>
      <c r="CC21" s="69" t="str">
        <f>IF(_coke_month_all!V19="","",_coke_month_all!V19)</f>
        <v/>
      </c>
      <c r="CD21" s="69" t="str">
        <f>IF(_coke_month_all!W19="","",_coke_month_all!W19)</f>
        <v/>
      </c>
      <c r="CE21" s="69" t="str">
        <f>IF(_coke_month_all!X19="","",_coke_month_all!X19)</f>
        <v/>
      </c>
      <c r="CF21" s="69" t="str">
        <f t="shared" si="34"/>
        <v/>
      </c>
      <c r="CG21" s="83" t="str">
        <f t="shared" si="5"/>
        <v/>
      </c>
      <c r="CH21" s="77" t="str">
        <f t="shared" si="6"/>
        <v/>
      </c>
      <c r="CI21" s="77" t="str">
        <f t="shared" si="7"/>
        <v/>
      </c>
      <c r="CJ21" s="85" t="str">
        <f>IF(_lumpore_month_all!S19="","",_lumpore_month_all!S19)</f>
        <v/>
      </c>
      <c r="CK21" s="85" t="str">
        <f>IF(_lumpore_month_all!T19="","",_lumpore_month_all!T19)</f>
        <v/>
      </c>
      <c r="CL21" s="85" t="str">
        <f>IF(_lumpore_month_all!U19="","",_lumpore_month_all!U19)</f>
        <v/>
      </c>
      <c r="CM21" s="70" t="str">
        <f t="shared" si="35"/>
        <v/>
      </c>
      <c r="CN21" s="71" t="str">
        <f>IF(_lumpore_month_all!V19="","",_lumpore_month_all!V19)</f>
        <v/>
      </c>
      <c r="CO21" s="71" t="str">
        <f>IF(_lumpore_month_all!W19="","",_lumpore_month_all!W19)</f>
        <v/>
      </c>
      <c r="CP21" s="71" t="str">
        <f>IF(_lumpore_month_all!X19="","",_lumpore_month_all!X19)</f>
        <v/>
      </c>
      <c r="CQ21" s="71" t="str">
        <f t="shared" si="8"/>
        <v/>
      </c>
      <c r="CR21" s="77" t="str">
        <f t="shared" si="9"/>
        <v/>
      </c>
      <c r="CS21" s="77" t="str">
        <f t="shared" si="10"/>
        <v/>
      </c>
      <c r="CT21" s="77" t="str">
        <f t="shared" si="11"/>
        <v/>
      </c>
      <c r="CU21" s="70">
        <f t="shared" si="12"/>
        <v>0</v>
      </c>
      <c r="CV21" s="70">
        <f t="shared" si="13"/>
        <v>0</v>
      </c>
      <c r="CW21" s="70">
        <f t="shared" si="14"/>
        <v>0</v>
      </c>
      <c r="CX21" s="70">
        <f t="shared" si="36"/>
        <v>0</v>
      </c>
      <c r="CY21" s="70">
        <f t="shared" si="37"/>
        <v>0</v>
      </c>
      <c r="CZ21" s="70">
        <f t="shared" si="15"/>
        <v>0</v>
      </c>
      <c r="DA21" s="104">
        <f>IFERROR(SUM(P21,AJ21,BD21)*_sinter_month_all!$AA$2-SUM(P21,AJ21,BD21)*_sinter_month_all!$Z$2,"")</f>
        <v>0</v>
      </c>
    </row>
    <row r="22" s="2" customFormat="1" ht="21.75" customHeight="1" spans="1:105">
      <c r="A22" s="25" t="str">
        <f>IF(_sinter_month_all!A20="","",_sinter_month_all!A20)</f>
        <v/>
      </c>
      <c r="B22" s="25" t="str">
        <f>IF(AND(_sinter_month_all!B20=1),"夜班",IF(AND(_sinter_month_all!B20=2),"白班",IF(AND(_sinter_month_all!B20=3),"中班","")))</f>
        <v/>
      </c>
      <c r="C22" s="26" t="str">
        <f>IF(AND(_sinter_month_all!C20="A"),"甲班",IF(AND(_sinter_month_all!C20="B"),"乙班",IF(AND(_sinter_month_all!C20="C"),"丙班",IF(AND(_sinter_month_all!C20="D"),"丁班",""))))</f>
        <v/>
      </c>
      <c r="D22" s="27" t="str">
        <f t="shared" si="39"/>
        <v/>
      </c>
      <c r="E22" s="28" t="str">
        <f>IF(_sinter_month_all!D20="","",_sinter_month_all!D20)</f>
        <v/>
      </c>
      <c r="F22" s="28" t="str">
        <f>IF(_sinter_month_all!E20="","",_sinter_month_all!E20)</f>
        <v/>
      </c>
      <c r="G22" s="28" t="str">
        <f>IF(_sinter_month_all!F20="","",_sinter_month_all!F20)</f>
        <v/>
      </c>
      <c r="H22" s="29" t="str">
        <f t="shared" si="16"/>
        <v/>
      </c>
      <c r="I22" s="29" t="str">
        <f>IF(_sinter_month_all!G20="","",_sinter_month_all!G20)</f>
        <v/>
      </c>
      <c r="J22" s="29" t="str">
        <f>IF(_sinter_month_all!H20="","",_sinter_month_all!H20)</f>
        <v/>
      </c>
      <c r="K22" s="29" t="str">
        <f>IF(_sinter_month_all!I20="","",_sinter_month_all!I20)</f>
        <v/>
      </c>
      <c r="L22" s="29" t="str">
        <f t="shared" si="17"/>
        <v/>
      </c>
      <c r="M22" s="34" t="str">
        <f>IF(_sinter_month_all!J20="","",_sinter_month_all!J20)</f>
        <v/>
      </c>
      <c r="N22" s="34" t="str">
        <f>IF(_sinter_month_all!K20="","",_sinter_month_all!K20)</f>
        <v/>
      </c>
      <c r="O22" s="34" t="str">
        <f>IF(_sinter_month_all!L20="","",_sinter_month_all!L20)</f>
        <v/>
      </c>
      <c r="P22" s="34" t="str">
        <f t="shared" si="18"/>
        <v/>
      </c>
      <c r="Q22" s="39" t="str">
        <f>IF(_sinter_month_all!M20="","",_sinter_month_all!M20)</f>
        <v/>
      </c>
      <c r="R22" s="39" t="str">
        <f>IF(_sinter_month_all!N20="","",_sinter_month_all!N20)</f>
        <v/>
      </c>
      <c r="S22" s="39" t="str">
        <f>IF(_sinter_month_all!O20="","",_sinter_month_all!O20)</f>
        <v/>
      </c>
      <c r="T22" s="40" t="str">
        <f t="shared" si="19"/>
        <v/>
      </c>
      <c r="U22" s="34" t="str">
        <f>IF(_sinter_month_all!P20="","",_sinter_month_all!P20)</f>
        <v/>
      </c>
      <c r="V22" s="34" t="str">
        <f>IF(_sinter_month_all!Q20="","",_sinter_month_all!Q20)</f>
        <v/>
      </c>
      <c r="W22" s="34" t="str">
        <f>IF(_sinter_month_all!R20="","",_sinter_month_all!R20)</f>
        <v/>
      </c>
      <c r="X22" s="34" t="str">
        <f t="shared" si="20"/>
        <v/>
      </c>
      <c r="Y22" s="24" t="str">
        <f>IF(_coke_month_all!D20="","",_coke_month_all!D20)</f>
        <v/>
      </c>
      <c r="Z22" s="24" t="str">
        <f>IF(_coke_month_all!E20="","",_coke_month_all!E20)</f>
        <v/>
      </c>
      <c r="AA22" s="24" t="str">
        <f>IF(_coke_month_all!F20="","",_coke_month_all!F20)</f>
        <v/>
      </c>
      <c r="AB22" s="24" t="str">
        <f t="shared" si="21"/>
        <v/>
      </c>
      <c r="AC22" s="43" t="str">
        <f>IF(_coke_month_all!G20="","",_coke_month_all!G20)</f>
        <v/>
      </c>
      <c r="AD22" s="43" t="str">
        <f>IF(_coke_month_all!H20="","",_coke_month_all!H20)</f>
        <v/>
      </c>
      <c r="AE22" s="43" t="str">
        <f>IF(_coke_month_all!I20="","",_coke_month_all!I20)</f>
        <v/>
      </c>
      <c r="AF22" s="44" t="str">
        <f t="shared" si="22"/>
        <v/>
      </c>
      <c r="AG22" s="34" t="str">
        <f>IF(_coke_month_all!J20="","",_coke_month_all!J20)</f>
        <v/>
      </c>
      <c r="AH22" s="34" t="str">
        <f>IF(_coke_month_all!K20="","",_coke_month_all!K20)</f>
        <v/>
      </c>
      <c r="AI22" s="34" t="str">
        <f>IF(_coke_month_all!L20="","",_coke_month_all!L20)</f>
        <v/>
      </c>
      <c r="AJ22" s="34" t="str">
        <f t="shared" si="23"/>
        <v/>
      </c>
      <c r="AK22" s="40" t="str">
        <f>IF(_coke_month_all!M20="","",_coke_month_all!M20)</f>
        <v/>
      </c>
      <c r="AL22" s="40" t="str">
        <f>IF(_coke_month_all!N20="","",_coke_month_all!N20)</f>
        <v/>
      </c>
      <c r="AM22" s="40" t="str">
        <f>IF(_coke_month_all!O20="","",_coke_month_all!O20)</f>
        <v/>
      </c>
      <c r="AN22" s="40" t="str">
        <f t="shared" si="24"/>
        <v/>
      </c>
      <c r="AO22" s="39" t="str">
        <f>IF(_coke_month_all!P20="","",_coke_month_all!P20)</f>
        <v/>
      </c>
      <c r="AP22" s="39" t="str">
        <f>IF(_coke_month_all!Q20="","",_coke_month_all!Q20)</f>
        <v/>
      </c>
      <c r="AQ22" s="39" t="str">
        <f>IF(_coke_month_all!R20="","",_coke_month_all!R20)</f>
        <v/>
      </c>
      <c r="AR22" s="34" t="str">
        <f t="shared" si="25"/>
        <v/>
      </c>
      <c r="AS22" s="34" t="str">
        <f>IF(_lumpore_month_all!D20="","",_lumpore_month_all!D20)</f>
        <v/>
      </c>
      <c r="AT22" s="34" t="str">
        <f>IF(_lumpore_month_all!E20="","",_lumpore_month_all!E20)</f>
        <v/>
      </c>
      <c r="AU22" s="34" t="str">
        <f>IF(_lumpore_month_all!F20="","",_lumpore_month_all!F20)</f>
        <v/>
      </c>
      <c r="AV22" s="34" t="str">
        <f t="shared" si="26"/>
        <v/>
      </c>
      <c r="AW22" s="24" t="str">
        <f>IF(_lumpore_month_all!G20="","",_lumpore_month_all!G20)</f>
        <v/>
      </c>
      <c r="AX22" s="24" t="str">
        <f>IF(_lumpore_month_all!H20="","",_lumpore_month_all!H20)</f>
        <v/>
      </c>
      <c r="AY22" s="24" t="str">
        <f>IF(_lumpore_month_all!I20="","",_lumpore_month_all!I20)</f>
        <v/>
      </c>
      <c r="AZ22" s="23" t="str">
        <f t="shared" si="27"/>
        <v/>
      </c>
      <c r="BA22" s="34" t="str">
        <f>IF(_lumpore_month_all!J20="","",_lumpore_month_all!J20)</f>
        <v/>
      </c>
      <c r="BB22" s="34" t="str">
        <f>IF(_lumpore_month_all!K20="","",_lumpore_month_all!K20)</f>
        <v/>
      </c>
      <c r="BC22" s="34" t="str">
        <f>IF(_lumpore_month_all!L20="","",_lumpore_month_all!L20)</f>
        <v/>
      </c>
      <c r="BD22" s="34" t="str">
        <f t="shared" si="28"/>
        <v/>
      </c>
      <c r="BE22" s="39" t="str">
        <f>IF(_lumpore_month_all!M20="","",_lumpore_month_all!M20)</f>
        <v/>
      </c>
      <c r="BF22" s="39" t="str">
        <f>IF(_lumpore_month_all!N20="","",_lumpore_month_all!N20)</f>
        <v/>
      </c>
      <c r="BG22" s="39" t="str">
        <f>IF(_lumpore_month_all!O20="","",_lumpore_month_all!O20)</f>
        <v/>
      </c>
      <c r="BH22" s="39" t="str">
        <f t="shared" si="29"/>
        <v/>
      </c>
      <c r="BI22" s="34" t="str">
        <f>IF(_lumpore_month_all!P20="","",_lumpore_month_all!P20)</f>
        <v/>
      </c>
      <c r="BJ22" s="34" t="str">
        <f>IF(_lumpore_month_all!Q20="","",_lumpore_month_all!Q20)</f>
        <v/>
      </c>
      <c r="BK22" s="34" t="str">
        <f>IF(_lumpore_month_all!R20="","",_lumpore_month_all!R20)</f>
        <v/>
      </c>
      <c r="BL22" s="34" t="str">
        <f t="shared" si="30"/>
        <v/>
      </c>
      <c r="BM22" s="34">
        <f t="shared" si="38"/>
        <v>0</v>
      </c>
      <c r="BN22" s="70" t="str">
        <f>IF(_sinter_month_all!S20="","",_sinter_month_all!S20)</f>
        <v/>
      </c>
      <c r="BO22" s="70" t="str">
        <f>IF(_sinter_month_all!T20="","",_sinter_month_all!T20)</f>
        <v/>
      </c>
      <c r="BP22" s="70" t="str">
        <f>IF(_sinter_month_all!U20="","",_sinter_month_all!U20)</f>
        <v/>
      </c>
      <c r="BQ22" s="70" t="str">
        <f t="shared" si="31"/>
        <v/>
      </c>
      <c r="BR22" s="71" t="str">
        <f>IF(_sinter_month_all!V20="","",_sinter_month_all!V20)</f>
        <v/>
      </c>
      <c r="BS22" s="71" t="str">
        <f>IF(_sinter_month_all!W20="","",_sinter_month_all!W20)</f>
        <v/>
      </c>
      <c r="BT22" s="71" t="str">
        <f>IF(_sinter_month_all!X20="","",_sinter_month_all!X20)</f>
        <v/>
      </c>
      <c r="BU22" s="71" t="str">
        <f t="shared" si="32"/>
        <v/>
      </c>
      <c r="BV22" s="77" t="str">
        <f t="shared" si="2"/>
        <v/>
      </c>
      <c r="BW22" s="77" t="str">
        <f t="shared" si="3"/>
        <v/>
      </c>
      <c r="BX22" s="77" t="str">
        <f t="shared" si="4"/>
        <v/>
      </c>
      <c r="BY22" s="70" t="str">
        <f>IF(_coke_month_all!S20="","",_coke_month_all!S20)</f>
        <v/>
      </c>
      <c r="BZ22" s="70" t="str">
        <f>IF(_coke_month_all!T20="","",_coke_month_all!T20)</f>
        <v/>
      </c>
      <c r="CA22" s="70" t="str">
        <f>IF(_coke_month_all!U20="","",_coke_month_all!U20)</f>
        <v/>
      </c>
      <c r="CB22" s="79" t="str">
        <f t="shared" si="33"/>
        <v/>
      </c>
      <c r="CC22" s="69" t="str">
        <f>IF(_coke_month_all!V20="","",_coke_month_all!V20)</f>
        <v/>
      </c>
      <c r="CD22" s="69" t="str">
        <f>IF(_coke_month_all!W20="","",_coke_month_all!W20)</f>
        <v/>
      </c>
      <c r="CE22" s="69" t="str">
        <f>IF(_coke_month_all!X20="","",_coke_month_all!X20)</f>
        <v/>
      </c>
      <c r="CF22" s="69" t="str">
        <f t="shared" si="34"/>
        <v/>
      </c>
      <c r="CG22" s="83" t="str">
        <f t="shared" si="5"/>
        <v/>
      </c>
      <c r="CH22" s="77" t="str">
        <f t="shared" si="6"/>
        <v/>
      </c>
      <c r="CI22" s="77" t="str">
        <f t="shared" si="7"/>
        <v/>
      </c>
      <c r="CJ22" s="85" t="str">
        <f>IF(_lumpore_month_all!S20="","",_lumpore_month_all!S20)</f>
        <v/>
      </c>
      <c r="CK22" s="85" t="str">
        <f>IF(_lumpore_month_all!T20="","",_lumpore_month_all!T20)</f>
        <v/>
      </c>
      <c r="CL22" s="85" t="str">
        <f>IF(_lumpore_month_all!U20="","",_lumpore_month_all!U20)</f>
        <v/>
      </c>
      <c r="CM22" s="70" t="str">
        <f t="shared" si="35"/>
        <v/>
      </c>
      <c r="CN22" s="71" t="str">
        <f>IF(_lumpore_month_all!V20="","",_lumpore_month_all!V20)</f>
        <v/>
      </c>
      <c r="CO22" s="71" t="str">
        <f>IF(_lumpore_month_all!W20="","",_lumpore_month_all!W20)</f>
        <v/>
      </c>
      <c r="CP22" s="71" t="str">
        <f>IF(_lumpore_month_all!X20="","",_lumpore_month_all!X20)</f>
        <v/>
      </c>
      <c r="CQ22" s="71" t="str">
        <f t="shared" si="8"/>
        <v/>
      </c>
      <c r="CR22" s="77" t="str">
        <f t="shared" si="9"/>
        <v/>
      </c>
      <c r="CS22" s="77" t="str">
        <f t="shared" si="10"/>
        <v/>
      </c>
      <c r="CT22" s="77" t="str">
        <f t="shared" si="11"/>
        <v/>
      </c>
      <c r="CU22" s="70">
        <f t="shared" si="12"/>
        <v>0</v>
      </c>
      <c r="CV22" s="70">
        <f t="shared" si="13"/>
        <v>0</v>
      </c>
      <c r="CW22" s="70">
        <f t="shared" si="14"/>
        <v>0</v>
      </c>
      <c r="CX22" s="70">
        <f t="shared" si="36"/>
        <v>0</v>
      </c>
      <c r="CY22" s="70">
        <f t="shared" si="37"/>
        <v>0</v>
      </c>
      <c r="CZ22" s="70">
        <f t="shared" si="15"/>
        <v>0</v>
      </c>
      <c r="DA22" s="104">
        <f>IFERROR(SUM(P22,AJ22,BD22)*_sinter_month_all!$AA$2-SUM(P22,AJ22,BD22)*_sinter_month_all!$Z$2,"")</f>
        <v>0</v>
      </c>
    </row>
    <row r="23" s="2" customFormat="1" ht="21.75" customHeight="1" spans="1:105">
      <c r="A23" s="25" t="str">
        <f>IF(_sinter_month_all!A21="","",_sinter_month_all!A21)</f>
        <v/>
      </c>
      <c r="B23" s="25" t="str">
        <f>IF(AND(_sinter_month_all!B21=1),"夜班",IF(AND(_sinter_month_all!B21=2),"白班",IF(AND(_sinter_month_all!B21=3),"中班","")))</f>
        <v/>
      </c>
      <c r="C23" s="26" t="str">
        <f>IF(AND(_sinter_month_all!C21="A"),"甲班",IF(AND(_sinter_month_all!C21="B"),"乙班",IF(AND(_sinter_month_all!C21="C"),"丙班",IF(AND(_sinter_month_all!C21="D"),"丁班",""))))</f>
        <v/>
      </c>
      <c r="D23" s="27" t="str">
        <f t="shared" si="39"/>
        <v/>
      </c>
      <c r="E23" s="28" t="str">
        <f>IF(_sinter_month_all!D21="","",_sinter_month_all!D21)</f>
        <v/>
      </c>
      <c r="F23" s="28" t="str">
        <f>IF(_sinter_month_all!E21="","",_sinter_month_all!E21)</f>
        <v/>
      </c>
      <c r="G23" s="28" t="str">
        <f>IF(_sinter_month_all!F21="","",_sinter_month_all!F21)</f>
        <v/>
      </c>
      <c r="H23" s="29" t="str">
        <f t="shared" si="16"/>
        <v/>
      </c>
      <c r="I23" s="29" t="str">
        <f>IF(_sinter_month_all!G21="","",_sinter_month_all!G21)</f>
        <v/>
      </c>
      <c r="J23" s="29" t="str">
        <f>IF(_sinter_month_all!H21="","",_sinter_month_all!H21)</f>
        <v/>
      </c>
      <c r="K23" s="29" t="str">
        <f>IF(_sinter_month_all!I21="","",_sinter_month_all!I21)</f>
        <v/>
      </c>
      <c r="L23" s="29" t="str">
        <f t="shared" si="17"/>
        <v/>
      </c>
      <c r="M23" s="34" t="str">
        <f>IF(_sinter_month_all!J21="","",_sinter_month_all!J21)</f>
        <v/>
      </c>
      <c r="N23" s="34" t="str">
        <f>IF(_sinter_month_all!K21="","",_sinter_month_all!K21)</f>
        <v/>
      </c>
      <c r="O23" s="34" t="str">
        <f>IF(_sinter_month_all!L21="","",_sinter_month_all!L21)</f>
        <v/>
      </c>
      <c r="P23" s="34" t="str">
        <f t="shared" si="18"/>
        <v/>
      </c>
      <c r="Q23" s="39" t="str">
        <f>IF(_sinter_month_all!M21="","",_sinter_month_all!M21)</f>
        <v/>
      </c>
      <c r="R23" s="39" t="str">
        <f>IF(_sinter_month_all!N21="","",_sinter_month_all!N21)</f>
        <v/>
      </c>
      <c r="S23" s="39" t="str">
        <f>IF(_sinter_month_all!O21="","",_sinter_month_all!O21)</f>
        <v/>
      </c>
      <c r="T23" s="40" t="str">
        <f t="shared" si="19"/>
        <v/>
      </c>
      <c r="U23" s="34" t="str">
        <f>IF(_sinter_month_all!P21="","",_sinter_month_all!P21)</f>
        <v/>
      </c>
      <c r="V23" s="34" t="str">
        <f>IF(_sinter_month_all!Q21="","",_sinter_month_all!Q21)</f>
        <v/>
      </c>
      <c r="W23" s="34" t="str">
        <f>IF(_sinter_month_all!R21="","",_sinter_month_all!R21)</f>
        <v/>
      </c>
      <c r="X23" s="34" t="str">
        <f t="shared" si="20"/>
        <v/>
      </c>
      <c r="Y23" s="24" t="str">
        <f>IF(_coke_month_all!D21="","",_coke_month_all!D21)</f>
        <v/>
      </c>
      <c r="Z23" s="24" t="str">
        <f>IF(_coke_month_all!E21="","",_coke_month_all!E21)</f>
        <v/>
      </c>
      <c r="AA23" s="24" t="str">
        <f>IF(_coke_month_all!F21="","",_coke_month_all!F21)</f>
        <v/>
      </c>
      <c r="AB23" s="24" t="str">
        <f t="shared" si="21"/>
        <v/>
      </c>
      <c r="AC23" s="43" t="str">
        <f>IF(_coke_month_all!G21="","",_coke_month_all!G21)</f>
        <v/>
      </c>
      <c r="AD23" s="43" t="str">
        <f>IF(_coke_month_all!H21="","",_coke_month_all!H21)</f>
        <v/>
      </c>
      <c r="AE23" s="43" t="str">
        <f>IF(_coke_month_all!I21="","",_coke_month_all!I21)</f>
        <v/>
      </c>
      <c r="AF23" s="44" t="str">
        <f t="shared" si="22"/>
        <v/>
      </c>
      <c r="AG23" s="34" t="str">
        <f>IF(_coke_month_all!J21="","",_coke_month_all!J21)</f>
        <v/>
      </c>
      <c r="AH23" s="34" t="str">
        <f>IF(_coke_month_all!K21="","",_coke_month_all!K21)</f>
        <v/>
      </c>
      <c r="AI23" s="34" t="str">
        <f>IF(_coke_month_all!L21="","",_coke_month_all!L21)</f>
        <v/>
      </c>
      <c r="AJ23" s="34" t="str">
        <f t="shared" si="23"/>
        <v/>
      </c>
      <c r="AK23" s="40" t="str">
        <f>IF(_coke_month_all!M21="","",_coke_month_all!M21)</f>
        <v/>
      </c>
      <c r="AL23" s="40" t="str">
        <f>IF(_coke_month_all!N21="","",_coke_month_all!N21)</f>
        <v/>
      </c>
      <c r="AM23" s="40" t="str">
        <f>IF(_coke_month_all!O21="","",_coke_month_all!O21)</f>
        <v/>
      </c>
      <c r="AN23" s="40" t="str">
        <f t="shared" si="24"/>
        <v/>
      </c>
      <c r="AO23" s="39" t="str">
        <f>IF(_coke_month_all!P21="","",_coke_month_all!P21)</f>
        <v/>
      </c>
      <c r="AP23" s="39" t="str">
        <f>IF(_coke_month_all!Q21="","",_coke_month_all!Q21)</f>
        <v/>
      </c>
      <c r="AQ23" s="39" t="str">
        <f>IF(_coke_month_all!R21="","",_coke_month_all!R21)</f>
        <v/>
      </c>
      <c r="AR23" s="34" t="str">
        <f t="shared" si="25"/>
        <v/>
      </c>
      <c r="AS23" s="34" t="str">
        <f>IF(_lumpore_month_all!D21="","",_lumpore_month_all!D21)</f>
        <v/>
      </c>
      <c r="AT23" s="34" t="str">
        <f>IF(_lumpore_month_all!E21="","",_lumpore_month_all!E21)</f>
        <v/>
      </c>
      <c r="AU23" s="34" t="str">
        <f>IF(_lumpore_month_all!F21="","",_lumpore_month_all!F21)</f>
        <v/>
      </c>
      <c r="AV23" s="34" t="str">
        <f t="shared" si="26"/>
        <v/>
      </c>
      <c r="AW23" s="24" t="str">
        <f>IF(_lumpore_month_all!G21="","",_lumpore_month_all!G21)</f>
        <v/>
      </c>
      <c r="AX23" s="24" t="str">
        <f>IF(_lumpore_month_all!H21="","",_lumpore_month_all!H21)</f>
        <v/>
      </c>
      <c r="AY23" s="24" t="str">
        <f>IF(_lumpore_month_all!I21="","",_lumpore_month_all!I21)</f>
        <v/>
      </c>
      <c r="AZ23" s="23" t="str">
        <f t="shared" si="27"/>
        <v/>
      </c>
      <c r="BA23" s="34" t="str">
        <f>IF(_lumpore_month_all!J21="","",_lumpore_month_all!J21)</f>
        <v/>
      </c>
      <c r="BB23" s="34" t="str">
        <f>IF(_lumpore_month_all!K21="","",_lumpore_month_all!K21)</f>
        <v/>
      </c>
      <c r="BC23" s="34" t="str">
        <f>IF(_lumpore_month_all!L21="","",_lumpore_month_all!L21)</f>
        <v/>
      </c>
      <c r="BD23" s="34" t="str">
        <f t="shared" si="28"/>
        <v/>
      </c>
      <c r="BE23" s="39" t="str">
        <f>IF(_lumpore_month_all!M21="","",_lumpore_month_all!M21)</f>
        <v/>
      </c>
      <c r="BF23" s="39" t="str">
        <f>IF(_lumpore_month_all!N21="","",_lumpore_month_all!N21)</f>
        <v/>
      </c>
      <c r="BG23" s="39" t="str">
        <f>IF(_lumpore_month_all!O21="","",_lumpore_month_all!O21)</f>
        <v/>
      </c>
      <c r="BH23" s="39" t="str">
        <f t="shared" si="29"/>
        <v/>
      </c>
      <c r="BI23" s="34" t="str">
        <f>IF(_lumpore_month_all!P21="","",_lumpore_month_all!P21)</f>
        <v/>
      </c>
      <c r="BJ23" s="34" t="str">
        <f>IF(_lumpore_month_all!Q21="","",_lumpore_month_all!Q21)</f>
        <v/>
      </c>
      <c r="BK23" s="34" t="str">
        <f>IF(_lumpore_month_all!R21="","",_lumpore_month_all!R21)</f>
        <v/>
      </c>
      <c r="BL23" s="34" t="str">
        <f t="shared" si="30"/>
        <v/>
      </c>
      <c r="BM23" s="34">
        <f t="shared" si="38"/>
        <v>0</v>
      </c>
      <c r="BN23" s="70" t="str">
        <f>IF(_sinter_month_all!S21="","",_sinter_month_all!S21)</f>
        <v/>
      </c>
      <c r="BO23" s="70" t="str">
        <f>IF(_sinter_month_all!T21="","",_sinter_month_all!T21)</f>
        <v/>
      </c>
      <c r="BP23" s="70" t="str">
        <f>IF(_sinter_month_all!U21="","",_sinter_month_all!U21)</f>
        <v/>
      </c>
      <c r="BQ23" s="70" t="str">
        <f t="shared" si="31"/>
        <v/>
      </c>
      <c r="BR23" s="71" t="str">
        <f>IF(_sinter_month_all!V21="","",_sinter_month_all!V21)</f>
        <v/>
      </c>
      <c r="BS23" s="71" t="str">
        <f>IF(_sinter_month_all!W21="","",_sinter_month_all!W21)</f>
        <v/>
      </c>
      <c r="BT23" s="71" t="str">
        <f>IF(_sinter_month_all!X21="","",_sinter_month_all!X21)</f>
        <v/>
      </c>
      <c r="BU23" s="71" t="str">
        <f t="shared" si="32"/>
        <v/>
      </c>
      <c r="BV23" s="77" t="str">
        <f t="shared" si="2"/>
        <v/>
      </c>
      <c r="BW23" s="77" t="str">
        <f t="shared" si="3"/>
        <v/>
      </c>
      <c r="BX23" s="77" t="str">
        <f t="shared" si="4"/>
        <v/>
      </c>
      <c r="BY23" s="70" t="str">
        <f>IF(_coke_month_all!S21="","",_coke_month_all!S21)</f>
        <v/>
      </c>
      <c r="BZ23" s="70" t="str">
        <f>IF(_coke_month_all!T21="","",_coke_month_all!T21)</f>
        <v/>
      </c>
      <c r="CA23" s="70" t="str">
        <f>IF(_coke_month_all!U21="","",_coke_month_all!U21)</f>
        <v/>
      </c>
      <c r="CB23" s="79" t="str">
        <f t="shared" si="33"/>
        <v/>
      </c>
      <c r="CC23" s="69" t="str">
        <f>IF(_coke_month_all!V21="","",_coke_month_all!V21)</f>
        <v/>
      </c>
      <c r="CD23" s="69" t="str">
        <f>IF(_coke_month_all!W21="","",_coke_month_all!W21)</f>
        <v/>
      </c>
      <c r="CE23" s="69" t="str">
        <f>IF(_coke_month_all!X21="","",_coke_month_all!X21)</f>
        <v/>
      </c>
      <c r="CF23" s="69" t="str">
        <f t="shared" si="34"/>
        <v/>
      </c>
      <c r="CG23" s="83" t="str">
        <f t="shared" si="5"/>
        <v/>
      </c>
      <c r="CH23" s="77" t="str">
        <f t="shared" si="6"/>
        <v/>
      </c>
      <c r="CI23" s="77" t="str">
        <f t="shared" si="7"/>
        <v/>
      </c>
      <c r="CJ23" s="85" t="str">
        <f>IF(_lumpore_month_all!S21="","",_lumpore_month_all!S21)</f>
        <v/>
      </c>
      <c r="CK23" s="85" t="str">
        <f>IF(_lumpore_month_all!T21="","",_lumpore_month_all!T21)</f>
        <v/>
      </c>
      <c r="CL23" s="85" t="str">
        <f>IF(_lumpore_month_all!U21="","",_lumpore_month_all!U21)</f>
        <v/>
      </c>
      <c r="CM23" s="70" t="str">
        <f t="shared" si="35"/>
        <v/>
      </c>
      <c r="CN23" s="71" t="str">
        <f>IF(_lumpore_month_all!V21="","",_lumpore_month_all!V21)</f>
        <v/>
      </c>
      <c r="CO23" s="71" t="str">
        <f>IF(_lumpore_month_all!W21="","",_lumpore_month_all!W21)</f>
        <v/>
      </c>
      <c r="CP23" s="71" t="str">
        <f>IF(_lumpore_month_all!X21="","",_lumpore_month_all!X21)</f>
        <v/>
      </c>
      <c r="CQ23" s="71" t="str">
        <f t="shared" si="8"/>
        <v/>
      </c>
      <c r="CR23" s="77" t="str">
        <f t="shared" si="9"/>
        <v/>
      </c>
      <c r="CS23" s="77" t="str">
        <f t="shared" si="10"/>
        <v/>
      </c>
      <c r="CT23" s="77" t="str">
        <f t="shared" si="11"/>
        <v/>
      </c>
      <c r="CU23" s="70">
        <f t="shared" si="12"/>
        <v>0</v>
      </c>
      <c r="CV23" s="70">
        <f t="shared" si="13"/>
        <v>0</v>
      </c>
      <c r="CW23" s="70">
        <f t="shared" si="14"/>
        <v>0</v>
      </c>
      <c r="CX23" s="70">
        <f t="shared" si="36"/>
        <v>0</v>
      </c>
      <c r="CY23" s="70">
        <f t="shared" si="37"/>
        <v>0</v>
      </c>
      <c r="CZ23" s="70">
        <f t="shared" si="15"/>
        <v>0</v>
      </c>
      <c r="DA23" s="104">
        <f>IFERROR(SUM(P23,AJ23,BD23)*_sinter_month_all!$AA$2-SUM(P23,AJ23,BD23)*_sinter_month_all!$Z$2,"")</f>
        <v>0</v>
      </c>
    </row>
    <row r="24" s="2" customFormat="1" ht="21.75" customHeight="1" spans="1:105">
      <c r="A24" s="25" t="str">
        <f>IF(_sinter_month_all!A22="","",_sinter_month_all!A22)</f>
        <v/>
      </c>
      <c r="B24" s="25" t="str">
        <f>IF(AND(_sinter_month_all!B22=1),"夜班",IF(AND(_sinter_month_all!B22=2),"白班",IF(AND(_sinter_month_all!B22=3),"中班","")))</f>
        <v/>
      </c>
      <c r="C24" s="26" t="str">
        <f>IF(AND(_sinter_month_all!C22="A"),"甲班",IF(AND(_sinter_month_all!C22="B"),"乙班",IF(AND(_sinter_month_all!C22="C"),"丙班",IF(AND(_sinter_month_all!C22="D"),"丁班",""))))</f>
        <v/>
      </c>
      <c r="D24" s="27" t="str">
        <f t="shared" si="39"/>
        <v/>
      </c>
      <c r="E24" s="28" t="str">
        <f>IF(_sinter_month_all!D22="","",_sinter_month_all!D22)</f>
        <v/>
      </c>
      <c r="F24" s="28" t="str">
        <f>IF(_sinter_month_all!E22="","",_sinter_month_all!E22)</f>
        <v/>
      </c>
      <c r="G24" s="28" t="str">
        <f>IF(_sinter_month_all!F22="","",_sinter_month_all!F22)</f>
        <v/>
      </c>
      <c r="H24" s="29" t="str">
        <f t="shared" si="16"/>
        <v/>
      </c>
      <c r="I24" s="29" t="str">
        <f>IF(_sinter_month_all!G22="","",_sinter_month_all!G22)</f>
        <v/>
      </c>
      <c r="J24" s="29" t="str">
        <f>IF(_sinter_month_all!H22="","",_sinter_month_all!H22)</f>
        <v/>
      </c>
      <c r="K24" s="29" t="str">
        <f>IF(_sinter_month_all!I22="","",_sinter_month_all!I22)</f>
        <v/>
      </c>
      <c r="L24" s="29" t="str">
        <f t="shared" si="17"/>
        <v/>
      </c>
      <c r="M24" s="34" t="str">
        <f>IF(_sinter_month_all!J22="","",_sinter_month_all!J22)</f>
        <v/>
      </c>
      <c r="N24" s="34" t="str">
        <f>IF(_sinter_month_all!K22="","",_sinter_month_all!K22)</f>
        <v/>
      </c>
      <c r="O24" s="34" t="str">
        <f>IF(_sinter_month_all!L22="","",_sinter_month_all!L22)</f>
        <v/>
      </c>
      <c r="P24" s="34" t="str">
        <f t="shared" si="18"/>
        <v/>
      </c>
      <c r="Q24" s="39" t="str">
        <f>IF(_sinter_month_all!M22="","",_sinter_month_all!M22)</f>
        <v/>
      </c>
      <c r="R24" s="39" t="str">
        <f>IF(_sinter_month_all!N22="","",_sinter_month_all!N22)</f>
        <v/>
      </c>
      <c r="S24" s="39" t="str">
        <f>IF(_sinter_month_all!O22="","",_sinter_month_all!O22)</f>
        <v/>
      </c>
      <c r="T24" s="40" t="str">
        <f t="shared" si="19"/>
        <v/>
      </c>
      <c r="U24" s="34" t="str">
        <f>IF(_sinter_month_all!P22="","",_sinter_month_all!P22)</f>
        <v/>
      </c>
      <c r="V24" s="34" t="str">
        <f>IF(_sinter_month_all!Q22="","",_sinter_month_all!Q22)</f>
        <v/>
      </c>
      <c r="W24" s="34" t="str">
        <f>IF(_sinter_month_all!R22="","",_sinter_month_all!R22)</f>
        <v/>
      </c>
      <c r="X24" s="34" t="str">
        <f t="shared" si="20"/>
        <v/>
      </c>
      <c r="Y24" s="24" t="str">
        <f>IF(_coke_month_all!D22="","",_coke_month_all!D22)</f>
        <v/>
      </c>
      <c r="Z24" s="24" t="str">
        <f>IF(_coke_month_all!E22="","",_coke_month_all!E22)</f>
        <v/>
      </c>
      <c r="AA24" s="24" t="str">
        <f>IF(_coke_month_all!F22="","",_coke_month_all!F22)</f>
        <v/>
      </c>
      <c r="AB24" s="24" t="str">
        <f t="shared" si="21"/>
        <v/>
      </c>
      <c r="AC24" s="43" t="str">
        <f>IF(_coke_month_all!G22="","",_coke_month_all!G22)</f>
        <v/>
      </c>
      <c r="AD24" s="43" t="str">
        <f>IF(_coke_month_all!H22="","",_coke_month_all!H22)</f>
        <v/>
      </c>
      <c r="AE24" s="43" t="str">
        <f>IF(_coke_month_all!I22="","",_coke_month_all!I22)</f>
        <v/>
      </c>
      <c r="AF24" s="44" t="str">
        <f t="shared" si="22"/>
        <v/>
      </c>
      <c r="AG24" s="34" t="str">
        <f>IF(_coke_month_all!J22="","",_coke_month_all!J22)</f>
        <v/>
      </c>
      <c r="AH24" s="34" t="str">
        <f>IF(_coke_month_all!K22="","",_coke_month_all!K22)</f>
        <v/>
      </c>
      <c r="AI24" s="34" t="str">
        <f>IF(_coke_month_all!L22="","",_coke_month_all!L22)</f>
        <v/>
      </c>
      <c r="AJ24" s="34" t="str">
        <f t="shared" si="23"/>
        <v/>
      </c>
      <c r="AK24" s="40" t="str">
        <f>IF(_coke_month_all!M22="","",_coke_month_all!M22)</f>
        <v/>
      </c>
      <c r="AL24" s="40" t="str">
        <f>IF(_coke_month_all!N22="","",_coke_month_all!N22)</f>
        <v/>
      </c>
      <c r="AM24" s="40" t="str">
        <f>IF(_coke_month_all!O22="","",_coke_month_all!O22)</f>
        <v/>
      </c>
      <c r="AN24" s="40" t="str">
        <f t="shared" si="24"/>
        <v/>
      </c>
      <c r="AO24" s="39" t="str">
        <f>IF(_coke_month_all!P22="","",_coke_month_all!P22)</f>
        <v/>
      </c>
      <c r="AP24" s="39" t="str">
        <f>IF(_coke_month_all!Q22="","",_coke_month_all!Q22)</f>
        <v/>
      </c>
      <c r="AQ24" s="39" t="str">
        <f>IF(_coke_month_all!R22="","",_coke_month_all!R22)</f>
        <v/>
      </c>
      <c r="AR24" s="34" t="str">
        <f t="shared" si="25"/>
        <v/>
      </c>
      <c r="AS24" s="34" t="str">
        <f>IF(_lumpore_month_all!D22="","",_lumpore_month_all!D22)</f>
        <v/>
      </c>
      <c r="AT24" s="34" t="str">
        <f>IF(_lumpore_month_all!E22="","",_lumpore_month_all!E22)</f>
        <v/>
      </c>
      <c r="AU24" s="34" t="str">
        <f>IF(_lumpore_month_all!F22="","",_lumpore_month_all!F22)</f>
        <v/>
      </c>
      <c r="AV24" s="34" t="str">
        <f t="shared" si="26"/>
        <v/>
      </c>
      <c r="AW24" s="24" t="str">
        <f>IF(_lumpore_month_all!G22="","",_lumpore_month_all!G22)</f>
        <v/>
      </c>
      <c r="AX24" s="24" t="str">
        <f>IF(_lumpore_month_all!H22="","",_lumpore_month_all!H22)</f>
        <v/>
      </c>
      <c r="AY24" s="24" t="str">
        <f>IF(_lumpore_month_all!I22="","",_lumpore_month_all!I22)</f>
        <v/>
      </c>
      <c r="AZ24" s="23" t="str">
        <f t="shared" si="27"/>
        <v/>
      </c>
      <c r="BA24" s="34" t="str">
        <f>IF(_lumpore_month_all!J22="","",_lumpore_month_all!J22)</f>
        <v/>
      </c>
      <c r="BB24" s="34" t="str">
        <f>IF(_lumpore_month_all!K22="","",_lumpore_month_all!K22)</f>
        <v/>
      </c>
      <c r="BC24" s="34" t="str">
        <f>IF(_lumpore_month_all!L22="","",_lumpore_month_all!L22)</f>
        <v/>
      </c>
      <c r="BD24" s="34" t="str">
        <f t="shared" si="28"/>
        <v/>
      </c>
      <c r="BE24" s="39" t="str">
        <f>IF(_lumpore_month_all!M22="","",_lumpore_month_all!M22)</f>
        <v/>
      </c>
      <c r="BF24" s="39" t="str">
        <f>IF(_lumpore_month_all!N22="","",_lumpore_month_all!N22)</f>
        <v/>
      </c>
      <c r="BG24" s="39" t="str">
        <f>IF(_lumpore_month_all!O22="","",_lumpore_month_all!O22)</f>
        <v/>
      </c>
      <c r="BH24" s="39" t="str">
        <f t="shared" si="29"/>
        <v/>
      </c>
      <c r="BI24" s="34" t="str">
        <f>IF(_lumpore_month_all!P22="","",_lumpore_month_all!P22)</f>
        <v/>
      </c>
      <c r="BJ24" s="34" t="str">
        <f>IF(_lumpore_month_all!Q22="","",_lumpore_month_all!Q22)</f>
        <v/>
      </c>
      <c r="BK24" s="34" t="str">
        <f>IF(_lumpore_month_all!R22="","",_lumpore_month_all!R22)</f>
        <v/>
      </c>
      <c r="BL24" s="34" t="str">
        <f t="shared" si="30"/>
        <v/>
      </c>
      <c r="BM24" s="34">
        <f t="shared" si="38"/>
        <v>0</v>
      </c>
      <c r="BN24" s="70" t="str">
        <f>IF(_sinter_month_all!S22="","",_sinter_month_all!S22)</f>
        <v/>
      </c>
      <c r="BO24" s="70" t="str">
        <f>IF(_sinter_month_all!T22="","",_sinter_month_all!T22)</f>
        <v/>
      </c>
      <c r="BP24" s="70" t="str">
        <f>IF(_sinter_month_all!U22="","",_sinter_month_all!U22)</f>
        <v/>
      </c>
      <c r="BQ24" s="70" t="str">
        <f t="shared" si="31"/>
        <v/>
      </c>
      <c r="BR24" s="71" t="str">
        <f>IF(_sinter_month_all!V22="","",_sinter_month_all!V22)</f>
        <v/>
      </c>
      <c r="BS24" s="71" t="str">
        <f>IF(_sinter_month_all!W22="","",_sinter_month_all!W22)</f>
        <v/>
      </c>
      <c r="BT24" s="71" t="str">
        <f>IF(_sinter_month_all!X22="","",_sinter_month_all!X22)</f>
        <v/>
      </c>
      <c r="BU24" s="71" t="str">
        <f t="shared" si="32"/>
        <v/>
      </c>
      <c r="BV24" s="77" t="str">
        <f t="shared" si="2"/>
        <v/>
      </c>
      <c r="BW24" s="77" t="str">
        <f t="shared" si="3"/>
        <v/>
      </c>
      <c r="BX24" s="77" t="str">
        <f t="shared" si="4"/>
        <v/>
      </c>
      <c r="BY24" s="70" t="str">
        <f>IF(_coke_month_all!S22="","",_coke_month_all!S22)</f>
        <v/>
      </c>
      <c r="BZ24" s="70" t="str">
        <f>IF(_coke_month_all!T22="","",_coke_month_all!T22)</f>
        <v/>
      </c>
      <c r="CA24" s="70" t="str">
        <f>IF(_coke_month_all!U22="","",_coke_month_all!U22)</f>
        <v/>
      </c>
      <c r="CB24" s="79" t="str">
        <f t="shared" si="33"/>
        <v/>
      </c>
      <c r="CC24" s="69" t="str">
        <f>IF(_coke_month_all!V22="","",_coke_month_all!V22)</f>
        <v/>
      </c>
      <c r="CD24" s="69" t="str">
        <f>IF(_coke_month_all!W22="","",_coke_month_all!W22)</f>
        <v/>
      </c>
      <c r="CE24" s="69" t="str">
        <f>IF(_coke_month_all!X22="","",_coke_month_all!X22)</f>
        <v/>
      </c>
      <c r="CF24" s="69" t="str">
        <f t="shared" si="34"/>
        <v/>
      </c>
      <c r="CG24" s="83" t="str">
        <f t="shared" si="5"/>
        <v/>
      </c>
      <c r="CH24" s="77" t="str">
        <f t="shared" si="6"/>
        <v/>
      </c>
      <c r="CI24" s="77" t="str">
        <f t="shared" si="7"/>
        <v/>
      </c>
      <c r="CJ24" s="85" t="str">
        <f>IF(_lumpore_month_all!S22="","",_lumpore_month_all!S22)</f>
        <v/>
      </c>
      <c r="CK24" s="85" t="str">
        <f>IF(_lumpore_month_all!T22="","",_lumpore_month_all!T22)</f>
        <v/>
      </c>
      <c r="CL24" s="85" t="str">
        <f>IF(_lumpore_month_all!U22="","",_lumpore_month_all!U22)</f>
        <v/>
      </c>
      <c r="CM24" s="70" t="str">
        <f t="shared" si="35"/>
        <v/>
      </c>
      <c r="CN24" s="71" t="str">
        <f>IF(_lumpore_month_all!V22="","",_lumpore_month_all!V22)</f>
        <v/>
      </c>
      <c r="CO24" s="71" t="str">
        <f>IF(_lumpore_month_all!W22="","",_lumpore_month_all!W22)</f>
        <v/>
      </c>
      <c r="CP24" s="71" t="str">
        <f>IF(_lumpore_month_all!X22="","",_lumpore_month_all!X22)</f>
        <v/>
      </c>
      <c r="CQ24" s="71" t="str">
        <f t="shared" si="8"/>
        <v/>
      </c>
      <c r="CR24" s="77" t="str">
        <f t="shared" si="9"/>
        <v/>
      </c>
      <c r="CS24" s="77" t="str">
        <f t="shared" si="10"/>
        <v/>
      </c>
      <c r="CT24" s="77" t="str">
        <f t="shared" si="11"/>
        <v/>
      </c>
      <c r="CU24" s="70">
        <f t="shared" si="12"/>
        <v>0</v>
      </c>
      <c r="CV24" s="70">
        <f t="shared" si="13"/>
        <v>0</v>
      </c>
      <c r="CW24" s="70">
        <f t="shared" si="14"/>
        <v>0</v>
      </c>
      <c r="CX24" s="70">
        <f t="shared" si="36"/>
        <v>0</v>
      </c>
      <c r="CY24" s="70">
        <f t="shared" si="37"/>
        <v>0</v>
      </c>
      <c r="CZ24" s="70">
        <f t="shared" si="15"/>
        <v>0</v>
      </c>
      <c r="DA24" s="104">
        <f>IFERROR(SUM(P24,AJ24,BD24)*_sinter_month_all!$AA$2-SUM(P24,AJ24,BD24)*_sinter_month_all!$Z$2,"")</f>
        <v>0</v>
      </c>
    </row>
    <row r="25" s="2" customFormat="1" ht="21.75" customHeight="1" spans="1:105">
      <c r="A25" s="25" t="str">
        <f>IF(_sinter_month_all!A23="","",_sinter_month_all!A23)</f>
        <v/>
      </c>
      <c r="B25" s="25" t="str">
        <f>IF(AND(_sinter_month_all!B23=1),"夜班",IF(AND(_sinter_month_all!B23=2),"白班",IF(AND(_sinter_month_all!B23=3),"中班","")))</f>
        <v/>
      </c>
      <c r="C25" s="26" t="str">
        <f>IF(AND(_sinter_month_all!C23="A"),"甲班",IF(AND(_sinter_month_all!C23="B"),"乙班",IF(AND(_sinter_month_all!C23="C"),"丙班",IF(AND(_sinter_month_all!C23="D"),"丁班",""))))</f>
        <v/>
      </c>
      <c r="D25" s="27" t="str">
        <f t="shared" si="39"/>
        <v/>
      </c>
      <c r="E25" s="28" t="str">
        <f>IF(_sinter_month_all!D23="","",_sinter_month_all!D23)</f>
        <v/>
      </c>
      <c r="F25" s="28" t="str">
        <f>IF(_sinter_month_all!E23="","",_sinter_month_all!E23)</f>
        <v/>
      </c>
      <c r="G25" s="28" t="str">
        <f>IF(_sinter_month_all!F23="","",_sinter_month_all!F23)</f>
        <v/>
      </c>
      <c r="H25" s="29" t="str">
        <f t="shared" si="16"/>
        <v/>
      </c>
      <c r="I25" s="29" t="str">
        <f>IF(_sinter_month_all!G23="","",_sinter_month_all!G23)</f>
        <v/>
      </c>
      <c r="J25" s="29" t="str">
        <f>IF(_sinter_month_all!H23="","",_sinter_month_all!H23)</f>
        <v/>
      </c>
      <c r="K25" s="29" t="str">
        <f>IF(_sinter_month_all!I23="","",_sinter_month_all!I23)</f>
        <v/>
      </c>
      <c r="L25" s="29" t="str">
        <f t="shared" si="17"/>
        <v/>
      </c>
      <c r="M25" s="34" t="str">
        <f>IF(_sinter_month_all!J23="","",_sinter_month_all!J23)</f>
        <v/>
      </c>
      <c r="N25" s="34" t="str">
        <f>IF(_sinter_month_all!K23="","",_sinter_month_all!K23)</f>
        <v/>
      </c>
      <c r="O25" s="34" t="str">
        <f>IF(_sinter_month_all!L23="","",_sinter_month_all!L23)</f>
        <v/>
      </c>
      <c r="P25" s="34" t="str">
        <f t="shared" si="18"/>
        <v/>
      </c>
      <c r="Q25" s="39" t="str">
        <f>IF(_sinter_month_all!M23="","",_sinter_month_all!M23)</f>
        <v/>
      </c>
      <c r="R25" s="39" t="str">
        <f>IF(_sinter_month_all!N23="","",_sinter_month_all!N23)</f>
        <v/>
      </c>
      <c r="S25" s="39" t="str">
        <f>IF(_sinter_month_all!O23="","",_sinter_month_all!O23)</f>
        <v/>
      </c>
      <c r="T25" s="40" t="str">
        <f t="shared" si="19"/>
        <v/>
      </c>
      <c r="U25" s="34" t="str">
        <f>IF(_sinter_month_all!P23="","",_sinter_month_all!P23)</f>
        <v/>
      </c>
      <c r="V25" s="34" t="str">
        <f>IF(_sinter_month_all!Q23="","",_sinter_month_all!Q23)</f>
        <v/>
      </c>
      <c r="W25" s="34" t="str">
        <f>IF(_sinter_month_all!R23="","",_sinter_month_all!R23)</f>
        <v/>
      </c>
      <c r="X25" s="34" t="str">
        <f t="shared" si="20"/>
        <v/>
      </c>
      <c r="Y25" s="24" t="str">
        <f>IF(_coke_month_all!D23="","",_coke_month_all!D23)</f>
        <v/>
      </c>
      <c r="Z25" s="24" t="str">
        <f>IF(_coke_month_all!E23="","",_coke_month_all!E23)</f>
        <v/>
      </c>
      <c r="AA25" s="24" t="str">
        <f>IF(_coke_month_all!F23="","",_coke_month_all!F23)</f>
        <v/>
      </c>
      <c r="AB25" s="24" t="str">
        <f t="shared" si="21"/>
        <v/>
      </c>
      <c r="AC25" s="43" t="str">
        <f>IF(_coke_month_all!G23="","",_coke_month_all!G23)</f>
        <v/>
      </c>
      <c r="AD25" s="43" t="str">
        <f>IF(_coke_month_all!H23="","",_coke_month_all!H23)</f>
        <v/>
      </c>
      <c r="AE25" s="43" t="str">
        <f>IF(_coke_month_all!I23="","",_coke_month_all!I23)</f>
        <v/>
      </c>
      <c r="AF25" s="44" t="str">
        <f t="shared" si="22"/>
        <v/>
      </c>
      <c r="AG25" s="34" t="str">
        <f>IF(_coke_month_all!J23="","",_coke_month_all!J23)</f>
        <v/>
      </c>
      <c r="AH25" s="34" t="str">
        <f>IF(_coke_month_all!K23="","",_coke_month_all!K23)</f>
        <v/>
      </c>
      <c r="AI25" s="34" t="str">
        <f>IF(_coke_month_all!L23="","",_coke_month_all!L23)</f>
        <v/>
      </c>
      <c r="AJ25" s="34" t="str">
        <f t="shared" si="23"/>
        <v/>
      </c>
      <c r="AK25" s="40" t="str">
        <f>IF(_coke_month_all!M23="","",_coke_month_all!M23)</f>
        <v/>
      </c>
      <c r="AL25" s="40" t="str">
        <f>IF(_coke_month_all!N23="","",_coke_month_all!N23)</f>
        <v/>
      </c>
      <c r="AM25" s="40" t="str">
        <f>IF(_coke_month_all!O23="","",_coke_month_all!O23)</f>
        <v/>
      </c>
      <c r="AN25" s="40" t="str">
        <f t="shared" si="24"/>
        <v/>
      </c>
      <c r="AO25" s="39" t="str">
        <f>IF(_coke_month_all!P23="","",_coke_month_all!P23)</f>
        <v/>
      </c>
      <c r="AP25" s="39" t="str">
        <f>IF(_coke_month_all!Q23="","",_coke_month_all!Q23)</f>
        <v/>
      </c>
      <c r="AQ25" s="39" t="str">
        <f>IF(_coke_month_all!R23="","",_coke_month_all!R23)</f>
        <v/>
      </c>
      <c r="AR25" s="34" t="str">
        <f t="shared" si="25"/>
        <v/>
      </c>
      <c r="AS25" s="34" t="str">
        <f>IF(_lumpore_month_all!D23="","",_lumpore_month_all!D23)</f>
        <v/>
      </c>
      <c r="AT25" s="34" t="str">
        <f>IF(_lumpore_month_all!E23="","",_lumpore_month_all!E23)</f>
        <v/>
      </c>
      <c r="AU25" s="34" t="str">
        <f>IF(_lumpore_month_all!F23="","",_lumpore_month_all!F23)</f>
        <v/>
      </c>
      <c r="AV25" s="34" t="str">
        <f t="shared" si="26"/>
        <v/>
      </c>
      <c r="AW25" s="24" t="str">
        <f>IF(_lumpore_month_all!G23="","",_lumpore_month_all!G23)</f>
        <v/>
      </c>
      <c r="AX25" s="24" t="str">
        <f>IF(_lumpore_month_all!H23="","",_lumpore_month_all!H23)</f>
        <v/>
      </c>
      <c r="AY25" s="24" t="str">
        <f>IF(_lumpore_month_all!I23="","",_lumpore_month_all!I23)</f>
        <v/>
      </c>
      <c r="AZ25" s="23" t="str">
        <f t="shared" si="27"/>
        <v/>
      </c>
      <c r="BA25" s="34" t="str">
        <f>IF(_lumpore_month_all!J23="","",_lumpore_month_all!J23)</f>
        <v/>
      </c>
      <c r="BB25" s="34" t="str">
        <f>IF(_lumpore_month_all!K23="","",_lumpore_month_all!K23)</f>
        <v/>
      </c>
      <c r="BC25" s="34" t="str">
        <f>IF(_lumpore_month_all!L23="","",_lumpore_month_all!L23)</f>
        <v/>
      </c>
      <c r="BD25" s="34" t="str">
        <f t="shared" si="28"/>
        <v/>
      </c>
      <c r="BE25" s="39" t="str">
        <f>IF(_lumpore_month_all!M23="","",_lumpore_month_all!M23)</f>
        <v/>
      </c>
      <c r="BF25" s="39" t="str">
        <f>IF(_lumpore_month_all!N23="","",_lumpore_month_all!N23)</f>
        <v/>
      </c>
      <c r="BG25" s="39" t="str">
        <f>IF(_lumpore_month_all!O23="","",_lumpore_month_all!O23)</f>
        <v/>
      </c>
      <c r="BH25" s="39" t="str">
        <f t="shared" si="29"/>
        <v/>
      </c>
      <c r="BI25" s="34" t="str">
        <f>IF(_lumpore_month_all!P23="","",_lumpore_month_all!P23)</f>
        <v/>
      </c>
      <c r="BJ25" s="34" t="str">
        <f>IF(_lumpore_month_all!Q23="","",_lumpore_month_all!Q23)</f>
        <v/>
      </c>
      <c r="BK25" s="34" t="str">
        <f>IF(_lumpore_month_all!R23="","",_lumpore_month_all!R23)</f>
        <v/>
      </c>
      <c r="BL25" s="34" t="str">
        <f t="shared" si="30"/>
        <v/>
      </c>
      <c r="BM25" s="34">
        <f t="shared" si="38"/>
        <v>0</v>
      </c>
      <c r="BN25" s="70" t="str">
        <f>IF(_sinter_month_all!S23="","",_sinter_month_all!S23)</f>
        <v/>
      </c>
      <c r="BO25" s="70" t="str">
        <f>IF(_sinter_month_all!T23="","",_sinter_month_all!T23)</f>
        <v/>
      </c>
      <c r="BP25" s="70" t="str">
        <f>IF(_sinter_month_all!U23="","",_sinter_month_all!U23)</f>
        <v/>
      </c>
      <c r="BQ25" s="70" t="str">
        <f t="shared" si="31"/>
        <v/>
      </c>
      <c r="BR25" s="71" t="str">
        <f>IF(_sinter_month_all!V23="","",_sinter_month_all!V23)</f>
        <v/>
      </c>
      <c r="BS25" s="71" t="str">
        <f>IF(_sinter_month_all!W23="","",_sinter_month_all!W23)</f>
        <v/>
      </c>
      <c r="BT25" s="71" t="str">
        <f>IF(_sinter_month_all!X23="","",_sinter_month_all!X23)</f>
        <v/>
      </c>
      <c r="BU25" s="71" t="str">
        <f t="shared" si="32"/>
        <v/>
      </c>
      <c r="BV25" s="77" t="str">
        <f t="shared" si="2"/>
        <v/>
      </c>
      <c r="BW25" s="77" t="str">
        <f t="shared" si="3"/>
        <v/>
      </c>
      <c r="BX25" s="77" t="str">
        <f t="shared" si="4"/>
        <v/>
      </c>
      <c r="BY25" s="70" t="str">
        <f>IF(_coke_month_all!S23="","",_coke_month_all!S23)</f>
        <v/>
      </c>
      <c r="BZ25" s="70" t="str">
        <f>IF(_coke_month_all!T23="","",_coke_month_all!T23)</f>
        <v/>
      </c>
      <c r="CA25" s="70" t="str">
        <f>IF(_coke_month_all!U23="","",_coke_month_all!U23)</f>
        <v/>
      </c>
      <c r="CB25" s="79" t="str">
        <f t="shared" si="33"/>
        <v/>
      </c>
      <c r="CC25" s="69" t="str">
        <f>IF(_coke_month_all!V23="","",_coke_month_all!V23)</f>
        <v/>
      </c>
      <c r="CD25" s="69" t="str">
        <f>IF(_coke_month_all!W23="","",_coke_month_all!W23)</f>
        <v/>
      </c>
      <c r="CE25" s="69" t="str">
        <f>IF(_coke_month_all!X23="","",_coke_month_all!X23)</f>
        <v/>
      </c>
      <c r="CF25" s="69" t="str">
        <f t="shared" si="34"/>
        <v/>
      </c>
      <c r="CG25" s="83" t="str">
        <f t="shared" si="5"/>
        <v/>
      </c>
      <c r="CH25" s="77" t="str">
        <f t="shared" si="6"/>
        <v/>
      </c>
      <c r="CI25" s="77" t="str">
        <f t="shared" si="7"/>
        <v/>
      </c>
      <c r="CJ25" s="85" t="str">
        <f>IF(_lumpore_month_all!S23="","",_lumpore_month_all!S23)</f>
        <v/>
      </c>
      <c r="CK25" s="85" t="str">
        <f>IF(_lumpore_month_all!T23="","",_lumpore_month_all!T23)</f>
        <v/>
      </c>
      <c r="CL25" s="85" t="str">
        <f>IF(_lumpore_month_all!U23="","",_lumpore_month_all!U23)</f>
        <v/>
      </c>
      <c r="CM25" s="70" t="str">
        <f t="shared" si="35"/>
        <v/>
      </c>
      <c r="CN25" s="71" t="str">
        <f>IF(_lumpore_month_all!V23="","",_lumpore_month_all!V23)</f>
        <v/>
      </c>
      <c r="CO25" s="71" t="str">
        <f>IF(_lumpore_month_all!W23="","",_lumpore_month_all!W23)</f>
        <v/>
      </c>
      <c r="CP25" s="71" t="str">
        <f>IF(_lumpore_month_all!X23="","",_lumpore_month_all!X23)</f>
        <v/>
      </c>
      <c r="CQ25" s="71" t="str">
        <f t="shared" si="8"/>
        <v/>
      </c>
      <c r="CR25" s="77" t="str">
        <f t="shared" si="9"/>
        <v/>
      </c>
      <c r="CS25" s="77" t="str">
        <f t="shared" si="10"/>
        <v/>
      </c>
      <c r="CT25" s="77" t="str">
        <f t="shared" si="11"/>
        <v/>
      </c>
      <c r="CU25" s="70">
        <f t="shared" si="12"/>
        <v>0</v>
      </c>
      <c r="CV25" s="70">
        <f t="shared" si="13"/>
        <v>0</v>
      </c>
      <c r="CW25" s="70">
        <f t="shared" si="14"/>
        <v>0</v>
      </c>
      <c r="CX25" s="70">
        <f t="shared" si="36"/>
        <v>0</v>
      </c>
      <c r="CY25" s="70">
        <f t="shared" si="37"/>
        <v>0</v>
      </c>
      <c r="CZ25" s="70">
        <f t="shared" si="15"/>
        <v>0</v>
      </c>
      <c r="DA25" s="104">
        <f>IFERROR(SUM(P25,AJ25,BD25)*_sinter_month_all!$AA$2-SUM(P25,AJ25,BD25)*_sinter_month_all!$Z$2,"")</f>
        <v>0</v>
      </c>
    </row>
    <row r="26" s="2" customFormat="1" ht="21.75" customHeight="1" spans="1:105">
      <c r="A26" s="25" t="str">
        <f>IF(_sinter_month_all!A24="","",_sinter_month_all!A24)</f>
        <v/>
      </c>
      <c r="B26" s="25" t="str">
        <f>IF(AND(_sinter_month_all!B24=1),"夜班",IF(AND(_sinter_month_all!B24=2),"白班",IF(AND(_sinter_month_all!B24=3),"中班","")))</f>
        <v/>
      </c>
      <c r="C26" s="26" t="str">
        <f>IF(AND(_sinter_month_all!C24="A"),"甲班",IF(AND(_sinter_month_all!C24="B"),"乙班",IF(AND(_sinter_month_all!C24="C"),"丙班",IF(AND(_sinter_month_all!C24="D"),"丁班",""))))</f>
        <v/>
      </c>
      <c r="D26" s="27" t="str">
        <f t="shared" si="39"/>
        <v/>
      </c>
      <c r="E26" s="28" t="str">
        <f>IF(_sinter_month_all!D24="","",_sinter_month_all!D24)</f>
        <v/>
      </c>
      <c r="F26" s="28" t="str">
        <f>IF(_sinter_month_all!E24="","",_sinter_month_all!E24)</f>
        <v/>
      </c>
      <c r="G26" s="28" t="str">
        <f>IF(_sinter_month_all!F24="","",_sinter_month_all!F24)</f>
        <v/>
      </c>
      <c r="H26" s="29" t="str">
        <f t="shared" si="16"/>
        <v/>
      </c>
      <c r="I26" s="29" t="str">
        <f>IF(_sinter_month_all!G24="","",_sinter_month_all!G24)</f>
        <v/>
      </c>
      <c r="J26" s="29" t="str">
        <f>IF(_sinter_month_all!H24="","",_sinter_month_all!H24)</f>
        <v/>
      </c>
      <c r="K26" s="29" t="str">
        <f>IF(_sinter_month_all!I24="","",_sinter_month_all!I24)</f>
        <v/>
      </c>
      <c r="L26" s="29" t="str">
        <f t="shared" si="17"/>
        <v/>
      </c>
      <c r="M26" s="34" t="str">
        <f>IF(_sinter_month_all!J24="","",_sinter_month_all!J24)</f>
        <v/>
      </c>
      <c r="N26" s="34" t="str">
        <f>IF(_sinter_month_all!K24="","",_sinter_month_all!K24)</f>
        <v/>
      </c>
      <c r="O26" s="34" t="str">
        <f>IF(_sinter_month_all!L24="","",_sinter_month_all!L24)</f>
        <v/>
      </c>
      <c r="P26" s="34" t="str">
        <f t="shared" si="18"/>
        <v/>
      </c>
      <c r="Q26" s="39" t="str">
        <f>IF(_sinter_month_all!M24="","",_sinter_month_all!M24)</f>
        <v/>
      </c>
      <c r="R26" s="39" t="str">
        <f>IF(_sinter_month_all!N24="","",_sinter_month_all!N24)</f>
        <v/>
      </c>
      <c r="S26" s="39" t="str">
        <f>IF(_sinter_month_all!O24="","",_sinter_month_all!O24)</f>
        <v/>
      </c>
      <c r="T26" s="40" t="str">
        <f t="shared" si="19"/>
        <v/>
      </c>
      <c r="U26" s="34" t="str">
        <f>IF(_sinter_month_all!P24="","",_sinter_month_all!P24)</f>
        <v/>
      </c>
      <c r="V26" s="34" t="str">
        <f>IF(_sinter_month_all!Q24="","",_sinter_month_all!Q24)</f>
        <v/>
      </c>
      <c r="W26" s="34" t="str">
        <f>IF(_sinter_month_all!R24="","",_sinter_month_all!R24)</f>
        <v/>
      </c>
      <c r="X26" s="34" t="str">
        <f t="shared" si="20"/>
        <v/>
      </c>
      <c r="Y26" s="24" t="str">
        <f>IF(_coke_month_all!D24="","",_coke_month_all!D24)</f>
        <v/>
      </c>
      <c r="Z26" s="24" t="str">
        <f>IF(_coke_month_all!E24="","",_coke_month_all!E24)</f>
        <v/>
      </c>
      <c r="AA26" s="24" t="str">
        <f>IF(_coke_month_all!F24="","",_coke_month_all!F24)</f>
        <v/>
      </c>
      <c r="AB26" s="24" t="str">
        <f t="shared" si="21"/>
        <v/>
      </c>
      <c r="AC26" s="43" t="str">
        <f>IF(_coke_month_all!G24="","",_coke_month_all!G24)</f>
        <v/>
      </c>
      <c r="AD26" s="43" t="str">
        <f>IF(_coke_month_all!H24="","",_coke_month_all!H24)</f>
        <v/>
      </c>
      <c r="AE26" s="43" t="str">
        <f>IF(_coke_month_all!I24="","",_coke_month_all!I24)</f>
        <v/>
      </c>
      <c r="AF26" s="44" t="str">
        <f t="shared" si="22"/>
        <v/>
      </c>
      <c r="AG26" s="34" t="str">
        <f>IF(_coke_month_all!J24="","",_coke_month_all!J24)</f>
        <v/>
      </c>
      <c r="AH26" s="34" t="str">
        <f>IF(_coke_month_all!K24="","",_coke_month_all!K24)</f>
        <v/>
      </c>
      <c r="AI26" s="34" t="str">
        <f>IF(_coke_month_all!L24="","",_coke_month_all!L24)</f>
        <v/>
      </c>
      <c r="AJ26" s="34" t="str">
        <f t="shared" si="23"/>
        <v/>
      </c>
      <c r="AK26" s="40" t="str">
        <f>IF(_coke_month_all!M24="","",_coke_month_all!M24)</f>
        <v/>
      </c>
      <c r="AL26" s="40" t="str">
        <f>IF(_coke_month_all!N24="","",_coke_month_all!N24)</f>
        <v/>
      </c>
      <c r="AM26" s="40" t="str">
        <f>IF(_coke_month_all!O24="","",_coke_month_all!O24)</f>
        <v/>
      </c>
      <c r="AN26" s="40" t="str">
        <f t="shared" si="24"/>
        <v/>
      </c>
      <c r="AO26" s="39" t="str">
        <f>IF(_coke_month_all!P24="","",_coke_month_all!P24)</f>
        <v/>
      </c>
      <c r="AP26" s="39" t="str">
        <f>IF(_coke_month_all!Q24="","",_coke_month_all!Q24)</f>
        <v/>
      </c>
      <c r="AQ26" s="39" t="str">
        <f>IF(_coke_month_all!R24="","",_coke_month_all!R24)</f>
        <v/>
      </c>
      <c r="AR26" s="34" t="str">
        <f t="shared" si="25"/>
        <v/>
      </c>
      <c r="AS26" s="34" t="str">
        <f>IF(_lumpore_month_all!D24="","",_lumpore_month_all!D24)</f>
        <v/>
      </c>
      <c r="AT26" s="34" t="str">
        <f>IF(_lumpore_month_all!E24="","",_lumpore_month_all!E24)</f>
        <v/>
      </c>
      <c r="AU26" s="34" t="str">
        <f>IF(_lumpore_month_all!F24="","",_lumpore_month_all!F24)</f>
        <v/>
      </c>
      <c r="AV26" s="34" t="str">
        <f t="shared" si="26"/>
        <v/>
      </c>
      <c r="AW26" s="24" t="str">
        <f>IF(_lumpore_month_all!G24="","",_lumpore_month_all!G24)</f>
        <v/>
      </c>
      <c r="AX26" s="24" t="str">
        <f>IF(_lumpore_month_all!H24="","",_lumpore_month_all!H24)</f>
        <v/>
      </c>
      <c r="AY26" s="24" t="str">
        <f>IF(_lumpore_month_all!I24="","",_lumpore_month_all!I24)</f>
        <v/>
      </c>
      <c r="AZ26" s="23" t="str">
        <f t="shared" si="27"/>
        <v/>
      </c>
      <c r="BA26" s="34" t="str">
        <f>IF(_lumpore_month_all!J24="","",_lumpore_month_all!J24)</f>
        <v/>
      </c>
      <c r="BB26" s="34" t="str">
        <f>IF(_lumpore_month_all!K24="","",_lumpore_month_all!K24)</f>
        <v/>
      </c>
      <c r="BC26" s="34" t="str">
        <f>IF(_lumpore_month_all!L24="","",_lumpore_month_all!L24)</f>
        <v/>
      </c>
      <c r="BD26" s="34" t="str">
        <f t="shared" si="28"/>
        <v/>
      </c>
      <c r="BE26" s="39" t="str">
        <f>IF(_lumpore_month_all!M24="","",_lumpore_month_all!M24)</f>
        <v/>
      </c>
      <c r="BF26" s="39" t="str">
        <f>IF(_lumpore_month_all!N24="","",_lumpore_month_all!N24)</f>
        <v/>
      </c>
      <c r="BG26" s="39" t="str">
        <f>IF(_lumpore_month_all!O24="","",_lumpore_month_all!O24)</f>
        <v/>
      </c>
      <c r="BH26" s="39" t="str">
        <f t="shared" si="29"/>
        <v/>
      </c>
      <c r="BI26" s="34" t="str">
        <f>IF(_lumpore_month_all!P24="","",_lumpore_month_all!P24)</f>
        <v/>
      </c>
      <c r="BJ26" s="34" t="str">
        <f>IF(_lumpore_month_all!Q24="","",_lumpore_month_all!Q24)</f>
        <v/>
      </c>
      <c r="BK26" s="34" t="str">
        <f>IF(_lumpore_month_all!R24="","",_lumpore_month_all!R24)</f>
        <v/>
      </c>
      <c r="BL26" s="34" t="str">
        <f t="shared" si="30"/>
        <v/>
      </c>
      <c r="BM26" s="34">
        <f t="shared" si="38"/>
        <v>0</v>
      </c>
      <c r="BN26" s="70" t="str">
        <f>IF(_sinter_month_all!S24="","",_sinter_month_all!S24)</f>
        <v/>
      </c>
      <c r="BO26" s="70" t="str">
        <f>IF(_sinter_month_all!T24="","",_sinter_month_all!T24)</f>
        <v/>
      </c>
      <c r="BP26" s="70" t="str">
        <f>IF(_sinter_month_all!U24="","",_sinter_month_all!U24)</f>
        <v/>
      </c>
      <c r="BQ26" s="70" t="str">
        <f t="shared" si="31"/>
        <v/>
      </c>
      <c r="BR26" s="71" t="str">
        <f>IF(_sinter_month_all!V24="","",_sinter_month_all!V24)</f>
        <v/>
      </c>
      <c r="BS26" s="71" t="str">
        <f>IF(_sinter_month_all!W24="","",_sinter_month_all!W24)</f>
        <v/>
      </c>
      <c r="BT26" s="71" t="str">
        <f>IF(_sinter_month_all!X24="","",_sinter_month_all!X24)</f>
        <v/>
      </c>
      <c r="BU26" s="71" t="str">
        <f t="shared" si="32"/>
        <v/>
      </c>
      <c r="BV26" s="77" t="str">
        <f t="shared" si="2"/>
        <v/>
      </c>
      <c r="BW26" s="77" t="str">
        <f t="shared" si="3"/>
        <v/>
      </c>
      <c r="BX26" s="77" t="str">
        <f t="shared" si="4"/>
        <v/>
      </c>
      <c r="BY26" s="70" t="str">
        <f>IF(_coke_month_all!S24="","",_coke_month_all!S24)</f>
        <v/>
      </c>
      <c r="BZ26" s="70" t="str">
        <f>IF(_coke_month_all!T24="","",_coke_month_all!T24)</f>
        <v/>
      </c>
      <c r="CA26" s="70" t="str">
        <f>IF(_coke_month_all!U24="","",_coke_month_all!U24)</f>
        <v/>
      </c>
      <c r="CB26" s="79" t="str">
        <f t="shared" si="33"/>
        <v/>
      </c>
      <c r="CC26" s="69" t="str">
        <f>IF(_coke_month_all!V24="","",_coke_month_all!V24)</f>
        <v/>
      </c>
      <c r="CD26" s="69" t="str">
        <f>IF(_coke_month_all!W24="","",_coke_month_all!W24)</f>
        <v/>
      </c>
      <c r="CE26" s="69" t="str">
        <f>IF(_coke_month_all!X24="","",_coke_month_all!X24)</f>
        <v/>
      </c>
      <c r="CF26" s="69" t="str">
        <f t="shared" si="34"/>
        <v/>
      </c>
      <c r="CG26" s="83" t="str">
        <f t="shared" si="5"/>
        <v/>
      </c>
      <c r="CH26" s="77" t="str">
        <f t="shared" si="6"/>
        <v/>
      </c>
      <c r="CI26" s="77" t="str">
        <f t="shared" si="7"/>
        <v/>
      </c>
      <c r="CJ26" s="85" t="str">
        <f>IF(_lumpore_month_all!S24="","",_lumpore_month_all!S24)</f>
        <v/>
      </c>
      <c r="CK26" s="85" t="str">
        <f>IF(_lumpore_month_all!T24="","",_lumpore_month_all!T24)</f>
        <v/>
      </c>
      <c r="CL26" s="85" t="str">
        <f>IF(_lumpore_month_all!U24="","",_lumpore_month_all!U24)</f>
        <v/>
      </c>
      <c r="CM26" s="70" t="str">
        <f t="shared" si="35"/>
        <v/>
      </c>
      <c r="CN26" s="71" t="str">
        <f>IF(_lumpore_month_all!V24="","",_lumpore_month_all!V24)</f>
        <v/>
      </c>
      <c r="CO26" s="71" t="str">
        <f>IF(_lumpore_month_all!W24="","",_lumpore_month_all!W24)</f>
        <v/>
      </c>
      <c r="CP26" s="71" t="str">
        <f>IF(_lumpore_month_all!X24="","",_lumpore_month_all!X24)</f>
        <v/>
      </c>
      <c r="CQ26" s="71" t="str">
        <f t="shared" si="8"/>
        <v/>
      </c>
      <c r="CR26" s="77" t="str">
        <f t="shared" si="9"/>
        <v/>
      </c>
      <c r="CS26" s="77" t="str">
        <f t="shared" si="10"/>
        <v/>
      </c>
      <c r="CT26" s="77" t="str">
        <f t="shared" si="11"/>
        <v/>
      </c>
      <c r="CU26" s="70">
        <f t="shared" si="12"/>
        <v>0</v>
      </c>
      <c r="CV26" s="70">
        <f t="shared" si="13"/>
        <v>0</v>
      </c>
      <c r="CW26" s="70">
        <f t="shared" si="14"/>
        <v>0</v>
      </c>
      <c r="CX26" s="70">
        <f t="shared" si="36"/>
        <v>0</v>
      </c>
      <c r="CY26" s="70">
        <f t="shared" si="37"/>
        <v>0</v>
      </c>
      <c r="CZ26" s="70">
        <f t="shared" si="15"/>
        <v>0</v>
      </c>
      <c r="DA26" s="104">
        <f>IFERROR(SUM(P26,AJ26,BD26)*_sinter_month_all!$AA$2-SUM(P26,AJ26,BD26)*_sinter_month_all!$Z$2,"")</f>
        <v>0</v>
      </c>
    </row>
    <row r="27" s="2" customFormat="1" ht="21.75" customHeight="1" spans="1:105">
      <c r="A27" s="25" t="str">
        <f>IF(_sinter_month_all!A25="","",_sinter_month_all!A25)</f>
        <v/>
      </c>
      <c r="B27" s="25" t="str">
        <f>IF(AND(_sinter_month_all!B25=1),"夜班",IF(AND(_sinter_month_all!B25=2),"白班",IF(AND(_sinter_month_all!B25=3),"中班","")))</f>
        <v/>
      </c>
      <c r="C27" s="26" t="str">
        <f>IF(AND(_sinter_month_all!C25="A"),"甲班",IF(AND(_sinter_month_all!C25="B"),"乙班",IF(AND(_sinter_month_all!C25="C"),"丙班",IF(AND(_sinter_month_all!C25="D"),"丁班",""))))</f>
        <v/>
      </c>
      <c r="D27" s="27" t="str">
        <f t="shared" si="39"/>
        <v/>
      </c>
      <c r="E27" s="28" t="str">
        <f>IF(_sinter_month_all!D25="","",_sinter_month_all!D25)</f>
        <v/>
      </c>
      <c r="F27" s="28" t="str">
        <f>IF(_sinter_month_all!E25="","",_sinter_month_all!E25)</f>
        <v/>
      </c>
      <c r="G27" s="28" t="str">
        <f>IF(_sinter_month_all!F25="","",_sinter_month_all!F25)</f>
        <v/>
      </c>
      <c r="H27" s="29" t="str">
        <f t="shared" si="16"/>
        <v/>
      </c>
      <c r="I27" s="29" t="str">
        <f>IF(_sinter_month_all!G25="","",_sinter_month_all!G25)</f>
        <v/>
      </c>
      <c r="J27" s="29" t="str">
        <f>IF(_sinter_month_all!H25="","",_sinter_month_all!H25)</f>
        <v/>
      </c>
      <c r="K27" s="29" t="str">
        <f>IF(_sinter_month_all!I25="","",_sinter_month_all!I25)</f>
        <v/>
      </c>
      <c r="L27" s="29" t="str">
        <f t="shared" si="17"/>
        <v/>
      </c>
      <c r="M27" s="34" t="str">
        <f>IF(_sinter_month_all!J25="","",_sinter_month_all!J25)</f>
        <v/>
      </c>
      <c r="N27" s="34" t="str">
        <f>IF(_sinter_month_all!K25="","",_sinter_month_all!K25)</f>
        <v/>
      </c>
      <c r="O27" s="34" t="str">
        <f>IF(_sinter_month_all!L25="","",_sinter_month_all!L25)</f>
        <v/>
      </c>
      <c r="P27" s="34" t="str">
        <f t="shared" si="18"/>
        <v/>
      </c>
      <c r="Q27" s="39" t="str">
        <f>IF(_sinter_month_all!M25="","",_sinter_month_all!M25)</f>
        <v/>
      </c>
      <c r="R27" s="39" t="str">
        <f>IF(_sinter_month_all!N25="","",_sinter_month_all!N25)</f>
        <v/>
      </c>
      <c r="S27" s="39" t="str">
        <f>IF(_sinter_month_all!O25="","",_sinter_month_all!O25)</f>
        <v/>
      </c>
      <c r="T27" s="40" t="str">
        <f t="shared" si="19"/>
        <v/>
      </c>
      <c r="U27" s="34" t="str">
        <f>IF(_sinter_month_all!P25="","",_sinter_month_all!P25)</f>
        <v/>
      </c>
      <c r="V27" s="34" t="str">
        <f>IF(_sinter_month_all!Q25="","",_sinter_month_all!Q25)</f>
        <v/>
      </c>
      <c r="W27" s="34" t="str">
        <f>IF(_sinter_month_all!R25="","",_sinter_month_all!R25)</f>
        <v/>
      </c>
      <c r="X27" s="34" t="str">
        <f t="shared" si="20"/>
        <v/>
      </c>
      <c r="Y27" s="24" t="str">
        <f>IF(_coke_month_all!D25="","",_coke_month_all!D25)</f>
        <v/>
      </c>
      <c r="Z27" s="24" t="str">
        <f>IF(_coke_month_all!E25="","",_coke_month_all!E25)</f>
        <v/>
      </c>
      <c r="AA27" s="24" t="str">
        <f>IF(_coke_month_all!F25="","",_coke_month_all!F25)</f>
        <v/>
      </c>
      <c r="AB27" s="24" t="str">
        <f t="shared" si="21"/>
        <v/>
      </c>
      <c r="AC27" s="43" t="str">
        <f>IF(_coke_month_all!G25="","",_coke_month_all!G25)</f>
        <v/>
      </c>
      <c r="AD27" s="43" t="str">
        <f>IF(_coke_month_all!H25="","",_coke_month_all!H25)</f>
        <v/>
      </c>
      <c r="AE27" s="43" t="str">
        <f>IF(_coke_month_all!I25="","",_coke_month_all!I25)</f>
        <v/>
      </c>
      <c r="AF27" s="44" t="str">
        <f t="shared" si="22"/>
        <v/>
      </c>
      <c r="AG27" s="34" t="str">
        <f>IF(_coke_month_all!J25="","",_coke_month_all!J25)</f>
        <v/>
      </c>
      <c r="AH27" s="34" t="str">
        <f>IF(_coke_month_all!K25="","",_coke_month_all!K25)</f>
        <v/>
      </c>
      <c r="AI27" s="34" t="str">
        <f>IF(_coke_month_all!L25="","",_coke_month_all!L25)</f>
        <v/>
      </c>
      <c r="AJ27" s="34" t="str">
        <f t="shared" si="23"/>
        <v/>
      </c>
      <c r="AK27" s="40" t="str">
        <f>IF(_coke_month_all!M25="","",_coke_month_all!M25)</f>
        <v/>
      </c>
      <c r="AL27" s="40" t="str">
        <f>IF(_coke_month_all!N25="","",_coke_month_all!N25)</f>
        <v/>
      </c>
      <c r="AM27" s="40" t="str">
        <f>IF(_coke_month_all!O25="","",_coke_month_all!O25)</f>
        <v/>
      </c>
      <c r="AN27" s="40" t="str">
        <f t="shared" si="24"/>
        <v/>
      </c>
      <c r="AO27" s="39" t="str">
        <f>IF(_coke_month_all!P25="","",_coke_month_all!P25)</f>
        <v/>
      </c>
      <c r="AP27" s="39" t="str">
        <f>IF(_coke_month_all!Q25="","",_coke_month_all!Q25)</f>
        <v/>
      </c>
      <c r="AQ27" s="39" t="str">
        <f>IF(_coke_month_all!R25="","",_coke_month_all!R25)</f>
        <v/>
      </c>
      <c r="AR27" s="34" t="str">
        <f t="shared" si="25"/>
        <v/>
      </c>
      <c r="AS27" s="34" t="str">
        <f>IF(_lumpore_month_all!D25="","",_lumpore_month_all!D25)</f>
        <v/>
      </c>
      <c r="AT27" s="34" t="str">
        <f>IF(_lumpore_month_all!E25="","",_lumpore_month_all!E25)</f>
        <v/>
      </c>
      <c r="AU27" s="34" t="str">
        <f>IF(_lumpore_month_all!F25="","",_lumpore_month_all!F25)</f>
        <v/>
      </c>
      <c r="AV27" s="34" t="str">
        <f t="shared" si="26"/>
        <v/>
      </c>
      <c r="AW27" s="24" t="str">
        <f>IF(_lumpore_month_all!G25="","",_lumpore_month_all!G25)</f>
        <v/>
      </c>
      <c r="AX27" s="24" t="str">
        <f>IF(_lumpore_month_all!H25="","",_lumpore_month_all!H25)</f>
        <v/>
      </c>
      <c r="AY27" s="24" t="str">
        <f>IF(_lumpore_month_all!I25="","",_lumpore_month_all!I25)</f>
        <v/>
      </c>
      <c r="AZ27" s="23" t="str">
        <f t="shared" si="27"/>
        <v/>
      </c>
      <c r="BA27" s="34" t="str">
        <f>IF(_lumpore_month_all!J25="","",_lumpore_month_all!J25)</f>
        <v/>
      </c>
      <c r="BB27" s="34" t="str">
        <f>IF(_lumpore_month_all!K25="","",_lumpore_month_all!K25)</f>
        <v/>
      </c>
      <c r="BC27" s="34" t="str">
        <f>IF(_lumpore_month_all!L25="","",_lumpore_month_all!L25)</f>
        <v/>
      </c>
      <c r="BD27" s="34" t="str">
        <f t="shared" si="28"/>
        <v/>
      </c>
      <c r="BE27" s="39" t="str">
        <f>IF(_lumpore_month_all!M25="","",_lumpore_month_all!M25)</f>
        <v/>
      </c>
      <c r="BF27" s="39" t="str">
        <f>IF(_lumpore_month_all!N25="","",_lumpore_month_all!N25)</f>
        <v/>
      </c>
      <c r="BG27" s="39" t="str">
        <f>IF(_lumpore_month_all!O25="","",_lumpore_month_all!O25)</f>
        <v/>
      </c>
      <c r="BH27" s="39" t="str">
        <f t="shared" si="29"/>
        <v/>
      </c>
      <c r="BI27" s="34" t="str">
        <f>IF(_lumpore_month_all!P25="","",_lumpore_month_all!P25)</f>
        <v/>
      </c>
      <c r="BJ27" s="34" t="str">
        <f>IF(_lumpore_month_all!Q25="","",_lumpore_month_all!Q25)</f>
        <v/>
      </c>
      <c r="BK27" s="34" t="str">
        <f>IF(_lumpore_month_all!R25="","",_lumpore_month_all!R25)</f>
        <v/>
      </c>
      <c r="BL27" s="34" t="str">
        <f t="shared" si="30"/>
        <v/>
      </c>
      <c r="BM27" s="34">
        <f t="shared" si="38"/>
        <v>0</v>
      </c>
      <c r="BN27" s="70" t="str">
        <f>IF(_sinter_month_all!S25="","",_sinter_month_all!S25)</f>
        <v/>
      </c>
      <c r="BO27" s="70" t="str">
        <f>IF(_sinter_month_all!T25="","",_sinter_month_all!T25)</f>
        <v/>
      </c>
      <c r="BP27" s="70" t="str">
        <f>IF(_sinter_month_all!U25="","",_sinter_month_all!U25)</f>
        <v/>
      </c>
      <c r="BQ27" s="70" t="str">
        <f t="shared" si="31"/>
        <v/>
      </c>
      <c r="BR27" s="71" t="str">
        <f>IF(_sinter_month_all!V25="","",_sinter_month_all!V25)</f>
        <v/>
      </c>
      <c r="BS27" s="71" t="str">
        <f>IF(_sinter_month_all!W25="","",_sinter_month_all!W25)</f>
        <v/>
      </c>
      <c r="BT27" s="71" t="str">
        <f>IF(_sinter_month_all!X25="","",_sinter_month_all!X25)</f>
        <v/>
      </c>
      <c r="BU27" s="71" t="str">
        <f t="shared" si="32"/>
        <v/>
      </c>
      <c r="BV27" s="77" t="str">
        <f t="shared" si="2"/>
        <v/>
      </c>
      <c r="BW27" s="77" t="str">
        <f t="shared" si="3"/>
        <v/>
      </c>
      <c r="BX27" s="77" t="str">
        <f t="shared" si="4"/>
        <v/>
      </c>
      <c r="BY27" s="70" t="str">
        <f>IF(_coke_month_all!S25="","",_coke_month_all!S25)</f>
        <v/>
      </c>
      <c r="BZ27" s="70" t="str">
        <f>IF(_coke_month_all!T25="","",_coke_month_all!T25)</f>
        <v/>
      </c>
      <c r="CA27" s="70" t="str">
        <f>IF(_coke_month_all!U25="","",_coke_month_all!U25)</f>
        <v/>
      </c>
      <c r="CB27" s="79" t="str">
        <f t="shared" si="33"/>
        <v/>
      </c>
      <c r="CC27" s="69" t="str">
        <f>IF(_coke_month_all!V25="","",_coke_month_all!V25)</f>
        <v/>
      </c>
      <c r="CD27" s="69" t="str">
        <f>IF(_coke_month_all!W25="","",_coke_month_all!W25)</f>
        <v/>
      </c>
      <c r="CE27" s="69" t="str">
        <f>IF(_coke_month_all!X25="","",_coke_month_all!X25)</f>
        <v/>
      </c>
      <c r="CF27" s="69" t="str">
        <f t="shared" si="34"/>
        <v/>
      </c>
      <c r="CG27" s="83" t="str">
        <f t="shared" si="5"/>
        <v/>
      </c>
      <c r="CH27" s="77" t="str">
        <f t="shared" si="6"/>
        <v/>
      </c>
      <c r="CI27" s="77" t="str">
        <f t="shared" si="7"/>
        <v/>
      </c>
      <c r="CJ27" s="85" t="str">
        <f>IF(_lumpore_month_all!S25="","",_lumpore_month_all!S25)</f>
        <v/>
      </c>
      <c r="CK27" s="85" t="str">
        <f>IF(_lumpore_month_all!T25="","",_lumpore_month_all!T25)</f>
        <v/>
      </c>
      <c r="CL27" s="85" t="str">
        <f>IF(_lumpore_month_all!U25="","",_lumpore_month_all!U25)</f>
        <v/>
      </c>
      <c r="CM27" s="70" t="str">
        <f t="shared" si="35"/>
        <v/>
      </c>
      <c r="CN27" s="71" t="str">
        <f>IF(_lumpore_month_all!V25="","",_lumpore_month_all!V25)</f>
        <v/>
      </c>
      <c r="CO27" s="71" t="str">
        <f>IF(_lumpore_month_all!W25="","",_lumpore_month_all!W25)</f>
        <v/>
      </c>
      <c r="CP27" s="71" t="str">
        <f>IF(_lumpore_month_all!X25="","",_lumpore_month_all!X25)</f>
        <v/>
      </c>
      <c r="CQ27" s="71" t="str">
        <f t="shared" si="8"/>
        <v/>
      </c>
      <c r="CR27" s="77" t="str">
        <f t="shared" si="9"/>
        <v/>
      </c>
      <c r="CS27" s="77" t="str">
        <f t="shared" si="10"/>
        <v/>
      </c>
      <c r="CT27" s="77" t="str">
        <f t="shared" si="11"/>
        <v/>
      </c>
      <c r="CU27" s="70">
        <f t="shared" si="12"/>
        <v>0</v>
      </c>
      <c r="CV27" s="70">
        <f t="shared" si="13"/>
        <v>0</v>
      </c>
      <c r="CW27" s="70">
        <f t="shared" si="14"/>
        <v>0</v>
      </c>
      <c r="CX27" s="70">
        <f t="shared" si="36"/>
        <v>0</v>
      </c>
      <c r="CY27" s="70">
        <f t="shared" si="37"/>
        <v>0</v>
      </c>
      <c r="CZ27" s="70">
        <f t="shared" si="15"/>
        <v>0</v>
      </c>
      <c r="DA27" s="104">
        <f>IFERROR(SUM(P27,AJ27,BD27)*_sinter_month_all!$AA$2-SUM(P27,AJ27,BD27)*_sinter_month_all!$Z$2,"")</f>
        <v>0</v>
      </c>
    </row>
    <row r="28" s="2" customFormat="1" ht="21.75" customHeight="1" spans="1:105">
      <c r="A28" s="25" t="str">
        <f>IF(_sinter_month_all!A26="","",_sinter_month_all!A26)</f>
        <v/>
      </c>
      <c r="B28" s="25" t="str">
        <f>IF(AND(_sinter_month_all!B26=1),"夜班",IF(AND(_sinter_month_all!B26=2),"白班",IF(AND(_sinter_month_all!B26=3),"中班","")))</f>
        <v/>
      </c>
      <c r="C28" s="26" t="str">
        <f>IF(AND(_sinter_month_all!C26="A"),"甲班",IF(AND(_sinter_month_all!C26="B"),"乙班",IF(AND(_sinter_month_all!C26="C"),"丙班",IF(AND(_sinter_month_all!C26="D"),"丁班",""))))</f>
        <v/>
      </c>
      <c r="D28" s="27" t="str">
        <f t="shared" si="39"/>
        <v/>
      </c>
      <c r="E28" s="28" t="str">
        <f>IF(_sinter_month_all!D26="","",_sinter_month_all!D26)</f>
        <v/>
      </c>
      <c r="F28" s="28" t="str">
        <f>IF(_sinter_month_all!E26="","",_sinter_month_all!E26)</f>
        <v/>
      </c>
      <c r="G28" s="28" t="str">
        <f>IF(_sinter_month_all!F26="","",_sinter_month_all!F26)</f>
        <v/>
      </c>
      <c r="H28" s="29" t="str">
        <f t="shared" si="16"/>
        <v/>
      </c>
      <c r="I28" s="29" t="str">
        <f>IF(_sinter_month_all!G26="","",_sinter_month_all!G26)</f>
        <v/>
      </c>
      <c r="J28" s="29" t="str">
        <f>IF(_sinter_month_all!H26="","",_sinter_month_all!H26)</f>
        <v/>
      </c>
      <c r="K28" s="29" t="str">
        <f>IF(_sinter_month_all!I26="","",_sinter_month_all!I26)</f>
        <v/>
      </c>
      <c r="L28" s="29" t="str">
        <f t="shared" si="17"/>
        <v/>
      </c>
      <c r="M28" s="34" t="str">
        <f>IF(_sinter_month_all!J26="","",_sinter_month_all!J26)</f>
        <v/>
      </c>
      <c r="N28" s="34" t="str">
        <f>IF(_sinter_month_all!K26="","",_sinter_month_all!K26)</f>
        <v/>
      </c>
      <c r="O28" s="34" t="str">
        <f>IF(_sinter_month_all!L26="","",_sinter_month_all!L26)</f>
        <v/>
      </c>
      <c r="P28" s="34" t="str">
        <f t="shared" si="18"/>
        <v/>
      </c>
      <c r="Q28" s="39" t="str">
        <f>IF(_sinter_month_all!M26="","",_sinter_month_all!M26)</f>
        <v/>
      </c>
      <c r="R28" s="39" t="str">
        <f>IF(_sinter_month_all!N26="","",_sinter_month_all!N26)</f>
        <v/>
      </c>
      <c r="S28" s="39" t="str">
        <f>IF(_sinter_month_all!O26="","",_sinter_month_all!O26)</f>
        <v/>
      </c>
      <c r="T28" s="40" t="str">
        <f t="shared" si="19"/>
        <v/>
      </c>
      <c r="U28" s="34" t="str">
        <f>IF(_sinter_month_all!P26="","",_sinter_month_all!P26)</f>
        <v/>
      </c>
      <c r="V28" s="34" t="str">
        <f>IF(_sinter_month_all!Q26="","",_sinter_month_all!Q26)</f>
        <v/>
      </c>
      <c r="W28" s="34" t="str">
        <f>IF(_sinter_month_all!R26="","",_sinter_month_all!R26)</f>
        <v/>
      </c>
      <c r="X28" s="34" t="str">
        <f t="shared" si="20"/>
        <v/>
      </c>
      <c r="Y28" s="24" t="str">
        <f>IF(_coke_month_all!D26="","",_coke_month_all!D26)</f>
        <v/>
      </c>
      <c r="Z28" s="24" t="str">
        <f>IF(_coke_month_all!E26="","",_coke_month_all!E26)</f>
        <v/>
      </c>
      <c r="AA28" s="24" t="str">
        <f>IF(_coke_month_all!F26="","",_coke_month_all!F26)</f>
        <v/>
      </c>
      <c r="AB28" s="24" t="str">
        <f t="shared" si="21"/>
        <v/>
      </c>
      <c r="AC28" s="43" t="str">
        <f>IF(_coke_month_all!G26="","",_coke_month_all!G26)</f>
        <v/>
      </c>
      <c r="AD28" s="43" t="str">
        <f>IF(_coke_month_all!H26="","",_coke_month_all!H26)</f>
        <v/>
      </c>
      <c r="AE28" s="43" t="str">
        <f>IF(_coke_month_all!I26="","",_coke_month_all!I26)</f>
        <v/>
      </c>
      <c r="AF28" s="44" t="str">
        <f t="shared" si="22"/>
        <v/>
      </c>
      <c r="AG28" s="34" t="str">
        <f>IF(_coke_month_all!J26="","",_coke_month_all!J26)</f>
        <v/>
      </c>
      <c r="AH28" s="34" t="str">
        <f>IF(_coke_month_all!K26="","",_coke_month_all!K26)</f>
        <v/>
      </c>
      <c r="AI28" s="34" t="str">
        <f>IF(_coke_month_all!L26="","",_coke_month_all!L26)</f>
        <v/>
      </c>
      <c r="AJ28" s="34" t="str">
        <f t="shared" si="23"/>
        <v/>
      </c>
      <c r="AK28" s="40" t="str">
        <f>IF(_coke_month_all!M26="","",_coke_month_all!M26)</f>
        <v/>
      </c>
      <c r="AL28" s="40" t="str">
        <f>IF(_coke_month_all!N26="","",_coke_month_all!N26)</f>
        <v/>
      </c>
      <c r="AM28" s="40" t="str">
        <f>IF(_coke_month_all!O26="","",_coke_month_all!O26)</f>
        <v/>
      </c>
      <c r="AN28" s="40" t="str">
        <f t="shared" si="24"/>
        <v/>
      </c>
      <c r="AO28" s="39" t="str">
        <f>IF(_coke_month_all!P26="","",_coke_month_all!P26)</f>
        <v/>
      </c>
      <c r="AP28" s="39" t="str">
        <f>IF(_coke_month_all!Q26="","",_coke_month_all!Q26)</f>
        <v/>
      </c>
      <c r="AQ28" s="39" t="str">
        <f>IF(_coke_month_all!R26="","",_coke_month_all!R26)</f>
        <v/>
      </c>
      <c r="AR28" s="34" t="str">
        <f t="shared" si="25"/>
        <v/>
      </c>
      <c r="AS28" s="34" t="str">
        <f>IF(_lumpore_month_all!D26="","",_lumpore_month_all!D26)</f>
        <v/>
      </c>
      <c r="AT28" s="34" t="str">
        <f>IF(_lumpore_month_all!E26="","",_lumpore_month_all!E26)</f>
        <v/>
      </c>
      <c r="AU28" s="34" t="str">
        <f>IF(_lumpore_month_all!F26="","",_lumpore_month_all!F26)</f>
        <v/>
      </c>
      <c r="AV28" s="34" t="str">
        <f t="shared" si="26"/>
        <v/>
      </c>
      <c r="AW28" s="24" t="str">
        <f>IF(_lumpore_month_all!G26="","",_lumpore_month_all!G26)</f>
        <v/>
      </c>
      <c r="AX28" s="24" t="str">
        <f>IF(_lumpore_month_all!H26="","",_lumpore_month_all!H26)</f>
        <v/>
      </c>
      <c r="AY28" s="24" t="str">
        <f>IF(_lumpore_month_all!I26="","",_lumpore_month_all!I26)</f>
        <v/>
      </c>
      <c r="AZ28" s="23" t="str">
        <f t="shared" si="27"/>
        <v/>
      </c>
      <c r="BA28" s="34" t="str">
        <f>IF(_lumpore_month_all!J26="","",_lumpore_month_all!J26)</f>
        <v/>
      </c>
      <c r="BB28" s="34" t="str">
        <f>IF(_lumpore_month_all!K26="","",_lumpore_month_all!K26)</f>
        <v/>
      </c>
      <c r="BC28" s="34" t="str">
        <f>IF(_lumpore_month_all!L26="","",_lumpore_month_all!L26)</f>
        <v/>
      </c>
      <c r="BD28" s="34" t="str">
        <f t="shared" si="28"/>
        <v/>
      </c>
      <c r="BE28" s="39" t="str">
        <f>IF(_lumpore_month_all!M26="","",_lumpore_month_all!M26)</f>
        <v/>
      </c>
      <c r="BF28" s="39" t="str">
        <f>IF(_lumpore_month_all!N26="","",_lumpore_month_all!N26)</f>
        <v/>
      </c>
      <c r="BG28" s="39" t="str">
        <f>IF(_lumpore_month_all!O26="","",_lumpore_month_all!O26)</f>
        <v/>
      </c>
      <c r="BH28" s="39" t="str">
        <f t="shared" si="29"/>
        <v/>
      </c>
      <c r="BI28" s="34" t="str">
        <f>IF(_lumpore_month_all!P26="","",_lumpore_month_all!P26)</f>
        <v/>
      </c>
      <c r="BJ28" s="34" t="str">
        <f>IF(_lumpore_month_all!Q26="","",_lumpore_month_all!Q26)</f>
        <v/>
      </c>
      <c r="BK28" s="34" t="str">
        <f>IF(_lumpore_month_all!R26="","",_lumpore_month_all!R26)</f>
        <v/>
      </c>
      <c r="BL28" s="34" t="str">
        <f t="shared" si="30"/>
        <v/>
      </c>
      <c r="BM28" s="34">
        <f t="shared" si="38"/>
        <v>0</v>
      </c>
      <c r="BN28" s="70" t="str">
        <f>IF(_sinter_month_all!S26="","",_sinter_month_all!S26)</f>
        <v/>
      </c>
      <c r="BO28" s="70" t="str">
        <f>IF(_sinter_month_all!T26="","",_sinter_month_all!T26)</f>
        <v/>
      </c>
      <c r="BP28" s="70" t="str">
        <f>IF(_sinter_month_all!U26="","",_sinter_month_all!U26)</f>
        <v/>
      </c>
      <c r="BQ28" s="70" t="str">
        <f t="shared" si="31"/>
        <v/>
      </c>
      <c r="BR28" s="71" t="str">
        <f>IF(_sinter_month_all!V26="","",_sinter_month_all!V26)</f>
        <v/>
      </c>
      <c r="BS28" s="71" t="str">
        <f>IF(_sinter_month_all!W26="","",_sinter_month_all!W26)</f>
        <v/>
      </c>
      <c r="BT28" s="71" t="str">
        <f>IF(_sinter_month_all!X26="","",_sinter_month_all!X26)</f>
        <v/>
      </c>
      <c r="BU28" s="71" t="str">
        <f t="shared" si="32"/>
        <v/>
      </c>
      <c r="BV28" s="77" t="str">
        <f t="shared" si="2"/>
        <v/>
      </c>
      <c r="BW28" s="77" t="str">
        <f t="shared" si="3"/>
        <v/>
      </c>
      <c r="BX28" s="77" t="str">
        <f t="shared" si="4"/>
        <v/>
      </c>
      <c r="BY28" s="70" t="str">
        <f>IF(_coke_month_all!S26="","",_coke_month_all!S26)</f>
        <v/>
      </c>
      <c r="BZ28" s="70" t="str">
        <f>IF(_coke_month_all!T26="","",_coke_month_all!T26)</f>
        <v/>
      </c>
      <c r="CA28" s="70" t="str">
        <f>IF(_coke_month_all!U26="","",_coke_month_all!U26)</f>
        <v/>
      </c>
      <c r="CB28" s="79" t="str">
        <f t="shared" si="33"/>
        <v/>
      </c>
      <c r="CC28" s="69" t="str">
        <f>IF(_coke_month_all!V26="","",_coke_month_all!V26)</f>
        <v/>
      </c>
      <c r="CD28" s="69" t="str">
        <f>IF(_coke_month_all!W26="","",_coke_month_all!W26)</f>
        <v/>
      </c>
      <c r="CE28" s="69" t="str">
        <f>IF(_coke_month_all!X26="","",_coke_month_all!X26)</f>
        <v/>
      </c>
      <c r="CF28" s="69" t="str">
        <f t="shared" si="34"/>
        <v/>
      </c>
      <c r="CG28" s="83" t="str">
        <f t="shared" si="5"/>
        <v/>
      </c>
      <c r="CH28" s="77" t="str">
        <f t="shared" si="6"/>
        <v/>
      </c>
      <c r="CI28" s="77" t="str">
        <f t="shared" si="7"/>
        <v/>
      </c>
      <c r="CJ28" s="85" t="str">
        <f>IF(_lumpore_month_all!S26="","",_lumpore_month_all!S26)</f>
        <v/>
      </c>
      <c r="CK28" s="85" t="str">
        <f>IF(_lumpore_month_all!T26="","",_lumpore_month_all!T26)</f>
        <v/>
      </c>
      <c r="CL28" s="85" t="str">
        <f>IF(_lumpore_month_all!U26="","",_lumpore_month_all!U26)</f>
        <v/>
      </c>
      <c r="CM28" s="70" t="str">
        <f t="shared" si="35"/>
        <v/>
      </c>
      <c r="CN28" s="71" t="str">
        <f>IF(_lumpore_month_all!V26="","",_lumpore_month_all!V26)</f>
        <v/>
      </c>
      <c r="CO28" s="71" t="str">
        <f>IF(_lumpore_month_all!W26="","",_lumpore_month_all!W26)</f>
        <v/>
      </c>
      <c r="CP28" s="71" t="str">
        <f>IF(_lumpore_month_all!X26="","",_lumpore_month_all!X26)</f>
        <v/>
      </c>
      <c r="CQ28" s="71" t="str">
        <f t="shared" si="8"/>
        <v/>
      </c>
      <c r="CR28" s="77" t="str">
        <f t="shared" si="9"/>
        <v/>
      </c>
      <c r="CS28" s="77" t="str">
        <f t="shared" si="10"/>
        <v/>
      </c>
      <c r="CT28" s="77" t="str">
        <f t="shared" si="11"/>
        <v/>
      </c>
      <c r="CU28" s="70">
        <f t="shared" si="12"/>
        <v>0</v>
      </c>
      <c r="CV28" s="70">
        <f t="shared" si="13"/>
        <v>0</v>
      </c>
      <c r="CW28" s="70">
        <f t="shared" si="14"/>
        <v>0</v>
      </c>
      <c r="CX28" s="70">
        <f t="shared" si="36"/>
        <v>0</v>
      </c>
      <c r="CY28" s="70">
        <f t="shared" si="37"/>
        <v>0</v>
      </c>
      <c r="CZ28" s="70">
        <f t="shared" si="15"/>
        <v>0</v>
      </c>
      <c r="DA28" s="104">
        <f>IFERROR(SUM(P28,AJ28,BD28)*_sinter_month_all!$AA$2-SUM(P28,AJ28,BD28)*_sinter_month_all!$Z$2,"")</f>
        <v>0</v>
      </c>
    </row>
    <row r="29" s="2" customFormat="1" ht="21.75" customHeight="1" spans="1:105">
      <c r="A29" s="25" t="str">
        <f>IF(_sinter_month_all!A27="","",_sinter_month_all!A27)</f>
        <v/>
      </c>
      <c r="B29" s="25" t="str">
        <f>IF(AND(_sinter_month_all!B27=1),"夜班",IF(AND(_sinter_month_all!B27=2),"白班",IF(AND(_sinter_month_all!B27=3),"中班","")))</f>
        <v/>
      </c>
      <c r="C29" s="26" t="str">
        <f>IF(AND(_sinter_month_all!C27="A"),"甲班",IF(AND(_sinter_month_all!C27="B"),"乙班",IF(AND(_sinter_month_all!C27="C"),"丙班",IF(AND(_sinter_month_all!C27="D"),"丁班",""))))</f>
        <v/>
      </c>
      <c r="D29" s="27" t="str">
        <f t="shared" si="39"/>
        <v/>
      </c>
      <c r="E29" s="28" t="str">
        <f>IF(_sinter_month_all!D27="","",_sinter_month_all!D27)</f>
        <v/>
      </c>
      <c r="F29" s="28" t="str">
        <f>IF(_sinter_month_all!E27="","",_sinter_month_all!E27)</f>
        <v/>
      </c>
      <c r="G29" s="28" t="str">
        <f>IF(_sinter_month_all!F27="","",_sinter_month_all!F27)</f>
        <v/>
      </c>
      <c r="H29" s="29" t="str">
        <f t="shared" si="16"/>
        <v/>
      </c>
      <c r="I29" s="29" t="str">
        <f>IF(_sinter_month_all!G27="","",_sinter_month_all!G27)</f>
        <v/>
      </c>
      <c r="J29" s="29" t="str">
        <f>IF(_sinter_month_all!H27="","",_sinter_month_all!H27)</f>
        <v/>
      </c>
      <c r="K29" s="29" t="str">
        <f>IF(_sinter_month_all!I27="","",_sinter_month_all!I27)</f>
        <v/>
      </c>
      <c r="L29" s="29" t="str">
        <f t="shared" si="17"/>
        <v/>
      </c>
      <c r="M29" s="34" t="str">
        <f>IF(_sinter_month_all!J27="","",_sinter_month_all!J27)</f>
        <v/>
      </c>
      <c r="N29" s="34" t="str">
        <f>IF(_sinter_month_all!K27="","",_sinter_month_all!K27)</f>
        <v/>
      </c>
      <c r="O29" s="34" t="str">
        <f>IF(_sinter_month_all!L27="","",_sinter_month_all!L27)</f>
        <v/>
      </c>
      <c r="P29" s="34" t="str">
        <f t="shared" si="18"/>
        <v/>
      </c>
      <c r="Q29" s="39" t="str">
        <f>IF(_sinter_month_all!M27="","",_sinter_month_all!M27)</f>
        <v/>
      </c>
      <c r="R29" s="39" t="str">
        <f>IF(_sinter_month_all!N27="","",_sinter_month_all!N27)</f>
        <v/>
      </c>
      <c r="S29" s="39" t="str">
        <f>IF(_sinter_month_all!O27="","",_sinter_month_all!O27)</f>
        <v/>
      </c>
      <c r="T29" s="40" t="str">
        <f t="shared" si="19"/>
        <v/>
      </c>
      <c r="U29" s="34" t="str">
        <f>IF(_sinter_month_all!P27="","",_sinter_month_all!P27)</f>
        <v/>
      </c>
      <c r="V29" s="34" t="str">
        <f>IF(_sinter_month_all!Q27="","",_sinter_month_all!Q27)</f>
        <v/>
      </c>
      <c r="W29" s="34" t="str">
        <f>IF(_sinter_month_all!R27="","",_sinter_month_all!R27)</f>
        <v/>
      </c>
      <c r="X29" s="34" t="str">
        <f t="shared" si="20"/>
        <v/>
      </c>
      <c r="Y29" s="24" t="str">
        <f>IF(_coke_month_all!D27="","",_coke_month_all!D27)</f>
        <v/>
      </c>
      <c r="Z29" s="24" t="str">
        <f>IF(_coke_month_all!E27="","",_coke_month_all!E27)</f>
        <v/>
      </c>
      <c r="AA29" s="24" t="str">
        <f>IF(_coke_month_all!F27="","",_coke_month_all!F27)</f>
        <v/>
      </c>
      <c r="AB29" s="24" t="str">
        <f t="shared" si="21"/>
        <v/>
      </c>
      <c r="AC29" s="43" t="str">
        <f>IF(_coke_month_all!G27="","",_coke_month_all!G27)</f>
        <v/>
      </c>
      <c r="AD29" s="43" t="str">
        <f>IF(_coke_month_all!H27="","",_coke_month_all!H27)</f>
        <v/>
      </c>
      <c r="AE29" s="43" t="str">
        <f>IF(_coke_month_all!I27="","",_coke_month_all!I27)</f>
        <v/>
      </c>
      <c r="AF29" s="44" t="str">
        <f t="shared" si="22"/>
        <v/>
      </c>
      <c r="AG29" s="34" t="str">
        <f>IF(_coke_month_all!J27="","",_coke_month_all!J27)</f>
        <v/>
      </c>
      <c r="AH29" s="34" t="str">
        <f>IF(_coke_month_all!K27="","",_coke_month_all!K27)</f>
        <v/>
      </c>
      <c r="AI29" s="34" t="str">
        <f>IF(_coke_month_all!L27="","",_coke_month_all!L27)</f>
        <v/>
      </c>
      <c r="AJ29" s="34" t="str">
        <f t="shared" si="23"/>
        <v/>
      </c>
      <c r="AK29" s="40" t="str">
        <f>IF(_coke_month_all!M27="","",_coke_month_all!M27)</f>
        <v/>
      </c>
      <c r="AL29" s="40" t="str">
        <f>IF(_coke_month_all!N27="","",_coke_month_all!N27)</f>
        <v/>
      </c>
      <c r="AM29" s="40" t="str">
        <f>IF(_coke_month_all!O27="","",_coke_month_all!O27)</f>
        <v/>
      </c>
      <c r="AN29" s="40" t="str">
        <f t="shared" si="24"/>
        <v/>
      </c>
      <c r="AO29" s="39" t="str">
        <f>IF(_coke_month_all!P27="","",_coke_month_all!P27)</f>
        <v/>
      </c>
      <c r="AP29" s="39" t="str">
        <f>IF(_coke_month_all!Q27="","",_coke_month_all!Q27)</f>
        <v/>
      </c>
      <c r="AQ29" s="39" t="str">
        <f>IF(_coke_month_all!R27="","",_coke_month_all!R27)</f>
        <v/>
      </c>
      <c r="AR29" s="34" t="str">
        <f t="shared" si="25"/>
        <v/>
      </c>
      <c r="AS29" s="34" t="str">
        <f>IF(_lumpore_month_all!D27="","",_lumpore_month_all!D27)</f>
        <v/>
      </c>
      <c r="AT29" s="34" t="str">
        <f>IF(_lumpore_month_all!E27="","",_lumpore_month_all!E27)</f>
        <v/>
      </c>
      <c r="AU29" s="34" t="str">
        <f>IF(_lumpore_month_all!F27="","",_lumpore_month_all!F27)</f>
        <v/>
      </c>
      <c r="AV29" s="34" t="str">
        <f t="shared" si="26"/>
        <v/>
      </c>
      <c r="AW29" s="24" t="str">
        <f>IF(_lumpore_month_all!G27="","",_lumpore_month_all!G27)</f>
        <v/>
      </c>
      <c r="AX29" s="24" t="str">
        <f>IF(_lumpore_month_all!H27="","",_lumpore_month_all!H27)</f>
        <v/>
      </c>
      <c r="AY29" s="24" t="str">
        <f>IF(_lumpore_month_all!I27="","",_lumpore_month_all!I27)</f>
        <v/>
      </c>
      <c r="AZ29" s="23" t="str">
        <f t="shared" si="27"/>
        <v/>
      </c>
      <c r="BA29" s="34" t="str">
        <f>IF(_lumpore_month_all!J27="","",_lumpore_month_all!J27)</f>
        <v/>
      </c>
      <c r="BB29" s="34" t="str">
        <f>IF(_lumpore_month_all!K27="","",_lumpore_month_all!K27)</f>
        <v/>
      </c>
      <c r="BC29" s="34" t="str">
        <f>IF(_lumpore_month_all!L27="","",_lumpore_month_all!L27)</f>
        <v/>
      </c>
      <c r="BD29" s="34" t="str">
        <f t="shared" si="28"/>
        <v/>
      </c>
      <c r="BE29" s="39" t="str">
        <f>IF(_lumpore_month_all!M27="","",_lumpore_month_all!M27)</f>
        <v/>
      </c>
      <c r="BF29" s="39" t="str">
        <f>IF(_lumpore_month_all!N27="","",_lumpore_month_all!N27)</f>
        <v/>
      </c>
      <c r="BG29" s="39" t="str">
        <f>IF(_lumpore_month_all!O27="","",_lumpore_month_all!O27)</f>
        <v/>
      </c>
      <c r="BH29" s="39" t="str">
        <f t="shared" si="29"/>
        <v/>
      </c>
      <c r="BI29" s="34" t="str">
        <f>IF(_lumpore_month_all!P27="","",_lumpore_month_all!P27)</f>
        <v/>
      </c>
      <c r="BJ29" s="34" t="str">
        <f>IF(_lumpore_month_all!Q27="","",_lumpore_month_all!Q27)</f>
        <v/>
      </c>
      <c r="BK29" s="34" t="str">
        <f>IF(_lumpore_month_all!R27="","",_lumpore_month_all!R27)</f>
        <v/>
      </c>
      <c r="BL29" s="34" t="str">
        <f t="shared" si="30"/>
        <v/>
      </c>
      <c r="BM29" s="34">
        <f t="shared" si="38"/>
        <v>0</v>
      </c>
      <c r="BN29" s="70" t="str">
        <f>IF(_sinter_month_all!S27="","",_sinter_month_all!S27)</f>
        <v/>
      </c>
      <c r="BO29" s="70" t="str">
        <f>IF(_sinter_month_all!T27="","",_sinter_month_all!T27)</f>
        <v/>
      </c>
      <c r="BP29" s="70" t="str">
        <f>IF(_sinter_month_all!U27="","",_sinter_month_all!U27)</f>
        <v/>
      </c>
      <c r="BQ29" s="70" t="str">
        <f t="shared" si="31"/>
        <v/>
      </c>
      <c r="BR29" s="71" t="str">
        <f>IF(_sinter_month_all!V27="","",_sinter_month_all!V27)</f>
        <v/>
      </c>
      <c r="BS29" s="71" t="str">
        <f>IF(_sinter_month_all!W27="","",_sinter_month_all!W27)</f>
        <v/>
      </c>
      <c r="BT29" s="71" t="str">
        <f>IF(_sinter_month_all!X27="","",_sinter_month_all!X27)</f>
        <v/>
      </c>
      <c r="BU29" s="71" t="str">
        <f t="shared" si="32"/>
        <v/>
      </c>
      <c r="BV29" s="77" t="str">
        <f t="shared" si="2"/>
        <v/>
      </c>
      <c r="BW29" s="77" t="str">
        <f t="shared" si="3"/>
        <v/>
      </c>
      <c r="BX29" s="77" t="str">
        <f t="shared" si="4"/>
        <v/>
      </c>
      <c r="BY29" s="70" t="str">
        <f>IF(_coke_month_all!S27="","",_coke_month_all!S27)</f>
        <v/>
      </c>
      <c r="BZ29" s="70" t="str">
        <f>IF(_coke_month_all!T27="","",_coke_month_all!T27)</f>
        <v/>
      </c>
      <c r="CA29" s="70" t="str">
        <f>IF(_coke_month_all!U27="","",_coke_month_all!U27)</f>
        <v/>
      </c>
      <c r="CB29" s="79" t="str">
        <f t="shared" si="33"/>
        <v/>
      </c>
      <c r="CC29" s="69" t="str">
        <f>IF(_coke_month_all!V27="","",_coke_month_all!V27)</f>
        <v/>
      </c>
      <c r="CD29" s="69" t="str">
        <f>IF(_coke_month_all!W27="","",_coke_month_all!W27)</f>
        <v/>
      </c>
      <c r="CE29" s="69" t="str">
        <f>IF(_coke_month_all!X27="","",_coke_month_all!X27)</f>
        <v/>
      </c>
      <c r="CF29" s="69" t="str">
        <f t="shared" si="34"/>
        <v/>
      </c>
      <c r="CG29" s="83" t="str">
        <f t="shared" si="5"/>
        <v/>
      </c>
      <c r="CH29" s="77" t="str">
        <f t="shared" si="6"/>
        <v/>
      </c>
      <c r="CI29" s="77" t="str">
        <f t="shared" si="7"/>
        <v/>
      </c>
      <c r="CJ29" s="85" t="str">
        <f>IF(_lumpore_month_all!S27="","",_lumpore_month_all!S27)</f>
        <v/>
      </c>
      <c r="CK29" s="85" t="str">
        <f>IF(_lumpore_month_all!T27="","",_lumpore_month_all!T27)</f>
        <v/>
      </c>
      <c r="CL29" s="85" t="str">
        <f>IF(_lumpore_month_all!U27="","",_lumpore_month_all!U27)</f>
        <v/>
      </c>
      <c r="CM29" s="70" t="str">
        <f t="shared" si="35"/>
        <v/>
      </c>
      <c r="CN29" s="71" t="str">
        <f>IF(_lumpore_month_all!V27="","",_lumpore_month_all!V27)</f>
        <v/>
      </c>
      <c r="CO29" s="71" t="str">
        <f>IF(_lumpore_month_all!W27="","",_lumpore_month_all!W27)</f>
        <v/>
      </c>
      <c r="CP29" s="71" t="str">
        <f>IF(_lumpore_month_all!X27="","",_lumpore_month_all!X27)</f>
        <v/>
      </c>
      <c r="CQ29" s="71" t="str">
        <f t="shared" si="8"/>
        <v/>
      </c>
      <c r="CR29" s="77" t="str">
        <f t="shared" si="9"/>
        <v/>
      </c>
      <c r="CS29" s="77" t="str">
        <f t="shared" si="10"/>
        <v/>
      </c>
      <c r="CT29" s="77" t="str">
        <f t="shared" si="11"/>
        <v/>
      </c>
      <c r="CU29" s="70">
        <f t="shared" si="12"/>
        <v>0</v>
      </c>
      <c r="CV29" s="70">
        <f t="shared" si="13"/>
        <v>0</v>
      </c>
      <c r="CW29" s="70">
        <f t="shared" si="14"/>
        <v>0</v>
      </c>
      <c r="CX29" s="70">
        <f t="shared" si="36"/>
        <v>0</v>
      </c>
      <c r="CY29" s="70">
        <f t="shared" si="37"/>
        <v>0</v>
      </c>
      <c r="CZ29" s="70">
        <f t="shared" si="15"/>
        <v>0</v>
      </c>
      <c r="DA29" s="104">
        <f>IFERROR(SUM(P29,AJ29,BD29)*_sinter_month_all!$AA$2-SUM(P29,AJ29,BD29)*_sinter_month_all!$Z$2,"")</f>
        <v>0</v>
      </c>
    </row>
    <row r="30" s="2" customFormat="1" ht="21.75" customHeight="1" spans="1:105">
      <c r="A30" s="25" t="str">
        <f>IF(_sinter_month_all!A28="","",_sinter_month_all!A28)</f>
        <v/>
      </c>
      <c r="B30" s="25" t="str">
        <f>IF(AND(_sinter_month_all!B28=1),"夜班",IF(AND(_sinter_month_all!B28=2),"白班",IF(AND(_sinter_month_all!B28=3),"中班","")))</f>
        <v/>
      </c>
      <c r="C30" s="26" t="str">
        <f>IF(AND(_sinter_month_all!C28="A"),"甲班",IF(AND(_sinter_month_all!C28="B"),"乙班",IF(AND(_sinter_month_all!C28="C"),"丙班",IF(AND(_sinter_month_all!C28="D"),"丁班",""))))</f>
        <v/>
      </c>
      <c r="D30" s="27" t="str">
        <f t="shared" si="39"/>
        <v/>
      </c>
      <c r="E30" s="28" t="str">
        <f>IF(_sinter_month_all!D28="","",_sinter_month_all!D28)</f>
        <v/>
      </c>
      <c r="F30" s="28" t="str">
        <f>IF(_sinter_month_all!E28="","",_sinter_month_all!E28)</f>
        <v/>
      </c>
      <c r="G30" s="28" t="str">
        <f>IF(_sinter_month_all!F28="","",_sinter_month_all!F28)</f>
        <v/>
      </c>
      <c r="H30" s="29" t="str">
        <f t="shared" si="16"/>
        <v/>
      </c>
      <c r="I30" s="29" t="str">
        <f>IF(_sinter_month_all!G28="","",_sinter_month_all!G28)</f>
        <v/>
      </c>
      <c r="J30" s="29" t="str">
        <f>IF(_sinter_month_all!H28="","",_sinter_month_all!H28)</f>
        <v/>
      </c>
      <c r="K30" s="29" t="str">
        <f>IF(_sinter_month_all!I28="","",_sinter_month_all!I28)</f>
        <v/>
      </c>
      <c r="L30" s="29" t="str">
        <f t="shared" si="17"/>
        <v/>
      </c>
      <c r="M30" s="34" t="str">
        <f>IF(_sinter_month_all!J28="","",_sinter_month_all!J28)</f>
        <v/>
      </c>
      <c r="N30" s="34" t="str">
        <f>IF(_sinter_month_all!K28="","",_sinter_month_all!K28)</f>
        <v/>
      </c>
      <c r="O30" s="34" t="str">
        <f>IF(_sinter_month_all!L28="","",_sinter_month_all!L28)</f>
        <v/>
      </c>
      <c r="P30" s="34" t="str">
        <f t="shared" si="18"/>
        <v/>
      </c>
      <c r="Q30" s="39" t="str">
        <f>IF(_sinter_month_all!M28="","",_sinter_month_all!M28)</f>
        <v/>
      </c>
      <c r="R30" s="39" t="str">
        <f>IF(_sinter_month_all!N28="","",_sinter_month_all!N28)</f>
        <v/>
      </c>
      <c r="S30" s="39" t="str">
        <f>IF(_sinter_month_all!O28="","",_sinter_month_all!O28)</f>
        <v/>
      </c>
      <c r="T30" s="40" t="str">
        <f t="shared" si="19"/>
        <v/>
      </c>
      <c r="U30" s="34" t="str">
        <f>IF(_sinter_month_all!P28="","",_sinter_month_all!P28)</f>
        <v/>
      </c>
      <c r="V30" s="34" t="str">
        <f>IF(_sinter_month_all!Q28="","",_sinter_month_all!Q28)</f>
        <v/>
      </c>
      <c r="W30" s="34" t="str">
        <f>IF(_sinter_month_all!R28="","",_sinter_month_all!R28)</f>
        <v/>
      </c>
      <c r="X30" s="34" t="str">
        <f t="shared" si="20"/>
        <v/>
      </c>
      <c r="Y30" s="24" t="str">
        <f>IF(_coke_month_all!D28="","",_coke_month_all!D28)</f>
        <v/>
      </c>
      <c r="Z30" s="24" t="str">
        <f>IF(_coke_month_all!E28="","",_coke_month_all!E28)</f>
        <v/>
      </c>
      <c r="AA30" s="24" t="str">
        <f>IF(_coke_month_all!F28="","",_coke_month_all!F28)</f>
        <v/>
      </c>
      <c r="AB30" s="24" t="str">
        <f t="shared" si="21"/>
        <v/>
      </c>
      <c r="AC30" s="43" t="str">
        <f>IF(_coke_month_all!G28="","",_coke_month_all!G28)</f>
        <v/>
      </c>
      <c r="AD30" s="43" t="str">
        <f>IF(_coke_month_all!H28="","",_coke_month_all!H28)</f>
        <v/>
      </c>
      <c r="AE30" s="43" t="str">
        <f>IF(_coke_month_all!I28="","",_coke_month_all!I28)</f>
        <v/>
      </c>
      <c r="AF30" s="44" t="str">
        <f t="shared" si="22"/>
        <v/>
      </c>
      <c r="AG30" s="34" t="str">
        <f>IF(_coke_month_all!J28="","",_coke_month_all!J28)</f>
        <v/>
      </c>
      <c r="AH30" s="34" t="str">
        <f>IF(_coke_month_all!K28="","",_coke_month_all!K28)</f>
        <v/>
      </c>
      <c r="AI30" s="34" t="str">
        <f>IF(_coke_month_all!L28="","",_coke_month_all!L28)</f>
        <v/>
      </c>
      <c r="AJ30" s="34" t="str">
        <f t="shared" si="23"/>
        <v/>
      </c>
      <c r="AK30" s="40" t="str">
        <f>IF(_coke_month_all!M28="","",_coke_month_all!M28)</f>
        <v/>
      </c>
      <c r="AL30" s="40" t="str">
        <f>IF(_coke_month_all!N28="","",_coke_month_all!N28)</f>
        <v/>
      </c>
      <c r="AM30" s="40" t="str">
        <f>IF(_coke_month_all!O28="","",_coke_month_all!O28)</f>
        <v/>
      </c>
      <c r="AN30" s="40" t="str">
        <f t="shared" si="24"/>
        <v/>
      </c>
      <c r="AO30" s="39" t="str">
        <f>IF(_coke_month_all!P28="","",_coke_month_all!P28)</f>
        <v/>
      </c>
      <c r="AP30" s="39" t="str">
        <f>IF(_coke_month_all!Q28="","",_coke_month_all!Q28)</f>
        <v/>
      </c>
      <c r="AQ30" s="39" t="str">
        <f>IF(_coke_month_all!R28="","",_coke_month_all!R28)</f>
        <v/>
      </c>
      <c r="AR30" s="34" t="str">
        <f t="shared" si="25"/>
        <v/>
      </c>
      <c r="AS30" s="34" t="str">
        <f>IF(_lumpore_month_all!D28="","",_lumpore_month_all!D28)</f>
        <v/>
      </c>
      <c r="AT30" s="34" t="str">
        <f>IF(_lumpore_month_all!E28="","",_lumpore_month_all!E28)</f>
        <v/>
      </c>
      <c r="AU30" s="34" t="str">
        <f>IF(_lumpore_month_all!F28="","",_lumpore_month_all!F28)</f>
        <v/>
      </c>
      <c r="AV30" s="34" t="str">
        <f t="shared" si="26"/>
        <v/>
      </c>
      <c r="AW30" s="24" t="str">
        <f>IF(_lumpore_month_all!G28="","",_lumpore_month_all!G28)</f>
        <v/>
      </c>
      <c r="AX30" s="24" t="str">
        <f>IF(_lumpore_month_all!H28="","",_lumpore_month_all!H28)</f>
        <v/>
      </c>
      <c r="AY30" s="24" t="str">
        <f>IF(_lumpore_month_all!I28="","",_lumpore_month_all!I28)</f>
        <v/>
      </c>
      <c r="AZ30" s="23" t="str">
        <f t="shared" si="27"/>
        <v/>
      </c>
      <c r="BA30" s="34" t="str">
        <f>IF(_lumpore_month_all!J28="","",_lumpore_month_all!J28)</f>
        <v/>
      </c>
      <c r="BB30" s="34" t="str">
        <f>IF(_lumpore_month_all!K28="","",_lumpore_month_all!K28)</f>
        <v/>
      </c>
      <c r="BC30" s="34" t="str">
        <f>IF(_lumpore_month_all!L28="","",_lumpore_month_all!L28)</f>
        <v/>
      </c>
      <c r="BD30" s="34" t="str">
        <f t="shared" si="28"/>
        <v/>
      </c>
      <c r="BE30" s="39" t="str">
        <f>IF(_lumpore_month_all!M28="","",_lumpore_month_all!M28)</f>
        <v/>
      </c>
      <c r="BF30" s="39" t="str">
        <f>IF(_lumpore_month_all!N28="","",_lumpore_month_all!N28)</f>
        <v/>
      </c>
      <c r="BG30" s="39" t="str">
        <f>IF(_lumpore_month_all!O28="","",_lumpore_month_all!O28)</f>
        <v/>
      </c>
      <c r="BH30" s="39" t="str">
        <f t="shared" si="29"/>
        <v/>
      </c>
      <c r="BI30" s="34" t="str">
        <f>IF(_lumpore_month_all!P28="","",_lumpore_month_all!P28)</f>
        <v/>
      </c>
      <c r="BJ30" s="34" t="str">
        <f>IF(_lumpore_month_all!Q28="","",_lumpore_month_all!Q28)</f>
        <v/>
      </c>
      <c r="BK30" s="34" t="str">
        <f>IF(_lumpore_month_all!R28="","",_lumpore_month_all!R28)</f>
        <v/>
      </c>
      <c r="BL30" s="34" t="str">
        <f t="shared" si="30"/>
        <v/>
      </c>
      <c r="BM30" s="34">
        <f t="shared" si="38"/>
        <v>0</v>
      </c>
      <c r="BN30" s="70" t="str">
        <f>IF(_sinter_month_all!S28="","",_sinter_month_all!S28)</f>
        <v/>
      </c>
      <c r="BO30" s="70" t="str">
        <f>IF(_sinter_month_all!T28="","",_sinter_month_all!T28)</f>
        <v/>
      </c>
      <c r="BP30" s="70" t="str">
        <f>IF(_sinter_month_all!U28="","",_sinter_month_all!U28)</f>
        <v/>
      </c>
      <c r="BQ30" s="70" t="str">
        <f t="shared" si="31"/>
        <v/>
      </c>
      <c r="BR30" s="71" t="str">
        <f>IF(_sinter_month_all!V28="","",_sinter_month_all!V28)</f>
        <v/>
      </c>
      <c r="BS30" s="71" t="str">
        <f>IF(_sinter_month_all!W28="","",_sinter_month_all!W28)</f>
        <v/>
      </c>
      <c r="BT30" s="71" t="str">
        <f>IF(_sinter_month_all!X28="","",_sinter_month_all!X28)</f>
        <v/>
      </c>
      <c r="BU30" s="71" t="str">
        <f t="shared" si="32"/>
        <v/>
      </c>
      <c r="BV30" s="77" t="str">
        <f t="shared" si="2"/>
        <v/>
      </c>
      <c r="BW30" s="77" t="str">
        <f t="shared" si="3"/>
        <v/>
      </c>
      <c r="BX30" s="77" t="str">
        <f t="shared" si="4"/>
        <v/>
      </c>
      <c r="BY30" s="70" t="str">
        <f>IF(_coke_month_all!S28="","",_coke_month_all!S28)</f>
        <v/>
      </c>
      <c r="BZ30" s="70" t="str">
        <f>IF(_coke_month_all!T28="","",_coke_month_all!T28)</f>
        <v/>
      </c>
      <c r="CA30" s="70" t="str">
        <f>IF(_coke_month_all!U28="","",_coke_month_all!U28)</f>
        <v/>
      </c>
      <c r="CB30" s="79" t="str">
        <f t="shared" si="33"/>
        <v/>
      </c>
      <c r="CC30" s="69" t="str">
        <f>IF(_coke_month_all!V28="","",_coke_month_all!V28)</f>
        <v/>
      </c>
      <c r="CD30" s="69" t="str">
        <f>IF(_coke_month_all!W28="","",_coke_month_all!W28)</f>
        <v/>
      </c>
      <c r="CE30" s="69" t="str">
        <f>IF(_coke_month_all!X28="","",_coke_month_all!X28)</f>
        <v/>
      </c>
      <c r="CF30" s="69" t="str">
        <f t="shared" si="34"/>
        <v/>
      </c>
      <c r="CG30" s="83" t="str">
        <f t="shared" si="5"/>
        <v/>
      </c>
      <c r="CH30" s="77" t="str">
        <f t="shared" si="6"/>
        <v/>
      </c>
      <c r="CI30" s="77" t="str">
        <f t="shared" si="7"/>
        <v/>
      </c>
      <c r="CJ30" s="85" t="str">
        <f>IF(_lumpore_month_all!S28="","",_lumpore_month_all!S28)</f>
        <v/>
      </c>
      <c r="CK30" s="85" t="str">
        <f>IF(_lumpore_month_all!T28="","",_lumpore_month_all!T28)</f>
        <v/>
      </c>
      <c r="CL30" s="85" t="str">
        <f>IF(_lumpore_month_all!U28="","",_lumpore_month_all!U28)</f>
        <v/>
      </c>
      <c r="CM30" s="70" t="str">
        <f t="shared" si="35"/>
        <v/>
      </c>
      <c r="CN30" s="71" t="str">
        <f>IF(_lumpore_month_all!V28="","",_lumpore_month_all!V28)</f>
        <v/>
      </c>
      <c r="CO30" s="71" t="str">
        <f>IF(_lumpore_month_all!W28="","",_lumpore_month_all!W28)</f>
        <v/>
      </c>
      <c r="CP30" s="71" t="str">
        <f>IF(_lumpore_month_all!X28="","",_lumpore_month_all!X28)</f>
        <v/>
      </c>
      <c r="CQ30" s="71" t="str">
        <f t="shared" si="8"/>
        <v/>
      </c>
      <c r="CR30" s="77" t="str">
        <f t="shared" si="9"/>
        <v/>
      </c>
      <c r="CS30" s="77" t="str">
        <f t="shared" si="10"/>
        <v/>
      </c>
      <c r="CT30" s="77" t="str">
        <f t="shared" si="11"/>
        <v/>
      </c>
      <c r="CU30" s="70">
        <f t="shared" si="12"/>
        <v>0</v>
      </c>
      <c r="CV30" s="70">
        <f t="shared" si="13"/>
        <v>0</v>
      </c>
      <c r="CW30" s="70">
        <f t="shared" si="14"/>
        <v>0</v>
      </c>
      <c r="CX30" s="70">
        <f t="shared" si="36"/>
        <v>0</v>
      </c>
      <c r="CY30" s="70">
        <f t="shared" si="37"/>
        <v>0</v>
      </c>
      <c r="CZ30" s="70">
        <f t="shared" si="15"/>
        <v>0</v>
      </c>
      <c r="DA30" s="104">
        <f>IFERROR(SUM(P30,AJ30,BD30)*_sinter_month_all!$AA$2-SUM(P30,AJ30,BD30)*_sinter_month_all!$Z$2,"")</f>
        <v>0</v>
      </c>
    </row>
    <row r="31" s="2" customFormat="1" ht="21.75" customHeight="1" spans="1:105">
      <c r="A31" s="25" t="str">
        <f>IF(_sinter_month_all!A29="","",_sinter_month_all!A29)</f>
        <v/>
      </c>
      <c r="B31" s="25" t="str">
        <f>IF(AND(_sinter_month_all!B29=1),"夜班",IF(AND(_sinter_month_all!B29=2),"白班",IF(AND(_sinter_month_all!B29=3),"中班","")))</f>
        <v/>
      </c>
      <c r="C31" s="26" t="str">
        <f>IF(AND(_sinter_month_all!C29="A"),"甲班",IF(AND(_sinter_month_all!C29="B"),"乙班",IF(AND(_sinter_month_all!C29="C"),"丙班",IF(AND(_sinter_month_all!C29="D"),"丁班",""))))</f>
        <v/>
      </c>
      <c r="D31" s="27" t="str">
        <f t="shared" si="39"/>
        <v/>
      </c>
      <c r="E31" s="28" t="str">
        <f>IF(_sinter_month_all!D29="","",_sinter_month_all!D29)</f>
        <v/>
      </c>
      <c r="F31" s="28" t="str">
        <f>IF(_sinter_month_all!E29="","",_sinter_month_all!E29)</f>
        <v/>
      </c>
      <c r="G31" s="28" t="str">
        <f>IF(_sinter_month_all!F29="","",_sinter_month_all!F29)</f>
        <v/>
      </c>
      <c r="H31" s="29" t="str">
        <f t="shared" si="16"/>
        <v/>
      </c>
      <c r="I31" s="29" t="str">
        <f>IF(_sinter_month_all!G29="","",_sinter_month_all!G29)</f>
        <v/>
      </c>
      <c r="J31" s="29" t="str">
        <f>IF(_sinter_month_all!H29="","",_sinter_month_all!H29)</f>
        <v/>
      </c>
      <c r="K31" s="29" t="str">
        <f>IF(_sinter_month_all!I29="","",_sinter_month_all!I29)</f>
        <v/>
      </c>
      <c r="L31" s="29" t="str">
        <f t="shared" si="17"/>
        <v/>
      </c>
      <c r="M31" s="34" t="str">
        <f>IF(_sinter_month_all!J29="","",_sinter_month_all!J29)</f>
        <v/>
      </c>
      <c r="N31" s="34" t="str">
        <f>IF(_sinter_month_all!K29="","",_sinter_month_all!K29)</f>
        <v/>
      </c>
      <c r="O31" s="34" t="str">
        <f>IF(_sinter_month_all!L29="","",_sinter_month_all!L29)</f>
        <v/>
      </c>
      <c r="P31" s="34" t="str">
        <f t="shared" si="18"/>
        <v/>
      </c>
      <c r="Q31" s="39" t="str">
        <f>IF(_sinter_month_all!M29="","",_sinter_month_all!M29)</f>
        <v/>
      </c>
      <c r="R31" s="39" t="str">
        <f>IF(_sinter_month_all!N29="","",_sinter_month_all!N29)</f>
        <v/>
      </c>
      <c r="S31" s="39" t="str">
        <f>IF(_sinter_month_all!O29="","",_sinter_month_all!O29)</f>
        <v/>
      </c>
      <c r="T31" s="40" t="str">
        <f t="shared" si="19"/>
        <v/>
      </c>
      <c r="U31" s="34" t="str">
        <f>IF(_sinter_month_all!P29="","",_sinter_month_all!P29)</f>
        <v/>
      </c>
      <c r="V31" s="34" t="str">
        <f>IF(_sinter_month_all!Q29="","",_sinter_month_all!Q29)</f>
        <v/>
      </c>
      <c r="W31" s="34" t="str">
        <f>IF(_sinter_month_all!R29="","",_sinter_month_all!R29)</f>
        <v/>
      </c>
      <c r="X31" s="34" t="str">
        <f t="shared" si="20"/>
        <v/>
      </c>
      <c r="Y31" s="24" t="str">
        <f>IF(_coke_month_all!D29="","",_coke_month_all!D29)</f>
        <v/>
      </c>
      <c r="Z31" s="24" t="str">
        <f>IF(_coke_month_all!E29="","",_coke_month_all!E29)</f>
        <v/>
      </c>
      <c r="AA31" s="24" t="str">
        <f>IF(_coke_month_all!F29="","",_coke_month_all!F29)</f>
        <v/>
      </c>
      <c r="AB31" s="24" t="str">
        <f t="shared" si="21"/>
        <v/>
      </c>
      <c r="AC31" s="43" t="str">
        <f>IF(_coke_month_all!G29="","",_coke_month_all!G29)</f>
        <v/>
      </c>
      <c r="AD31" s="43" t="str">
        <f>IF(_coke_month_all!H29="","",_coke_month_all!H29)</f>
        <v/>
      </c>
      <c r="AE31" s="43" t="str">
        <f>IF(_coke_month_all!I29="","",_coke_month_all!I29)</f>
        <v/>
      </c>
      <c r="AF31" s="44" t="str">
        <f t="shared" si="22"/>
        <v/>
      </c>
      <c r="AG31" s="34" t="str">
        <f>IF(_coke_month_all!J29="","",_coke_month_all!J29)</f>
        <v/>
      </c>
      <c r="AH31" s="34" t="str">
        <f>IF(_coke_month_all!K29="","",_coke_month_all!K29)</f>
        <v/>
      </c>
      <c r="AI31" s="34" t="str">
        <f>IF(_coke_month_all!L29="","",_coke_month_all!L29)</f>
        <v/>
      </c>
      <c r="AJ31" s="34" t="str">
        <f t="shared" si="23"/>
        <v/>
      </c>
      <c r="AK31" s="40" t="str">
        <f>IF(_coke_month_all!M29="","",_coke_month_all!M29)</f>
        <v/>
      </c>
      <c r="AL31" s="40" t="str">
        <f>IF(_coke_month_all!N29="","",_coke_month_all!N29)</f>
        <v/>
      </c>
      <c r="AM31" s="40" t="str">
        <f>IF(_coke_month_all!O29="","",_coke_month_all!O29)</f>
        <v/>
      </c>
      <c r="AN31" s="40" t="str">
        <f t="shared" si="24"/>
        <v/>
      </c>
      <c r="AO31" s="39" t="str">
        <f>IF(_coke_month_all!P29="","",_coke_month_all!P29)</f>
        <v/>
      </c>
      <c r="AP31" s="39" t="str">
        <f>IF(_coke_month_all!Q29="","",_coke_month_all!Q29)</f>
        <v/>
      </c>
      <c r="AQ31" s="39" t="str">
        <f>IF(_coke_month_all!R29="","",_coke_month_all!R29)</f>
        <v/>
      </c>
      <c r="AR31" s="34" t="str">
        <f t="shared" si="25"/>
        <v/>
      </c>
      <c r="AS31" s="34" t="str">
        <f>IF(_lumpore_month_all!D29="","",_lumpore_month_all!D29)</f>
        <v/>
      </c>
      <c r="AT31" s="34" t="str">
        <f>IF(_lumpore_month_all!E29="","",_lumpore_month_all!E29)</f>
        <v/>
      </c>
      <c r="AU31" s="34" t="str">
        <f>IF(_lumpore_month_all!F29="","",_lumpore_month_all!F29)</f>
        <v/>
      </c>
      <c r="AV31" s="34" t="str">
        <f t="shared" si="26"/>
        <v/>
      </c>
      <c r="AW31" s="24" t="str">
        <f>IF(_lumpore_month_all!G29="","",_lumpore_month_all!G29)</f>
        <v/>
      </c>
      <c r="AX31" s="24" t="str">
        <f>IF(_lumpore_month_all!H29="","",_lumpore_month_all!H29)</f>
        <v/>
      </c>
      <c r="AY31" s="24" t="str">
        <f>IF(_lumpore_month_all!I29="","",_lumpore_month_all!I29)</f>
        <v/>
      </c>
      <c r="AZ31" s="23" t="str">
        <f t="shared" si="27"/>
        <v/>
      </c>
      <c r="BA31" s="34" t="str">
        <f>IF(_lumpore_month_all!J29="","",_lumpore_month_all!J29)</f>
        <v/>
      </c>
      <c r="BB31" s="34" t="str">
        <f>IF(_lumpore_month_all!K29="","",_lumpore_month_all!K29)</f>
        <v/>
      </c>
      <c r="BC31" s="34" t="str">
        <f>IF(_lumpore_month_all!L29="","",_lumpore_month_all!L29)</f>
        <v/>
      </c>
      <c r="BD31" s="34" t="str">
        <f t="shared" si="28"/>
        <v/>
      </c>
      <c r="BE31" s="39" t="str">
        <f>IF(_lumpore_month_all!M29="","",_lumpore_month_all!M29)</f>
        <v/>
      </c>
      <c r="BF31" s="39" t="str">
        <f>IF(_lumpore_month_all!N29="","",_lumpore_month_all!N29)</f>
        <v/>
      </c>
      <c r="BG31" s="39" t="str">
        <f>IF(_lumpore_month_all!O29="","",_lumpore_month_all!O29)</f>
        <v/>
      </c>
      <c r="BH31" s="39" t="str">
        <f t="shared" si="29"/>
        <v/>
      </c>
      <c r="BI31" s="34" t="str">
        <f>IF(_lumpore_month_all!P29="","",_lumpore_month_all!P29)</f>
        <v/>
      </c>
      <c r="BJ31" s="34" t="str">
        <f>IF(_lumpore_month_all!Q29="","",_lumpore_month_all!Q29)</f>
        <v/>
      </c>
      <c r="BK31" s="34" t="str">
        <f>IF(_lumpore_month_all!R29="","",_lumpore_month_all!R29)</f>
        <v/>
      </c>
      <c r="BL31" s="34" t="str">
        <f t="shared" si="30"/>
        <v/>
      </c>
      <c r="BM31" s="34">
        <f t="shared" si="38"/>
        <v>0</v>
      </c>
      <c r="BN31" s="70" t="str">
        <f>IF(_sinter_month_all!S29="","",_sinter_month_all!S29)</f>
        <v/>
      </c>
      <c r="BO31" s="70" t="str">
        <f>IF(_sinter_month_all!T29="","",_sinter_month_all!T29)</f>
        <v/>
      </c>
      <c r="BP31" s="70" t="str">
        <f>IF(_sinter_month_all!U29="","",_sinter_month_all!U29)</f>
        <v/>
      </c>
      <c r="BQ31" s="70" t="str">
        <f t="shared" si="31"/>
        <v/>
      </c>
      <c r="BR31" s="71" t="str">
        <f>IF(_sinter_month_all!V29="","",_sinter_month_all!V29)</f>
        <v/>
      </c>
      <c r="BS31" s="71" t="str">
        <f>IF(_sinter_month_all!W29="","",_sinter_month_all!W29)</f>
        <v/>
      </c>
      <c r="BT31" s="71" t="str">
        <f>IF(_sinter_month_all!X29="","",_sinter_month_all!X29)</f>
        <v/>
      </c>
      <c r="BU31" s="71" t="str">
        <f t="shared" si="32"/>
        <v/>
      </c>
      <c r="BV31" s="77" t="str">
        <f t="shared" si="2"/>
        <v/>
      </c>
      <c r="BW31" s="77" t="str">
        <f t="shared" si="3"/>
        <v/>
      </c>
      <c r="BX31" s="77" t="str">
        <f t="shared" si="4"/>
        <v/>
      </c>
      <c r="BY31" s="70" t="str">
        <f>IF(_coke_month_all!S29="","",_coke_month_all!S29)</f>
        <v/>
      </c>
      <c r="BZ31" s="70" t="str">
        <f>IF(_coke_month_all!T29="","",_coke_month_all!T29)</f>
        <v/>
      </c>
      <c r="CA31" s="70" t="str">
        <f>IF(_coke_month_all!U29="","",_coke_month_all!U29)</f>
        <v/>
      </c>
      <c r="CB31" s="79" t="str">
        <f t="shared" si="33"/>
        <v/>
      </c>
      <c r="CC31" s="69" t="str">
        <f>IF(_coke_month_all!V29="","",_coke_month_all!V29)</f>
        <v/>
      </c>
      <c r="CD31" s="69" t="str">
        <f>IF(_coke_month_all!W29="","",_coke_month_all!W29)</f>
        <v/>
      </c>
      <c r="CE31" s="69" t="str">
        <f>IF(_coke_month_all!X29="","",_coke_month_all!X29)</f>
        <v/>
      </c>
      <c r="CF31" s="69" t="str">
        <f t="shared" si="34"/>
        <v/>
      </c>
      <c r="CG31" s="83" t="str">
        <f t="shared" si="5"/>
        <v/>
      </c>
      <c r="CH31" s="77" t="str">
        <f t="shared" si="6"/>
        <v/>
      </c>
      <c r="CI31" s="77" t="str">
        <f t="shared" si="7"/>
        <v/>
      </c>
      <c r="CJ31" s="85" t="str">
        <f>IF(_lumpore_month_all!S29="","",_lumpore_month_all!S29)</f>
        <v/>
      </c>
      <c r="CK31" s="85" t="str">
        <f>IF(_lumpore_month_all!T29="","",_lumpore_month_all!T29)</f>
        <v/>
      </c>
      <c r="CL31" s="85" t="str">
        <f>IF(_lumpore_month_all!U29="","",_lumpore_month_all!U29)</f>
        <v/>
      </c>
      <c r="CM31" s="70" t="str">
        <f t="shared" si="35"/>
        <v/>
      </c>
      <c r="CN31" s="71" t="str">
        <f>IF(_lumpore_month_all!V29="","",_lumpore_month_all!V29)</f>
        <v/>
      </c>
      <c r="CO31" s="71" t="str">
        <f>IF(_lumpore_month_all!W29="","",_lumpore_month_all!W29)</f>
        <v/>
      </c>
      <c r="CP31" s="71" t="str">
        <f>IF(_lumpore_month_all!X29="","",_lumpore_month_all!X29)</f>
        <v/>
      </c>
      <c r="CQ31" s="71" t="str">
        <f t="shared" si="8"/>
        <v/>
      </c>
      <c r="CR31" s="77" t="str">
        <f t="shared" si="9"/>
        <v/>
      </c>
      <c r="CS31" s="77" t="str">
        <f t="shared" si="10"/>
        <v/>
      </c>
      <c r="CT31" s="77" t="str">
        <f t="shared" si="11"/>
        <v/>
      </c>
      <c r="CU31" s="70">
        <f t="shared" si="12"/>
        <v>0</v>
      </c>
      <c r="CV31" s="70">
        <f t="shared" si="13"/>
        <v>0</v>
      </c>
      <c r="CW31" s="70">
        <f t="shared" si="14"/>
        <v>0</v>
      </c>
      <c r="CX31" s="70">
        <f t="shared" si="36"/>
        <v>0</v>
      </c>
      <c r="CY31" s="70">
        <f t="shared" si="37"/>
        <v>0</v>
      </c>
      <c r="CZ31" s="70">
        <f t="shared" si="15"/>
        <v>0</v>
      </c>
      <c r="DA31" s="104">
        <f>IFERROR(SUM(P31,AJ31,BD31)*_sinter_month_all!$AA$2-SUM(P31,AJ31,BD31)*_sinter_month_all!$Z$2,"")</f>
        <v>0</v>
      </c>
    </row>
    <row r="32" s="2" customFormat="1" ht="21.75" customHeight="1" spans="1:105">
      <c r="A32" s="25" t="str">
        <f>IF(_sinter_month_all!A30="","",_sinter_month_all!A30)</f>
        <v/>
      </c>
      <c r="B32" s="25" t="str">
        <f>IF(AND(_sinter_month_all!B30=1),"夜班",IF(AND(_sinter_month_all!B30=2),"白班",IF(AND(_sinter_month_all!B30=3),"中班","")))</f>
        <v/>
      </c>
      <c r="C32" s="26" t="str">
        <f>IF(AND(_sinter_month_all!C30="A"),"甲班",IF(AND(_sinter_month_all!C30="B"),"乙班",IF(AND(_sinter_month_all!C30="C"),"丙班",IF(AND(_sinter_month_all!C30="D"),"丁班",""))))</f>
        <v/>
      </c>
      <c r="D32" s="27" t="str">
        <f t="shared" si="39"/>
        <v/>
      </c>
      <c r="E32" s="28" t="str">
        <f>IF(_sinter_month_all!D30="","",_sinter_month_all!D30)</f>
        <v/>
      </c>
      <c r="F32" s="28" t="str">
        <f>IF(_sinter_month_all!E30="","",_sinter_month_all!E30)</f>
        <v/>
      </c>
      <c r="G32" s="28" t="str">
        <f>IF(_sinter_month_all!F30="","",_sinter_month_all!F30)</f>
        <v/>
      </c>
      <c r="H32" s="29" t="str">
        <f t="shared" si="16"/>
        <v/>
      </c>
      <c r="I32" s="29" t="str">
        <f>IF(_sinter_month_all!G30="","",_sinter_month_all!G30)</f>
        <v/>
      </c>
      <c r="J32" s="29" t="str">
        <f>IF(_sinter_month_all!H30="","",_sinter_month_all!H30)</f>
        <v/>
      </c>
      <c r="K32" s="29" t="str">
        <f>IF(_sinter_month_all!I30="","",_sinter_month_all!I30)</f>
        <v/>
      </c>
      <c r="L32" s="29" t="str">
        <f t="shared" si="17"/>
        <v/>
      </c>
      <c r="M32" s="34" t="str">
        <f>IF(_sinter_month_all!J30="","",_sinter_month_all!J30)</f>
        <v/>
      </c>
      <c r="N32" s="34" t="str">
        <f>IF(_sinter_month_all!K30="","",_sinter_month_all!K30)</f>
        <v/>
      </c>
      <c r="O32" s="34" t="str">
        <f>IF(_sinter_month_all!L30="","",_sinter_month_all!L30)</f>
        <v/>
      </c>
      <c r="P32" s="34" t="str">
        <f t="shared" si="18"/>
        <v/>
      </c>
      <c r="Q32" s="39" t="str">
        <f>IF(_sinter_month_all!M30="","",_sinter_month_all!M30)</f>
        <v/>
      </c>
      <c r="R32" s="39" t="str">
        <f>IF(_sinter_month_all!N30="","",_sinter_month_all!N30)</f>
        <v/>
      </c>
      <c r="S32" s="39" t="str">
        <f>IF(_sinter_month_all!O30="","",_sinter_month_all!O30)</f>
        <v/>
      </c>
      <c r="T32" s="40" t="str">
        <f t="shared" si="19"/>
        <v/>
      </c>
      <c r="U32" s="34" t="str">
        <f>IF(_sinter_month_all!P30="","",_sinter_month_all!P30)</f>
        <v/>
      </c>
      <c r="V32" s="34" t="str">
        <f>IF(_sinter_month_all!Q30="","",_sinter_month_all!Q30)</f>
        <v/>
      </c>
      <c r="W32" s="34" t="str">
        <f>IF(_sinter_month_all!R30="","",_sinter_month_all!R30)</f>
        <v/>
      </c>
      <c r="X32" s="34" t="str">
        <f t="shared" si="20"/>
        <v/>
      </c>
      <c r="Y32" s="24" t="str">
        <f>IF(_coke_month_all!D30="","",_coke_month_all!D30)</f>
        <v/>
      </c>
      <c r="Z32" s="24" t="str">
        <f>IF(_coke_month_all!E30="","",_coke_month_all!E30)</f>
        <v/>
      </c>
      <c r="AA32" s="24" t="str">
        <f>IF(_coke_month_all!F30="","",_coke_month_all!F30)</f>
        <v/>
      </c>
      <c r="AB32" s="24" t="str">
        <f t="shared" si="21"/>
        <v/>
      </c>
      <c r="AC32" s="43" t="str">
        <f>IF(_coke_month_all!G30="","",_coke_month_all!G30)</f>
        <v/>
      </c>
      <c r="AD32" s="43" t="str">
        <f>IF(_coke_month_all!H30="","",_coke_month_all!H30)</f>
        <v/>
      </c>
      <c r="AE32" s="43" t="str">
        <f>IF(_coke_month_all!I30="","",_coke_month_all!I30)</f>
        <v/>
      </c>
      <c r="AF32" s="44" t="str">
        <f t="shared" si="22"/>
        <v/>
      </c>
      <c r="AG32" s="34" t="str">
        <f>IF(_coke_month_all!J30="","",_coke_month_all!J30)</f>
        <v/>
      </c>
      <c r="AH32" s="34" t="str">
        <f>IF(_coke_month_all!K30="","",_coke_month_all!K30)</f>
        <v/>
      </c>
      <c r="AI32" s="34" t="str">
        <f>IF(_coke_month_all!L30="","",_coke_month_all!L30)</f>
        <v/>
      </c>
      <c r="AJ32" s="34" t="str">
        <f t="shared" si="23"/>
        <v/>
      </c>
      <c r="AK32" s="40" t="str">
        <f>IF(_coke_month_all!M30="","",_coke_month_all!M30)</f>
        <v/>
      </c>
      <c r="AL32" s="40" t="str">
        <f>IF(_coke_month_all!N30="","",_coke_month_all!N30)</f>
        <v/>
      </c>
      <c r="AM32" s="40" t="str">
        <f>IF(_coke_month_all!O30="","",_coke_month_all!O30)</f>
        <v/>
      </c>
      <c r="AN32" s="40" t="str">
        <f t="shared" si="24"/>
        <v/>
      </c>
      <c r="AO32" s="39" t="str">
        <f>IF(_coke_month_all!P30="","",_coke_month_all!P30)</f>
        <v/>
      </c>
      <c r="AP32" s="39" t="str">
        <f>IF(_coke_month_all!Q30="","",_coke_month_all!Q30)</f>
        <v/>
      </c>
      <c r="AQ32" s="39" t="str">
        <f>IF(_coke_month_all!R30="","",_coke_month_all!R30)</f>
        <v/>
      </c>
      <c r="AR32" s="34" t="str">
        <f t="shared" si="25"/>
        <v/>
      </c>
      <c r="AS32" s="34" t="str">
        <f>IF(_lumpore_month_all!D30="","",_lumpore_month_all!D30)</f>
        <v/>
      </c>
      <c r="AT32" s="34" t="str">
        <f>IF(_lumpore_month_all!E30="","",_lumpore_month_all!E30)</f>
        <v/>
      </c>
      <c r="AU32" s="34" t="str">
        <f>IF(_lumpore_month_all!F30="","",_lumpore_month_all!F30)</f>
        <v/>
      </c>
      <c r="AV32" s="34" t="str">
        <f t="shared" si="26"/>
        <v/>
      </c>
      <c r="AW32" s="24" t="str">
        <f>IF(_lumpore_month_all!G30="","",_lumpore_month_all!G30)</f>
        <v/>
      </c>
      <c r="AX32" s="24" t="str">
        <f>IF(_lumpore_month_all!H30="","",_lumpore_month_all!H30)</f>
        <v/>
      </c>
      <c r="AY32" s="24" t="str">
        <f>IF(_lumpore_month_all!I30="","",_lumpore_month_all!I30)</f>
        <v/>
      </c>
      <c r="AZ32" s="23" t="str">
        <f t="shared" si="27"/>
        <v/>
      </c>
      <c r="BA32" s="34" t="str">
        <f>IF(_lumpore_month_all!J30="","",_lumpore_month_all!J30)</f>
        <v/>
      </c>
      <c r="BB32" s="34" t="str">
        <f>IF(_lumpore_month_all!K30="","",_lumpore_month_all!K30)</f>
        <v/>
      </c>
      <c r="BC32" s="34" t="str">
        <f>IF(_lumpore_month_all!L30="","",_lumpore_month_all!L30)</f>
        <v/>
      </c>
      <c r="BD32" s="34" t="str">
        <f t="shared" si="28"/>
        <v/>
      </c>
      <c r="BE32" s="39" t="str">
        <f>IF(_lumpore_month_all!M30="","",_lumpore_month_all!M30)</f>
        <v/>
      </c>
      <c r="BF32" s="39" t="str">
        <f>IF(_lumpore_month_all!N30="","",_lumpore_month_all!N30)</f>
        <v/>
      </c>
      <c r="BG32" s="39" t="str">
        <f>IF(_lumpore_month_all!O30="","",_lumpore_month_all!O30)</f>
        <v/>
      </c>
      <c r="BH32" s="39" t="str">
        <f t="shared" si="29"/>
        <v/>
      </c>
      <c r="BI32" s="34" t="str">
        <f>IF(_lumpore_month_all!P30="","",_lumpore_month_all!P30)</f>
        <v/>
      </c>
      <c r="BJ32" s="34" t="str">
        <f>IF(_lumpore_month_all!Q30="","",_lumpore_month_all!Q30)</f>
        <v/>
      </c>
      <c r="BK32" s="34" t="str">
        <f>IF(_lumpore_month_all!R30="","",_lumpore_month_all!R30)</f>
        <v/>
      </c>
      <c r="BL32" s="34" t="str">
        <f t="shared" si="30"/>
        <v/>
      </c>
      <c r="BM32" s="34">
        <f t="shared" si="38"/>
        <v>0</v>
      </c>
      <c r="BN32" s="70" t="str">
        <f>IF(_sinter_month_all!S30="","",_sinter_month_all!S30)</f>
        <v/>
      </c>
      <c r="BO32" s="70" t="str">
        <f>IF(_sinter_month_all!T30="","",_sinter_month_all!T30)</f>
        <v/>
      </c>
      <c r="BP32" s="70" t="str">
        <f>IF(_sinter_month_all!U30="","",_sinter_month_all!U30)</f>
        <v/>
      </c>
      <c r="BQ32" s="70" t="str">
        <f t="shared" si="31"/>
        <v/>
      </c>
      <c r="BR32" s="71" t="str">
        <f>IF(_sinter_month_all!V30="","",_sinter_month_all!V30)</f>
        <v/>
      </c>
      <c r="BS32" s="71" t="str">
        <f>IF(_sinter_month_all!W30="","",_sinter_month_all!W30)</f>
        <v/>
      </c>
      <c r="BT32" s="71" t="str">
        <f>IF(_sinter_month_all!X30="","",_sinter_month_all!X30)</f>
        <v/>
      </c>
      <c r="BU32" s="71" t="str">
        <f t="shared" si="32"/>
        <v/>
      </c>
      <c r="BV32" s="77" t="str">
        <f t="shared" si="2"/>
        <v/>
      </c>
      <c r="BW32" s="77" t="str">
        <f t="shared" si="3"/>
        <v/>
      </c>
      <c r="BX32" s="77" t="str">
        <f t="shared" si="4"/>
        <v/>
      </c>
      <c r="BY32" s="70" t="str">
        <f>IF(_coke_month_all!S30="","",_coke_month_all!S30)</f>
        <v/>
      </c>
      <c r="BZ32" s="70" t="str">
        <f>IF(_coke_month_all!T30="","",_coke_month_all!T30)</f>
        <v/>
      </c>
      <c r="CA32" s="70" t="str">
        <f>IF(_coke_month_all!U30="","",_coke_month_all!U30)</f>
        <v/>
      </c>
      <c r="CB32" s="79" t="str">
        <f t="shared" si="33"/>
        <v/>
      </c>
      <c r="CC32" s="69" t="str">
        <f>IF(_coke_month_all!V30="","",_coke_month_all!V30)</f>
        <v/>
      </c>
      <c r="CD32" s="69" t="str">
        <f>IF(_coke_month_all!W30="","",_coke_month_all!W30)</f>
        <v/>
      </c>
      <c r="CE32" s="69" t="str">
        <f>IF(_coke_month_all!X30="","",_coke_month_all!X30)</f>
        <v/>
      </c>
      <c r="CF32" s="69" t="str">
        <f t="shared" si="34"/>
        <v/>
      </c>
      <c r="CG32" s="83" t="str">
        <f t="shared" si="5"/>
        <v/>
      </c>
      <c r="CH32" s="77" t="str">
        <f t="shared" si="6"/>
        <v/>
      </c>
      <c r="CI32" s="77" t="str">
        <f t="shared" si="7"/>
        <v/>
      </c>
      <c r="CJ32" s="85" t="str">
        <f>IF(_lumpore_month_all!S30="","",_lumpore_month_all!S30)</f>
        <v/>
      </c>
      <c r="CK32" s="85" t="str">
        <f>IF(_lumpore_month_all!T30="","",_lumpore_month_all!T30)</f>
        <v/>
      </c>
      <c r="CL32" s="85" t="str">
        <f>IF(_lumpore_month_all!U30="","",_lumpore_month_all!U30)</f>
        <v/>
      </c>
      <c r="CM32" s="70" t="str">
        <f t="shared" si="35"/>
        <v/>
      </c>
      <c r="CN32" s="71" t="str">
        <f>IF(_lumpore_month_all!V30="","",_lumpore_month_all!V30)</f>
        <v/>
      </c>
      <c r="CO32" s="71" t="str">
        <f>IF(_lumpore_month_all!W30="","",_lumpore_month_all!W30)</f>
        <v/>
      </c>
      <c r="CP32" s="71" t="str">
        <f>IF(_lumpore_month_all!X30="","",_lumpore_month_all!X30)</f>
        <v/>
      </c>
      <c r="CQ32" s="71" t="str">
        <f t="shared" si="8"/>
        <v/>
      </c>
      <c r="CR32" s="77" t="str">
        <f t="shared" si="9"/>
        <v/>
      </c>
      <c r="CS32" s="77" t="str">
        <f t="shared" si="10"/>
        <v/>
      </c>
      <c r="CT32" s="77" t="str">
        <f t="shared" si="11"/>
        <v/>
      </c>
      <c r="CU32" s="70">
        <f t="shared" si="12"/>
        <v>0</v>
      </c>
      <c r="CV32" s="70">
        <f t="shared" si="13"/>
        <v>0</v>
      </c>
      <c r="CW32" s="70">
        <f t="shared" si="14"/>
        <v>0</v>
      </c>
      <c r="CX32" s="70">
        <f t="shared" si="36"/>
        <v>0</v>
      </c>
      <c r="CY32" s="70">
        <f t="shared" si="37"/>
        <v>0</v>
      </c>
      <c r="CZ32" s="70">
        <f t="shared" si="15"/>
        <v>0</v>
      </c>
      <c r="DA32" s="104">
        <f>IFERROR(SUM(P32,AJ32,BD32)*_sinter_month_all!$AA$2-SUM(P32,AJ32,BD32)*_sinter_month_all!$Z$2,"")</f>
        <v>0</v>
      </c>
    </row>
    <row r="33" s="2" customFormat="1" ht="21.75" customHeight="1" spans="1:105">
      <c r="A33" s="25" t="str">
        <f>IF(_sinter_month_all!A31="","",_sinter_month_all!A31)</f>
        <v/>
      </c>
      <c r="B33" s="25" t="str">
        <f>IF(AND(_sinter_month_all!B31=1),"夜班",IF(AND(_sinter_month_all!B31=2),"白班",IF(AND(_sinter_month_all!B31=3),"中班","")))</f>
        <v/>
      </c>
      <c r="C33" s="26" t="str">
        <f>IF(AND(_sinter_month_all!C31="A"),"甲班",IF(AND(_sinter_month_all!C31="B"),"乙班",IF(AND(_sinter_month_all!C31="C"),"丙班",IF(AND(_sinter_month_all!C31="D"),"丁班",""))))</f>
        <v/>
      </c>
      <c r="D33" s="27" t="str">
        <f t="shared" si="39"/>
        <v/>
      </c>
      <c r="E33" s="28" t="str">
        <f>IF(_sinter_month_all!D31="","",_sinter_month_all!D31)</f>
        <v/>
      </c>
      <c r="F33" s="28" t="str">
        <f>IF(_sinter_month_all!E31="","",_sinter_month_all!E31)</f>
        <v/>
      </c>
      <c r="G33" s="28" t="str">
        <f>IF(_sinter_month_all!F31="","",_sinter_month_all!F31)</f>
        <v/>
      </c>
      <c r="H33" s="29" t="str">
        <f t="shared" si="16"/>
        <v/>
      </c>
      <c r="I33" s="29" t="str">
        <f>IF(_sinter_month_all!G31="","",_sinter_month_all!G31)</f>
        <v/>
      </c>
      <c r="J33" s="29" t="str">
        <f>IF(_sinter_month_all!H31="","",_sinter_month_all!H31)</f>
        <v/>
      </c>
      <c r="K33" s="29" t="str">
        <f>IF(_sinter_month_all!I31="","",_sinter_month_all!I31)</f>
        <v/>
      </c>
      <c r="L33" s="29" t="str">
        <f t="shared" si="17"/>
        <v/>
      </c>
      <c r="M33" s="34" t="str">
        <f>IF(_sinter_month_all!J31="","",_sinter_month_all!J31)</f>
        <v/>
      </c>
      <c r="N33" s="34" t="str">
        <f>IF(_sinter_month_all!K31="","",_sinter_month_all!K31)</f>
        <v/>
      </c>
      <c r="O33" s="34" t="str">
        <f>IF(_sinter_month_all!L31="","",_sinter_month_all!L31)</f>
        <v/>
      </c>
      <c r="P33" s="34" t="str">
        <f t="shared" si="18"/>
        <v/>
      </c>
      <c r="Q33" s="39" t="str">
        <f>IF(_sinter_month_all!M31="","",_sinter_month_all!M31)</f>
        <v/>
      </c>
      <c r="R33" s="39" t="str">
        <f>IF(_sinter_month_all!N31="","",_sinter_month_all!N31)</f>
        <v/>
      </c>
      <c r="S33" s="39" t="str">
        <f>IF(_sinter_month_all!O31="","",_sinter_month_all!O31)</f>
        <v/>
      </c>
      <c r="T33" s="40" t="str">
        <f t="shared" si="19"/>
        <v/>
      </c>
      <c r="U33" s="34" t="str">
        <f>IF(_sinter_month_all!P31="","",_sinter_month_all!P31)</f>
        <v/>
      </c>
      <c r="V33" s="34" t="str">
        <f>IF(_sinter_month_all!Q31="","",_sinter_month_all!Q31)</f>
        <v/>
      </c>
      <c r="W33" s="34" t="str">
        <f>IF(_sinter_month_all!R31="","",_sinter_month_all!R31)</f>
        <v/>
      </c>
      <c r="X33" s="34" t="str">
        <f t="shared" si="20"/>
        <v/>
      </c>
      <c r="Y33" s="24" t="str">
        <f>IF(_coke_month_all!D31="","",_coke_month_all!D31)</f>
        <v/>
      </c>
      <c r="Z33" s="24" t="str">
        <f>IF(_coke_month_all!E31="","",_coke_month_all!E31)</f>
        <v/>
      </c>
      <c r="AA33" s="24" t="str">
        <f>IF(_coke_month_all!F31="","",_coke_month_all!F31)</f>
        <v/>
      </c>
      <c r="AB33" s="24" t="str">
        <f t="shared" si="21"/>
        <v/>
      </c>
      <c r="AC33" s="43" t="str">
        <f>IF(_coke_month_all!G31="","",_coke_month_all!G31)</f>
        <v/>
      </c>
      <c r="AD33" s="43" t="str">
        <f>IF(_coke_month_all!H31="","",_coke_month_all!H31)</f>
        <v/>
      </c>
      <c r="AE33" s="43" t="str">
        <f>IF(_coke_month_all!I31="","",_coke_month_all!I31)</f>
        <v/>
      </c>
      <c r="AF33" s="44" t="str">
        <f t="shared" si="22"/>
        <v/>
      </c>
      <c r="AG33" s="34" t="str">
        <f>IF(_coke_month_all!J31="","",_coke_month_all!J31)</f>
        <v/>
      </c>
      <c r="AH33" s="34" t="str">
        <f>IF(_coke_month_all!K31="","",_coke_month_all!K31)</f>
        <v/>
      </c>
      <c r="AI33" s="34" t="str">
        <f>IF(_coke_month_all!L31="","",_coke_month_all!L31)</f>
        <v/>
      </c>
      <c r="AJ33" s="34" t="str">
        <f t="shared" si="23"/>
        <v/>
      </c>
      <c r="AK33" s="40" t="str">
        <f>IF(_coke_month_all!M31="","",_coke_month_all!M31)</f>
        <v/>
      </c>
      <c r="AL33" s="40" t="str">
        <f>IF(_coke_month_all!N31="","",_coke_month_all!N31)</f>
        <v/>
      </c>
      <c r="AM33" s="40" t="str">
        <f>IF(_coke_month_all!O31="","",_coke_month_all!O31)</f>
        <v/>
      </c>
      <c r="AN33" s="40" t="str">
        <f t="shared" si="24"/>
        <v/>
      </c>
      <c r="AO33" s="39" t="str">
        <f>IF(_coke_month_all!P31="","",_coke_month_all!P31)</f>
        <v/>
      </c>
      <c r="AP33" s="39" t="str">
        <f>IF(_coke_month_all!Q31="","",_coke_month_all!Q31)</f>
        <v/>
      </c>
      <c r="AQ33" s="39" t="str">
        <f>IF(_coke_month_all!R31="","",_coke_month_all!R31)</f>
        <v/>
      </c>
      <c r="AR33" s="34" t="str">
        <f t="shared" si="25"/>
        <v/>
      </c>
      <c r="AS33" s="34" t="str">
        <f>IF(_lumpore_month_all!D31="","",_lumpore_month_all!D31)</f>
        <v/>
      </c>
      <c r="AT33" s="34" t="str">
        <f>IF(_lumpore_month_all!E31="","",_lumpore_month_all!E31)</f>
        <v/>
      </c>
      <c r="AU33" s="34" t="str">
        <f>IF(_lumpore_month_all!F31="","",_lumpore_month_all!F31)</f>
        <v/>
      </c>
      <c r="AV33" s="34" t="str">
        <f t="shared" si="26"/>
        <v/>
      </c>
      <c r="AW33" s="24" t="str">
        <f>IF(_lumpore_month_all!G31="","",_lumpore_month_all!G31)</f>
        <v/>
      </c>
      <c r="AX33" s="24" t="str">
        <f>IF(_lumpore_month_all!H31="","",_lumpore_month_all!H31)</f>
        <v/>
      </c>
      <c r="AY33" s="24" t="str">
        <f>IF(_lumpore_month_all!I31="","",_lumpore_month_all!I31)</f>
        <v/>
      </c>
      <c r="AZ33" s="23" t="str">
        <f t="shared" si="27"/>
        <v/>
      </c>
      <c r="BA33" s="34" t="str">
        <f>IF(_lumpore_month_all!J31="","",_lumpore_month_all!J31)</f>
        <v/>
      </c>
      <c r="BB33" s="34" t="str">
        <f>IF(_lumpore_month_all!K31="","",_lumpore_month_all!K31)</f>
        <v/>
      </c>
      <c r="BC33" s="34" t="str">
        <f>IF(_lumpore_month_all!L31="","",_lumpore_month_all!L31)</f>
        <v/>
      </c>
      <c r="BD33" s="34" t="str">
        <f t="shared" si="28"/>
        <v/>
      </c>
      <c r="BE33" s="39" t="str">
        <f>IF(_lumpore_month_all!M31="","",_lumpore_month_all!M31)</f>
        <v/>
      </c>
      <c r="BF33" s="39" t="str">
        <f>IF(_lumpore_month_all!N31="","",_lumpore_month_all!N31)</f>
        <v/>
      </c>
      <c r="BG33" s="39" t="str">
        <f>IF(_lumpore_month_all!O31="","",_lumpore_month_all!O31)</f>
        <v/>
      </c>
      <c r="BH33" s="39" t="str">
        <f t="shared" si="29"/>
        <v/>
      </c>
      <c r="BI33" s="34" t="str">
        <f>IF(_lumpore_month_all!P31="","",_lumpore_month_all!P31)</f>
        <v/>
      </c>
      <c r="BJ33" s="34" t="str">
        <f>IF(_lumpore_month_all!Q31="","",_lumpore_month_all!Q31)</f>
        <v/>
      </c>
      <c r="BK33" s="34" t="str">
        <f>IF(_lumpore_month_all!R31="","",_lumpore_month_all!R31)</f>
        <v/>
      </c>
      <c r="BL33" s="34" t="str">
        <f t="shared" si="30"/>
        <v/>
      </c>
      <c r="BM33" s="34">
        <f t="shared" si="38"/>
        <v>0</v>
      </c>
      <c r="BN33" s="70" t="str">
        <f>IF(_sinter_month_all!S31="","",_sinter_month_all!S31)</f>
        <v/>
      </c>
      <c r="BO33" s="70" t="str">
        <f>IF(_sinter_month_all!T31="","",_sinter_month_all!T31)</f>
        <v/>
      </c>
      <c r="BP33" s="70" t="str">
        <f>IF(_sinter_month_all!U31="","",_sinter_month_all!U31)</f>
        <v/>
      </c>
      <c r="BQ33" s="70" t="str">
        <f t="shared" si="31"/>
        <v/>
      </c>
      <c r="BR33" s="71" t="str">
        <f>IF(_sinter_month_all!V31="","",_sinter_month_all!V31)</f>
        <v/>
      </c>
      <c r="BS33" s="71" t="str">
        <f>IF(_sinter_month_all!W31="","",_sinter_month_all!W31)</f>
        <v/>
      </c>
      <c r="BT33" s="71" t="str">
        <f>IF(_sinter_month_all!X31="","",_sinter_month_all!X31)</f>
        <v/>
      </c>
      <c r="BU33" s="71" t="str">
        <f t="shared" si="32"/>
        <v/>
      </c>
      <c r="BV33" s="77" t="str">
        <f t="shared" si="2"/>
        <v/>
      </c>
      <c r="BW33" s="77" t="str">
        <f t="shared" si="3"/>
        <v/>
      </c>
      <c r="BX33" s="77" t="str">
        <f t="shared" si="4"/>
        <v/>
      </c>
      <c r="BY33" s="70" t="str">
        <f>IF(_coke_month_all!S31="","",_coke_month_all!S31)</f>
        <v/>
      </c>
      <c r="BZ33" s="70" t="str">
        <f>IF(_coke_month_all!T31="","",_coke_month_all!T31)</f>
        <v/>
      </c>
      <c r="CA33" s="70" t="str">
        <f>IF(_coke_month_all!U31="","",_coke_month_all!U31)</f>
        <v/>
      </c>
      <c r="CB33" s="79" t="str">
        <f t="shared" si="33"/>
        <v/>
      </c>
      <c r="CC33" s="69" t="str">
        <f>IF(_coke_month_all!V31="","",_coke_month_all!V31)</f>
        <v/>
      </c>
      <c r="CD33" s="69" t="str">
        <f>IF(_coke_month_all!W31="","",_coke_month_all!W31)</f>
        <v/>
      </c>
      <c r="CE33" s="69" t="str">
        <f>IF(_coke_month_all!X31="","",_coke_month_all!X31)</f>
        <v/>
      </c>
      <c r="CF33" s="69" t="str">
        <f t="shared" si="34"/>
        <v/>
      </c>
      <c r="CG33" s="83" t="str">
        <f t="shared" si="5"/>
        <v/>
      </c>
      <c r="CH33" s="77" t="str">
        <f t="shared" si="6"/>
        <v/>
      </c>
      <c r="CI33" s="77" t="str">
        <f t="shared" si="7"/>
        <v/>
      </c>
      <c r="CJ33" s="85" t="str">
        <f>IF(_lumpore_month_all!S31="","",_lumpore_month_all!S31)</f>
        <v/>
      </c>
      <c r="CK33" s="85" t="str">
        <f>IF(_lumpore_month_all!T31="","",_lumpore_month_all!T31)</f>
        <v/>
      </c>
      <c r="CL33" s="85" t="str">
        <f>IF(_lumpore_month_all!U31="","",_lumpore_month_all!U31)</f>
        <v/>
      </c>
      <c r="CM33" s="70" t="str">
        <f t="shared" si="35"/>
        <v/>
      </c>
      <c r="CN33" s="71" t="str">
        <f>IF(_lumpore_month_all!V31="","",_lumpore_month_all!V31)</f>
        <v/>
      </c>
      <c r="CO33" s="71" t="str">
        <f>IF(_lumpore_month_all!W31="","",_lumpore_month_all!W31)</f>
        <v/>
      </c>
      <c r="CP33" s="71" t="str">
        <f>IF(_lumpore_month_all!X31="","",_lumpore_month_all!X31)</f>
        <v/>
      </c>
      <c r="CQ33" s="71" t="str">
        <f t="shared" si="8"/>
        <v/>
      </c>
      <c r="CR33" s="77" t="str">
        <f t="shared" si="9"/>
        <v/>
      </c>
      <c r="CS33" s="77" t="str">
        <f t="shared" si="10"/>
        <v/>
      </c>
      <c r="CT33" s="77" t="str">
        <f t="shared" si="11"/>
        <v/>
      </c>
      <c r="CU33" s="70">
        <f t="shared" si="12"/>
        <v>0</v>
      </c>
      <c r="CV33" s="70">
        <f t="shared" si="13"/>
        <v>0</v>
      </c>
      <c r="CW33" s="70">
        <f t="shared" si="14"/>
        <v>0</v>
      </c>
      <c r="CX33" s="70">
        <f t="shared" si="36"/>
        <v>0</v>
      </c>
      <c r="CY33" s="70">
        <f t="shared" si="37"/>
        <v>0</v>
      </c>
      <c r="CZ33" s="70">
        <f t="shared" si="15"/>
        <v>0</v>
      </c>
      <c r="DA33" s="104">
        <f>IFERROR(SUM(P33,AJ33,BD33)*_sinter_month_all!$AA$2-SUM(P33,AJ33,BD33)*_sinter_month_all!$Z$2,"")</f>
        <v>0</v>
      </c>
    </row>
    <row r="34" s="2" customFormat="1" ht="21.75" customHeight="1" spans="1:105">
      <c r="A34" s="25" t="str">
        <f>IF(_sinter_month_all!A32="","",_sinter_month_all!A32)</f>
        <v/>
      </c>
      <c r="B34" s="25" t="str">
        <f>IF(AND(_sinter_month_all!B32=1),"夜班",IF(AND(_sinter_month_all!B32=2),"白班",IF(AND(_sinter_month_all!B32=3),"中班","")))</f>
        <v/>
      </c>
      <c r="C34" s="26" t="str">
        <f>IF(AND(_sinter_month_all!C32="A"),"甲班",IF(AND(_sinter_month_all!C32="B"),"乙班",IF(AND(_sinter_month_all!C32="C"),"丙班",IF(AND(_sinter_month_all!C32="D"),"丁班",""))))</f>
        <v/>
      </c>
      <c r="D34" s="27" t="str">
        <f t="shared" si="39"/>
        <v/>
      </c>
      <c r="E34" s="28" t="str">
        <f>IF(_sinter_month_all!D32="","",_sinter_month_all!D32)</f>
        <v/>
      </c>
      <c r="F34" s="28" t="str">
        <f>IF(_sinter_month_all!E32="","",_sinter_month_all!E32)</f>
        <v/>
      </c>
      <c r="G34" s="28" t="str">
        <f>IF(_sinter_month_all!F32="","",_sinter_month_all!F32)</f>
        <v/>
      </c>
      <c r="H34" s="29" t="str">
        <f t="shared" si="16"/>
        <v/>
      </c>
      <c r="I34" s="29" t="str">
        <f>IF(_sinter_month_all!G32="","",_sinter_month_all!G32)</f>
        <v/>
      </c>
      <c r="J34" s="29" t="str">
        <f>IF(_sinter_month_all!H32="","",_sinter_month_all!H32)</f>
        <v/>
      </c>
      <c r="K34" s="29" t="str">
        <f>IF(_sinter_month_all!I32="","",_sinter_month_all!I32)</f>
        <v/>
      </c>
      <c r="L34" s="29" t="str">
        <f t="shared" si="17"/>
        <v/>
      </c>
      <c r="M34" s="34" t="str">
        <f>IF(_sinter_month_all!J32="","",_sinter_month_all!J32)</f>
        <v/>
      </c>
      <c r="N34" s="34" t="str">
        <f>IF(_sinter_month_all!K32="","",_sinter_month_all!K32)</f>
        <v/>
      </c>
      <c r="O34" s="34" t="str">
        <f>IF(_sinter_month_all!L32="","",_sinter_month_all!L32)</f>
        <v/>
      </c>
      <c r="P34" s="34" t="str">
        <f t="shared" si="18"/>
        <v/>
      </c>
      <c r="Q34" s="39" t="str">
        <f>IF(_sinter_month_all!M32="","",_sinter_month_all!M32)</f>
        <v/>
      </c>
      <c r="R34" s="39" t="str">
        <f>IF(_sinter_month_all!N32="","",_sinter_month_all!N32)</f>
        <v/>
      </c>
      <c r="S34" s="39" t="str">
        <f>IF(_sinter_month_all!O32="","",_sinter_month_all!O32)</f>
        <v/>
      </c>
      <c r="T34" s="40" t="str">
        <f t="shared" si="19"/>
        <v/>
      </c>
      <c r="U34" s="34" t="str">
        <f>IF(_sinter_month_all!P32="","",_sinter_month_all!P32)</f>
        <v/>
      </c>
      <c r="V34" s="34" t="str">
        <f>IF(_sinter_month_all!Q32="","",_sinter_month_all!Q32)</f>
        <v/>
      </c>
      <c r="W34" s="34" t="str">
        <f>IF(_sinter_month_all!R32="","",_sinter_month_all!R32)</f>
        <v/>
      </c>
      <c r="X34" s="34" t="str">
        <f t="shared" si="20"/>
        <v/>
      </c>
      <c r="Y34" s="24" t="str">
        <f>IF(_coke_month_all!D32="","",_coke_month_all!D32)</f>
        <v/>
      </c>
      <c r="Z34" s="24" t="str">
        <f>IF(_coke_month_all!E32="","",_coke_month_all!E32)</f>
        <v/>
      </c>
      <c r="AA34" s="24" t="str">
        <f>IF(_coke_month_all!F32="","",_coke_month_all!F32)</f>
        <v/>
      </c>
      <c r="AB34" s="24" t="str">
        <f t="shared" si="21"/>
        <v/>
      </c>
      <c r="AC34" s="43" t="str">
        <f>IF(_coke_month_all!G32="","",_coke_month_all!G32)</f>
        <v/>
      </c>
      <c r="AD34" s="43" t="str">
        <f>IF(_coke_month_all!H32="","",_coke_month_all!H32)</f>
        <v/>
      </c>
      <c r="AE34" s="43" t="str">
        <f>IF(_coke_month_all!I32="","",_coke_month_all!I32)</f>
        <v/>
      </c>
      <c r="AF34" s="44" t="str">
        <f t="shared" si="22"/>
        <v/>
      </c>
      <c r="AG34" s="34" t="str">
        <f>IF(_coke_month_all!J32="","",_coke_month_all!J32)</f>
        <v/>
      </c>
      <c r="AH34" s="34" t="str">
        <f>IF(_coke_month_all!K32="","",_coke_month_all!K32)</f>
        <v/>
      </c>
      <c r="AI34" s="34" t="str">
        <f>IF(_coke_month_all!L32="","",_coke_month_all!L32)</f>
        <v/>
      </c>
      <c r="AJ34" s="34" t="str">
        <f t="shared" si="23"/>
        <v/>
      </c>
      <c r="AK34" s="40" t="str">
        <f>IF(_coke_month_all!M32="","",_coke_month_all!M32)</f>
        <v/>
      </c>
      <c r="AL34" s="40" t="str">
        <f>IF(_coke_month_all!N32="","",_coke_month_all!N32)</f>
        <v/>
      </c>
      <c r="AM34" s="40" t="str">
        <f>IF(_coke_month_all!O32="","",_coke_month_all!O32)</f>
        <v/>
      </c>
      <c r="AN34" s="40" t="str">
        <f t="shared" si="24"/>
        <v/>
      </c>
      <c r="AO34" s="39" t="str">
        <f>IF(_coke_month_all!P32="","",_coke_month_all!P32)</f>
        <v/>
      </c>
      <c r="AP34" s="39" t="str">
        <f>IF(_coke_month_all!Q32="","",_coke_month_all!Q32)</f>
        <v/>
      </c>
      <c r="AQ34" s="39" t="str">
        <f>IF(_coke_month_all!R32="","",_coke_month_all!R32)</f>
        <v/>
      </c>
      <c r="AR34" s="34" t="str">
        <f t="shared" si="25"/>
        <v/>
      </c>
      <c r="AS34" s="34" t="str">
        <f>IF(_lumpore_month_all!D32="","",_lumpore_month_all!D32)</f>
        <v/>
      </c>
      <c r="AT34" s="34" t="str">
        <f>IF(_lumpore_month_all!E32="","",_lumpore_month_all!E32)</f>
        <v/>
      </c>
      <c r="AU34" s="34" t="str">
        <f>IF(_lumpore_month_all!F32="","",_lumpore_month_all!F32)</f>
        <v/>
      </c>
      <c r="AV34" s="34" t="str">
        <f t="shared" si="26"/>
        <v/>
      </c>
      <c r="AW34" s="24" t="str">
        <f>IF(_lumpore_month_all!G32="","",_lumpore_month_all!G32)</f>
        <v/>
      </c>
      <c r="AX34" s="24" t="str">
        <f>IF(_lumpore_month_all!H32="","",_lumpore_month_all!H32)</f>
        <v/>
      </c>
      <c r="AY34" s="24" t="str">
        <f>IF(_lumpore_month_all!I32="","",_lumpore_month_all!I32)</f>
        <v/>
      </c>
      <c r="AZ34" s="23" t="str">
        <f t="shared" si="27"/>
        <v/>
      </c>
      <c r="BA34" s="34" t="str">
        <f>IF(_lumpore_month_all!J32="","",_lumpore_month_all!J32)</f>
        <v/>
      </c>
      <c r="BB34" s="34" t="str">
        <f>IF(_lumpore_month_all!K32="","",_lumpore_month_all!K32)</f>
        <v/>
      </c>
      <c r="BC34" s="34" t="str">
        <f>IF(_lumpore_month_all!L32="","",_lumpore_month_all!L32)</f>
        <v/>
      </c>
      <c r="BD34" s="34" t="str">
        <f t="shared" si="28"/>
        <v/>
      </c>
      <c r="BE34" s="39" t="str">
        <f>IF(_lumpore_month_all!M32="","",_lumpore_month_all!M32)</f>
        <v/>
      </c>
      <c r="BF34" s="39" t="str">
        <f>IF(_lumpore_month_all!N32="","",_lumpore_month_all!N32)</f>
        <v/>
      </c>
      <c r="BG34" s="39" t="str">
        <f>IF(_lumpore_month_all!O32="","",_lumpore_month_all!O32)</f>
        <v/>
      </c>
      <c r="BH34" s="39" t="str">
        <f t="shared" si="29"/>
        <v/>
      </c>
      <c r="BI34" s="34" t="str">
        <f>IF(_lumpore_month_all!P32="","",_lumpore_month_all!P32)</f>
        <v/>
      </c>
      <c r="BJ34" s="34" t="str">
        <f>IF(_lumpore_month_all!Q32="","",_lumpore_month_all!Q32)</f>
        <v/>
      </c>
      <c r="BK34" s="34" t="str">
        <f>IF(_lumpore_month_all!R32="","",_lumpore_month_all!R32)</f>
        <v/>
      </c>
      <c r="BL34" s="34" t="str">
        <f t="shared" si="30"/>
        <v/>
      </c>
      <c r="BM34" s="34">
        <f t="shared" si="38"/>
        <v>0</v>
      </c>
      <c r="BN34" s="70" t="str">
        <f>IF(_sinter_month_all!S32="","",_sinter_month_all!S32)</f>
        <v/>
      </c>
      <c r="BO34" s="70" t="str">
        <f>IF(_sinter_month_all!T32="","",_sinter_month_all!T32)</f>
        <v/>
      </c>
      <c r="BP34" s="70" t="str">
        <f>IF(_sinter_month_all!U32="","",_sinter_month_all!U32)</f>
        <v/>
      </c>
      <c r="BQ34" s="70" t="str">
        <f t="shared" si="31"/>
        <v/>
      </c>
      <c r="BR34" s="71" t="str">
        <f>IF(_sinter_month_all!V32="","",_sinter_month_all!V32)</f>
        <v/>
      </c>
      <c r="BS34" s="71" t="str">
        <f>IF(_sinter_month_all!W32="","",_sinter_month_all!W32)</f>
        <v/>
      </c>
      <c r="BT34" s="71" t="str">
        <f>IF(_sinter_month_all!X32="","",_sinter_month_all!X32)</f>
        <v/>
      </c>
      <c r="BU34" s="71" t="str">
        <f t="shared" si="32"/>
        <v/>
      </c>
      <c r="BV34" s="77" t="str">
        <f t="shared" si="2"/>
        <v/>
      </c>
      <c r="BW34" s="77" t="str">
        <f t="shared" si="3"/>
        <v/>
      </c>
      <c r="BX34" s="77" t="str">
        <f t="shared" si="4"/>
        <v/>
      </c>
      <c r="BY34" s="70" t="str">
        <f>IF(_coke_month_all!S32="","",_coke_month_all!S32)</f>
        <v/>
      </c>
      <c r="BZ34" s="70" t="str">
        <f>IF(_coke_month_all!T32="","",_coke_month_all!T32)</f>
        <v/>
      </c>
      <c r="CA34" s="70" t="str">
        <f>IF(_coke_month_all!U32="","",_coke_month_all!U32)</f>
        <v/>
      </c>
      <c r="CB34" s="79" t="str">
        <f t="shared" si="33"/>
        <v/>
      </c>
      <c r="CC34" s="69" t="str">
        <f>IF(_coke_month_all!V32="","",_coke_month_all!V32)</f>
        <v/>
      </c>
      <c r="CD34" s="69" t="str">
        <f>IF(_coke_month_all!W32="","",_coke_month_all!W32)</f>
        <v/>
      </c>
      <c r="CE34" s="69" t="str">
        <f>IF(_coke_month_all!X32="","",_coke_month_all!X32)</f>
        <v/>
      </c>
      <c r="CF34" s="69" t="str">
        <f t="shared" si="34"/>
        <v/>
      </c>
      <c r="CG34" s="83" t="str">
        <f t="shared" si="5"/>
        <v/>
      </c>
      <c r="CH34" s="77" t="str">
        <f t="shared" si="6"/>
        <v/>
      </c>
      <c r="CI34" s="77" t="str">
        <f t="shared" si="7"/>
        <v/>
      </c>
      <c r="CJ34" s="85" t="str">
        <f>IF(_lumpore_month_all!S32="","",_lumpore_month_all!S32)</f>
        <v/>
      </c>
      <c r="CK34" s="85" t="str">
        <f>IF(_lumpore_month_all!T32="","",_lumpore_month_all!T32)</f>
        <v/>
      </c>
      <c r="CL34" s="85" t="str">
        <f>IF(_lumpore_month_all!U32="","",_lumpore_month_all!U32)</f>
        <v/>
      </c>
      <c r="CM34" s="70" t="str">
        <f t="shared" si="35"/>
        <v/>
      </c>
      <c r="CN34" s="71" t="str">
        <f>IF(_lumpore_month_all!V32="","",_lumpore_month_all!V32)</f>
        <v/>
      </c>
      <c r="CO34" s="71" t="str">
        <f>IF(_lumpore_month_all!W32="","",_lumpore_month_all!W32)</f>
        <v/>
      </c>
      <c r="CP34" s="71" t="str">
        <f>IF(_lumpore_month_all!X32="","",_lumpore_month_all!X32)</f>
        <v/>
      </c>
      <c r="CQ34" s="71" t="str">
        <f t="shared" si="8"/>
        <v/>
      </c>
      <c r="CR34" s="77" t="str">
        <f t="shared" si="9"/>
        <v/>
      </c>
      <c r="CS34" s="77" t="str">
        <f t="shared" si="10"/>
        <v/>
      </c>
      <c r="CT34" s="77" t="str">
        <f t="shared" si="11"/>
        <v/>
      </c>
      <c r="CU34" s="70">
        <f t="shared" si="12"/>
        <v>0</v>
      </c>
      <c r="CV34" s="70">
        <f t="shared" si="13"/>
        <v>0</v>
      </c>
      <c r="CW34" s="70">
        <f t="shared" si="14"/>
        <v>0</v>
      </c>
      <c r="CX34" s="70">
        <f t="shared" si="36"/>
        <v>0</v>
      </c>
      <c r="CY34" s="70">
        <f t="shared" si="37"/>
        <v>0</v>
      </c>
      <c r="CZ34" s="70">
        <f t="shared" si="15"/>
        <v>0</v>
      </c>
      <c r="DA34" s="104">
        <f>IFERROR(SUM(P34,AJ34,BD34)*_sinter_month_all!$AA$2-SUM(P34,AJ34,BD34)*_sinter_month_all!$Z$2,"")</f>
        <v>0</v>
      </c>
    </row>
    <row r="35" s="2" customFormat="1" ht="21.75" customHeight="1" spans="1:105">
      <c r="A35" s="25" t="str">
        <f>IF(_sinter_month_all!A33="","",_sinter_month_all!A33)</f>
        <v/>
      </c>
      <c r="B35" s="25" t="str">
        <f>IF(AND(_sinter_month_all!B33=1),"夜班",IF(AND(_sinter_month_all!B33=2),"白班",IF(AND(_sinter_month_all!B33=3),"中班","")))</f>
        <v/>
      </c>
      <c r="C35" s="26" t="str">
        <f>IF(AND(_sinter_month_all!C33="A"),"甲班",IF(AND(_sinter_month_all!C33="B"),"乙班",IF(AND(_sinter_month_all!C33="C"),"丙班",IF(AND(_sinter_month_all!C33="D"),"丁班",""))))</f>
        <v/>
      </c>
      <c r="D35" s="27" t="str">
        <f t="shared" si="39"/>
        <v/>
      </c>
      <c r="E35" s="28" t="str">
        <f>IF(_sinter_month_all!D33="","",_sinter_month_all!D33)</f>
        <v/>
      </c>
      <c r="F35" s="28" t="str">
        <f>IF(_sinter_month_all!E33="","",_sinter_month_all!E33)</f>
        <v/>
      </c>
      <c r="G35" s="28" t="str">
        <f>IF(_sinter_month_all!F33="","",_sinter_month_all!F33)</f>
        <v/>
      </c>
      <c r="H35" s="29" t="str">
        <f t="shared" si="16"/>
        <v/>
      </c>
      <c r="I35" s="29" t="str">
        <f>IF(_sinter_month_all!G33="","",_sinter_month_all!G33)</f>
        <v/>
      </c>
      <c r="J35" s="29" t="str">
        <f>IF(_sinter_month_all!H33="","",_sinter_month_all!H33)</f>
        <v/>
      </c>
      <c r="K35" s="29" t="str">
        <f>IF(_sinter_month_all!I33="","",_sinter_month_all!I33)</f>
        <v/>
      </c>
      <c r="L35" s="29" t="str">
        <f t="shared" si="17"/>
        <v/>
      </c>
      <c r="M35" s="34" t="str">
        <f>IF(_sinter_month_all!J33="","",_sinter_month_all!J33)</f>
        <v/>
      </c>
      <c r="N35" s="34" t="str">
        <f>IF(_sinter_month_all!K33="","",_sinter_month_all!K33)</f>
        <v/>
      </c>
      <c r="O35" s="34" t="str">
        <f>IF(_sinter_month_all!L33="","",_sinter_month_all!L33)</f>
        <v/>
      </c>
      <c r="P35" s="34" t="str">
        <f t="shared" si="18"/>
        <v/>
      </c>
      <c r="Q35" s="39" t="str">
        <f>IF(_sinter_month_all!M33="","",_sinter_month_all!M33)</f>
        <v/>
      </c>
      <c r="R35" s="39" t="str">
        <f>IF(_sinter_month_all!N33="","",_sinter_month_all!N33)</f>
        <v/>
      </c>
      <c r="S35" s="39" t="str">
        <f>IF(_sinter_month_all!O33="","",_sinter_month_all!O33)</f>
        <v/>
      </c>
      <c r="T35" s="40" t="str">
        <f t="shared" si="19"/>
        <v/>
      </c>
      <c r="U35" s="34" t="str">
        <f>IF(_sinter_month_all!P33="","",_sinter_month_all!P33)</f>
        <v/>
      </c>
      <c r="V35" s="34" t="str">
        <f>IF(_sinter_month_all!Q33="","",_sinter_month_all!Q33)</f>
        <v/>
      </c>
      <c r="W35" s="34" t="str">
        <f>IF(_sinter_month_all!R33="","",_sinter_month_all!R33)</f>
        <v/>
      </c>
      <c r="X35" s="34" t="str">
        <f t="shared" si="20"/>
        <v/>
      </c>
      <c r="Y35" s="24" t="str">
        <f>IF(_coke_month_all!D33="","",_coke_month_all!D33)</f>
        <v/>
      </c>
      <c r="Z35" s="24" t="str">
        <f>IF(_coke_month_all!E33="","",_coke_month_all!E33)</f>
        <v/>
      </c>
      <c r="AA35" s="24" t="str">
        <f>IF(_coke_month_all!F33="","",_coke_month_all!F33)</f>
        <v/>
      </c>
      <c r="AB35" s="24" t="str">
        <f t="shared" si="21"/>
        <v/>
      </c>
      <c r="AC35" s="43" t="str">
        <f>IF(_coke_month_all!G33="","",_coke_month_all!G33)</f>
        <v/>
      </c>
      <c r="AD35" s="43" t="str">
        <f>IF(_coke_month_all!H33="","",_coke_month_all!H33)</f>
        <v/>
      </c>
      <c r="AE35" s="43" t="str">
        <f>IF(_coke_month_all!I33="","",_coke_month_all!I33)</f>
        <v/>
      </c>
      <c r="AF35" s="44" t="str">
        <f t="shared" si="22"/>
        <v/>
      </c>
      <c r="AG35" s="34" t="str">
        <f>IF(_coke_month_all!J33="","",_coke_month_all!J33)</f>
        <v/>
      </c>
      <c r="AH35" s="34" t="str">
        <f>IF(_coke_month_all!K33="","",_coke_month_all!K33)</f>
        <v/>
      </c>
      <c r="AI35" s="34" t="str">
        <f>IF(_coke_month_all!L33="","",_coke_month_all!L33)</f>
        <v/>
      </c>
      <c r="AJ35" s="34" t="str">
        <f t="shared" si="23"/>
        <v/>
      </c>
      <c r="AK35" s="40" t="str">
        <f>IF(_coke_month_all!M33="","",_coke_month_all!M33)</f>
        <v/>
      </c>
      <c r="AL35" s="40" t="str">
        <f>IF(_coke_month_all!N33="","",_coke_month_all!N33)</f>
        <v/>
      </c>
      <c r="AM35" s="40" t="str">
        <f>IF(_coke_month_all!O33="","",_coke_month_all!O33)</f>
        <v/>
      </c>
      <c r="AN35" s="40" t="str">
        <f t="shared" si="24"/>
        <v/>
      </c>
      <c r="AO35" s="39" t="str">
        <f>IF(_coke_month_all!P33="","",_coke_month_all!P33)</f>
        <v/>
      </c>
      <c r="AP35" s="39" t="str">
        <f>IF(_coke_month_all!Q33="","",_coke_month_all!Q33)</f>
        <v/>
      </c>
      <c r="AQ35" s="39" t="str">
        <f>IF(_coke_month_all!R33="","",_coke_month_all!R33)</f>
        <v/>
      </c>
      <c r="AR35" s="34" t="str">
        <f t="shared" si="25"/>
        <v/>
      </c>
      <c r="AS35" s="34" t="str">
        <f>IF(_lumpore_month_all!D33="","",_lumpore_month_all!D33)</f>
        <v/>
      </c>
      <c r="AT35" s="34" t="str">
        <f>IF(_lumpore_month_all!E33="","",_lumpore_month_all!E33)</f>
        <v/>
      </c>
      <c r="AU35" s="34" t="str">
        <f>IF(_lumpore_month_all!F33="","",_lumpore_month_all!F33)</f>
        <v/>
      </c>
      <c r="AV35" s="34" t="str">
        <f t="shared" si="26"/>
        <v/>
      </c>
      <c r="AW35" s="24" t="str">
        <f>IF(_lumpore_month_all!G33="","",_lumpore_month_all!G33)</f>
        <v/>
      </c>
      <c r="AX35" s="24" t="str">
        <f>IF(_lumpore_month_all!H33="","",_lumpore_month_all!H33)</f>
        <v/>
      </c>
      <c r="AY35" s="24" t="str">
        <f>IF(_lumpore_month_all!I33="","",_lumpore_month_all!I33)</f>
        <v/>
      </c>
      <c r="AZ35" s="23" t="str">
        <f t="shared" si="27"/>
        <v/>
      </c>
      <c r="BA35" s="34" t="str">
        <f>IF(_lumpore_month_all!J33="","",_lumpore_month_all!J33)</f>
        <v/>
      </c>
      <c r="BB35" s="34" t="str">
        <f>IF(_lumpore_month_all!K33="","",_lumpore_month_all!K33)</f>
        <v/>
      </c>
      <c r="BC35" s="34" t="str">
        <f>IF(_lumpore_month_all!L33="","",_lumpore_month_all!L33)</f>
        <v/>
      </c>
      <c r="BD35" s="34" t="str">
        <f t="shared" si="28"/>
        <v/>
      </c>
      <c r="BE35" s="39" t="str">
        <f>IF(_lumpore_month_all!M33="","",_lumpore_month_all!M33)</f>
        <v/>
      </c>
      <c r="BF35" s="39" t="str">
        <f>IF(_lumpore_month_all!N33="","",_lumpore_month_all!N33)</f>
        <v/>
      </c>
      <c r="BG35" s="39" t="str">
        <f>IF(_lumpore_month_all!O33="","",_lumpore_month_all!O33)</f>
        <v/>
      </c>
      <c r="BH35" s="39" t="str">
        <f t="shared" si="29"/>
        <v/>
      </c>
      <c r="BI35" s="34" t="str">
        <f>IF(_lumpore_month_all!P33="","",_lumpore_month_all!P33)</f>
        <v/>
      </c>
      <c r="BJ35" s="34" t="str">
        <f>IF(_lumpore_month_all!Q33="","",_lumpore_month_all!Q33)</f>
        <v/>
      </c>
      <c r="BK35" s="34" t="str">
        <f>IF(_lumpore_month_all!R33="","",_lumpore_month_all!R33)</f>
        <v/>
      </c>
      <c r="BL35" s="34" t="str">
        <f t="shared" si="30"/>
        <v/>
      </c>
      <c r="BM35" s="34">
        <f t="shared" si="38"/>
        <v>0</v>
      </c>
      <c r="BN35" s="70" t="str">
        <f>IF(_sinter_month_all!S33="","",_sinter_month_all!S33)</f>
        <v/>
      </c>
      <c r="BO35" s="70" t="str">
        <f>IF(_sinter_month_all!T33="","",_sinter_month_all!T33)</f>
        <v/>
      </c>
      <c r="BP35" s="70" t="str">
        <f>IF(_sinter_month_all!U33="","",_sinter_month_all!U33)</f>
        <v/>
      </c>
      <c r="BQ35" s="70" t="str">
        <f t="shared" si="31"/>
        <v/>
      </c>
      <c r="BR35" s="71" t="str">
        <f>IF(_sinter_month_all!V33="","",_sinter_month_all!V33)</f>
        <v/>
      </c>
      <c r="BS35" s="71" t="str">
        <f>IF(_sinter_month_all!W33="","",_sinter_month_all!W33)</f>
        <v/>
      </c>
      <c r="BT35" s="71" t="str">
        <f>IF(_sinter_month_all!X33="","",_sinter_month_all!X33)</f>
        <v/>
      </c>
      <c r="BU35" s="71" t="str">
        <f t="shared" si="32"/>
        <v/>
      </c>
      <c r="BV35" s="77" t="str">
        <f t="shared" si="2"/>
        <v/>
      </c>
      <c r="BW35" s="77" t="str">
        <f t="shared" si="3"/>
        <v/>
      </c>
      <c r="BX35" s="77" t="str">
        <f t="shared" si="4"/>
        <v/>
      </c>
      <c r="BY35" s="70" t="str">
        <f>IF(_coke_month_all!S33="","",_coke_month_all!S33)</f>
        <v/>
      </c>
      <c r="BZ35" s="70" t="str">
        <f>IF(_coke_month_all!T33="","",_coke_month_all!T33)</f>
        <v/>
      </c>
      <c r="CA35" s="70" t="str">
        <f>IF(_coke_month_all!U33="","",_coke_month_all!U33)</f>
        <v/>
      </c>
      <c r="CB35" s="79" t="str">
        <f t="shared" si="33"/>
        <v/>
      </c>
      <c r="CC35" s="69" t="str">
        <f>IF(_coke_month_all!V33="","",_coke_month_all!V33)</f>
        <v/>
      </c>
      <c r="CD35" s="69" t="str">
        <f>IF(_coke_month_all!W33="","",_coke_month_all!W33)</f>
        <v/>
      </c>
      <c r="CE35" s="69" t="str">
        <f>IF(_coke_month_all!X33="","",_coke_month_all!X33)</f>
        <v/>
      </c>
      <c r="CF35" s="69" t="str">
        <f t="shared" si="34"/>
        <v/>
      </c>
      <c r="CG35" s="83" t="str">
        <f t="shared" si="5"/>
        <v/>
      </c>
      <c r="CH35" s="77" t="str">
        <f t="shared" si="6"/>
        <v/>
      </c>
      <c r="CI35" s="77" t="str">
        <f t="shared" si="7"/>
        <v/>
      </c>
      <c r="CJ35" s="85" t="str">
        <f>IF(_lumpore_month_all!S33="","",_lumpore_month_all!S33)</f>
        <v/>
      </c>
      <c r="CK35" s="85" t="str">
        <f>IF(_lumpore_month_all!T33="","",_lumpore_month_all!T33)</f>
        <v/>
      </c>
      <c r="CL35" s="85" t="str">
        <f>IF(_lumpore_month_all!U33="","",_lumpore_month_all!U33)</f>
        <v/>
      </c>
      <c r="CM35" s="70" t="str">
        <f t="shared" si="35"/>
        <v/>
      </c>
      <c r="CN35" s="71" t="str">
        <f>IF(_lumpore_month_all!V33="","",_lumpore_month_all!V33)</f>
        <v/>
      </c>
      <c r="CO35" s="71" t="str">
        <f>IF(_lumpore_month_all!W33="","",_lumpore_month_all!W33)</f>
        <v/>
      </c>
      <c r="CP35" s="71" t="str">
        <f>IF(_lumpore_month_all!X33="","",_lumpore_month_all!X33)</f>
        <v/>
      </c>
      <c r="CQ35" s="71" t="str">
        <f t="shared" si="8"/>
        <v/>
      </c>
      <c r="CR35" s="77" t="str">
        <f t="shared" si="9"/>
        <v/>
      </c>
      <c r="CS35" s="77" t="str">
        <f t="shared" si="10"/>
        <v/>
      </c>
      <c r="CT35" s="77" t="str">
        <f t="shared" si="11"/>
        <v/>
      </c>
      <c r="CU35" s="70">
        <f t="shared" si="12"/>
        <v>0</v>
      </c>
      <c r="CV35" s="70">
        <f t="shared" si="13"/>
        <v>0</v>
      </c>
      <c r="CW35" s="70">
        <f t="shared" si="14"/>
        <v>0</v>
      </c>
      <c r="CX35" s="70">
        <f t="shared" si="36"/>
        <v>0</v>
      </c>
      <c r="CY35" s="70">
        <f t="shared" si="37"/>
        <v>0</v>
      </c>
      <c r="CZ35" s="70">
        <f t="shared" si="15"/>
        <v>0</v>
      </c>
      <c r="DA35" s="104">
        <f>IFERROR(SUM(P35,AJ35,BD35)*_sinter_month_all!$AA$2-SUM(P35,AJ35,BD35)*_sinter_month_all!$Z$2,"")</f>
        <v>0</v>
      </c>
    </row>
    <row r="36" s="2" customFormat="1" ht="21.75" customHeight="1" spans="1:105">
      <c r="A36" s="25" t="str">
        <f>IF(_sinter_month_all!A34="","",_sinter_month_all!A34)</f>
        <v/>
      </c>
      <c r="B36" s="25" t="str">
        <f>IF(AND(_sinter_month_all!B34=1),"夜班",IF(AND(_sinter_month_all!B34=2),"白班",IF(AND(_sinter_month_all!B34=3),"中班","")))</f>
        <v/>
      </c>
      <c r="C36" s="26" t="str">
        <f>IF(AND(_sinter_month_all!C34="A"),"甲班",IF(AND(_sinter_month_all!C34="B"),"乙班",IF(AND(_sinter_month_all!C34="C"),"丙班",IF(AND(_sinter_month_all!C34="D"),"丁班",""))))</f>
        <v/>
      </c>
      <c r="D36" s="27" t="str">
        <f t="shared" si="39"/>
        <v/>
      </c>
      <c r="E36" s="28" t="str">
        <f>IF(_sinter_month_all!D34="","",_sinter_month_all!D34)</f>
        <v/>
      </c>
      <c r="F36" s="28" t="str">
        <f>IF(_sinter_month_all!E34="","",_sinter_month_all!E34)</f>
        <v/>
      </c>
      <c r="G36" s="28" t="str">
        <f>IF(_sinter_month_all!F34="","",_sinter_month_all!F34)</f>
        <v/>
      </c>
      <c r="H36" s="29" t="str">
        <f t="shared" ref="H36:H67" si="40">IF(COUNTBLANK(E36:G36)=3,"",SUM(E36:G36))</f>
        <v/>
      </c>
      <c r="I36" s="29" t="str">
        <f>IF(_sinter_month_all!G34="","",_sinter_month_all!G34)</f>
        <v/>
      </c>
      <c r="J36" s="29" t="str">
        <f>IF(_sinter_month_all!H34="","",_sinter_month_all!H34)</f>
        <v/>
      </c>
      <c r="K36" s="29" t="str">
        <f>IF(_sinter_month_all!I34="","",_sinter_month_all!I34)</f>
        <v/>
      </c>
      <c r="L36" s="29" t="str">
        <f t="shared" ref="L36:L67" si="41">IF(COUNTBLANK(I36:K36)=3,"",SUM(I36:K36))</f>
        <v/>
      </c>
      <c r="M36" s="34" t="str">
        <f>IF(_sinter_month_all!J34="","",_sinter_month_all!J34)</f>
        <v/>
      </c>
      <c r="N36" s="34" t="str">
        <f>IF(_sinter_month_all!K34="","",_sinter_month_all!K34)</f>
        <v/>
      </c>
      <c r="O36" s="34" t="str">
        <f>IF(_sinter_month_all!L34="","",_sinter_month_all!L34)</f>
        <v/>
      </c>
      <c r="P36" s="34" t="str">
        <f t="shared" ref="P36:P67" si="42">IF(COUNTBLANK(M36:O36)=3,"",SUM(M36:O36))</f>
        <v/>
      </c>
      <c r="Q36" s="39" t="str">
        <f>IF(_sinter_month_all!M34="","",_sinter_month_all!M34)</f>
        <v/>
      </c>
      <c r="R36" s="39" t="str">
        <f>IF(_sinter_month_all!N34="","",_sinter_month_all!N34)</f>
        <v/>
      </c>
      <c r="S36" s="39" t="str">
        <f>IF(_sinter_month_all!O34="","",_sinter_month_all!O34)</f>
        <v/>
      </c>
      <c r="T36" s="40" t="str">
        <f t="shared" ref="T36:T67" si="43">IF(COUNTBLANK(Q36:S36)=3,"",SUM(Q36:S36))</f>
        <v/>
      </c>
      <c r="U36" s="34" t="str">
        <f>IF(_sinter_month_all!P34="","",_sinter_month_all!P34)</f>
        <v/>
      </c>
      <c r="V36" s="34" t="str">
        <f>IF(_sinter_month_all!Q34="","",_sinter_month_all!Q34)</f>
        <v/>
      </c>
      <c r="W36" s="34" t="str">
        <f>IF(_sinter_month_all!R34="","",_sinter_month_all!R34)</f>
        <v/>
      </c>
      <c r="X36" s="34" t="str">
        <f t="shared" ref="X36:X67" si="44">IF(COUNTBLANK(U36:W36)=3,"",SUM(U36:W36))</f>
        <v/>
      </c>
      <c r="Y36" s="24" t="str">
        <f>IF(_coke_month_all!D34="","",_coke_month_all!D34)</f>
        <v/>
      </c>
      <c r="Z36" s="24" t="str">
        <f>IF(_coke_month_all!E34="","",_coke_month_all!E34)</f>
        <v/>
      </c>
      <c r="AA36" s="24" t="str">
        <f>IF(_coke_month_all!F34="","",_coke_month_all!F34)</f>
        <v/>
      </c>
      <c r="AB36" s="24" t="str">
        <f t="shared" ref="AB36:AB67" si="45">IF(COUNTBLANK(Y36:AA36)=3,"",SUM(Y36:AA36))</f>
        <v/>
      </c>
      <c r="AC36" s="43" t="str">
        <f>IF(_coke_month_all!G34="","",_coke_month_all!G34)</f>
        <v/>
      </c>
      <c r="AD36" s="43" t="str">
        <f>IF(_coke_month_all!H34="","",_coke_month_all!H34)</f>
        <v/>
      </c>
      <c r="AE36" s="43" t="str">
        <f>IF(_coke_month_all!I34="","",_coke_month_all!I34)</f>
        <v/>
      </c>
      <c r="AF36" s="44" t="str">
        <f t="shared" ref="AF36:AF67" si="46">IF(COUNTBLANK(AC36:AE36)=3,"",SUM(AC36:AE36))</f>
        <v/>
      </c>
      <c r="AG36" s="34" t="str">
        <f>IF(_coke_month_all!J34="","",_coke_month_all!J34)</f>
        <v/>
      </c>
      <c r="AH36" s="34" t="str">
        <f>IF(_coke_month_all!K34="","",_coke_month_all!K34)</f>
        <v/>
      </c>
      <c r="AI36" s="34" t="str">
        <f>IF(_coke_month_all!L34="","",_coke_month_all!L34)</f>
        <v/>
      </c>
      <c r="AJ36" s="34" t="str">
        <f t="shared" ref="AJ36:AJ67" si="47">IF(COUNTBLANK(AG36:AI36)=3,"",SUM(AG36:AI36))</f>
        <v/>
      </c>
      <c r="AK36" s="40" t="str">
        <f>IF(_coke_month_all!M34="","",_coke_month_all!M34)</f>
        <v/>
      </c>
      <c r="AL36" s="40" t="str">
        <f>IF(_coke_month_all!N34="","",_coke_month_all!N34)</f>
        <v/>
      </c>
      <c r="AM36" s="40" t="str">
        <f>IF(_coke_month_all!O34="","",_coke_month_all!O34)</f>
        <v/>
      </c>
      <c r="AN36" s="40" t="str">
        <f t="shared" ref="AN36:AN67" si="48">IF(COUNTBLANK(AK36:AM36)=3,"",SUM(AK36:AM36))</f>
        <v/>
      </c>
      <c r="AO36" s="39" t="str">
        <f>IF(_coke_month_all!P34="","",_coke_month_all!P34)</f>
        <v/>
      </c>
      <c r="AP36" s="39" t="str">
        <f>IF(_coke_month_all!Q34="","",_coke_month_all!Q34)</f>
        <v/>
      </c>
      <c r="AQ36" s="39" t="str">
        <f>IF(_coke_month_all!R34="","",_coke_month_all!R34)</f>
        <v/>
      </c>
      <c r="AR36" s="34" t="str">
        <f t="shared" ref="AR36:AR67" si="49">IF(COUNTBLANK(AO36:AQ36)=3,"",SUM(AO36:AQ36))</f>
        <v/>
      </c>
      <c r="AS36" s="34" t="str">
        <f>IF(_lumpore_month_all!D34="","",_lumpore_month_all!D34)</f>
        <v/>
      </c>
      <c r="AT36" s="34" t="str">
        <f>IF(_lumpore_month_all!E34="","",_lumpore_month_all!E34)</f>
        <v/>
      </c>
      <c r="AU36" s="34" t="str">
        <f>IF(_lumpore_month_all!F34="","",_lumpore_month_all!F34)</f>
        <v/>
      </c>
      <c r="AV36" s="34" t="str">
        <f t="shared" ref="AV36:AV67" si="50">IF(COUNTBLANK(AS36:AU36)=3,"",SUM(AS36:AU36))</f>
        <v/>
      </c>
      <c r="AW36" s="24" t="str">
        <f>IF(_lumpore_month_all!G34="","",_lumpore_month_all!G34)</f>
        <v/>
      </c>
      <c r="AX36" s="24" t="str">
        <f>IF(_lumpore_month_all!H34="","",_lumpore_month_all!H34)</f>
        <v/>
      </c>
      <c r="AY36" s="24" t="str">
        <f>IF(_lumpore_month_all!I34="","",_lumpore_month_all!I34)</f>
        <v/>
      </c>
      <c r="AZ36" s="23" t="str">
        <f t="shared" ref="AZ36:AZ67" si="51">IF(COUNTBLANK(AW36:AY36)=3,"",SUM(AW36:AY36))</f>
        <v/>
      </c>
      <c r="BA36" s="34" t="str">
        <f>IF(_lumpore_month_all!J34="","",_lumpore_month_all!J34)</f>
        <v/>
      </c>
      <c r="BB36" s="34" t="str">
        <f>IF(_lumpore_month_all!K34="","",_lumpore_month_all!K34)</f>
        <v/>
      </c>
      <c r="BC36" s="34" t="str">
        <f>IF(_lumpore_month_all!L34="","",_lumpore_month_all!L34)</f>
        <v/>
      </c>
      <c r="BD36" s="34" t="str">
        <f t="shared" ref="BD36:BD67" si="52">IF(COUNTBLANK(BA36:BC36)=3,"",SUM(BA36:BC36))</f>
        <v/>
      </c>
      <c r="BE36" s="39" t="str">
        <f>IF(_lumpore_month_all!M34="","",_lumpore_month_all!M34)</f>
        <v/>
      </c>
      <c r="BF36" s="39" t="str">
        <f>IF(_lumpore_month_all!N34="","",_lumpore_month_all!N34)</f>
        <v/>
      </c>
      <c r="BG36" s="39" t="str">
        <f>IF(_lumpore_month_all!O34="","",_lumpore_month_all!O34)</f>
        <v/>
      </c>
      <c r="BH36" s="39" t="str">
        <f t="shared" ref="BH36:BH67" si="53">IF(COUNTBLANK(BE36:BG36)=3,"",SUM(BE36:BG36))</f>
        <v/>
      </c>
      <c r="BI36" s="34" t="str">
        <f>IF(_lumpore_month_all!P34="","",_lumpore_month_all!P34)</f>
        <v/>
      </c>
      <c r="BJ36" s="34" t="str">
        <f>IF(_lumpore_month_all!Q34="","",_lumpore_month_all!Q34)</f>
        <v/>
      </c>
      <c r="BK36" s="34" t="str">
        <f>IF(_lumpore_month_all!R34="","",_lumpore_month_all!R34)</f>
        <v/>
      </c>
      <c r="BL36" s="34" t="str">
        <f t="shared" ref="BL36:BL67" si="54">IF(COUNTBLANK(BI36:BK36)=3,"",SUM(BI36:BK36))</f>
        <v/>
      </c>
      <c r="BM36" s="34">
        <f t="shared" ref="BM36:BM67" si="55">IFERROR(SUM(BL36,AR36,X36),"")</f>
        <v>0</v>
      </c>
      <c r="BN36" s="70" t="str">
        <f>IF(_sinter_month_all!S34="","",_sinter_month_all!S34)</f>
        <v/>
      </c>
      <c r="BO36" s="70" t="str">
        <f>IF(_sinter_month_all!T34="","",_sinter_month_all!T34)</f>
        <v/>
      </c>
      <c r="BP36" s="70" t="str">
        <f>IF(_sinter_month_all!U34="","",_sinter_month_all!U34)</f>
        <v/>
      </c>
      <c r="BQ36" s="70" t="str">
        <f t="shared" ref="BQ36:BQ67" si="56">IF(COUNTBLANK(BN36:BP36)=3,"",SUM(BN36:BP36))</f>
        <v/>
      </c>
      <c r="BR36" s="71" t="str">
        <f>IF(_sinter_month_all!V34="","",_sinter_month_all!V34)</f>
        <v/>
      </c>
      <c r="BS36" s="71" t="str">
        <f>IF(_sinter_month_all!W34="","",_sinter_month_all!W34)</f>
        <v/>
      </c>
      <c r="BT36" s="71" t="str">
        <f>IF(_sinter_month_all!X34="","",_sinter_month_all!X34)</f>
        <v/>
      </c>
      <c r="BU36" s="71" t="str">
        <f t="shared" ref="BU36:BU67" si="57">IF(COUNTBLANK(BR36:BT36)=3,"",SUM(BR36:BT36))</f>
        <v/>
      </c>
      <c r="BV36" s="77" t="str">
        <f t="shared" ref="BV36:BV67" si="58">IFERROR(BR36/$BU36,"")</f>
        <v/>
      </c>
      <c r="BW36" s="77" t="str">
        <f t="shared" ref="BW36:BW67" si="59">IFERROR(BS36/$BU36,"")</f>
        <v/>
      </c>
      <c r="BX36" s="77" t="str">
        <f t="shared" ref="BX36:BX67" si="60">IFERROR(BT36/$BU36,"")</f>
        <v/>
      </c>
      <c r="BY36" s="70" t="str">
        <f>IF(_coke_month_all!S34="","",_coke_month_all!S34)</f>
        <v/>
      </c>
      <c r="BZ36" s="70" t="str">
        <f>IF(_coke_month_all!T34="","",_coke_month_all!T34)</f>
        <v/>
      </c>
      <c r="CA36" s="70" t="str">
        <f>IF(_coke_month_all!U34="","",_coke_month_all!U34)</f>
        <v/>
      </c>
      <c r="CB36" s="79" t="str">
        <f t="shared" ref="CB36:CB67" si="61">IF(COUNTBLANK(BY36:CA36)=3,"",SUM(BY36:CA36))</f>
        <v/>
      </c>
      <c r="CC36" s="69" t="str">
        <f>IF(_coke_month_all!V34="","",_coke_month_all!V34)</f>
        <v/>
      </c>
      <c r="CD36" s="69" t="str">
        <f>IF(_coke_month_all!W34="","",_coke_month_all!W34)</f>
        <v/>
      </c>
      <c r="CE36" s="69" t="str">
        <f>IF(_coke_month_all!X34="","",_coke_month_all!X34)</f>
        <v/>
      </c>
      <c r="CF36" s="69" t="str">
        <f t="shared" ref="CF36:CF67" si="62">IF(COUNTBLANK(CC36:CE36)=3,"",SUM(CC36:CE36))</f>
        <v/>
      </c>
      <c r="CG36" s="83" t="str">
        <f t="shared" ref="CG36:CG67" si="63">IFERROR(CC36/$CF36,"")</f>
        <v/>
      </c>
      <c r="CH36" s="77" t="str">
        <f t="shared" ref="CH36:CH67" si="64">IFERROR(CD36/$CF36,"")</f>
        <v/>
      </c>
      <c r="CI36" s="77" t="str">
        <f t="shared" ref="CI36:CI67" si="65">IFERROR(CE36/$CF36,"")</f>
        <v/>
      </c>
      <c r="CJ36" s="85" t="str">
        <f>IF(_lumpore_month_all!S34="","",_lumpore_month_all!S34)</f>
        <v/>
      </c>
      <c r="CK36" s="85" t="str">
        <f>IF(_lumpore_month_all!T34="","",_lumpore_month_all!T34)</f>
        <v/>
      </c>
      <c r="CL36" s="85" t="str">
        <f>IF(_lumpore_month_all!U34="","",_lumpore_month_all!U34)</f>
        <v/>
      </c>
      <c r="CM36" s="70" t="str">
        <f t="shared" ref="CM36:CM67" si="66">IF(COUNTBLANK(CJ36:CL36)=3,"",SUM(CJ36:CL36))</f>
        <v/>
      </c>
      <c r="CN36" s="71" t="str">
        <f>IF(_lumpore_month_all!V34="","",_lumpore_month_all!V34)</f>
        <v/>
      </c>
      <c r="CO36" s="71" t="str">
        <f>IF(_lumpore_month_all!W34="","",_lumpore_month_all!W34)</f>
        <v/>
      </c>
      <c r="CP36" s="71" t="str">
        <f>IF(_lumpore_month_all!X34="","",_lumpore_month_all!X34)</f>
        <v/>
      </c>
      <c r="CQ36" s="71" t="str">
        <f t="shared" ref="CQ36:CQ67" si="67">IF(COUNTBLANK(CN36:CP36)=3,"",SUM(CN36:CP36))</f>
        <v/>
      </c>
      <c r="CR36" s="77" t="str">
        <f t="shared" ref="CR36:CR67" si="68">IFERROR(CN36/$CQ36,"")</f>
        <v/>
      </c>
      <c r="CS36" s="77" t="str">
        <f t="shared" ref="CS36:CS67" si="69">IFERROR(CO36/$CQ36,"")</f>
        <v/>
      </c>
      <c r="CT36" s="77" t="str">
        <f t="shared" ref="CT36:CT67" si="70">IFERROR(CP36/$CQ36,"")</f>
        <v/>
      </c>
      <c r="CU36" s="70">
        <f t="shared" si="12"/>
        <v>0</v>
      </c>
      <c r="CV36" s="70">
        <f t="shared" si="13"/>
        <v>0</v>
      </c>
      <c r="CW36" s="70">
        <f t="shared" si="14"/>
        <v>0</v>
      </c>
      <c r="CX36" s="70">
        <f t="shared" ref="CX36:CX67" si="71">IFERROR(SUM(CN36,CC36,BR36),"")</f>
        <v>0</v>
      </c>
      <c r="CY36" s="70">
        <f t="shared" ref="CY36:CY67" si="72">IFERROR(SUM(CO36,CD36,BS36),"")</f>
        <v>0</v>
      </c>
      <c r="CZ36" s="70">
        <f t="shared" ref="CZ36:CZ67" si="73">IFERROR(SUM(CP36,CE36,BT36),"")</f>
        <v>0</v>
      </c>
      <c r="DA36" s="104">
        <f>IFERROR(SUM(P36,AJ36,BD36)*_sinter_month_all!$AA$2-SUM(P36,AJ36,BD36)*_sinter_month_all!$Z$2,"")</f>
        <v>0</v>
      </c>
    </row>
    <row r="37" s="2" customFormat="1" ht="21.75" customHeight="1" spans="1:105">
      <c r="A37" s="25" t="str">
        <f>IF(_sinter_month_all!A35="","",_sinter_month_all!A35)</f>
        <v/>
      </c>
      <c r="B37" s="25" t="str">
        <f>IF(AND(_sinter_month_all!B35=1),"夜班",IF(AND(_sinter_month_all!B35=2),"白班",IF(AND(_sinter_month_all!B35=3),"中班","")))</f>
        <v/>
      </c>
      <c r="C37" s="26" t="str">
        <f>IF(AND(_sinter_month_all!C35="A"),"甲班",IF(AND(_sinter_month_all!C35="B"),"乙班",IF(AND(_sinter_month_all!C35="C"),"丙班",IF(AND(_sinter_month_all!C35="D"),"丁班",""))))</f>
        <v/>
      </c>
      <c r="D37" s="27" t="str">
        <f t="shared" si="39"/>
        <v/>
      </c>
      <c r="E37" s="28" t="str">
        <f>IF(_sinter_month_all!D35="","",_sinter_month_all!D35)</f>
        <v/>
      </c>
      <c r="F37" s="28" t="str">
        <f>IF(_sinter_month_all!E35="","",_sinter_month_all!E35)</f>
        <v/>
      </c>
      <c r="G37" s="28" t="str">
        <f>IF(_sinter_month_all!F35="","",_sinter_month_all!F35)</f>
        <v/>
      </c>
      <c r="H37" s="29" t="str">
        <f t="shared" si="40"/>
        <v/>
      </c>
      <c r="I37" s="29" t="str">
        <f>IF(_sinter_month_all!G35="","",_sinter_month_all!G35)</f>
        <v/>
      </c>
      <c r="J37" s="29" t="str">
        <f>IF(_sinter_month_all!H35="","",_sinter_month_all!H35)</f>
        <v/>
      </c>
      <c r="K37" s="29" t="str">
        <f>IF(_sinter_month_all!I35="","",_sinter_month_all!I35)</f>
        <v/>
      </c>
      <c r="L37" s="29" t="str">
        <f t="shared" si="41"/>
        <v/>
      </c>
      <c r="M37" s="34" t="str">
        <f>IF(_sinter_month_all!J35="","",_sinter_month_all!J35)</f>
        <v/>
      </c>
      <c r="N37" s="34" t="str">
        <f>IF(_sinter_month_all!K35="","",_sinter_month_all!K35)</f>
        <v/>
      </c>
      <c r="O37" s="34" t="str">
        <f>IF(_sinter_month_all!L35="","",_sinter_month_all!L35)</f>
        <v/>
      </c>
      <c r="P37" s="34" t="str">
        <f t="shared" si="42"/>
        <v/>
      </c>
      <c r="Q37" s="39" t="str">
        <f>IF(_sinter_month_all!M35="","",_sinter_month_all!M35)</f>
        <v/>
      </c>
      <c r="R37" s="39" t="str">
        <f>IF(_sinter_month_all!N35="","",_sinter_month_all!N35)</f>
        <v/>
      </c>
      <c r="S37" s="39" t="str">
        <f>IF(_sinter_month_all!O35="","",_sinter_month_all!O35)</f>
        <v/>
      </c>
      <c r="T37" s="40" t="str">
        <f t="shared" si="43"/>
        <v/>
      </c>
      <c r="U37" s="34" t="str">
        <f>IF(_sinter_month_all!P35="","",_sinter_month_all!P35)</f>
        <v/>
      </c>
      <c r="V37" s="34" t="str">
        <f>IF(_sinter_month_all!Q35="","",_sinter_month_all!Q35)</f>
        <v/>
      </c>
      <c r="W37" s="34" t="str">
        <f>IF(_sinter_month_all!R35="","",_sinter_month_all!R35)</f>
        <v/>
      </c>
      <c r="X37" s="34" t="str">
        <f t="shared" si="44"/>
        <v/>
      </c>
      <c r="Y37" s="24" t="str">
        <f>IF(_coke_month_all!D35="","",_coke_month_all!D35)</f>
        <v/>
      </c>
      <c r="Z37" s="24" t="str">
        <f>IF(_coke_month_all!E35="","",_coke_month_all!E35)</f>
        <v/>
      </c>
      <c r="AA37" s="24" t="str">
        <f>IF(_coke_month_all!F35="","",_coke_month_all!F35)</f>
        <v/>
      </c>
      <c r="AB37" s="24" t="str">
        <f t="shared" si="45"/>
        <v/>
      </c>
      <c r="AC37" s="43" t="str">
        <f>IF(_coke_month_all!G35="","",_coke_month_all!G35)</f>
        <v/>
      </c>
      <c r="AD37" s="43" t="str">
        <f>IF(_coke_month_all!H35="","",_coke_month_all!H35)</f>
        <v/>
      </c>
      <c r="AE37" s="43" t="str">
        <f>IF(_coke_month_all!I35="","",_coke_month_all!I35)</f>
        <v/>
      </c>
      <c r="AF37" s="44" t="str">
        <f t="shared" si="46"/>
        <v/>
      </c>
      <c r="AG37" s="34" t="str">
        <f>IF(_coke_month_all!J35="","",_coke_month_all!J35)</f>
        <v/>
      </c>
      <c r="AH37" s="34" t="str">
        <f>IF(_coke_month_all!K35="","",_coke_month_all!K35)</f>
        <v/>
      </c>
      <c r="AI37" s="34" t="str">
        <f>IF(_coke_month_all!L35="","",_coke_month_all!L35)</f>
        <v/>
      </c>
      <c r="AJ37" s="34" t="str">
        <f t="shared" si="47"/>
        <v/>
      </c>
      <c r="AK37" s="40" t="str">
        <f>IF(_coke_month_all!M35="","",_coke_month_all!M35)</f>
        <v/>
      </c>
      <c r="AL37" s="40" t="str">
        <f>IF(_coke_month_all!N35="","",_coke_month_all!N35)</f>
        <v/>
      </c>
      <c r="AM37" s="40" t="str">
        <f>IF(_coke_month_all!O35="","",_coke_month_all!O35)</f>
        <v/>
      </c>
      <c r="AN37" s="40" t="str">
        <f t="shared" si="48"/>
        <v/>
      </c>
      <c r="AO37" s="39" t="str">
        <f>IF(_coke_month_all!P35="","",_coke_month_all!P35)</f>
        <v/>
      </c>
      <c r="AP37" s="39" t="str">
        <f>IF(_coke_month_all!Q35="","",_coke_month_all!Q35)</f>
        <v/>
      </c>
      <c r="AQ37" s="39" t="str">
        <f>IF(_coke_month_all!R35="","",_coke_month_all!R35)</f>
        <v/>
      </c>
      <c r="AR37" s="34" t="str">
        <f t="shared" si="49"/>
        <v/>
      </c>
      <c r="AS37" s="34" t="str">
        <f>IF(_lumpore_month_all!D35="","",_lumpore_month_all!D35)</f>
        <v/>
      </c>
      <c r="AT37" s="34" t="str">
        <f>IF(_lumpore_month_all!E35="","",_lumpore_month_all!E35)</f>
        <v/>
      </c>
      <c r="AU37" s="34" t="str">
        <f>IF(_lumpore_month_all!F35="","",_lumpore_month_all!F35)</f>
        <v/>
      </c>
      <c r="AV37" s="34" t="str">
        <f t="shared" si="50"/>
        <v/>
      </c>
      <c r="AW37" s="24" t="str">
        <f>IF(_lumpore_month_all!G35="","",_lumpore_month_all!G35)</f>
        <v/>
      </c>
      <c r="AX37" s="24" t="str">
        <f>IF(_lumpore_month_all!H35="","",_lumpore_month_all!H35)</f>
        <v/>
      </c>
      <c r="AY37" s="24" t="str">
        <f>IF(_lumpore_month_all!I35="","",_lumpore_month_all!I35)</f>
        <v/>
      </c>
      <c r="AZ37" s="23" t="str">
        <f t="shared" si="51"/>
        <v/>
      </c>
      <c r="BA37" s="34" t="str">
        <f>IF(_lumpore_month_all!J35="","",_lumpore_month_all!J35)</f>
        <v/>
      </c>
      <c r="BB37" s="34" t="str">
        <f>IF(_lumpore_month_all!K35="","",_lumpore_month_all!K35)</f>
        <v/>
      </c>
      <c r="BC37" s="34" t="str">
        <f>IF(_lumpore_month_all!L35="","",_lumpore_month_all!L35)</f>
        <v/>
      </c>
      <c r="BD37" s="34" t="str">
        <f t="shared" si="52"/>
        <v/>
      </c>
      <c r="BE37" s="39" t="str">
        <f>IF(_lumpore_month_all!M35="","",_lumpore_month_all!M35)</f>
        <v/>
      </c>
      <c r="BF37" s="39" t="str">
        <f>IF(_lumpore_month_all!N35="","",_lumpore_month_all!N35)</f>
        <v/>
      </c>
      <c r="BG37" s="39" t="str">
        <f>IF(_lumpore_month_all!O35="","",_lumpore_month_all!O35)</f>
        <v/>
      </c>
      <c r="BH37" s="39" t="str">
        <f t="shared" si="53"/>
        <v/>
      </c>
      <c r="BI37" s="34" t="str">
        <f>IF(_lumpore_month_all!P35="","",_lumpore_month_all!P35)</f>
        <v/>
      </c>
      <c r="BJ37" s="34" t="str">
        <f>IF(_lumpore_month_all!Q35="","",_lumpore_month_all!Q35)</f>
        <v/>
      </c>
      <c r="BK37" s="34" t="str">
        <f>IF(_lumpore_month_all!R35="","",_lumpore_month_all!R35)</f>
        <v/>
      </c>
      <c r="BL37" s="34" t="str">
        <f t="shared" si="54"/>
        <v/>
      </c>
      <c r="BM37" s="34">
        <f t="shared" si="55"/>
        <v>0</v>
      </c>
      <c r="BN37" s="70" t="str">
        <f>IF(_sinter_month_all!S35="","",_sinter_month_all!S35)</f>
        <v/>
      </c>
      <c r="BO37" s="70" t="str">
        <f>IF(_sinter_month_all!T35="","",_sinter_month_all!T35)</f>
        <v/>
      </c>
      <c r="BP37" s="70" t="str">
        <f>IF(_sinter_month_all!U35="","",_sinter_month_all!U35)</f>
        <v/>
      </c>
      <c r="BQ37" s="70" t="str">
        <f t="shared" si="56"/>
        <v/>
      </c>
      <c r="BR37" s="71" t="str">
        <f>IF(_sinter_month_all!V35="","",_sinter_month_all!V35)</f>
        <v/>
      </c>
      <c r="BS37" s="71" t="str">
        <f>IF(_sinter_month_all!W35="","",_sinter_month_all!W35)</f>
        <v/>
      </c>
      <c r="BT37" s="71" t="str">
        <f>IF(_sinter_month_all!X35="","",_sinter_month_all!X35)</f>
        <v/>
      </c>
      <c r="BU37" s="71" t="str">
        <f t="shared" si="57"/>
        <v/>
      </c>
      <c r="BV37" s="77" t="str">
        <f t="shared" si="58"/>
        <v/>
      </c>
      <c r="BW37" s="77" t="str">
        <f t="shared" si="59"/>
        <v/>
      </c>
      <c r="BX37" s="77" t="str">
        <f t="shared" si="60"/>
        <v/>
      </c>
      <c r="BY37" s="70" t="str">
        <f>IF(_coke_month_all!S35="","",_coke_month_all!S35)</f>
        <v/>
      </c>
      <c r="BZ37" s="70" t="str">
        <f>IF(_coke_month_all!T35="","",_coke_month_all!T35)</f>
        <v/>
      </c>
      <c r="CA37" s="70" t="str">
        <f>IF(_coke_month_all!U35="","",_coke_month_all!U35)</f>
        <v/>
      </c>
      <c r="CB37" s="79" t="str">
        <f t="shared" si="61"/>
        <v/>
      </c>
      <c r="CC37" s="69" t="str">
        <f>IF(_coke_month_all!V35="","",_coke_month_all!V35)</f>
        <v/>
      </c>
      <c r="CD37" s="69" t="str">
        <f>IF(_coke_month_all!W35="","",_coke_month_all!W35)</f>
        <v/>
      </c>
      <c r="CE37" s="69" t="str">
        <f>IF(_coke_month_all!X35="","",_coke_month_all!X35)</f>
        <v/>
      </c>
      <c r="CF37" s="69" t="str">
        <f t="shared" si="62"/>
        <v/>
      </c>
      <c r="CG37" s="83" t="str">
        <f t="shared" si="63"/>
        <v/>
      </c>
      <c r="CH37" s="77" t="str">
        <f t="shared" si="64"/>
        <v/>
      </c>
      <c r="CI37" s="77" t="str">
        <f t="shared" si="65"/>
        <v/>
      </c>
      <c r="CJ37" s="85" t="str">
        <f>IF(_lumpore_month_all!S35="","",_lumpore_month_all!S35)</f>
        <v/>
      </c>
      <c r="CK37" s="85" t="str">
        <f>IF(_lumpore_month_all!T35="","",_lumpore_month_all!T35)</f>
        <v/>
      </c>
      <c r="CL37" s="85" t="str">
        <f>IF(_lumpore_month_all!U35="","",_lumpore_month_all!U35)</f>
        <v/>
      </c>
      <c r="CM37" s="70" t="str">
        <f t="shared" si="66"/>
        <v/>
      </c>
      <c r="CN37" s="71" t="str">
        <f>IF(_lumpore_month_all!V35="","",_lumpore_month_all!V35)</f>
        <v/>
      </c>
      <c r="CO37" s="71" t="str">
        <f>IF(_lumpore_month_all!W35="","",_lumpore_month_all!W35)</f>
        <v/>
      </c>
      <c r="CP37" s="71" t="str">
        <f>IF(_lumpore_month_all!X35="","",_lumpore_month_all!X35)</f>
        <v/>
      </c>
      <c r="CQ37" s="71" t="str">
        <f t="shared" si="67"/>
        <v/>
      </c>
      <c r="CR37" s="77" t="str">
        <f t="shared" si="68"/>
        <v/>
      </c>
      <c r="CS37" s="77" t="str">
        <f t="shared" si="69"/>
        <v/>
      </c>
      <c r="CT37" s="77" t="str">
        <f t="shared" si="70"/>
        <v/>
      </c>
      <c r="CU37" s="70">
        <f t="shared" si="12"/>
        <v>0</v>
      </c>
      <c r="CV37" s="70">
        <f t="shared" si="13"/>
        <v>0</v>
      </c>
      <c r="CW37" s="70">
        <f t="shared" si="14"/>
        <v>0</v>
      </c>
      <c r="CX37" s="70">
        <f t="shared" si="71"/>
        <v>0</v>
      </c>
      <c r="CY37" s="70">
        <f t="shared" si="72"/>
        <v>0</v>
      </c>
      <c r="CZ37" s="70">
        <f t="shared" si="73"/>
        <v>0</v>
      </c>
      <c r="DA37" s="104">
        <f>IFERROR(SUM(P37,AJ37,BD37)*_sinter_month_all!$AA$2-SUM(P37,AJ37,BD37)*_sinter_month_all!$Z$2,"")</f>
        <v>0</v>
      </c>
    </row>
    <row r="38" s="2" customFormat="1" ht="21.75" customHeight="1" spans="1:105">
      <c r="A38" s="25" t="str">
        <f>IF(_sinter_month_all!A36="","",_sinter_month_all!A36)</f>
        <v/>
      </c>
      <c r="B38" s="25" t="str">
        <f>IF(AND(_sinter_month_all!B36=1),"夜班",IF(AND(_sinter_month_all!B36=2),"白班",IF(AND(_sinter_month_all!B36=3),"中班","")))</f>
        <v/>
      </c>
      <c r="C38" s="26" t="str">
        <f>IF(AND(_sinter_month_all!C36="A"),"甲班",IF(AND(_sinter_month_all!C36="B"),"乙班",IF(AND(_sinter_month_all!C36="C"),"丙班",IF(AND(_sinter_month_all!C36="D"),"丁班",""))))</f>
        <v/>
      </c>
      <c r="D38" s="27" t="str">
        <f t="shared" si="39"/>
        <v/>
      </c>
      <c r="E38" s="28" t="str">
        <f>IF(_sinter_month_all!D36="","",_sinter_month_all!D36)</f>
        <v/>
      </c>
      <c r="F38" s="28" t="str">
        <f>IF(_sinter_month_all!E36="","",_sinter_month_all!E36)</f>
        <v/>
      </c>
      <c r="G38" s="28" t="str">
        <f>IF(_sinter_month_all!F36="","",_sinter_month_all!F36)</f>
        <v/>
      </c>
      <c r="H38" s="29" t="str">
        <f t="shared" si="40"/>
        <v/>
      </c>
      <c r="I38" s="29" t="str">
        <f>IF(_sinter_month_all!G36="","",_sinter_month_all!G36)</f>
        <v/>
      </c>
      <c r="J38" s="29" t="str">
        <f>IF(_sinter_month_all!H36="","",_sinter_month_all!H36)</f>
        <v/>
      </c>
      <c r="K38" s="29" t="str">
        <f>IF(_sinter_month_all!I36="","",_sinter_month_all!I36)</f>
        <v/>
      </c>
      <c r="L38" s="29" t="str">
        <f t="shared" si="41"/>
        <v/>
      </c>
      <c r="M38" s="34" t="str">
        <f>IF(_sinter_month_all!J36="","",_sinter_month_all!J36)</f>
        <v/>
      </c>
      <c r="N38" s="34" t="str">
        <f>IF(_sinter_month_all!K36="","",_sinter_month_all!K36)</f>
        <v/>
      </c>
      <c r="O38" s="34" t="str">
        <f>IF(_sinter_month_all!L36="","",_sinter_month_all!L36)</f>
        <v/>
      </c>
      <c r="P38" s="34" t="str">
        <f t="shared" si="42"/>
        <v/>
      </c>
      <c r="Q38" s="39" t="str">
        <f>IF(_sinter_month_all!M36="","",_sinter_month_all!M36)</f>
        <v/>
      </c>
      <c r="R38" s="39" t="str">
        <f>IF(_sinter_month_all!N36="","",_sinter_month_all!N36)</f>
        <v/>
      </c>
      <c r="S38" s="39" t="str">
        <f>IF(_sinter_month_all!O36="","",_sinter_month_all!O36)</f>
        <v/>
      </c>
      <c r="T38" s="40" t="str">
        <f t="shared" si="43"/>
        <v/>
      </c>
      <c r="U38" s="34" t="str">
        <f>IF(_sinter_month_all!P36="","",_sinter_month_all!P36)</f>
        <v/>
      </c>
      <c r="V38" s="34" t="str">
        <f>IF(_sinter_month_all!Q36="","",_sinter_month_all!Q36)</f>
        <v/>
      </c>
      <c r="W38" s="34" t="str">
        <f>IF(_sinter_month_all!R36="","",_sinter_month_all!R36)</f>
        <v/>
      </c>
      <c r="X38" s="34" t="str">
        <f t="shared" si="44"/>
        <v/>
      </c>
      <c r="Y38" s="24" t="str">
        <f>IF(_coke_month_all!D36="","",_coke_month_all!D36)</f>
        <v/>
      </c>
      <c r="Z38" s="24" t="str">
        <f>IF(_coke_month_all!E36="","",_coke_month_all!E36)</f>
        <v/>
      </c>
      <c r="AA38" s="24" t="str">
        <f>IF(_coke_month_all!F36="","",_coke_month_all!F36)</f>
        <v/>
      </c>
      <c r="AB38" s="24" t="str">
        <f t="shared" si="45"/>
        <v/>
      </c>
      <c r="AC38" s="43" t="str">
        <f>IF(_coke_month_all!G36="","",_coke_month_all!G36)</f>
        <v/>
      </c>
      <c r="AD38" s="43" t="str">
        <f>IF(_coke_month_all!H36="","",_coke_month_all!H36)</f>
        <v/>
      </c>
      <c r="AE38" s="43" t="str">
        <f>IF(_coke_month_all!I36="","",_coke_month_all!I36)</f>
        <v/>
      </c>
      <c r="AF38" s="44" t="str">
        <f t="shared" si="46"/>
        <v/>
      </c>
      <c r="AG38" s="34" t="str">
        <f>IF(_coke_month_all!J36="","",_coke_month_all!J36)</f>
        <v/>
      </c>
      <c r="AH38" s="34" t="str">
        <f>IF(_coke_month_all!K36="","",_coke_month_all!K36)</f>
        <v/>
      </c>
      <c r="AI38" s="34" t="str">
        <f>IF(_coke_month_all!L36="","",_coke_month_all!L36)</f>
        <v/>
      </c>
      <c r="AJ38" s="34" t="str">
        <f t="shared" si="47"/>
        <v/>
      </c>
      <c r="AK38" s="40" t="str">
        <f>IF(_coke_month_all!M36="","",_coke_month_all!M36)</f>
        <v/>
      </c>
      <c r="AL38" s="40" t="str">
        <f>IF(_coke_month_all!N36="","",_coke_month_all!N36)</f>
        <v/>
      </c>
      <c r="AM38" s="40" t="str">
        <f>IF(_coke_month_all!O36="","",_coke_month_all!O36)</f>
        <v/>
      </c>
      <c r="AN38" s="40" t="str">
        <f t="shared" si="48"/>
        <v/>
      </c>
      <c r="AO38" s="39" t="str">
        <f>IF(_coke_month_all!P36="","",_coke_month_all!P36)</f>
        <v/>
      </c>
      <c r="AP38" s="39" t="str">
        <f>IF(_coke_month_all!Q36="","",_coke_month_all!Q36)</f>
        <v/>
      </c>
      <c r="AQ38" s="39" t="str">
        <f>IF(_coke_month_all!R36="","",_coke_month_all!R36)</f>
        <v/>
      </c>
      <c r="AR38" s="34" t="str">
        <f t="shared" si="49"/>
        <v/>
      </c>
      <c r="AS38" s="34" t="str">
        <f>IF(_lumpore_month_all!D36="","",_lumpore_month_all!D36)</f>
        <v/>
      </c>
      <c r="AT38" s="34" t="str">
        <f>IF(_lumpore_month_all!E36="","",_lumpore_month_all!E36)</f>
        <v/>
      </c>
      <c r="AU38" s="34" t="str">
        <f>IF(_lumpore_month_all!F36="","",_lumpore_month_all!F36)</f>
        <v/>
      </c>
      <c r="AV38" s="34" t="str">
        <f t="shared" si="50"/>
        <v/>
      </c>
      <c r="AW38" s="24" t="str">
        <f>IF(_lumpore_month_all!G36="","",_lumpore_month_all!G36)</f>
        <v/>
      </c>
      <c r="AX38" s="24" t="str">
        <f>IF(_lumpore_month_all!H36="","",_lumpore_month_all!H36)</f>
        <v/>
      </c>
      <c r="AY38" s="24" t="str">
        <f>IF(_lumpore_month_all!I36="","",_lumpore_month_all!I36)</f>
        <v/>
      </c>
      <c r="AZ38" s="23" t="str">
        <f t="shared" si="51"/>
        <v/>
      </c>
      <c r="BA38" s="34" t="str">
        <f>IF(_lumpore_month_all!J36="","",_lumpore_month_all!J36)</f>
        <v/>
      </c>
      <c r="BB38" s="34" t="str">
        <f>IF(_lumpore_month_all!K36="","",_lumpore_month_all!K36)</f>
        <v/>
      </c>
      <c r="BC38" s="34" t="str">
        <f>IF(_lumpore_month_all!L36="","",_lumpore_month_all!L36)</f>
        <v/>
      </c>
      <c r="BD38" s="34" t="str">
        <f t="shared" si="52"/>
        <v/>
      </c>
      <c r="BE38" s="39" t="str">
        <f>IF(_lumpore_month_all!M36="","",_lumpore_month_all!M36)</f>
        <v/>
      </c>
      <c r="BF38" s="39" t="str">
        <f>IF(_lumpore_month_all!N36="","",_lumpore_month_all!N36)</f>
        <v/>
      </c>
      <c r="BG38" s="39" t="str">
        <f>IF(_lumpore_month_all!O36="","",_lumpore_month_all!O36)</f>
        <v/>
      </c>
      <c r="BH38" s="39" t="str">
        <f t="shared" si="53"/>
        <v/>
      </c>
      <c r="BI38" s="34" t="str">
        <f>IF(_lumpore_month_all!P36="","",_lumpore_month_all!P36)</f>
        <v/>
      </c>
      <c r="BJ38" s="34" t="str">
        <f>IF(_lumpore_month_all!Q36="","",_lumpore_month_all!Q36)</f>
        <v/>
      </c>
      <c r="BK38" s="34" t="str">
        <f>IF(_lumpore_month_all!R36="","",_lumpore_month_all!R36)</f>
        <v/>
      </c>
      <c r="BL38" s="34" t="str">
        <f t="shared" si="54"/>
        <v/>
      </c>
      <c r="BM38" s="34">
        <f t="shared" si="55"/>
        <v>0</v>
      </c>
      <c r="BN38" s="70" t="str">
        <f>IF(_sinter_month_all!S36="","",_sinter_month_all!S36)</f>
        <v/>
      </c>
      <c r="BO38" s="70" t="str">
        <f>IF(_sinter_month_all!T36="","",_sinter_month_all!T36)</f>
        <v/>
      </c>
      <c r="BP38" s="70" t="str">
        <f>IF(_sinter_month_all!U36="","",_sinter_month_all!U36)</f>
        <v/>
      </c>
      <c r="BQ38" s="70" t="str">
        <f t="shared" si="56"/>
        <v/>
      </c>
      <c r="BR38" s="71" t="str">
        <f>IF(_sinter_month_all!V36="","",_sinter_month_all!V36)</f>
        <v/>
      </c>
      <c r="BS38" s="71" t="str">
        <f>IF(_sinter_month_all!W36="","",_sinter_month_all!W36)</f>
        <v/>
      </c>
      <c r="BT38" s="71" t="str">
        <f>IF(_sinter_month_all!X36="","",_sinter_month_all!X36)</f>
        <v/>
      </c>
      <c r="BU38" s="71" t="str">
        <f t="shared" si="57"/>
        <v/>
      </c>
      <c r="BV38" s="77" t="str">
        <f t="shared" si="58"/>
        <v/>
      </c>
      <c r="BW38" s="77" t="str">
        <f t="shared" si="59"/>
        <v/>
      </c>
      <c r="BX38" s="77" t="str">
        <f t="shared" si="60"/>
        <v/>
      </c>
      <c r="BY38" s="70" t="str">
        <f>IF(_coke_month_all!S36="","",_coke_month_all!S36)</f>
        <v/>
      </c>
      <c r="BZ38" s="70" t="str">
        <f>IF(_coke_month_all!T36="","",_coke_month_all!T36)</f>
        <v/>
      </c>
      <c r="CA38" s="70" t="str">
        <f>IF(_coke_month_all!U36="","",_coke_month_all!U36)</f>
        <v/>
      </c>
      <c r="CB38" s="79" t="str">
        <f t="shared" si="61"/>
        <v/>
      </c>
      <c r="CC38" s="69" t="str">
        <f>IF(_coke_month_all!V36="","",_coke_month_all!V36)</f>
        <v/>
      </c>
      <c r="CD38" s="69" t="str">
        <f>IF(_coke_month_all!W36="","",_coke_month_all!W36)</f>
        <v/>
      </c>
      <c r="CE38" s="69" t="str">
        <f>IF(_coke_month_all!X36="","",_coke_month_all!X36)</f>
        <v/>
      </c>
      <c r="CF38" s="69" t="str">
        <f t="shared" si="62"/>
        <v/>
      </c>
      <c r="CG38" s="83" t="str">
        <f t="shared" si="63"/>
        <v/>
      </c>
      <c r="CH38" s="77" t="str">
        <f t="shared" si="64"/>
        <v/>
      </c>
      <c r="CI38" s="77" t="str">
        <f t="shared" si="65"/>
        <v/>
      </c>
      <c r="CJ38" s="85" t="str">
        <f>IF(_lumpore_month_all!S36="","",_lumpore_month_all!S36)</f>
        <v/>
      </c>
      <c r="CK38" s="85" t="str">
        <f>IF(_lumpore_month_all!T36="","",_lumpore_month_all!T36)</f>
        <v/>
      </c>
      <c r="CL38" s="85" t="str">
        <f>IF(_lumpore_month_all!U36="","",_lumpore_month_all!U36)</f>
        <v/>
      </c>
      <c r="CM38" s="70" t="str">
        <f t="shared" si="66"/>
        <v/>
      </c>
      <c r="CN38" s="71" t="str">
        <f>IF(_lumpore_month_all!V36="","",_lumpore_month_all!V36)</f>
        <v/>
      </c>
      <c r="CO38" s="71" t="str">
        <f>IF(_lumpore_month_all!W36="","",_lumpore_month_all!W36)</f>
        <v/>
      </c>
      <c r="CP38" s="71" t="str">
        <f>IF(_lumpore_month_all!X36="","",_lumpore_month_all!X36)</f>
        <v/>
      </c>
      <c r="CQ38" s="71" t="str">
        <f t="shared" si="67"/>
        <v/>
      </c>
      <c r="CR38" s="77" t="str">
        <f t="shared" si="68"/>
        <v/>
      </c>
      <c r="CS38" s="77" t="str">
        <f t="shared" si="69"/>
        <v/>
      </c>
      <c r="CT38" s="77" t="str">
        <f t="shared" si="70"/>
        <v/>
      </c>
      <c r="CU38" s="70">
        <f t="shared" si="12"/>
        <v>0</v>
      </c>
      <c r="CV38" s="70">
        <f t="shared" si="13"/>
        <v>0</v>
      </c>
      <c r="CW38" s="70">
        <f t="shared" si="14"/>
        <v>0</v>
      </c>
      <c r="CX38" s="70">
        <f t="shared" si="71"/>
        <v>0</v>
      </c>
      <c r="CY38" s="70">
        <f t="shared" si="72"/>
        <v>0</v>
      </c>
      <c r="CZ38" s="70">
        <f t="shared" si="73"/>
        <v>0</v>
      </c>
      <c r="DA38" s="104">
        <f>IFERROR(SUM(P38,AJ38,BD38)*_sinter_month_all!$AA$2-SUM(P38,AJ38,BD38)*_sinter_month_all!$Z$2,"")</f>
        <v>0</v>
      </c>
    </row>
    <row r="39" s="2" customFormat="1" ht="21.75" customHeight="1" spans="1:105">
      <c r="A39" s="25" t="str">
        <f>IF(_sinter_month_all!A37="","",_sinter_month_all!A37)</f>
        <v/>
      </c>
      <c r="B39" s="25" t="str">
        <f>IF(AND(_sinter_month_all!B37=1),"夜班",IF(AND(_sinter_month_all!B37=2),"白班",IF(AND(_sinter_month_all!B37=3),"中班","")))</f>
        <v/>
      </c>
      <c r="C39" s="26" t="str">
        <f>IF(AND(_sinter_month_all!C37="A"),"甲班",IF(AND(_sinter_month_all!C37="B"),"乙班",IF(AND(_sinter_month_all!C37="C"),"丙班",IF(AND(_sinter_month_all!C37="D"),"丁班",""))))</f>
        <v/>
      </c>
      <c r="D39" s="27" t="str">
        <f t="shared" si="39"/>
        <v/>
      </c>
      <c r="E39" s="28" t="str">
        <f>IF(_sinter_month_all!D37="","",_sinter_month_all!D37)</f>
        <v/>
      </c>
      <c r="F39" s="28" t="str">
        <f>IF(_sinter_month_all!E37="","",_sinter_month_all!E37)</f>
        <v/>
      </c>
      <c r="G39" s="28" t="str">
        <f>IF(_sinter_month_all!F37="","",_sinter_month_all!F37)</f>
        <v/>
      </c>
      <c r="H39" s="29" t="str">
        <f t="shared" si="40"/>
        <v/>
      </c>
      <c r="I39" s="29" t="str">
        <f>IF(_sinter_month_all!G37="","",_sinter_month_all!G37)</f>
        <v/>
      </c>
      <c r="J39" s="29" t="str">
        <f>IF(_sinter_month_all!H37="","",_sinter_month_all!H37)</f>
        <v/>
      </c>
      <c r="K39" s="29" t="str">
        <f>IF(_sinter_month_all!I37="","",_sinter_month_all!I37)</f>
        <v/>
      </c>
      <c r="L39" s="29" t="str">
        <f t="shared" si="41"/>
        <v/>
      </c>
      <c r="M39" s="34" t="str">
        <f>IF(_sinter_month_all!J37="","",_sinter_month_all!J37)</f>
        <v/>
      </c>
      <c r="N39" s="34" t="str">
        <f>IF(_sinter_month_all!K37="","",_sinter_month_all!K37)</f>
        <v/>
      </c>
      <c r="O39" s="34" t="str">
        <f>IF(_sinter_month_all!L37="","",_sinter_month_all!L37)</f>
        <v/>
      </c>
      <c r="P39" s="34" t="str">
        <f t="shared" si="42"/>
        <v/>
      </c>
      <c r="Q39" s="39" t="str">
        <f>IF(_sinter_month_all!M37="","",_sinter_month_all!M37)</f>
        <v/>
      </c>
      <c r="R39" s="39" t="str">
        <f>IF(_sinter_month_all!N37="","",_sinter_month_all!N37)</f>
        <v/>
      </c>
      <c r="S39" s="39" t="str">
        <f>IF(_sinter_month_all!O37="","",_sinter_month_all!O37)</f>
        <v/>
      </c>
      <c r="T39" s="40" t="str">
        <f t="shared" si="43"/>
        <v/>
      </c>
      <c r="U39" s="34" t="str">
        <f>IF(_sinter_month_all!P37="","",_sinter_month_all!P37)</f>
        <v/>
      </c>
      <c r="V39" s="34" t="str">
        <f>IF(_sinter_month_all!Q37="","",_sinter_month_all!Q37)</f>
        <v/>
      </c>
      <c r="W39" s="34" t="str">
        <f>IF(_sinter_month_all!R37="","",_sinter_month_all!R37)</f>
        <v/>
      </c>
      <c r="X39" s="34" t="str">
        <f t="shared" si="44"/>
        <v/>
      </c>
      <c r="Y39" s="24" t="str">
        <f>IF(_coke_month_all!D37="","",_coke_month_all!D37)</f>
        <v/>
      </c>
      <c r="Z39" s="24" t="str">
        <f>IF(_coke_month_all!E37="","",_coke_month_all!E37)</f>
        <v/>
      </c>
      <c r="AA39" s="24" t="str">
        <f>IF(_coke_month_all!F37="","",_coke_month_all!F37)</f>
        <v/>
      </c>
      <c r="AB39" s="24" t="str">
        <f t="shared" si="45"/>
        <v/>
      </c>
      <c r="AC39" s="43" t="str">
        <f>IF(_coke_month_all!G37="","",_coke_month_all!G37)</f>
        <v/>
      </c>
      <c r="AD39" s="43" t="str">
        <f>IF(_coke_month_all!H37="","",_coke_month_all!H37)</f>
        <v/>
      </c>
      <c r="AE39" s="43" t="str">
        <f>IF(_coke_month_all!I37="","",_coke_month_all!I37)</f>
        <v/>
      </c>
      <c r="AF39" s="44" t="str">
        <f t="shared" si="46"/>
        <v/>
      </c>
      <c r="AG39" s="34" t="str">
        <f>IF(_coke_month_all!J37="","",_coke_month_all!J37)</f>
        <v/>
      </c>
      <c r="AH39" s="34" t="str">
        <f>IF(_coke_month_all!K37="","",_coke_month_all!K37)</f>
        <v/>
      </c>
      <c r="AI39" s="34" t="str">
        <f>IF(_coke_month_all!L37="","",_coke_month_all!L37)</f>
        <v/>
      </c>
      <c r="AJ39" s="34" t="str">
        <f t="shared" si="47"/>
        <v/>
      </c>
      <c r="AK39" s="40" t="str">
        <f>IF(_coke_month_all!M37="","",_coke_month_all!M37)</f>
        <v/>
      </c>
      <c r="AL39" s="40" t="str">
        <f>IF(_coke_month_all!N37="","",_coke_month_all!N37)</f>
        <v/>
      </c>
      <c r="AM39" s="40" t="str">
        <f>IF(_coke_month_all!O37="","",_coke_month_all!O37)</f>
        <v/>
      </c>
      <c r="AN39" s="40" t="str">
        <f t="shared" si="48"/>
        <v/>
      </c>
      <c r="AO39" s="39" t="str">
        <f>IF(_coke_month_all!P37="","",_coke_month_all!P37)</f>
        <v/>
      </c>
      <c r="AP39" s="39" t="str">
        <f>IF(_coke_month_all!Q37="","",_coke_month_all!Q37)</f>
        <v/>
      </c>
      <c r="AQ39" s="39" t="str">
        <f>IF(_coke_month_all!R37="","",_coke_month_all!R37)</f>
        <v/>
      </c>
      <c r="AR39" s="34" t="str">
        <f t="shared" si="49"/>
        <v/>
      </c>
      <c r="AS39" s="34" t="str">
        <f>IF(_lumpore_month_all!D37="","",_lumpore_month_all!D37)</f>
        <v/>
      </c>
      <c r="AT39" s="34" t="str">
        <f>IF(_lumpore_month_all!E37="","",_lumpore_month_all!E37)</f>
        <v/>
      </c>
      <c r="AU39" s="34" t="str">
        <f>IF(_lumpore_month_all!F37="","",_lumpore_month_all!F37)</f>
        <v/>
      </c>
      <c r="AV39" s="34" t="str">
        <f t="shared" si="50"/>
        <v/>
      </c>
      <c r="AW39" s="24" t="str">
        <f>IF(_lumpore_month_all!G37="","",_lumpore_month_all!G37)</f>
        <v/>
      </c>
      <c r="AX39" s="24" t="str">
        <f>IF(_lumpore_month_all!H37="","",_lumpore_month_all!H37)</f>
        <v/>
      </c>
      <c r="AY39" s="24" t="str">
        <f>IF(_lumpore_month_all!I37="","",_lumpore_month_all!I37)</f>
        <v/>
      </c>
      <c r="AZ39" s="23" t="str">
        <f t="shared" si="51"/>
        <v/>
      </c>
      <c r="BA39" s="34" t="str">
        <f>IF(_lumpore_month_all!J37="","",_lumpore_month_all!J37)</f>
        <v/>
      </c>
      <c r="BB39" s="34" t="str">
        <f>IF(_lumpore_month_all!K37="","",_lumpore_month_all!K37)</f>
        <v/>
      </c>
      <c r="BC39" s="34" t="str">
        <f>IF(_lumpore_month_all!L37="","",_lumpore_month_all!L37)</f>
        <v/>
      </c>
      <c r="BD39" s="34" t="str">
        <f t="shared" si="52"/>
        <v/>
      </c>
      <c r="BE39" s="39" t="str">
        <f>IF(_lumpore_month_all!M37="","",_lumpore_month_all!M37)</f>
        <v/>
      </c>
      <c r="BF39" s="39" t="str">
        <f>IF(_lumpore_month_all!N37="","",_lumpore_month_all!N37)</f>
        <v/>
      </c>
      <c r="BG39" s="39" t="str">
        <f>IF(_lumpore_month_all!O37="","",_lumpore_month_all!O37)</f>
        <v/>
      </c>
      <c r="BH39" s="39" t="str">
        <f t="shared" si="53"/>
        <v/>
      </c>
      <c r="BI39" s="34" t="str">
        <f>IF(_lumpore_month_all!P37="","",_lumpore_month_all!P37)</f>
        <v/>
      </c>
      <c r="BJ39" s="34" t="str">
        <f>IF(_lumpore_month_all!Q37="","",_lumpore_month_all!Q37)</f>
        <v/>
      </c>
      <c r="BK39" s="34" t="str">
        <f>IF(_lumpore_month_all!R37="","",_lumpore_month_all!R37)</f>
        <v/>
      </c>
      <c r="BL39" s="34" t="str">
        <f t="shared" si="54"/>
        <v/>
      </c>
      <c r="BM39" s="34">
        <f t="shared" si="55"/>
        <v>0</v>
      </c>
      <c r="BN39" s="70" t="str">
        <f>IF(_sinter_month_all!S37="","",_sinter_month_all!S37)</f>
        <v/>
      </c>
      <c r="BO39" s="70" t="str">
        <f>IF(_sinter_month_all!T37="","",_sinter_month_all!T37)</f>
        <v/>
      </c>
      <c r="BP39" s="70" t="str">
        <f>IF(_sinter_month_all!U37="","",_sinter_month_all!U37)</f>
        <v/>
      </c>
      <c r="BQ39" s="70" t="str">
        <f t="shared" si="56"/>
        <v/>
      </c>
      <c r="BR39" s="71" t="str">
        <f>IF(_sinter_month_all!V37="","",_sinter_month_all!V37)</f>
        <v/>
      </c>
      <c r="BS39" s="71" t="str">
        <f>IF(_sinter_month_all!W37="","",_sinter_month_all!W37)</f>
        <v/>
      </c>
      <c r="BT39" s="71" t="str">
        <f>IF(_sinter_month_all!X37="","",_sinter_month_all!X37)</f>
        <v/>
      </c>
      <c r="BU39" s="71" t="str">
        <f t="shared" si="57"/>
        <v/>
      </c>
      <c r="BV39" s="77" t="str">
        <f t="shared" si="58"/>
        <v/>
      </c>
      <c r="BW39" s="77" t="str">
        <f t="shared" si="59"/>
        <v/>
      </c>
      <c r="BX39" s="77" t="str">
        <f t="shared" si="60"/>
        <v/>
      </c>
      <c r="BY39" s="70" t="str">
        <f>IF(_coke_month_all!S37="","",_coke_month_all!S37)</f>
        <v/>
      </c>
      <c r="BZ39" s="70" t="str">
        <f>IF(_coke_month_all!T37="","",_coke_month_all!T37)</f>
        <v/>
      </c>
      <c r="CA39" s="70" t="str">
        <f>IF(_coke_month_all!U37="","",_coke_month_all!U37)</f>
        <v/>
      </c>
      <c r="CB39" s="79" t="str">
        <f t="shared" si="61"/>
        <v/>
      </c>
      <c r="CC39" s="69" t="str">
        <f>IF(_coke_month_all!V37="","",_coke_month_all!V37)</f>
        <v/>
      </c>
      <c r="CD39" s="69" t="str">
        <f>IF(_coke_month_all!W37="","",_coke_month_all!W37)</f>
        <v/>
      </c>
      <c r="CE39" s="69" t="str">
        <f>IF(_coke_month_all!X37="","",_coke_month_all!X37)</f>
        <v/>
      </c>
      <c r="CF39" s="69" t="str">
        <f t="shared" si="62"/>
        <v/>
      </c>
      <c r="CG39" s="83" t="str">
        <f t="shared" si="63"/>
        <v/>
      </c>
      <c r="CH39" s="77" t="str">
        <f t="shared" si="64"/>
        <v/>
      </c>
      <c r="CI39" s="77" t="str">
        <f t="shared" si="65"/>
        <v/>
      </c>
      <c r="CJ39" s="85" t="str">
        <f>IF(_lumpore_month_all!S37="","",_lumpore_month_all!S37)</f>
        <v/>
      </c>
      <c r="CK39" s="85" t="str">
        <f>IF(_lumpore_month_all!T37="","",_lumpore_month_all!T37)</f>
        <v/>
      </c>
      <c r="CL39" s="85" t="str">
        <f>IF(_lumpore_month_all!U37="","",_lumpore_month_all!U37)</f>
        <v/>
      </c>
      <c r="CM39" s="70" t="str">
        <f t="shared" si="66"/>
        <v/>
      </c>
      <c r="CN39" s="71" t="str">
        <f>IF(_lumpore_month_all!V37="","",_lumpore_month_all!V37)</f>
        <v/>
      </c>
      <c r="CO39" s="71" t="str">
        <f>IF(_lumpore_month_all!W37="","",_lumpore_month_all!W37)</f>
        <v/>
      </c>
      <c r="CP39" s="71" t="str">
        <f>IF(_lumpore_month_all!X37="","",_lumpore_month_all!X37)</f>
        <v/>
      </c>
      <c r="CQ39" s="71" t="str">
        <f t="shared" si="67"/>
        <v/>
      </c>
      <c r="CR39" s="77" t="str">
        <f t="shared" si="68"/>
        <v/>
      </c>
      <c r="CS39" s="77" t="str">
        <f t="shared" si="69"/>
        <v/>
      </c>
      <c r="CT39" s="77" t="str">
        <f t="shared" si="70"/>
        <v/>
      </c>
      <c r="CU39" s="70">
        <f t="shared" si="12"/>
        <v>0</v>
      </c>
      <c r="CV39" s="70">
        <f t="shared" si="13"/>
        <v>0</v>
      </c>
      <c r="CW39" s="70">
        <f t="shared" si="14"/>
        <v>0</v>
      </c>
      <c r="CX39" s="70">
        <f t="shared" si="71"/>
        <v>0</v>
      </c>
      <c r="CY39" s="70">
        <f t="shared" si="72"/>
        <v>0</v>
      </c>
      <c r="CZ39" s="70">
        <f t="shared" si="73"/>
        <v>0</v>
      </c>
      <c r="DA39" s="104">
        <f>IFERROR(SUM(P39,AJ39,BD39)*_sinter_month_all!$AA$2-SUM(P39,AJ39,BD39)*_sinter_month_all!$Z$2,"")</f>
        <v>0</v>
      </c>
    </row>
    <row r="40" s="2" customFormat="1" ht="21.75" customHeight="1" spans="1:105">
      <c r="A40" s="25" t="str">
        <f>IF(_sinter_month_all!A38="","",_sinter_month_all!A38)</f>
        <v/>
      </c>
      <c r="B40" s="25" t="str">
        <f>IF(AND(_sinter_month_all!B38=1),"夜班",IF(AND(_sinter_month_all!B38=2),"白班",IF(AND(_sinter_month_all!B38=3),"中班","")))</f>
        <v/>
      </c>
      <c r="C40" s="26" t="str">
        <f>IF(AND(_sinter_month_all!C38="A"),"甲班",IF(AND(_sinter_month_all!C38="B"),"乙班",IF(AND(_sinter_month_all!C38="C"),"丙班",IF(AND(_sinter_month_all!C38="D"),"丁班",""))))</f>
        <v/>
      </c>
      <c r="D40" s="27" t="str">
        <f t="shared" si="39"/>
        <v/>
      </c>
      <c r="E40" s="28" t="str">
        <f>IF(_sinter_month_all!D38="","",_sinter_month_all!D38)</f>
        <v/>
      </c>
      <c r="F40" s="28" t="str">
        <f>IF(_sinter_month_all!E38="","",_sinter_month_all!E38)</f>
        <v/>
      </c>
      <c r="G40" s="28" t="str">
        <f>IF(_sinter_month_all!F38="","",_sinter_month_all!F38)</f>
        <v/>
      </c>
      <c r="H40" s="29" t="str">
        <f t="shared" si="40"/>
        <v/>
      </c>
      <c r="I40" s="29" t="str">
        <f>IF(_sinter_month_all!G38="","",_sinter_month_all!G38)</f>
        <v/>
      </c>
      <c r="J40" s="29" t="str">
        <f>IF(_sinter_month_all!H38="","",_sinter_month_all!H38)</f>
        <v/>
      </c>
      <c r="K40" s="29" t="str">
        <f>IF(_sinter_month_all!I38="","",_sinter_month_all!I38)</f>
        <v/>
      </c>
      <c r="L40" s="29" t="str">
        <f t="shared" si="41"/>
        <v/>
      </c>
      <c r="M40" s="34" t="str">
        <f>IF(_sinter_month_all!J38="","",_sinter_month_all!J38)</f>
        <v/>
      </c>
      <c r="N40" s="34" t="str">
        <f>IF(_sinter_month_all!K38="","",_sinter_month_all!K38)</f>
        <v/>
      </c>
      <c r="O40" s="34" t="str">
        <f>IF(_sinter_month_all!L38="","",_sinter_month_all!L38)</f>
        <v/>
      </c>
      <c r="P40" s="34" t="str">
        <f t="shared" si="42"/>
        <v/>
      </c>
      <c r="Q40" s="39" t="str">
        <f>IF(_sinter_month_all!M38="","",_sinter_month_all!M38)</f>
        <v/>
      </c>
      <c r="R40" s="39" t="str">
        <f>IF(_sinter_month_all!N38="","",_sinter_month_all!N38)</f>
        <v/>
      </c>
      <c r="S40" s="39" t="str">
        <f>IF(_sinter_month_all!O38="","",_sinter_month_all!O38)</f>
        <v/>
      </c>
      <c r="T40" s="40" t="str">
        <f t="shared" si="43"/>
        <v/>
      </c>
      <c r="U40" s="34" t="str">
        <f>IF(_sinter_month_all!P38="","",_sinter_month_all!P38)</f>
        <v/>
      </c>
      <c r="V40" s="34" t="str">
        <f>IF(_sinter_month_all!Q38="","",_sinter_month_all!Q38)</f>
        <v/>
      </c>
      <c r="W40" s="34" t="str">
        <f>IF(_sinter_month_all!R38="","",_sinter_month_all!R38)</f>
        <v/>
      </c>
      <c r="X40" s="34" t="str">
        <f t="shared" si="44"/>
        <v/>
      </c>
      <c r="Y40" s="24" t="str">
        <f>IF(_coke_month_all!D38="","",_coke_month_all!D38)</f>
        <v/>
      </c>
      <c r="Z40" s="24" t="str">
        <f>IF(_coke_month_all!E38="","",_coke_month_all!E38)</f>
        <v/>
      </c>
      <c r="AA40" s="24" t="str">
        <f>IF(_coke_month_all!F38="","",_coke_month_all!F38)</f>
        <v/>
      </c>
      <c r="AB40" s="24" t="str">
        <f t="shared" si="45"/>
        <v/>
      </c>
      <c r="AC40" s="43" t="str">
        <f>IF(_coke_month_all!G38="","",_coke_month_all!G38)</f>
        <v/>
      </c>
      <c r="AD40" s="43" t="str">
        <f>IF(_coke_month_all!H38="","",_coke_month_all!H38)</f>
        <v/>
      </c>
      <c r="AE40" s="43" t="str">
        <f>IF(_coke_month_all!I38="","",_coke_month_all!I38)</f>
        <v/>
      </c>
      <c r="AF40" s="44" t="str">
        <f t="shared" si="46"/>
        <v/>
      </c>
      <c r="AG40" s="34" t="str">
        <f>IF(_coke_month_all!J38="","",_coke_month_all!J38)</f>
        <v/>
      </c>
      <c r="AH40" s="34" t="str">
        <f>IF(_coke_month_all!K38="","",_coke_month_all!K38)</f>
        <v/>
      </c>
      <c r="AI40" s="34" t="str">
        <f>IF(_coke_month_all!L38="","",_coke_month_all!L38)</f>
        <v/>
      </c>
      <c r="AJ40" s="34" t="str">
        <f t="shared" si="47"/>
        <v/>
      </c>
      <c r="AK40" s="40" t="str">
        <f>IF(_coke_month_all!M38="","",_coke_month_all!M38)</f>
        <v/>
      </c>
      <c r="AL40" s="40" t="str">
        <f>IF(_coke_month_all!N38="","",_coke_month_all!N38)</f>
        <v/>
      </c>
      <c r="AM40" s="40" t="str">
        <f>IF(_coke_month_all!O38="","",_coke_month_all!O38)</f>
        <v/>
      </c>
      <c r="AN40" s="40" t="str">
        <f t="shared" si="48"/>
        <v/>
      </c>
      <c r="AO40" s="39" t="str">
        <f>IF(_coke_month_all!P38="","",_coke_month_all!P38)</f>
        <v/>
      </c>
      <c r="AP40" s="39" t="str">
        <f>IF(_coke_month_all!Q38="","",_coke_month_all!Q38)</f>
        <v/>
      </c>
      <c r="AQ40" s="39" t="str">
        <f>IF(_coke_month_all!R38="","",_coke_month_all!R38)</f>
        <v/>
      </c>
      <c r="AR40" s="34" t="str">
        <f t="shared" si="49"/>
        <v/>
      </c>
      <c r="AS40" s="34" t="str">
        <f>IF(_lumpore_month_all!D38="","",_lumpore_month_all!D38)</f>
        <v/>
      </c>
      <c r="AT40" s="34" t="str">
        <f>IF(_lumpore_month_all!E38="","",_lumpore_month_all!E38)</f>
        <v/>
      </c>
      <c r="AU40" s="34" t="str">
        <f>IF(_lumpore_month_all!F38="","",_lumpore_month_all!F38)</f>
        <v/>
      </c>
      <c r="AV40" s="34" t="str">
        <f t="shared" si="50"/>
        <v/>
      </c>
      <c r="AW40" s="24" t="str">
        <f>IF(_lumpore_month_all!G38="","",_lumpore_month_all!G38)</f>
        <v/>
      </c>
      <c r="AX40" s="24" t="str">
        <f>IF(_lumpore_month_all!H38="","",_lumpore_month_all!H38)</f>
        <v/>
      </c>
      <c r="AY40" s="24" t="str">
        <f>IF(_lumpore_month_all!I38="","",_lumpore_month_all!I38)</f>
        <v/>
      </c>
      <c r="AZ40" s="23" t="str">
        <f t="shared" si="51"/>
        <v/>
      </c>
      <c r="BA40" s="34" t="str">
        <f>IF(_lumpore_month_all!J38="","",_lumpore_month_all!J38)</f>
        <v/>
      </c>
      <c r="BB40" s="34" t="str">
        <f>IF(_lumpore_month_all!K38="","",_lumpore_month_all!K38)</f>
        <v/>
      </c>
      <c r="BC40" s="34" t="str">
        <f>IF(_lumpore_month_all!L38="","",_lumpore_month_all!L38)</f>
        <v/>
      </c>
      <c r="BD40" s="34" t="str">
        <f t="shared" si="52"/>
        <v/>
      </c>
      <c r="BE40" s="39" t="str">
        <f>IF(_lumpore_month_all!M38="","",_lumpore_month_all!M38)</f>
        <v/>
      </c>
      <c r="BF40" s="39" t="str">
        <f>IF(_lumpore_month_all!N38="","",_lumpore_month_all!N38)</f>
        <v/>
      </c>
      <c r="BG40" s="39" t="str">
        <f>IF(_lumpore_month_all!O38="","",_lumpore_month_all!O38)</f>
        <v/>
      </c>
      <c r="BH40" s="39" t="str">
        <f t="shared" si="53"/>
        <v/>
      </c>
      <c r="BI40" s="34" t="str">
        <f>IF(_lumpore_month_all!P38="","",_lumpore_month_all!P38)</f>
        <v/>
      </c>
      <c r="BJ40" s="34" t="str">
        <f>IF(_lumpore_month_all!Q38="","",_lumpore_month_all!Q38)</f>
        <v/>
      </c>
      <c r="BK40" s="34" t="str">
        <f>IF(_lumpore_month_all!R38="","",_lumpore_month_all!R38)</f>
        <v/>
      </c>
      <c r="BL40" s="34" t="str">
        <f t="shared" si="54"/>
        <v/>
      </c>
      <c r="BM40" s="34">
        <f t="shared" si="55"/>
        <v>0</v>
      </c>
      <c r="BN40" s="70" t="str">
        <f>IF(_sinter_month_all!S38="","",_sinter_month_all!S38)</f>
        <v/>
      </c>
      <c r="BO40" s="70" t="str">
        <f>IF(_sinter_month_all!T38="","",_sinter_month_all!T38)</f>
        <v/>
      </c>
      <c r="BP40" s="70" t="str">
        <f>IF(_sinter_month_all!U38="","",_sinter_month_all!U38)</f>
        <v/>
      </c>
      <c r="BQ40" s="70" t="str">
        <f t="shared" si="56"/>
        <v/>
      </c>
      <c r="BR40" s="71" t="str">
        <f>IF(_sinter_month_all!V38="","",_sinter_month_all!V38)</f>
        <v/>
      </c>
      <c r="BS40" s="71" t="str">
        <f>IF(_sinter_month_all!W38="","",_sinter_month_all!W38)</f>
        <v/>
      </c>
      <c r="BT40" s="71" t="str">
        <f>IF(_sinter_month_all!X38="","",_sinter_month_all!X38)</f>
        <v/>
      </c>
      <c r="BU40" s="71" t="str">
        <f t="shared" si="57"/>
        <v/>
      </c>
      <c r="BV40" s="77" t="str">
        <f t="shared" si="58"/>
        <v/>
      </c>
      <c r="BW40" s="77" t="str">
        <f t="shared" si="59"/>
        <v/>
      </c>
      <c r="BX40" s="77" t="str">
        <f t="shared" si="60"/>
        <v/>
      </c>
      <c r="BY40" s="70" t="str">
        <f>IF(_coke_month_all!S38="","",_coke_month_all!S38)</f>
        <v/>
      </c>
      <c r="BZ40" s="70" t="str">
        <f>IF(_coke_month_all!T38="","",_coke_month_all!T38)</f>
        <v/>
      </c>
      <c r="CA40" s="70" t="str">
        <f>IF(_coke_month_all!U38="","",_coke_month_all!U38)</f>
        <v/>
      </c>
      <c r="CB40" s="79" t="str">
        <f t="shared" si="61"/>
        <v/>
      </c>
      <c r="CC40" s="69" t="str">
        <f>IF(_coke_month_all!V38="","",_coke_month_all!V38)</f>
        <v/>
      </c>
      <c r="CD40" s="69" t="str">
        <f>IF(_coke_month_all!W38="","",_coke_month_all!W38)</f>
        <v/>
      </c>
      <c r="CE40" s="69" t="str">
        <f>IF(_coke_month_all!X38="","",_coke_month_all!X38)</f>
        <v/>
      </c>
      <c r="CF40" s="69" t="str">
        <f t="shared" si="62"/>
        <v/>
      </c>
      <c r="CG40" s="83" t="str">
        <f t="shared" si="63"/>
        <v/>
      </c>
      <c r="CH40" s="77" t="str">
        <f t="shared" si="64"/>
        <v/>
      </c>
      <c r="CI40" s="77" t="str">
        <f t="shared" si="65"/>
        <v/>
      </c>
      <c r="CJ40" s="85" t="str">
        <f>IF(_lumpore_month_all!S38="","",_lumpore_month_all!S38)</f>
        <v/>
      </c>
      <c r="CK40" s="85" t="str">
        <f>IF(_lumpore_month_all!T38="","",_lumpore_month_all!T38)</f>
        <v/>
      </c>
      <c r="CL40" s="85" t="str">
        <f>IF(_lumpore_month_all!U38="","",_lumpore_month_all!U38)</f>
        <v/>
      </c>
      <c r="CM40" s="70" t="str">
        <f t="shared" si="66"/>
        <v/>
      </c>
      <c r="CN40" s="71" t="str">
        <f>IF(_lumpore_month_all!V38="","",_lumpore_month_all!V38)</f>
        <v/>
      </c>
      <c r="CO40" s="71" t="str">
        <f>IF(_lumpore_month_all!W38="","",_lumpore_month_all!W38)</f>
        <v/>
      </c>
      <c r="CP40" s="71" t="str">
        <f>IF(_lumpore_month_all!X38="","",_lumpore_month_all!X38)</f>
        <v/>
      </c>
      <c r="CQ40" s="71" t="str">
        <f t="shared" si="67"/>
        <v/>
      </c>
      <c r="CR40" s="77" t="str">
        <f t="shared" si="68"/>
        <v/>
      </c>
      <c r="CS40" s="77" t="str">
        <f t="shared" si="69"/>
        <v/>
      </c>
      <c r="CT40" s="77" t="str">
        <f t="shared" si="70"/>
        <v/>
      </c>
      <c r="CU40" s="70">
        <f t="shared" si="12"/>
        <v>0</v>
      </c>
      <c r="CV40" s="70">
        <f t="shared" si="13"/>
        <v>0</v>
      </c>
      <c r="CW40" s="70">
        <f t="shared" si="14"/>
        <v>0</v>
      </c>
      <c r="CX40" s="70">
        <f t="shared" si="71"/>
        <v>0</v>
      </c>
      <c r="CY40" s="70">
        <f t="shared" si="72"/>
        <v>0</v>
      </c>
      <c r="CZ40" s="70">
        <f t="shared" si="73"/>
        <v>0</v>
      </c>
      <c r="DA40" s="104">
        <f>IFERROR(SUM(P40,AJ40,BD40)*_sinter_month_all!$AA$2-SUM(P40,AJ40,BD40)*_sinter_month_all!$Z$2,"")</f>
        <v>0</v>
      </c>
    </row>
    <row r="41" s="2" customFormat="1" ht="21.75" customHeight="1" spans="1:105">
      <c r="A41" s="25" t="str">
        <f>IF(_sinter_month_all!A39="","",_sinter_month_all!A39)</f>
        <v/>
      </c>
      <c r="B41" s="25" t="str">
        <f>IF(AND(_sinter_month_all!B39=1),"夜班",IF(AND(_sinter_month_all!B39=2),"白班",IF(AND(_sinter_month_all!B39=3),"中班","")))</f>
        <v/>
      </c>
      <c r="C41" s="26" t="str">
        <f>IF(AND(_sinter_month_all!C39="A"),"甲班",IF(AND(_sinter_month_all!C39="B"),"乙班",IF(AND(_sinter_month_all!C39="C"),"丙班",IF(AND(_sinter_month_all!C39="D"),"丁班",""))))</f>
        <v/>
      </c>
      <c r="D41" s="27" t="str">
        <f t="shared" si="39"/>
        <v/>
      </c>
      <c r="E41" s="28" t="str">
        <f>IF(_sinter_month_all!D39="","",_sinter_month_all!D39)</f>
        <v/>
      </c>
      <c r="F41" s="28" t="str">
        <f>IF(_sinter_month_all!E39="","",_sinter_month_all!E39)</f>
        <v/>
      </c>
      <c r="G41" s="28" t="str">
        <f>IF(_sinter_month_all!F39="","",_sinter_month_all!F39)</f>
        <v/>
      </c>
      <c r="H41" s="29" t="str">
        <f t="shared" si="40"/>
        <v/>
      </c>
      <c r="I41" s="29" t="str">
        <f>IF(_sinter_month_all!G39="","",_sinter_month_all!G39)</f>
        <v/>
      </c>
      <c r="J41" s="29" t="str">
        <f>IF(_sinter_month_all!H39="","",_sinter_month_all!H39)</f>
        <v/>
      </c>
      <c r="K41" s="29" t="str">
        <f>IF(_sinter_month_all!I39="","",_sinter_month_all!I39)</f>
        <v/>
      </c>
      <c r="L41" s="29" t="str">
        <f t="shared" si="41"/>
        <v/>
      </c>
      <c r="M41" s="34" t="str">
        <f>IF(_sinter_month_all!J39="","",_sinter_month_all!J39)</f>
        <v/>
      </c>
      <c r="N41" s="34" t="str">
        <f>IF(_sinter_month_all!K39="","",_sinter_month_all!K39)</f>
        <v/>
      </c>
      <c r="O41" s="34" t="str">
        <f>IF(_sinter_month_all!L39="","",_sinter_month_all!L39)</f>
        <v/>
      </c>
      <c r="P41" s="34" t="str">
        <f t="shared" si="42"/>
        <v/>
      </c>
      <c r="Q41" s="39" t="str">
        <f>IF(_sinter_month_all!M39="","",_sinter_month_all!M39)</f>
        <v/>
      </c>
      <c r="R41" s="39" t="str">
        <f>IF(_sinter_month_all!N39="","",_sinter_month_all!N39)</f>
        <v/>
      </c>
      <c r="S41" s="39" t="str">
        <f>IF(_sinter_month_all!O39="","",_sinter_month_all!O39)</f>
        <v/>
      </c>
      <c r="T41" s="40" t="str">
        <f t="shared" si="43"/>
        <v/>
      </c>
      <c r="U41" s="34" t="str">
        <f>IF(_sinter_month_all!P39="","",_sinter_month_all!P39)</f>
        <v/>
      </c>
      <c r="V41" s="34" t="str">
        <f>IF(_sinter_month_all!Q39="","",_sinter_month_all!Q39)</f>
        <v/>
      </c>
      <c r="W41" s="34" t="str">
        <f>IF(_sinter_month_all!R39="","",_sinter_month_all!R39)</f>
        <v/>
      </c>
      <c r="X41" s="34" t="str">
        <f t="shared" si="44"/>
        <v/>
      </c>
      <c r="Y41" s="24" t="str">
        <f>IF(_coke_month_all!D39="","",_coke_month_all!D39)</f>
        <v/>
      </c>
      <c r="Z41" s="24" t="str">
        <f>IF(_coke_month_all!E39="","",_coke_month_all!E39)</f>
        <v/>
      </c>
      <c r="AA41" s="24" t="str">
        <f>IF(_coke_month_all!F39="","",_coke_month_all!F39)</f>
        <v/>
      </c>
      <c r="AB41" s="24" t="str">
        <f t="shared" si="45"/>
        <v/>
      </c>
      <c r="AC41" s="43" t="str">
        <f>IF(_coke_month_all!G39="","",_coke_month_all!G39)</f>
        <v/>
      </c>
      <c r="AD41" s="43" t="str">
        <f>IF(_coke_month_all!H39="","",_coke_month_all!H39)</f>
        <v/>
      </c>
      <c r="AE41" s="43" t="str">
        <f>IF(_coke_month_all!I39="","",_coke_month_all!I39)</f>
        <v/>
      </c>
      <c r="AF41" s="44" t="str">
        <f t="shared" si="46"/>
        <v/>
      </c>
      <c r="AG41" s="34" t="str">
        <f>IF(_coke_month_all!J39="","",_coke_month_all!J39)</f>
        <v/>
      </c>
      <c r="AH41" s="34" t="str">
        <f>IF(_coke_month_all!K39="","",_coke_month_all!K39)</f>
        <v/>
      </c>
      <c r="AI41" s="34" t="str">
        <f>IF(_coke_month_all!L39="","",_coke_month_all!L39)</f>
        <v/>
      </c>
      <c r="AJ41" s="34" t="str">
        <f t="shared" si="47"/>
        <v/>
      </c>
      <c r="AK41" s="40" t="str">
        <f>IF(_coke_month_all!M39="","",_coke_month_all!M39)</f>
        <v/>
      </c>
      <c r="AL41" s="40" t="str">
        <f>IF(_coke_month_all!N39="","",_coke_month_all!N39)</f>
        <v/>
      </c>
      <c r="AM41" s="40" t="str">
        <f>IF(_coke_month_all!O39="","",_coke_month_all!O39)</f>
        <v/>
      </c>
      <c r="AN41" s="40" t="str">
        <f t="shared" si="48"/>
        <v/>
      </c>
      <c r="AO41" s="39" t="str">
        <f>IF(_coke_month_all!P39="","",_coke_month_all!P39)</f>
        <v/>
      </c>
      <c r="AP41" s="39" t="str">
        <f>IF(_coke_month_all!Q39="","",_coke_month_all!Q39)</f>
        <v/>
      </c>
      <c r="AQ41" s="39" t="str">
        <f>IF(_coke_month_all!R39="","",_coke_month_all!R39)</f>
        <v/>
      </c>
      <c r="AR41" s="34" t="str">
        <f t="shared" si="49"/>
        <v/>
      </c>
      <c r="AS41" s="34" t="str">
        <f>IF(_lumpore_month_all!D39="","",_lumpore_month_all!D39)</f>
        <v/>
      </c>
      <c r="AT41" s="34" t="str">
        <f>IF(_lumpore_month_all!E39="","",_lumpore_month_all!E39)</f>
        <v/>
      </c>
      <c r="AU41" s="34" t="str">
        <f>IF(_lumpore_month_all!F39="","",_lumpore_month_all!F39)</f>
        <v/>
      </c>
      <c r="AV41" s="34" t="str">
        <f t="shared" si="50"/>
        <v/>
      </c>
      <c r="AW41" s="24" t="str">
        <f>IF(_lumpore_month_all!G39="","",_lumpore_month_all!G39)</f>
        <v/>
      </c>
      <c r="AX41" s="24" t="str">
        <f>IF(_lumpore_month_all!H39="","",_lumpore_month_all!H39)</f>
        <v/>
      </c>
      <c r="AY41" s="24" t="str">
        <f>IF(_lumpore_month_all!I39="","",_lumpore_month_all!I39)</f>
        <v/>
      </c>
      <c r="AZ41" s="23" t="str">
        <f t="shared" si="51"/>
        <v/>
      </c>
      <c r="BA41" s="34" t="str">
        <f>IF(_lumpore_month_all!J39="","",_lumpore_month_all!J39)</f>
        <v/>
      </c>
      <c r="BB41" s="34" t="str">
        <f>IF(_lumpore_month_all!K39="","",_lumpore_month_all!K39)</f>
        <v/>
      </c>
      <c r="BC41" s="34" t="str">
        <f>IF(_lumpore_month_all!L39="","",_lumpore_month_all!L39)</f>
        <v/>
      </c>
      <c r="BD41" s="34" t="str">
        <f t="shared" si="52"/>
        <v/>
      </c>
      <c r="BE41" s="39" t="str">
        <f>IF(_lumpore_month_all!M39="","",_lumpore_month_all!M39)</f>
        <v/>
      </c>
      <c r="BF41" s="39" t="str">
        <f>IF(_lumpore_month_all!N39="","",_lumpore_month_all!N39)</f>
        <v/>
      </c>
      <c r="BG41" s="39" t="str">
        <f>IF(_lumpore_month_all!O39="","",_lumpore_month_all!O39)</f>
        <v/>
      </c>
      <c r="BH41" s="39" t="str">
        <f t="shared" si="53"/>
        <v/>
      </c>
      <c r="BI41" s="34" t="str">
        <f>IF(_lumpore_month_all!P39="","",_lumpore_month_all!P39)</f>
        <v/>
      </c>
      <c r="BJ41" s="34" t="str">
        <f>IF(_lumpore_month_all!Q39="","",_lumpore_month_all!Q39)</f>
        <v/>
      </c>
      <c r="BK41" s="34" t="str">
        <f>IF(_lumpore_month_all!R39="","",_lumpore_month_all!R39)</f>
        <v/>
      </c>
      <c r="BL41" s="34" t="str">
        <f t="shared" si="54"/>
        <v/>
      </c>
      <c r="BM41" s="34">
        <f t="shared" si="55"/>
        <v>0</v>
      </c>
      <c r="BN41" s="70" t="str">
        <f>IF(_sinter_month_all!S39="","",_sinter_month_all!S39)</f>
        <v/>
      </c>
      <c r="BO41" s="70" t="str">
        <f>IF(_sinter_month_all!T39="","",_sinter_month_all!T39)</f>
        <v/>
      </c>
      <c r="BP41" s="70" t="str">
        <f>IF(_sinter_month_all!U39="","",_sinter_month_all!U39)</f>
        <v/>
      </c>
      <c r="BQ41" s="70" t="str">
        <f t="shared" si="56"/>
        <v/>
      </c>
      <c r="BR41" s="71" t="str">
        <f>IF(_sinter_month_all!V39="","",_sinter_month_all!V39)</f>
        <v/>
      </c>
      <c r="BS41" s="71" t="str">
        <f>IF(_sinter_month_all!W39="","",_sinter_month_all!W39)</f>
        <v/>
      </c>
      <c r="BT41" s="71" t="str">
        <f>IF(_sinter_month_all!X39="","",_sinter_month_all!X39)</f>
        <v/>
      </c>
      <c r="BU41" s="71" t="str">
        <f t="shared" si="57"/>
        <v/>
      </c>
      <c r="BV41" s="77" t="str">
        <f t="shared" si="58"/>
        <v/>
      </c>
      <c r="BW41" s="77" t="str">
        <f t="shared" si="59"/>
        <v/>
      </c>
      <c r="BX41" s="77" t="str">
        <f t="shared" si="60"/>
        <v/>
      </c>
      <c r="BY41" s="70" t="str">
        <f>IF(_coke_month_all!S39="","",_coke_month_all!S39)</f>
        <v/>
      </c>
      <c r="BZ41" s="70" t="str">
        <f>IF(_coke_month_all!T39="","",_coke_month_all!T39)</f>
        <v/>
      </c>
      <c r="CA41" s="70" t="str">
        <f>IF(_coke_month_all!U39="","",_coke_month_all!U39)</f>
        <v/>
      </c>
      <c r="CB41" s="79" t="str">
        <f t="shared" si="61"/>
        <v/>
      </c>
      <c r="CC41" s="69" t="str">
        <f>IF(_coke_month_all!V39="","",_coke_month_all!V39)</f>
        <v/>
      </c>
      <c r="CD41" s="69" t="str">
        <f>IF(_coke_month_all!W39="","",_coke_month_all!W39)</f>
        <v/>
      </c>
      <c r="CE41" s="69" t="str">
        <f>IF(_coke_month_all!X39="","",_coke_month_all!X39)</f>
        <v/>
      </c>
      <c r="CF41" s="69" t="str">
        <f t="shared" si="62"/>
        <v/>
      </c>
      <c r="CG41" s="83" t="str">
        <f t="shared" si="63"/>
        <v/>
      </c>
      <c r="CH41" s="77" t="str">
        <f t="shared" si="64"/>
        <v/>
      </c>
      <c r="CI41" s="77" t="str">
        <f t="shared" si="65"/>
        <v/>
      </c>
      <c r="CJ41" s="85" t="str">
        <f>IF(_lumpore_month_all!S39="","",_lumpore_month_all!S39)</f>
        <v/>
      </c>
      <c r="CK41" s="85" t="str">
        <f>IF(_lumpore_month_all!T39="","",_lumpore_month_all!T39)</f>
        <v/>
      </c>
      <c r="CL41" s="85" t="str">
        <f>IF(_lumpore_month_all!U39="","",_lumpore_month_all!U39)</f>
        <v/>
      </c>
      <c r="CM41" s="70" t="str">
        <f t="shared" si="66"/>
        <v/>
      </c>
      <c r="CN41" s="71" t="str">
        <f>IF(_lumpore_month_all!V39="","",_lumpore_month_all!V39)</f>
        <v/>
      </c>
      <c r="CO41" s="71" t="str">
        <f>IF(_lumpore_month_all!W39="","",_lumpore_month_all!W39)</f>
        <v/>
      </c>
      <c r="CP41" s="71" t="str">
        <f>IF(_lumpore_month_all!X39="","",_lumpore_month_all!X39)</f>
        <v/>
      </c>
      <c r="CQ41" s="71" t="str">
        <f t="shared" si="67"/>
        <v/>
      </c>
      <c r="CR41" s="77" t="str">
        <f t="shared" si="68"/>
        <v/>
      </c>
      <c r="CS41" s="77" t="str">
        <f t="shared" si="69"/>
        <v/>
      </c>
      <c r="CT41" s="77" t="str">
        <f t="shared" si="70"/>
        <v/>
      </c>
      <c r="CU41" s="70">
        <f t="shared" si="12"/>
        <v>0</v>
      </c>
      <c r="CV41" s="70">
        <f t="shared" si="13"/>
        <v>0</v>
      </c>
      <c r="CW41" s="70">
        <f t="shared" si="14"/>
        <v>0</v>
      </c>
      <c r="CX41" s="70">
        <f t="shared" si="71"/>
        <v>0</v>
      </c>
      <c r="CY41" s="70">
        <f t="shared" si="72"/>
        <v>0</v>
      </c>
      <c r="CZ41" s="70">
        <f t="shared" si="73"/>
        <v>0</v>
      </c>
      <c r="DA41" s="104">
        <f>IFERROR(SUM(P41,AJ41,BD41)*_sinter_month_all!$AA$2-SUM(P41,AJ41,BD41)*_sinter_month_all!$Z$2,"")</f>
        <v>0</v>
      </c>
    </row>
    <row r="42" s="2" customFormat="1" ht="21.75" customHeight="1" spans="1:105">
      <c r="A42" s="25" t="str">
        <f>IF(_sinter_month_all!A40="","",_sinter_month_all!A40)</f>
        <v/>
      </c>
      <c r="B42" s="25" t="str">
        <f>IF(AND(_sinter_month_all!B40=1),"夜班",IF(AND(_sinter_month_all!B40=2),"白班",IF(AND(_sinter_month_all!B40=3),"中班","")))</f>
        <v/>
      </c>
      <c r="C42" s="26" t="str">
        <f>IF(AND(_sinter_month_all!C40="A"),"甲班",IF(AND(_sinter_month_all!C40="B"),"乙班",IF(AND(_sinter_month_all!C40="C"),"丙班",IF(AND(_sinter_month_all!C40="D"),"丁班",""))))</f>
        <v/>
      </c>
      <c r="D42" s="27" t="str">
        <f t="shared" si="39"/>
        <v/>
      </c>
      <c r="E42" s="28" t="str">
        <f>IF(_sinter_month_all!D40="","",_sinter_month_all!D40)</f>
        <v/>
      </c>
      <c r="F42" s="28" t="str">
        <f>IF(_sinter_month_all!E40="","",_sinter_month_all!E40)</f>
        <v/>
      </c>
      <c r="G42" s="28" t="str">
        <f>IF(_sinter_month_all!F40="","",_sinter_month_all!F40)</f>
        <v/>
      </c>
      <c r="H42" s="29" t="str">
        <f t="shared" si="40"/>
        <v/>
      </c>
      <c r="I42" s="29" t="str">
        <f>IF(_sinter_month_all!G40="","",_sinter_month_all!G40)</f>
        <v/>
      </c>
      <c r="J42" s="29" t="str">
        <f>IF(_sinter_month_all!H40="","",_sinter_month_all!H40)</f>
        <v/>
      </c>
      <c r="K42" s="29" t="str">
        <f>IF(_sinter_month_all!I40="","",_sinter_month_all!I40)</f>
        <v/>
      </c>
      <c r="L42" s="29" t="str">
        <f t="shared" si="41"/>
        <v/>
      </c>
      <c r="M42" s="34" t="str">
        <f>IF(_sinter_month_all!J40="","",_sinter_month_all!J40)</f>
        <v/>
      </c>
      <c r="N42" s="34" t="str">
        <f>IF(_sinter_month_all!K40="","",_sinter_month_all!K40)</f>
        <v/>
      </c>
      <c r="O42" s="34" t="str">
        <f>IF(_sinter_month_all!L40="","",_sinter_month_all!L40)</f>
        <v/>
      </c>
      <c r="P42" s="34" t="str">
        <f t="shared" si="42"/>
        <v/>
      </c>
      <c r="Q42" s="39" t="str">
        <f>IF(_sinter_month_all!M40="","",_sinter_month_all!M40)</f>
        <v/>
      </c>
      <c r="R42" s="39" t="str">
        <f>IF(_sinter_month_all!N40="","",_sinter_month_all!N40)</f>
        <v/>
      </c>
      <c r="S42" s="39" t="str">
        <f>IF(_sinter_month_all!O40="","",_sinter_month_all!O40)</f>
        <v/>
      </c>
      <c r="T42" s="40" t="str">
        <f t="shared" si="43"/>
        <v/>
      </c>
      <c r="U42" s="34" t="str">
        <f>IF(_sinter_month_all!P40="","",_sinter_month_all!P40)</f>
        <v/>
      </c>
      <c r="V42" s="34" t="str">
        <f>IF(_sinter_month_all!Q40="","",_sinter_month_all!Q40)</f>
        <v/>
      </c>
      <c r="W42" s="34" t="str">
        <f>IF(_sinter_month_all!R40="","",_sinter_month_all!R40)</f>
        <v/>
      </c>
      <c r="X42" s="34" t="str">
        <f t="shared" si="44"/>
        <v/>
      </c>
      <c r="Y42" s="24" t="str">
        <f>IF(_coke_month_all!D40="","",_coke_month_all!D40)</f>
        <v/>
      </c>
      <c r="Z42" s="24" t="str">
        <f>IF(_coke_month_all!E40="","",_coke_month_all!E40)</f>
        <v/>
      </c>
      <c r="AA42" s="24" t="str">
        <f>IF(_coke_month_all!F40="","",_coke_month_all!F40)</f>
        <v/>
      </c>
      <c r="AB42" s="24" t="str">
        <f t="shared" si="45"/>
        <v/>
      </c>
      <c r="AC42" s="43" t="str">
        <f>IF(_coke_month_all!G40="","",_coke_month_all!G40)</f>
        <v/>
      </c>
      <c r="AD42" s="43" t="str">
        <f>IF(_coke_month_all!H40="","",_coke_month_all!H40)</f>
        <v/>
      </c>
      <c r="AE42" s="43" t="str">
        <f>IF(_coke_month_all!I40="","",_coke_month_all!I40)</f>
        <v/>
      </c>
      <c r="AF42" s="44" t="str">
        <f t="shared" si="46"/>
        <v/>
      </c>
      <c r="AG42" s="34" t="str">
        <f>IF(_coke_month_all!J40="","",_coke_month_all!J40)</f>
        <v/>
      </c>
      <c r="AH42" s="34" t="str">
        <f>IF(_coke_month_all!K40="","",_coke_month_all!K40)</f>
        <v/>
      </c>
      <c r="AI42" s="34" t="str">
        <f>IF(_coke_month_all!L40="","",_coke_month_all!L40)</f>
        <v/>
      </c>
      <c r="AJ42" s="34" t="str">
        <f t="shared" si="47"/>
        <v/>
      </c>
      <c r="AK42" s="40" t="str">
        <f>IF(_coke_month_all!M40="","",_coke_month_all!M40)</f>
        <v/>
      </c>
      <c r="AL42" s="40" t="str">
        <f>IF(_coke_month_all!N40="","",_coke_month_all!N40)</f>
        <v/>
      </c>
      <c r="AM42" s="40" t="str">
        <f>IF(_coke_month_all!O40="","",_coke_month_all!O40)</f>
        <v/>
      </c>
      <c r="AN42" s="40" t="str">
        <f t="shared" si="48"/>
        <v/>
      </c>
      <c r="AO42" s="39" t="str">
        <f>IF(_coke_month_all!P40="","",_coke_month_all!P40)</f>
        <v/>
      </c>
      <c r="AP42" s="39" t="str">
        <f>IF(_coke_month_all!Q40="","",_coke_month_all!Q40)</f>
        <v/>
      </c>
      <c r="AQ42" s="39" t="str">
        <f>IF(_coke_month_all!R40="","",_coke_month_all!R40)</f>
        <v/>
      </c>
      <c r="AR42" s="34" t="str">
        <f t="shared" si="49"/>
        <v/>
      </c>
      <c r="AS42" s="34" t="str">
        <f>IF(_lumpore_month_all!D40="","",_lumpore_month_all!D40)</f>
        <v/>
      </c>
      <c r="AT42" s="34" t="str">
        <f>IF(_lumpore_month_all!E40="","",_lumpore_month_all!E40)</f>
        <v/>
      </c>
      <c r="AU42" s="34" t="str">
        <f>IF(_lumpore_month_all!F40="","",_lumpore_month_all!F40)</f>
        <v/>
      </c>
      <c r="AV42" s="34" t="str">
        <f t="shared" si="50"/>
        <v/>
      </c>
      <c r="AW42" s="24" t="str">
        <f>IF(_lumpore_month_all!G40="","",_lumpore_month_all!G40)</f>
        <v/>
      </c>
      <c r="AX42" s="24" t="str">
        <f>IF(_lumpore_month_all!H40="","",_lumpore_month_all!H40)</f>
        <v/>
      </c>
      <c r="AY42" s="24" t="str">
        <f>IF(_lumpore_month_all!I40="","",_lumpore_month_all!I40)</f>
        <v/>
      </c>
      <c r="AZ42" s="23" t="str">
        <f t="shared" si="51"/>
        <v/>
      </c>
      <c r="BA42" s="34" t="str">
        <f>IF(_lumpore_month_all!J40="","",_lumpore_month_all!J40)</f>
        <v/>
      </c>
      <c r="BB42" s="34" t="str">
        <f>IF(_lumpore_month_all!K40="","",_lumpore_month_all!K40)</f>
        <v/>
      </c>
      <c r="BC42" s="34" t="str">
        <f>IF(_lumpore_month_all!L40="","",_lumpore_month_all!L40)</f>
        <v/>
      </c>
      <c r="BD42" s="34" t="str">
        <f t="shared" si="52"/>
        <v/>
      </c>
      <c r="BE42" s="39" t="str">
        <f>IF(_lumpore_month_all!M40="","",_lumpore_month_all!M40)</f>
        <v/>
      </c>
      <c r="BF42" s="39" t="str">
        <f>IF(_lumpore_month_all!N40="","",_lumpore_month_all!N40)</f>
        <v/>
      </c>
      <c r="BG42" s="39" t="str">
        <f>IF(_lumpore_month_all!O40="","",_lumpore_month_all!O40)</f>
        <v/>
      </c>
      <c r="BH42" s="39" t="str">
        <f t="shared" si="53"/>
        <v/>
      </c>
      <c r="BI42" s="34" t="str">
        <f>IF(_lumpore_month_all!P40="","",_lumpore_month_all!P40)</f>
        <v/>
      </c>
      <c r="BJ42" s="34" t="str">
        <f>IF(_lumpore_month_all!Q40="","",_lumpore_month_all!Q40)</f>
        <v/>
      </c>
      <c r="BK42" s="34" t="str">
        <f>IF(_lumpore_month_all!R40="","",_lumpore_month_all!R40)</f>
        <v/>
      </c>
      <c r="BL42" s="34" t="str">
        <f t="shared" si="54"/>
        <v/>
      </c>
      <c r="BM42" s="34">
        <f t="shared" si="55"/>
        <v>0</v>
      </c>
      <c r="BN42" s="70" t="str">
        <f>IF(_sinter_month_all!S40="","",_sinter_month_all!S40)</f>
        <v/>
      </c>
      <c r="BO42" s="70" t="str">
        <f>IF(_sinter_month_all!T40="","",_sinter_month_all!T40)</f>
        <v/>
      </c>
      <c r="BP42" s="70" t="str">
        <f>IF(_sinter_month_all!U40="","",_sinter_month_all!U40)</f>
        <v/>
      </c>
      <c r="BQ42" s="70" t="str">
        <f t="shared" si="56"/>
        <v/>
      </c>
      <c r="BR42" s="71" t="str">
        <f>IF(_sinter_month_all!V40="","",_sinter_month_all!V40)</f>
        <v/>
      </c>
      <c r="BS42" s="71" t="str">
        <f>IF(_sinter_month_all!W40="","",_sinter_month_all!W40)</f>
        <v/>
      </c>
      <c r="BT42" s="71" t="str">
        <f>IF(_sinter_month_all!X40="","",_sinter_month_all!X40)</f>
        <v/>
      </c>
      <c r="BU42" s="71" t="str">
        <f t="shared" si="57"/>
        <v/>
      </c>
      <c r="BV42" s="77" t="str">
        <f t="shared" si="58"/>
        <v/>
      </c>
      <c r="BW42" s="77" t="str">
        <f t="shared" si="59"/>
        <v/>
      </c>
      <c r="BX42" s="77" t="str">
        <f t="shared" si="60"/>
        <v/>
      </c>
      <c r="BY42" s="70" t="str">
        <f>IF(_coke_month_all!S40="","",_coke_month_all!S40)</f>
        <v/>
      </c>
      <c r="BZ42" s="70" t="str">
        <f>IF(_coke_month_all!T40="","",_coke_month_all!T40)</f>
        <v/>
      </c>
      <c r="CA42" s="70" t="str">
        <f>IF(_coke_month_all!U40="","",_coke_month_all!U40)</f>
        <v/>
      </c>
      <c r="CB42" s="79" t="str">
        <f t="shared" si="61"/>
        <v/>
      </c>
      <c r="CC42" s="69" t="str">
        <f>IF(_coke_month_all!V40="","",_coke_month_all!V40)</f>
        <v/>
      </c>
      <c r="CD42" s="69" t="str">
        <f>IF(_coke_month_all!W40="","",_coke_month_all!W40)</f>
        <v/>
      </c>
      <c r="CE42" s="69" t="str">
        <f>IF(_coke_month_all!X40="","",_coke_month_all!X40)</f>
        <v/>
      </c>
      <c r="CF42" s="69" t="str">
        <f t="shared" si="62"/>
        <v/>
      </c>
      <c r="CG42" s="83" t="str">
        <f t="shared" si="63"/>
        <v/>
      </c>
      <c r="CH42" s="77" t="str">
        <f t="shared" si="64"/>
        <v/>
      </c>
      <c r="CI42" s="77" t="str">
        <f t="shared" si="65"/>
        <v/>
      </c>
      <c r="CJ42" s="85" t="str">
        <f>IF(_lumpore_month_all!S40="","",_lumpore_month_all!S40)</f>
        <v/>
      </c>
      <c r="CK42" s="85" t="str">
        <f>IF(_lumpore_month_all!T40="","",_lumpore_month_all!T40)</f>
        <v/>
      </c>
      <c r="CL42" s="85" t="str">
        <f>IF(_lumpore_month_all!U40="","",_lumpore_month_all!U40)</f>
        <v/>
      </c>
      <c r="CM42" s="70" t="str">
        <f t="shared" si="66"/>
        <v/>
      </c>
      <c r="CN42" s="71" t="str">
        <f>IF(_lumpore_month_all!V40="","",_lumpore_month_all!V40)</f>
        <v/>
      </c>
      <c r="CO42" s="71" t="str">
        <f>IF(_lumpore_month_all!W40="","",_lumpore_month_all!W40)</f>
        <v/>
      </c>
      <c r="CP42" s="71" t="str">
        <f>IF(_lumpore_month_all!X40="","",_lumpore_month_all!X40)</f>
        <v/>
      </c>
      <c r="CQ42" s="71" t="str">
        <f t="shared" si="67"/>
        <v/>
      </c>
      <c r="CR42" s="77" t="str">
        <f t="shared" si="68"/>
        <v/>
      </c>
      <c r="CS42" s="77" t="str">
        <f t="shared" si="69"/>
        <v/>
      </c>
      <c r="CT42" s="77" t="str">
        <f t="shared" si="70"/>
        <v/>
      </c>
      <c r="CU42" s="70">
        <f t="shared" si="12"/>
        <v>0</v>
      </c>
      <c r="CV42" s="70">
        <f t="shared" si="13"/>
        <v>0</v>
      </c>
      <c r="CW42" s="70">
        <f t="shared" si="14"/>
        <v>0</v>
      </c>
      <c r="CX42" s="70">
        <f t="shared" si="71"/>
        <v>0</v>
      </c>
      <c r="CY42" s="70">
        <f t="shared" si="72"/>
        <v>0</v>
      </c>
      <c r="CZ42" s="70">
        <f t="shared" si="73"/>
        <v>0</v>
      </c>
      <c r="DA42" s="104">
        <f>IFERROR(SUM(P42,AJ42,BD42)*_sinter_month_all!$AA$2-SUM(P42,AJ42,BD42)*_sinter_month_all!$Z$2,"")</f>
        <v>0</v>
      </c>
    </row>
    <row r="43" s="2" customFormat="1" ht="21.75" customHeight="1" spans="1:105">
      <c r="A43" s="25" t="str">
        <f>IF(_sinter_month_all!A41="","",_sinter_month_all!A41)</f>
        <v/>
      </c>
      <c r="B43" s="25" t="str">
        <f>IF(AND(_sinter_month_all!B41=1),"夜班",IF(AND(_sinter_month_all!B41=2),"白班",IF(AND(_sinter_month_all!B41=3),"中班","")))</f>
        <v/>
      </c>
      <c r="C43" s="26" t="str">
        <f>IF(AND(_sinter_month_all!C41="A"),"甲班",IF(AND(_sinter_month_all!C41="B"),"乙班",IF(AND(_sinter_month_all!C41="C"),"丙班",IF(AND(_sinter_month_all!C41="D"),"丁班",""))))</f>
        <v/>
      </c>
      <c r="D43" s="27" t="str">
        <f t="shared" si="39"/>
        <v/>
      </c>
      <c r="E43" s="28" t="str">
        <f>IF(_sinter_month_all!D41="","",_sinter_month_all!D41)</f>
        <v/>
      </c>
      <c r="F43" s="28" t="str">
        <f>IF(_sinter_month_all!E41="","",_sinter_month_all!E41)</f>
        <v/>
      </c>
      <c r="G43" s="28" t="str">
        <f>IF(_sinter_month_all!F41="","",_sinter_month_all!F41)</f>
        <v/>
      </c>
      <c r="H43" s="29" t="str">
        <f t="shared" si="40"/>
        <v/>
      </c>
      <c r="I43" s="29" t="str">
        <f>IF(_sinter_month_all!G41="","",_sinter_month_all!G41)</f>
        <v/>
      </c>
      <c r="J43" s="29" t="str">
        <f>IF(_sinter_month_all!H41="","",_sinter_month_all!H41)</f>
        <v/>
      </c>
      <c r="K43" s="29" t="str">
        <f>IF(_sinter_month_all!I41="","",_sinter_month_all!I41)</f>
        <v/>
      </c>
      <c r="L43" s="29" t="str">
        <f t="shared" si="41"/>
        <v/>
      </c>
      <c r="M43" s="34" t="str">
        <f>IF(_sinter_month_all!J41="","",_sinter_month_all!J41)</f>
        <v/>
      </c>
      <c r="N43" s="34" t="str">
        <f>IF(_sinter_month_all!K41="","",_sinter_month_all!K41)</f>
        <v/>
      </c>
      <c r="O43" s="34" t="str">
        <f>IF(_sinter_month_all!L41="","",_sinter_month_all!L41)</f>
        <v/>
      </c>
      <c r="P43" s="34" t="str">
        <f t="shared" si="42"/>
        <v/>
      </c>
      <c r="Q43" s="39" t="str">
        <f>IF(_sinter_month_all!M41="","",_sinter_month_all!M41)</f>
        <v/>
      </c>
      <c r="R43" s="39" t="str">
        <f>IF(_sinter_month_all!N41="","",_sinter_month_all!N41)</f>
        <v/>
      </c>
      <c r="S43" s="39" t="str">
        <f>IF(_sinter_month_all!O41="","",_sinter_month_all!O41)</f>
        <v/>
      </c>
      <c r="T43" s="40" t="str">
        <f t="shared" si="43"/>
        <v/>
      </c>
      <c r="U43" s="34" t="str">
        <f>IF(_sinter_month_all!P41="","",_sinter_month_all!P41)</f>
        <v/>
      </c>
      <c r="V43" s="34" t="str">
        <f>IF(_sinter_month_all!Q41="","",_sinter_month_all!Q41)</f>
        <v/>
      </c>
      <c r="W43" s="34" t="str">
        <f>IF(_sinter_month_all!R41="","",_sinter_month_all!R41)</f>
        <v/>
      </c>
      <c r="X43" s="34" t="str">
        <f t="shared" si="44"/>
        <v/>
      </c>
      <c r="Y43" s="24" t="str">
        <f>IF(_coke_month_all!D41="","",_coke_month_all!D41)</f>
        <v/>
      </c>
      <c r="Z43" s="24" t="str">
        <f>IF(_coke_month_all!E41="","",_coke_month_all!E41)</f>
        <v/>
      </c>
      <c r="AA43" s="24" t="str">
        <f>IF(_coke_month_all!F41="","",_coke_month_all!F41)</f>
        <v/>
      </c>
      <c r="AB43" s="24" t="str">
        <f t="shared" si="45"/>
        <v/>
      </c>
      <c r="AC43" s="43" t="str">
        <f>IF(_coke_month_all!G41="","",_coke_month_all!G41)</f>
        <v/>
      </c>
      <c r="AD43" s="43" t="str">
        <f>IF(_coke_month_all!H41="","",_coke_month_all!H41)</f>
        <v/>
      </c>
      <c r="AE43" s="43" t="str">
        <f>IF(_coke_month_all!I41="","",_coke_month_all!I41)</f>
        <v/>
      </c>
      <c r="AF43" s="44" t="str">
        <f t="shared" si="46"/>
        <v/>
      </c>
      <c r="AG43" s="34" t="str">
        <f>IF(_coke_month_all!J41="","",_coke_month_all!J41)</f>
        <v/>
      </c>
      <c r="AH43" s="34" t="str">
        <f>IF(_coke_month_all!K41="","",_coke_month_all!K41)</f>
        <v/>
      </c>
      <c r="AI43" s="34" t="str">
        <f>IF(_coke_month_all!L41="","",_coke_month_all!L41)</f>
        <v/>
      </c>
      <c r="AJ43" s="34" t="str">
        <f t="shared" si="47"/>
        <v/>
      </c>
      <c r="AK43" s="40" t="str">
        <f>IF(_coke_month_all!M41="","",_coke_month_all!M41)</f>
        <v/>
      </c>
      <c r="AL43" s="40" t="str">
        <f>IF(_coke_month_all!N41="","",_coke_month_all!N41)</f>
        <v/>
      </c>
      <c r="AM43" s="40" t="str">
        <f>IF(_coke_month_all!O41="","",_coke_month_all!O41)</f>
        <v/>
      </c>
      <c r="AN43" s="40" t="str">
        <f t="shared" si="48"/>
        <v/>
      </c>
      <c r="AO43" s="39" t="str">
        <f>IF(_coke_month_all!P41="","",_coke_month_all!P41)</f>
        <v/>
      </c>
      <c r="AP43" s="39" t="str">
        <f>IF(_coke_month_all!Q41="","",_coke_month_all!Q41)</f>
        <v/>
      </c>
      <c r="AQ43" s="39" t="str">
        <f>IF(_coke_month_all!R41="","",_coke_month_all!R41)</f>
        <v/>
      </c>
      <c r="AR43" s="34" t="str">
        <f t="shared" si="49"/>
        <v/>
      </c>
      <c r="AS43" s="34" t="str">
        <f>IF(_lumpore_month_all!D41="","",_lumpore_month_all!D41)</f>
        <v/>
      </c>
      <c r="AT43" s="34" t="str">
        <f>IF(_lumpore_month_all!E41="","",_lumpore_month_all!E41)</f>
        <v/>
      </c>
      <c r="AU43" s="34" t="str">
        <f>IF(_lumpore_month_all!F41="","",_lumpore_month_all!F41)</f>
        <v/>
      </c>
      <c r="AV43" s="34" t="str">
        <f t="shared" si="50"/>
        <v/>
      </c>
      <c r="AW43" s="24" t="str">
        <f>IF(_lumpore_month_all!G41="","",_lumpore_month_all!G41)</f>
        <v/>
      </c>
      <c r="AX43" s="24" t="str">
        <f>IF(_lumpore_month_all!H41="","",_lumpore_month_all!H41)</f>
        <v/>
      </c>
      <c r="AY43" s="24" t="str">
        <f>IF(_lumpore_month_all!I41="","",_lumpore_month_all!I41)</f>
        <v/>
      </c>
      <c r="AZ43" s="23" t="str">
        <f t="shared" si="51"/>
        <v/>
      </c>
      <c r="BA43" s="34" t="str">
        <f>IF(_lumpore_month_all!J41="","",_lumpore_month_all!J41)</f>
        <v/>
      </c>
      <c r="BB43" s="34" t="str">
        <f>IF(_lumpore_month_all!K41="","",_lumpore_month_all!K41)</f>
        <v/>
      </c>
      <c r="BC43" s="34" t="str">
        <f>IF(_lumpore_month_all!L41="","",_lumpore_month_all!L41)</f>
        <v/>
      </c>
      <c r="BD43" s="34" t="str">
        <f t="shared" si="52"/>
        <v/>
      </c>
      <c r="BE43" s="39" t="str">
        <f>IF(_lumpore_month_all!M41="","",_lumpore_month_all!M41)</f>
        <v/>
      </c>
      <c r="BF43" s="39" t="str">
        <f>IF(_lumpore_month_all!N41="","",_lumpore_month_all!N41)</f>
        <v/>
      </c>
      <c r="BG43" s="39" t="str">
        <f>IF(_lumpore_month_all!O41="","",_lumpore_month_all!O41)</f>
        <v/>
      </c>
      <c r="BH43" s="39" t="str">
        <f t="shared" si="53"/>
        <v/>
      </c>
      <c r="BI43" s="34" t="str">
        <f>IF(_lumpore_month_all!P41="","",_lumpore_month_all!P41)</f>
        <v/>
      </c>
      <c r="BJ43" s="34" t="str">
        <f>IF(_lumpore_month_all!Q41="","",_lumpore_month_all!Q41)</f>
        <v/>
      </c>
      <c r="BK43" s="34" t="str">
        <f>IF(_lumpore_month_all!R41="","",_lumpore_month_all!R41)</f>
        <v/>
      </c>
      <c r="BL43" s="34" t="str">
        <f t="shared" si="54"/>
        <v/>
      </c>
      <c r="BM43" s="34">
        <f t="shared" si="55"/>
        <v>0</v>
      </c>
      <c r="BN43" s="70" t="str">
        <f>IF(_sinter_month_all!S41="","",_sinter_month_all!S41)</f>
        <v/>
      </c>
      <c r="BO43" s="70" t="str">
        <f>IF(_sinter_month_all!T41="","",_sinter_month_all!T41)</f>
        <v/>
      </c>
      <c r="BP43" s="70" t="str">
        <f>IF(_sinter_month_all!U41="","",_sinter_month_all!U41)</f>
        <v/>
      </c>
      <c r="BQ43" s="70" t="str">
        <f t="shared" si="56"/>
        <v/>
      </c>
      <c r="BR43" s="71" t="str">
        <f>IF(_sinter_month_all!V41="","",_sinter_month_all!V41)</f>
        <v/>
      </c>
      <c r="BS43" s="71" t="str">
        <f>IF(_sinter_month_all!W41="","",_sinter_month_all!W41)</f>
        <v/>
      </c>
      <c r="BT43" s="71" t="str">
        <f>IF(_sinter_month_all!X41="","",_sinter_month_all!X41)</f>
        <v/>
      </c>
      <c r="BU43" s="71" t="str">
        <f t="shared" si="57"/>
        <v/>
      </c>
      <c r="BV43" s="77" t="str">
        <f t="shared" si="58"/>
        <v/>
      </c>
      <c r="BW43" s="77" t="str">
        <f t="shared" si="59"/>
        <v/>
      </c>
      <c r="BX43" s="77" t="str">
        <f t="shared" si="60"/>
        <v/>
      </c>
      <c r="BY43" s="70" t="str">
        <f>IF(_coke_month_all!S41="","",_coke_month_all!S41)</f>
        <v/>
      </c>
      <c r="BZ43" s="70" t="str">
        <f>IF(_coke_month_all!T41="","",_coke_month_all!T41)</f>
        <v/>
      </c>
      <c r="CA43" s="70" t="str">
        <f>IF(_coke_month_all!U41="","",_coke_month_all!U41)</f>
        <v/>
      </c>
      <c r="CB43" s="79" t="str">
        <f t="shared" si="61"/>
        <v/>
      </c>
      <c r="CC43" s="69" t="str">
        <f>IF(_coke_month_all!V41="","",_coke_month_all!V41)</f>
        <v/>
      </c>
      <c r="CD43" s="69" t="str">
        <f>IF(_coke_month_all!W41="","",_coke_month_all!W41)</f>
        <v/>
      </c>
      <c r="CE43" s="69" t="str">
        <f>IF(_coke_month_all!X41="","",_coke_month_all!X41)</f>
        <v/>
      </c>
      <c r="CF43" s="69" t="str">
        <f t="shared" si="62"/>
        <v/>
      </c>
      <c r="CG43" s="83" t="str">
        <f t="shared" si="63"/>
        <v/>
      </c>
      <c r="CH43" s="77" t="str">
        <f t="shared" si="64"/>
        <v/>
      </c>
      <c r="CI43" s="77" t="str">
        <f t="shared" si="65"/>
        <v/>
      </c>
      <c r="CJ43" s="85" t="str">
        <f>IF(_lumpore_month_all!S41="","",_lumpore_month_all!S41)</f>
        <v/>
      </c>
      <c r="CK43" s="85" t="str">
        <f>IF(_lumpore_month_all!T41="","",_lumpore_month_all!T41)</f>
        <v/>
      </c>
      <c r="CL43" s="85" t="str">
        <f>IF(_lumpore_month_all!U41="","",_lumpore_month_all!U41)</f>
        <v/>
      </c>
      <c r="CM43" s="70" t="str">
        <f t="shared" si="66"/>
        <v/>
      </c>
      <c r="CN43" s="71" t="str">
        <f>IF(_lumpore_month_all!V41="","",_lumpore_month_all!V41)</f>
        <v/>
      </c>
      <c r="CO43" s="71" t="str">
        <f>IF(_lumpore_month_all!W41="","",_lumpore_month_all!W41)</f>
        <v/>
      </c>
      <c r="CP43" s="71" t="str">
        <f>IF(_lumpore_month_all!X41="","",_lumpore_month_all!X41)</f>
        <v/>
      </c>
      <c r="CQ43" s="71" t="str">
        <f t="shared" si="67"/>
        <v/>
      </c>
      <c r="CR43" s="77" t="str">
        <f t="shared" si="68"/>
        <v/>
      </c>
      <c r="CS43" s="77" t="str">
        <f t="shared" si="69"/>
        <v/>
      </c>
      <c r="CT43" s="77" t="str">
        <f t="shared" si="70"/>
        <v/>
      </c>
      <c r="CU43" s="70">
        <f t="shared" si="12"/>
        <v>0</v>
      </c>
      <c r="CV43" s="70">
        <f t="shared" si="13"/>
        <v>0</v>
      </c>
      <c r="CW43" s="70">
        <f t="shared" si="14"/>
        <v>0</v>
      </c>
      <c r="CX43" s="70">
        <f t="shared" si="71"/>
        <v>0</v>
      </c>
      <c r="CY43" s="70">
        <f t="shared" si="72"/>
        <v>0</v>
      </c>
      <c r="CZ43" s="70">
        <f t="shared" si="73"/>
        <v>0</v>
      </c>
      <c r="DA43" s="104">
        <f>IFERROR(SUM(P43,AJ43,BD43)*_sinter_month_all!$AA$2-SUM(P43,AJ43,BD43)*_sinter_month_all!$Z$2,"")</f>
        <v>0</v>
      </c>
    </row>
    <row r="44" s="2" customFormat="1" ht="21.75" customHeight="1" spans="1:105">
      <c r="A44" s="25" t="str">
        <f>IF(_sinter_month_all!A42="","",_sinter_month_all!A42)</f>
        <v/>
      </c>
      <c r="B44" s="25" t="str">
        <f>IF(AND(_sinter_month_all!B42=1),"夜班",IF(AND(_sinter_month_all!B42=2),"白班",IF(AND(_sinter_month_all!B42=3),"中班","")))</f>
        <v/>
      </c>
      <c r="C44" s="26" t="str">
        <f>IF(AND(_sinter_month_all!C42="A"),"甲班",IF(AND(_sinter_month_all!C42="B"),"乙班",IF(AND(_sinter_month_all!C42="C"),"丙班",IF(AND(_sinter_month_all!C42="D"),"丁班",""))))</f>
        <v/>
      </c>
      <c r="D44" s="27" t="str">
        <f t="shared" si="39"/>
        <v/>
      </c>
      <c r="E44" s="28" t="str">
        <f>IF(_sinter_month_all!D42="","",_sinter_month_all!D42)</f>
        <v/>
      </c>
      <c r="F44" s="28" t="str">
        <f>IF(_sinter_month_all!E42="","",_sinter_month_all!E42)</f>
        <v/>
      </c>
      <c r="G44" s="28" t="str">
        <f>IF(_sinter_month_all!F42="","",_sinter_month_all!F42)</f>
        <v/>
      </c>
      <c r="H44" s="29" t="str">
        <f t="shared" si="40"/>
        <v/>
      </c>
      <c r="I44" s="29" t="str">
        <f>IF(_sinter_month_all!G42="","",_sinter_month_all!G42)</f>
        <v/>
      </c>
      <c r="J44" s="29" t="str">
        <f>IF(_sinter_month_all!H42="","",_sinter_month_all!H42)</f>
        <v/>
      </c>
      <c r="K44" s="29" t="str">
        <f>IF(_sinter_month_all!I42="","",_sinter_month_all!I42)</f>
        <v/>
      </c>
      <c r="L44" s="29" t="str">
        <f t="shared" si="41"/>
        <v/>
      </c>
      <c r="M44" s="34" t="str">
        <f>IF(_sinter_month_all!J42="","",_sinter_month_all!J42)</f>
        <v/>
      </c>
      <c r="N44" s="34" t="str">
        <f>IF(_sinter_month_all!K42="","",_sinter_month_all!K42)</f>
        <v/>
      </c>
      <c r="O44" s="34" t="str">
        <f>IF(_sinter_month_all!L42="","",_sinter_month_all!L42)</f>
        <v/>
      </c>
      <c r="P44" s="34" t="str">
        <f t="shared" si="42"/>
        <v/>
      </c>
      <c r="Q44" s="39" t="str">
        <f>IF(_sinter_month_all!M42="","",_sinter_month_all!M42)</f>
        <v/>
      </c>
      <c r="R44" s="39" t="str">
        <f>IF(_sinter_month_all!N42="","",_sinter_month_all!N42)</f>
        <v/>
      </c>
      <c r="S44" s="39" t="str">
        <f>IF(_sinter_month_all!O42="","",_sinter_month_all!O42)</f>
        <v/>
      </c>
      <c r="T44" s="40" t="str">
        <f t="shared" si="43"/>
        <v/>
      </c>
      <c r="U44" s="34" t="str">
        <f>IF(_sinter_month_all!P42="","",_sinter_month_all!P42)</f>
        <v/>
      </c>
      <c r="V44" s="34" t="str">
        <f>IF(_sinter_month_all!Q42="","",_sinter_month_all!Q42)</f>
        <v/>
      </c>
      <c r="W44" s="34" t="str">
        <f>IF(_sinter_month_all!R42="","",_sinter_month_all!R42)</f>
        <v/>
      </c>
      <c r="X44" s="34" t="str">
        <f t="shared" si="44"/>
        <v/>
      </c>
      <c r="Y44" s="24" t="str">
        <f>IF(_coke_month_all!D42="","",_coke_month_all!D42)</f>
        <v/>
      </c>
      <c r="Z44" s="24" t="str">
        <f>IF(_coke_month_all!E42="","",_coke_month_all!E42)</f>
        <v/>
      </c>
      <c r="AA44" s="24" t="str">
        <f>IF(_coke_month_all!F42="","",_coke_month_all!F42)</f>
        <v/>
      </c>
      <c r="AB44" s="24" t="str">
        <f t="shared" si="45"/>
        <v/>
      </c>
      <c r="AC44" s="43" t="str">
        <f>IF(_coke_month_all!G42="","",_coke_month_all!G42)</f>
        <v/>
      </c>
      <c r="AD44" s="43" t="str">
        <f>IF(_coke_month_all!H42="","",_coke_month_all!H42)</f>
        <v/>
      </c>
      <c r="AE44" s="43" t="str">
        <f>IF(_coke_month_all!I42="","",_coke_month_all!I42)</f>
        <v/>
      </c>
      <c r="AF44" s="44" t="str">
        <f t="shared" si="46"/>
        <v/>
      </c>
      <c r="AG44" s="34" t="str">
        <f>IF(_coke_month_all!J42="","",_coke_month_all!J42)</f>
        <v/>
      </c>
      <c r="AH44" s="34" t="str">
        <f>IF(_coke_month_all!K42="","",_coke_month_all!K42)</f>
        <v/>
      </c>
      <c r="AI44" s="34" t="str">
        <f>IF(_coke_month_all!L42="","",_coke_month_all!L42)</f>
        <v/>
      </c>
      <c r="AJ44" s="34" t="str">
        <f t="shared" si="47"/>
        <v/>
      </c>
      <c r="AK44" s="40" t="str">
        <f>IF(_coke_month_all!M42="","",_coke_month_all!M42)</f>
        <v/>
      </c>
      <c r="AL44" s="40" t="str">
        <f>IF(_coke_month_all!N42="","",_coke_month_all!N42)</f>
        <v/>
      </c>
      <c r="AM44" s="40" t="str">
        <f>IF(_coke_month_all!O42="","",_coke_month_all!O42)</f>
        <v/>
      </c>
      <c r="AN44" s="40" t="str">
        <f t="shared" si="48"/>
        <v/>
      </c>
      <c r="AO44" s="39" t="str">
        <f>IF(_coke_month_all!P42="","",_coke_month_all!P42)</f>
        <v/>
      </c>
      <c r="AP44" s="39" t="str">
        <f>IF(_coke_month_all!Q42="","",_coke_month_all!Q42)</f>
        <v/>
      </c>
      <c r="AQ44" s="39" t="str">
        <f>IF(_coke_month_all!R42="","",_coke_month_all!R42)</f>
        <v/>
      </c>
      <c r="AR44" s="34" t="str">
        <f t="shared" si="49"/>
        <v/>
      </c>
      <c r="AS44" s="34" t="str">
        <f>IF(_lumpore_month_all!D42="","",_lumpore_month_all!D42)</f>
        <v/>
      </c>
      <c r="AT44" s="34" t="str">
        <f>IF(_lumpore_month_all!E42="","",_lumpore_month_all!E42)</f>
        <v/>
      </c>
      <c r="AU44" s="34" t="str">
        <f>IF(_lumpore_month_all!F42="","",_lumpore_month_all!F42)</f>
        <v/>
      </c>
      <c r="AV44" s="34" t="str">
        <f t="shared" si="50"/>
        <v/>
      </c>
      <c r="AW44" s="24" t="str">
        <f>IF(_lumpore_month_all!G42="","",_lumpore_month_all!G42)</f>
        <v/>
      </c>
      <c r="AX44" s="24" t="str">
        <f>IF(_lumpore_month_all!H42="","",_lumpore_month_all!H42)</f>
        <v/>
      </c>
      <c r="AY44" s="24" t="str">
        <f>IF(_lumpore_month_all!I42="","",_lumpore_month_all!I42)</f>
        <v/>
      </c>
      <c r="AZ44" s="23" t="str">
        <f t="shared" si="51"/>
        <v/>
      </c>
      <c r="BA44" s="34" t="str">
        <f>IF(_lumpore_month_all!J42="","",_lumpore_month_all!J42)</f>
        <v/>
      </c>
      <c r="BB44" s="34" t="str">
        <f>IF(_lumpore_month_all!K42="","",_lumpore_month_all!K42)</f>
        <v/>
      </c>
      <c r="BC44" s="34" t="str">
        <f>IF(_lumpore_month_all!L42="","",_lumpore_month_all!L42)</f>
        <v/>
      </c>
      <c r="BD44" s="34" t="str">
        <f t="shared" si="52"/>
        <v/>
      </c>
      <c r="BE44" s="39" t="str">
        <f>IF(_lumpore_month_all!M42="","",_lumpore_month_all!M42)</f>
        <v/>
      </c>
      <c r="BF44" s="39" t="str">
        <f>IF(_lumpore_month_all!N42="","",_lumpore_month_all!N42)</f>
        <v/>
      </c>
      <c r="BG44" s="39" t="str">
        <f>IF(_lumpore_month_all!O42="","",_lumpore_month_all!O42)</f>
        <v/>
      </c>
      <c r="BH44" s="39" t="str">
        <f t="shared" si="53"/>
        <v/>
      </c>
      <c r="BI44" s="34" t="str">
        <f>IF(_lumpore_month_all!P42="","",_lumpore_month_all!P42)</f>
        <v/>
      </c>
      <c r="BJ44" s="34" t="str">
        <f>IF(_lumpore_month_all!Q42="","",_lumpore_month_all!Q42)</f>
        <v/>
      </c>
      <c r="BK44" s="34" t="str">
        <f>IF(_lumpore_month_all!R42="","",_lumpore_month_all!R42)</f>
        <v/>
      </c>
      <c r="BL44" s="34" t="str">
        <f t="shared" si="54"/>
        <v/>
      </c>
      <c r="BM44" s="34">
        <f t="shared" si="55"/>
        <v>0</v>
      </c>
      <c r="BN44" s="70" t="str">
        <f>IF(_sinter_month_all!S42="","",_sinter_month_all!S42)</f>
        <v/>
      </c>
      <c r="BO44" s="70" t="str">
        <f>IF(_sinter_month_all!T42="","",_sinter_month_all!T42)</f>
        <v/>
      </c>
      <c r="BP44" s="70" t="str">
        <f>IF(_sinter_month_all!U42="","",_sinter_month_all!U42)</f>
        <v/>
      </c>
      <c r="BQ44" s="70" t="str">
        <f t="shared" si="56"/>
        <v/>
      </c>
      <c r="BR44" s="71" t="str">
        <f>IF(_sinter_month_all!V42="","",_sinter_month_all!V42)</f>
        <v/>
      </c>
      <c r="BS44" s="71" t="str">
        <f>IF(_sinter_month_all!W42="","",_sinter_month_all!W42)</f>
        <v/>
      </c>
      <c r="BT44" s="71" t="str">
        <f>IF(_sinter_month_all!X42="","",_sinter_month_all!X42)</f>
        <v/>
      </c>
      <c r="BU44" s="71" t="str">
        <f t="shared" si="57"/>
        <v/>
      </c>
      <c r="BV44" s="77" t="str">
        <f t="shared" si="58"/>
        <v/>
      </c>
      <c r="BW44" s="77" t="str">
        <f t="shared" si="59"/>
        <v/>
      </c>
      <c r="BX44" s="77" t="str">
        <f t="shared" si="60"/>
        <v/>
      </c>
      <c r="BY44" s="70" t="str">
        <f>IF(_coke_month_all!S42="","",_coke_month_all!S42)</f>
        <v/>
      </c>
      <c r="BZ44" s="70" t="str">
        <f>IF(_coke_month_all!T42="","",_coke_month_all!T42)</f>
        <v/>
      </c>
      <c r="CA44" s="70" t="str">
        <f>IF(_coke_month_all!U42="","",_coke_month_all!U42)</f>
        <v/>
      </c>
      <c r="CB44" s="79" t="str">
        <f t="shared" si="61"/>
        <v/>
      </c>
      <c r="CC44" s="69" t="str">
        <f>IF(_coke_month_all!V42="","",_coke_month_all!V42)</f>
        <v/>
      </c>
      <c r="CD44" s="69" t="str">
        <f>IF(_coke_month_all!W42="","",_coke_month_all!W42)</f>
        <v/>
      </c>
      <c r="CE44" s="69" t="str">
        <f>IF(_coke_month_all!X42="","",_coke_month_all!X42)</f>
        <v/>
      </c>
      <c r="CF44" s="69" t="str">
        <f t="shared" si="62"/>
        <v/>
      </c>
      <c r="CG44" s="83" t="str">
        <f t="shared" si="63"/>
        <v/>
      </c>
      <c r="CH44" s="77" t="str">
        <f t="shared" si="64"/>
        <v/>
      </c>
      <c r="CI44" s="77" t="str">
        <f t="shared" si="65"/>
        <v/>
      </c>
      <c r="CJ44" s="85" t="str">
        <f>IF(_lumpore_month_all!S42="","",_lumpore_month_all!S42)</f>
        <v/>
      </c>
      <c r="CK44" s="85" t="str">
        <f>IF(_lumpore_month_all!T42="","",_lumpore_month_all!T42)</f>
        <v/>
      </c>
      <c r="CL44" s="85" t="str">
        <f>IF(_lumpore_month_all!U42="","",_lumpore_month_all!U42)</f>
        <v/>
      </c>
      <c r="CM44" s="70" t="str">
        <f t="shared" si="66"/>
        <v/>
      </c>
      <c r="CN44" s="71" t="str">
        <f>IF(_lumpore_month_all!V42="","",_lumpore_month_all!V42)</f>
        <v/>
      </c>
      <c r="CO44" s="71" t="str">
        <f>IF(_lumpore_month_all!W42="","",_lumpore_month_all!W42)</f>
        <v/>
      </c>
      <c r="CP44" s="71" t="str">
        <f>IF(_lumpore_month_all!X42="","",_lumpore_month_all!X42)</f>
        <v/>
      </c>
      <c r="CQ44" s="71" t="str">
        <f t="shared" si="67"/>
        <v/>
      </c>
      <c r="CR44" s="77" t="str">
        <f t="shared" si="68"/>
        <v/>
      </c>
      <c r="CS44" s="77" t="str">
        <f t="shared" si="69"/>
        <v/>
      </c>
      <c r="CT44" s="77" t="str">
        <f t="shared" si="70"/>
        <v/>
      </c>
      <c r="CU44" s="70">
        <f t="shared" si="12"/>
        <v>0</v>
      </c>
      <c r="CV44" s="70">
        <f t="shared" si="13"/>
        <v>0</v>
      </c>
      <c r="CW44" s="70">
        <f t="shared" si="14"/>
        <v>0</v>
      </c>
      <c r="CX44" s="70">
        <f t="shared" si="71"/>
        <v>0</v>
      </c>
      <c r="CY44" s="70">
        <f t="shared" si="72"/>
        <v>0</v>
      </c>
      <c r="CZ44" s="70">
        <f t="shared" si="73"/>
        <v>0</v>
      </c>
      <c r="DA44" s="104">
        <f>IFERROR(SUM(P44,AJ44,BD44)*_sinter_month_all!$AA$2-SUM(P44,AJ44,BD44)*_sinter_month_all!$Z$2,"")</f>
        <v>0</v>
      </c>
    </row>
    <row r="45" s="2" customFormat="1" ht="21.75" customHeight="1" spans="1:105">
      <c r="A45" s="25" t="str">
        <f>IF(_sinter_month_all!A43="","",_sinter_month_all!A43)</f>
        <v/>
      </c>
      <c r="B45" s="25" t="str">
        <f>IF(AND(_sinter_month_all!B43=1),"夜班",IF(AND(_sinter_month_all!B43=2),"白班",IF(AND(_sinter_month_all!B43=3),"中班","")))</f>
        <v/>
      </c>
      <c r="C45" s="26" t="str">
        <f>IF(AND(_sinter_month_all!C43="A"),"甲班",IF(AND(_sinter_month_all!C43="B"),"乙班",IF(AND(_sinter_month_all!C43="C"),"丙班",IF(AND(_sinter_month_all!C43="D"),"丁班",""))))</f>
        <v/>
      </c>
      <c r="D45" s="27" t="str">
        <f t="shared" si="39"/>
        <v/>
      </c>
      <c r="E45" s="28" t="str">
        <f>IF(_sinter_month_all!D43="","",_sinter_month_all!D43)</f>
        <v/>
      </c>
      <c r="F45" s="28" t="str">
        <f>IF(_sinter_month_all!E43="","",_sinter_month_all!E43)</f>
        <v/>
      </c>
      <c r="G45" s="28" t="str">
        <f>IF(_sinter_month_all!F43="","",_sinter_month_all!F43)</f>
        <v/>
      </c>
      <c r="H45" s="29" t="str">
        <f t="shared" si="40"/>
        <v/>
      </c>
      <c r="I45" s="29" t="str">
        <f>IF(_sinter_month_all!G43="","",_sinter_month_all!G43)</f>
        <v/>
      </c>
      <c r="J45" s="29" t="str">
        <f>IF(_sinter_month_all!H43="","",_sinter_month_all!H43)</f>
        <v/>
      </c>
      <c r="K45" s="29" t="str">
        <f>IF(_sinter_month_all!I43="","",_sinter_month_all!I43)</f>
        <v/>
      </c>
      <c r="L45" s="29" t="str">
        <f t="shared" si="41"/>
        <v/>
      </c>
      <c r="M45" s="34" t="str">
        <f>IF(_sinter_month_all!J43="","",_sinter_month_all!J43)</f>
        <v/>
      </c>
      <c r="N45" s="34" t="str">
        <f>IF(_sinter_month_all!K43="","",_sinter_month_all!K43)</f>
        <v/>
      </c>
      <c r="O45" s="34" t="str">
        <f>IF(_sinter_month_all!L43="","",_sinter_month_all!L43)</f>
        <v/>
      </c>
      <c r="P45" s="34" t="str">
        <f t="shared" si="42"/>
        <v/>
      </c>
      <c r="Q45" s="39" t="str">
        <f>IF(_sinter_month_all!M43="","",_sinter_month_all!M43)</f>
        <v/>
      </c>
      <c r="R45" s="39" t="str">
        <f>IF(_sinter_month_all!N43="","",_sinter_month_all!N43)</f>
        <v/>
      </c>
      <c r="S45" s="39" t="str">
        <f>IF(_sinter_month_all!O43="","",_sinter_month_all!O43)</f>
        <v/>
      </c>
      <c r="T45" s="40" t="str">
        <f t="shared" si="43"/>
        <v/>
      </c>
      <c r="U45" s="34" t="str">
        <f>IF(_sinter_month_all!P43="","",_sinter_month_all!P43)</f>
        <v/>
      </c>
      <c r="V45" s="34" t="str">
        <f>IF(_sinter_month_all!Q43="","",_sinter_month_all!Q43)</f>
        <v/>
      </c>
      <c r="W45" s="34" t="str">
        <f>IF(_sinter_month_all!R43="","",_sinter_month_all!R43)</f>
        <v/>
      </c>
      <c r="X45" s="34" t="str">
        <f t="shared" si="44"/>
        <v/>
      </c>
      <c r="Y45" s="24" t="str">
        <f>IF(_coke_month_all!D43="","",_coke_month_all!D43)</f>
        <v/>
      </c>
      <c r="Z45" s="24" t="str">
        <f>IF(_coke_month_all!E43="","",_coke_month_all!E43)</f>
        <v/>
      </c>
      <c r="AA45" s="24" t="str">
        <f>IF(_coke_month_all!F43="","",_coke_month_all!F43)</f>
        <v/>
      </c>
      <c r="AB45" s="24" t="str">
        <f t="shared" si="45"/>
        <v/>
      </c>
      <c r="AC45" s="43" t="str">
        <f>IF(_coke_month_all!G43="","",_coke_month_all!G43)</f>
        <v/>
      </c>
      <c r="AD45" s="43" t="str">
        <f>IF(_coke_month_all!H43="","",_coke_month_all!H43)</f>
        <v/>
      </c>
      <c r="AE45" s="43" t="str">
        <f>IF(_coke_month_all!I43="","",_coke_month_all!I43)</f>
        <v/>
      </c>
      <c r="AF45" s="44" t="str">
        <f t="shared" si="46"/>
        <v/>
      </c>
      <c r="AG45" s="34" t="str">
        <f>IF(_coke_month_all!J43="","",_coke_month_all!J43)</f>
        <v/>
      </c>
      <c r="AH45" s="34" t="str">
        <f>IF(_coke_month_all!K43="","",_coke_month_all!K43)</f>
        <v/>
      </c>
      <c r="AI45" s="34" t="str">
        <f>IF(_coke_month_all!L43="","",_coke_month_all!L43)</f>
        <v/>
      </c>
      <c r="AJ45" s="34" t="str">
        <f t="shared" si="47"/>
        <v/>
      </c>
      <c r="AK45" s="40" t="str">
        <f>IF(_coke_month_all!M43="","",_coke_month_all!M43)</f>
        <v/>
      </c>
      <c r="AL45" s="40" t="str">
        <f>IF(_coke_month_all!N43="","",_coke_month_all!N43)</f>
        <v/>
      </c>
      <c r="AM45" s="40" t="str">
        <f>IF(_coke_month_all!O43="","",_coke_month_all!O43)</f>
        <v/>
      </c>
      <c r="AN45" s="40" t="str">
        <f t="shared" si="48"/>
        <v/>
      </c>
      <c r="AO45" s="39" t="str">
        <f>IF(_coke_month_all!P43="","",_coke_month_all!P43)</f>
        <v/>
      </c>
      <c r="AP45" s="39" t="str">
        <f>IF(_coke_month_all!Q43="","",_coke_month_all!Q43)</f>
        <v/>
      </c>
      <c r="AQ45" s="39" t="str">
        <f>IF(_coke_month_all!R43="","",_coke_month_all!R43)</f>
        <v/>
      </c>
      <c r="AR45" s="34" t="str">
        <f t="shared" si="49"/>
        <v/>
      </c>
      <c r="AS45" s="34" t="str">
        <f>IF(_lumpore_month_all!D43="","",_lumpore_month_all!D43)</f>
        <v/>
      </c>
      <c r="AT45" s="34" t="str">
        <f>IF(_lumpore_month_all!E43="","",_lumpore_month_all!E43)</f>
        <v/>
      </c>
      <c r="AU45" s="34" t="str">
        <f>IF(_lumpore_month_all!F43="","",_lumpore_month_all!F43)</f>
        <v/>
      </c>
      <c r="AV45" s="34" t="str">
        <f t="shared" si="50"/>
        <v/>
      </c>
      <c r="AW45" s="24" t="str">
        <f>IF(_lumpore_month_all!G43="","",_lumpore_month_all!G43)</f>
        <v/>
      </c>
      <c r="AX45" s="24" t="str">
        <f>IF(_lumpore_month_all!H43="","",_lumpore_month_all!H43)</f>
        <v/>
      </c>
      <c r="AY45" s="24" t="str">
        <f>IF(_lumpore_month_all!I43="","",_lumpore_month_all!I43)</f>
        <v/>
      </c>
      <c r="AZ45" s="23" t="str">
        <f t="shared" si="51"/>
        <v/>
      </c>
      <c r="BA45" s="34" t="str">
        <f>IF(_lumpore_month_all!J43="","",_lumpore_month_all!J43)</f>
        <v/>
      </c>
      <c r="BB45" s="34" t="str">
        <f>IF(_lumpore_month_all!K43="","",_lumpore_month_all!K43)</f>
        <v/>
      </c>
      <c r="BC45" s="34" t="str">
        <f>IF(_lumpore_month_all!L43="","",_lumpore_month_all!L43)</f>
        <v/>
      </c>
      <c r="BD45" s="34" t="str">
        <f t="shared" si="52"/>
        <v/>
      </c>
      <c r="BE45" s="39" t="str">
        <f>IF(_lumpore_month_all!M43="","",_lumpore_month_all!M43)</f>
        <v/>
      </c>
      <c r="BF45" s="39" t="str">
        <f>IF(_lumpore_month_all!N43="","",_lumpore_month_all!N43)</f>
        <v/>
      </c>
      <c r="BG45" s="39" t="str">
        <f>IF(_lumpore_month_all!O43="","",_lumpore_month_all!O43)</f>
        <v/>
      </c>
      <c r="BH45" s="39" t="str">
        <f t="shared" si="53"/>
        <v/>
      </c>
      <c r="BI45" s="34" t="str">
        <f>IF(_lumpore_month_all!P43="","",_lumpore_month_all!P43)</f>
        <v/>
      </c>
      <c r="BJ45" s="34" t="str">
        <f>IF(_lumpore_month_all!Q43="","",_lumpore_month_all!Q43)</f>
        <v/>
      </c>
      <c r="BK45" s="34" t="str">
        <f>IF(_lumpore_month_all!R43="","",_lumpore_month_all!R43)</f>
        <v/>
      </c>
      <c r="BL45" s="34" t="str">
        <f t="shared" si="54"/>
        <v/>
      </c>
      <c r="BM45" s="34">
        <f t="shared" si="55"/>
        <v>0</v>
      </c>
      <c r="BN45" s="70" t="str">
        <f>IF(_sinter_month_all!S43="","",_sinter_month_all!S43)</f>
        <v/>
      </c>
      <c r="BO45" s="70" t="str">
        <f>IF(_sinter_month_all!T43="","",_sinter_month_all!T43)</f>
        <v/>
      </c>
      <c r="BP45" s="70" t="str">
        <f>IF(_sinter_month_all!U43="","",_sinter_month_all!U43)</f>
        <v/>
      </c>
      <c r="BQ45" s="70" t="str">
        <f t="shared" si="56"/>
        <v/>
      </c>
      <c r="BR45" s="71" t="str">
        <f>IF(_sinter_month_all!V43="","",_sinter_month_all!V43)</f>
        <v/>
      </c>
      <c r="BS45" s="71" t="str">
        <f>IF(_sinter_month_all!W43="","",_sinter_month_all!W43)</f>
        <v/>
      </c>
      <c r="BT45" s="71" t="str">
        <f>IF(_sinter_month_all!X43="","",_sinter_month_all!X43)</f>
        <v/>
      </c>
      <c r="BU45" s="71" t="str">
        <f t="shared" si="57"/>
        <v/>
      </c>
      <c r="BV45" s="77" t="str">
        <f t="shared" si="58"/>
        <v/>
      </c>
      <c r="BW45" s="77" t="str">
        <f t="shared" si="59"/>
        <v/>
      </c>
      <c r="BX45" s="77" t="str">
        <f t="shared" si="60"/>
        <v/>
      </c>
      <c r="BY45" s="70" t="str">
        <f>IF(_coke_month_all!S43="","",_coke_month_all!S43)</f>
        <v/>
      </c>
      <c r="BZ45" s="70" t="str">
        <f>IF(_coke_month_all!T43="","",_coke_month_all!T43)</f>
        <v/>
      </c>
      <c r="CA45" s="70" t="str">
        <f>IF(_coke_month_all!U43="","",_coke_month_all!U43)</f>
        <v/>
      </c>
      <c r="CB45" s="79" t="str">
        <f t="shared" si="61"/>
        <v/>
      </c>
      <c r="CC45" s="69" t="str">
        <f>IF(_coke_month_all!V43="","",_coke_month_all!V43)</f>
        <v/>
      </c>
      <c r="CD45" s="69" t="str">
        <f>IF(_coke_month_all!W43="","",_coke_month_all!W43)</f>
        <v/>
      </c>
      <c r="CE45" s="69" t="str">
        <f>IF(_coke_month_all!X43="","",_coke_month_all!X43)</f>
        <v/>
      </c>
      <c r="CF45" s="69" t="str">
        <f t="shared" si="62"/>
        <v/>
      </c>
      <c r="CG45" s="83" t="str">
        <f t="shared" si="63"/>
        <v/>
      </c>
      <c r="CH45" s="77" t="str">
        <f t="shared" si="64"/>
        <v/>
      </c>
      <c r="CI45" s="77" t="str">
        <f t="shared" si="65"/>
        <v/>
      </c>
      <c r="CJ45" s="85" t="str">
        <f>IF(_lumpore_month_all!S43="","",_lumpore_month_all!S43)</f>
        <v/>
      </c>
      <c r="CK45" s="85" t="str">
        <f>IF(_lumpore_month_all!T43="","",_lumpore_month_all!T43)</f>
        <v/>
      </c>
      <c r="CL45" s="85" t="str">
        <f>IF(_lumpore_month_all!U43="","",_lumpore_month_all!U43)</f>
        <v/>
      </c>
      <c r="CM45" s="70" t="str">
        <f t="shared" si="66"/>
        <v/>
      </c>
      <c r="CN45" s="71" t="str">
        <f>IF(_lumpore_month_all!V43="","",_lumpore_month_all!V43)</f>
        <v/>
      </c>
      <c r="CO45" s="71" t="str">
        <f>IF(_lumpore_month_all!W43="","",_lumpore_month_all!W43)</f>
        <v/>
      </c>
      <c r="CP45" s="71" t="str">
        <f>IF(_lumpore_month_all!X43="","",_lumpore_month_all!X43)</f>
        <v/>
      </c>
      <c r="CQ45" s="71" t="str">
        <f t="shared" si="67"/>
        <v/>
      </c>
      <c r="CR45" s="77" t="str">
        <f t="shared" si="68"/>
        <v/>
      </c>
      <c r="CS45" s="77" t="str">
        <f t="shared" si="69"/>
        <v/>
      </c>
      <c r="CT45" s="77" t="str">
        <f t="shared" si="70"/>
        <v/>
      </c>
      <c r="CU45" s="70">
        <f t="shared" si="12"/>
        <v>0</v>
      </c>
      <c r="CV45" s="70">
        <f t="shared" si="13"/>
        <v>0</v>
      </c>
      <c r="CW45" s="70">
        <f t="shared" si="14"/>
        <v>0</v>
      </c>
      <c r="CX45" s="70">
        <f t="shared" si="71"/>
        <v>0</v>
      </c>
      <c r="CY45" s="70">
        <f t="shared" si="72"/>
        <v>0</v>
      </c>
      <c r="CZ45" s="70">
        <f t="shared" si="73"/>
        <v>0</v>
      </c>
      <c r="DA45" s="104">
        <f>IFERROR(SUM(P45,AJ45,BD45)*_sinter_month_all!$AA$2-SUM(P45,AJ45,BD45)*_sinter_month_all!$Z$2,"")</f>
        <v>0</v>
      </c>
    </row>
    <row r="46" s="2" customFormat="1" ht="21.75" customHeight="1" spans="1:105">
      <c r="A46" s="25" t="str">
        <f>IF(_sinter_month_all!A44="","",_sinter_month_all!A44)</f>
        <v/>
      </c>
      <c r="B46" s="25" t="str">
        <f>IF(AND(_sinter_month_all!B44=1),"夜班",IF(AND(_sinter_month_all!B44=2),"白班",IF(AND(_sinter_month_all!B44=3),"中班","")))</f>
        <v/>
      </c>
      <c r="C46" s="26" t="str">
        <f>IF(AND(_sinter_month_all!C44="A"),"甲班",IF(AND(_sinter_month_all!C44="B"),"乙班",IF(AND(_sinter_month_all!C44="C"),"丙班",IF(AND(_sinter_month_all!C44="D"),"丁班",""))))</f>
        <v/>
      </c>
      <c r="D46" s="27" t="str">
        <f t="shared" si="39"/>
        <v/>
      </c>
      <c r="E46" s="28" t="str">
        <f>IF(_sinter_month_all!D44="","",_sinter_month_all!D44)</f>
        <v/>
      </c>
      <c r="F46" s="28" t="str">
        <f>IF(_sinter_month_all!E44="","",_sinter_month_all!E44)</f>
        <v/>
      </c>
      <c r="G46" s="28" t="str">
        <f>IF(_sinter_month_all!F44="","",_sinter_month_all!F44)</f>
        <v/>
      </c>
      <c r="H46" s="29" t="str">
        <f t="shared" si="40"/>
        <v/>
      </c>
      <c r="I46" s="29" t="str">
        <f>IF(_sinter_month_all!G44="","",_sinter_month_all!G44)</f>
        <v/>
      </c>
      <c r="J46" s="29" t="str">
        <f>IF(_sinter_month_all!H44="","",_sinter_month_all!H44)</f>
        <v/>
      </c>
      <c r="K46" s="29" t="str">
        <f>IF(_sinter_month_all!I44="","",_sinter_month_all!I44)</f>
        <v/>
      </c>
      <c r="L46" s="29" t="str">
        <f t="shared" si="41"/>
        <v/>
      </c>
      <c r="M46" s="34" t="str">
        <f>IF(_sinter_month_all!J44="","",_sinter_month_all!J44)</f>
        <v/>
      </c>
      <c r="N46" s="34" t="str">
        <f>IF(_sinter_month_all!K44="","",_sinter_month_all!K44)</f>
        <v/>
      </c>
      <c r="O46" s="34" t="str">
        <f>IF(_sinter_month_all!L44="","",_sinter_month_all!L44)</f>
        <v/>
      </c>
      <c r="P46" s="34" t="str">
        <f t="shared" si="42"/>
        <v/>
      </c>
      <c r="Q46" s="39" t="str">
        <f>IF(_sinter_month_all!M44="","",_sinter_month_all!M44)</f>
        <v/>
      </c>
      <c r="R46" s="39" t="str">
        <f>IF(_sinter_month_all!N44="","",_sinter_month_all!N44)</f>
        <v/>
      </c>
      <c r="S46" s="39" t="str">
        <f>IF(_sinter_month_all!O44="","",_sinter_month_all!O44)</f>
        <v/>
      </c>
      <c r="T46" s="40" t="str">
        <f t="shared" si="43"/>
        <v/>
      </c>
      <c r="U46" s="34" t="str">
        <f>IF(_sinter_month_all!P44="","",_sinter_month_all!P44)</f>
        <v/>
      </c>
      <c r="V46" s="34" t="str">
        <f>IF(_sinter_month_all!Q44="","",_sinter_month_all!Q44)</f>
        <v/>
      </c>
      <c r="W46" s="34" t="str">
        <f>IF(_sinter_month_all!R44="","",_sinter_month_all!R44)</f>
        <v/>
      </c>
      <c r="X46" s="34" t="str">
        <f t="shared" si="44"/>
        <v/>
      </c>
      <c r="Y46" s="24" t="str">
        <f>IF(_coke_month_all!D44="","",_coke_month_all!D44)</f>
        <v/>
      </c>
      <c r="Z46" s="24" t="str">
        <f>IF(_coke_month_all!E44="","",_coke_month_all!E44)</f>
        <v/>
      </c>
      <c r="AA46" s="24" t="str">
        <f>IF(_coke_month_all!F44="","",_coke_month_all!F44)</f>
        <v/>
      </c>
      <c r="AB46" s="24" t="str">
        <f t="shared" si="45"/>
        <v/>
      </c>
      <c r="AC46" s="43" t="str">
        <f>IF(_coke_month_all!G44="","",_coke_month_all!G44)</f>
        <v/>
      </c>
      <c r="AD46" s="43" t="str">
        <f>IF(_coke_month_all!H44="","",_coke_month_all!H44)</f>
        <v/>
      </c>
      <c r="AE46" s="43" t="str">
        <f>IF(_coke_month_all!I44="","",_coke_month_all!I44)</f>
        <v/>
      </c>
      <c r="AF46" s="44" t="str">
        <f t="shared" si="46"/>
        <v/>
      </c>
      <c r="AG46" s="34" t="str">
        <f>IF(_coke_month_all!J44="","",_coke_month_all!J44)</f>
        <v/>
      </c>
      <c r="AH46" s="34" t="str">
        <f>IF(_coke_month_all!K44="","",_coke_month_all!K44)</f>
        <v/>
      </c>
      <c r="AI46" s="34" t="str">
        <f>IF(_coke_month_all!L44="","",_coke_month_all!L44)</f>
        <v/>
      </c>
      <c r="AJ46" s="34" t="str">
        <f t="shared" si="47"/>
        <v/>
      </c>
      <c r="AK46" s="40" t="str">
        <f>IF(_coke_month_all!M44="","",_coke_month_all!M44)</f>
        <v/>
      </c>
      <c r="AL46" s="40" t="str">
        <f>IF(_coke_month_all!N44="","",_coke_month_all!N44)</f>
        <v/>
      </c>
      <c r="AM46" s="40" t="str">
        <f>IF(_coke_month_all!O44="","",_coke_month_all!O44)</f>
        <v/>
      </c>
      <c r="AN46" s="40" t="str">
        <f t="shared" si="48"/>
        <v/>
      </c>
      <c r="AO46" s="39" t="str">
        <f>IF(_coke_month_all!P44="","",_coke_month_all!P44)</f>
        <v/>
      </c>
      <c r="AP46" s="39" t="str">
        <f>IF(_coke_month_all!Q44="","",_coke_month_all!Q44)</f>
        <v/>
      </c>
      <c r="AQ46" s="39" t="str">
        <f>IF(_coke_month_all!R44="","",_coke_month_all!R44)</f>
        <v/>
      </c>
      <c r="AR46" s="34" t="str">
        <f t="shared" si="49"/>
        <v/>
      </c>
      <c r="AS46" s="34" t="str">
        <f>IF(_lumpore_month_all!D44="","",_lumpore_month_all!D44)</f>
        <v/>
      </c>
      <c r="AT46" s="34" t="str">
        <f>IF(_lumpore_month_all!E44="","",_lumpore_month_all!E44)</f>
        <v/>
      </c>
      <c r="AU46" s="34" t="str">
        <f>IF(_lumpore_month_all!F44="","",_lumpore_month_all!F44)</f>
        <v/>
      </c>
      <c r="AV46" s="34" t="str">
        <f t="shared" si="50"/>
        <v/>
      </c>
      <c r="AW46" s="24" t="str">
        <f>IF(_lumpore_month_all!G44="","",_lumpore_month_all!G44)</f>
        <v/>
      </c>
      <c r="AX46" s="24" t="str">
        <f>IF(_lumpore_month_all!H44="","",_lumpore_month_all!H44)</f>
        <v/>
      </c>
      <c r="AY46" s="24" t="str">
        <f>IF(_lumpore_month_all!I44="","",_lumpore_month_all!I44)</f>
        <v/>
      </c>
      <c r="AZ46" s="23" t="str">
        <f t="shared" si="51"/>
        <v/>
      </c>
      <c r="BA46" s="34" t="str">
        <f>IF(_lumpore_month_all!J44="","",_lumpore_month_all!J44)</f>
        <v/>
      </c>
      <c r="BB46" s="34" t="str">
        <f>IF(_lumpore_month_all!K44="","",_lumpore_month_all!K44)</f>
        <v/>
      </c>
      <c r="BC46" s="34" t="str">
        <f>IF(_lumpore_month_all!L44="","",_lumpore_month_all!L44)</f>
        <v/>
      </c>
      <c r="BD46" s="34" t="str">
        <f t="shared" si="52"/>
        <v/>
      </c>
      <c r="BE46" s="39" t="str">
        <f>IF(_lumpore_month_all!M44="","",_lumpore_month_all!M44)</f>
        <v/>
      </c>
      <c r="BF46" s="39" t="str">
        <f>IF(_lumpore_month_all!N44="","",_lumpore_month_all!N44)</f>
        <v/>
      </c>
      <c r="BG46" s="39" t="str">
        <f>IF(_lumpore_month_all!O44="","",_lumpore_month_all!O44)</f>
        <v/>
      </c>
      <c r="BH46" s="39" t="str">
        <f t="shared" si="53"/>
        <v/>
      </c>
      <c r="BI46" s="34" t="str">
        <f>IF(_lumpore_month_all!P44="","",_lumpore_month_all!P44)</f>
        <v/>
      </c>
      <c r="BJ46" s="34" t="str">
        <f>IF(_lumpore_month_all!Q44="","",_lumpore_month_all!Q44)</f>
        <v/>
      </c>
      <c r="BK46" s="34" t="str">
        <f>IF(_lumpore_month_all!R44="","",_lumpore_month_all!R44)</f>
        <v/>
      </c>
      <c r="BL46" s="34" t="str">
        <f t="shared" si="54"/>
        <v/>
      </c>
      <c r="BM46" s="34">
        <f t="shared" si="55"/>
        <v>0</v>
      </c>
      <c r="BN46" s="70" t="str">
        <f>IF(_sinter_month_all!S44="","",_sinter_month_all!S44)</f>
        <v/>
      </c>
      <c r="BO46" s="70" t="str">
        <f>IF(_sinter_month_all!T44="","",_sinter_month_all!T44)</f>
        <v/>
      </c>
      <c r="BP46" s="70" t="str">
        <f>IF(_sinter_month_all!U44="","",_sinter_month_all!U44)</f>
        <v/>
      </c>
      <c r="BQ46" s="70" t="str">
        <f t="shared" si="56"/>
        <v/>
      </c>
      <c r="BR46" s="71" t="str">
        <f>IF(_sinter_month_all!V44="","",_sinter_month_all!V44)</f>
        <v/>
      </c>
      <c r="BS46" s="71" t="str">
        <f>IF(_sinter_month_all!W44="","",_sinter_month_all!W44)</f>
        <v/>
      </c>
      <c r="BT46" s="71" t="str">
        <f>IF(_sinter_month_all!X44="","",_sinter_month_all!X44)</f>
        <v/>
      </c>
      <c r="BU46" s="71" t="str">
        <f t="shared" si="57"/>
        <v/>
      </c>
      <c r="BV46" s="77" t="str">
        <f t="shared" si="58"/>
        <v/>
      </c>
      <c r="BW46" s="77" t="str">
        <f t="shared" si="59"/>
        <v/>
      </c>
      <c r="BX46" s="77" t="str">
        <f t="shared" si="60"/>
        <v/>
      </c>
      <c r="BY46" s="70" t="str">
        <f>IF(_coke_month_all!S44="","",_coke_month_all!S44)</f>
        <v/>
      </c>
      <c r="BZ46" s="70" t="str">
        <f>IF(_coke_month_all!T44="","",_coke_month_all!T44)</f>
        <v/>
      </c>
      <c r="CA46" s="70" t="str">
        <f>IF(_coke_month_all!U44="","",_coke_month_all!U44)</f>
        <v/>
      </c>
      <c r="CB46" s="79" t="str">
        <f t="shared" si="61"/>
        <v/>
      </c>
      <c r="CC46" s="69" t="str">
        <f>IF(_coke_month_all!V44="","",_coke_month_all!V44)</f>
        <v/>
      </c>
      <c r="CD46" s="69" t="str">
        <f>IF(_coke_month_all!W44="","",_coke_month_all!W44)</f>
        <v/>
      </c>
      <c r="CE46" s="69" t="str">
        <f>IF(_coke_month_all!X44="","",_coke_month_all!X44)</f>
        <v/>
      </c>
      <c r="CF46" s="69" t="str">
        <f t="shared" si="62"/>
        <v/>
      </c>
      <c r="CG46" s="83" t="str">
        <f t="shared" si="63"/>
        <v/>
      </c>
      <c r="CH46" s="77" t="str">
        <f t="shared" si="64"/>
        <v/>
      </c>
      <c r="CI46" s="77" t="str">
        <f t="shared" si="65"/>
        <v/>
      </c>
      <c r="CJ46" s="85" t="str">
        <f>IF(_lumpore_month_all!S44="","",_lumpore_month_all!S44)</f>
        <v/>
      </c>
      <c r="CK46" s="85" t="str">
        <f>IF(_lumpore_month_all!T44="","",_lumpore_month_all!T44)</f>
        <v/>
      </c>
      <c r="CL46" s="85" t="str">
        <f>IF(_lumpore_month_all!U44="","",_lumpore_month_all!U44)</f>
        <v/>
      </c>
      <c r="CM46" s="70" t="str">
        <f t="shared" si="66"/>
        <v/>
      </c>
      <c r="CN46" s="71" t="str">
        <f>IF(_lumpore_month_all!V44="","",_lumpore_month_all!V44)</f>
        <v/>
      </c>
      <c r="CO46" s="71" t="str">
        <f>IF(_lumpore_month_all!W44="","",_lumpore_month_all!W44)</f>
        <v/>
      </c>
      <c r="CP46" s="71" t="str">
        <f>IF(_lumpore_month_all!X44="","",_lumpore_month_all!X44)</f>
        <v/>
      </c>
      <c r="CQ46" s="71" t="str">
        <f t="shared" si="67"/>
        <v/>
      </c>
      <c r="CR46" s="77" t="str">
        <f t="shared" si="68"/>
        <v/>
      </c>
      <c r="CS46" s="77" t="str">
        <f t="shared" si="69"/>
        <v/>
      </c>
      <c r="CT46" s="77" t="str">
        <f t="shared" si="70"/>
        <v/>
      </c>
      <c r="CU46" s="70">
        <f t="shared" si="12"/>
        <v>0</v>
      </c>
      <c r="CV46" s="70">
        <f t="shared" si="13"/>
        <v>0</v>
      </c>
      <c r="CW46" s="70">
        <f t="shared" si="14"/>
        <v>0</v>
      </c>
      <c r="CX46" s="70">
        <f t="shared" si="71"/>
        <v>0</v>
      </c>
      <c r="CY46" s="70">
        <f t="shared" si="72"/>
        <v>0</v>
      </c>
      <c r="CZ46" s="70">
        <f t="shared" si="73"/>
        <v>0</v>
      </c>
      <c r="DA46" s="104">
        <f>IFERROR(SUM(P46,AJ46,BD46)*_sinter_month_all!$AA$2-SUM(P46,AJ46,BD46)*_sinter_month_all!$Z$2,"")</f>
        <v>0</v>
      </c>
    </row>
    <row r="47" s="2" customFormat="1" ht="21.75" customHeight="1" spans="1:105">
      <c r="A47" s="25" t="str">
        <f>IF(_sinter_month_all!A45="","",_sinter_month_all!A45)</f>
        <v/>
      </c>
      <c r="B47" s="25" t="str">
        <f>IF(AND(_sinter_month_all!B45=1),"夜班",IF(AND(_sinter_month_all!B45=2),"白班",IF(AND(_sinter_month_all!B45=3),"中班","")))</f>
        <v/>
      </c>
      <c r="C47" s="26" t="str">
        <f>IF(AND(_sinter_month_all!C45="A"),"甲班",IF(AND(_sinter_month_all!C45="B"),"乙班",IF(AND(_sinter_month_all!C45="C"),"丙班",IF(AND(_sinter_month_all!C45="D"),"丁班",""))))</f>
        <v/>
      </c>
      <c r="D47" s="27" t="str">
        <f t="shared" si="39"/>
        <v/>
      </c>
      <c r="E47" s="28" t="str">
        <f>IF(_sinter_month_all!D45="","",_sinter_month_all!D45)</f>
        <v/>
      </c>
      <c r="F47" s="28" t="str">
        <f>IF(_sinter_month_all!E45="","",_sinter_month_all!E45)</f>
        <v/>
      </c>
      <c r="G47" s="28" t="str">
        <f>IF(_sinter_month_all!F45="","",_sinter_month_all!F45)</f>
        <v/>
      </c>
      <c r="H47" s="29" t="str">
        <f t="shared" si="40"/>
        <v/>
      </c>
      <c r="I47" s="29" t="str">
        <f>IF(_sinter_month_all!G45="","",_sinter_month_all!G45)</f>
        <v/>
      </c>
      <c r="J47" s="29" t="str">
        <f>IF(_sinter_month_all!H45="","",_sinter_month_all!H45)</f>
        <v/>
      </c>
      <c r="K47" s="29" t="str">
        <f>IF(_sinter_month_all!I45="","",_sinter_month_all!I45)</f>
        <v/>
      </c>
      <c r="L47" s="29" t="str">
        <f t="shared" si="41"/>
        <v/>
      </c>
      <c r="M47" s="34" t="str">
        <f>IF(_sinter_month_all!J45="","",_sinter_month_all!J45)</f>
        <v/>
      </c>
      <c r="N47" s="34" t="str">
        <f>IF(_sinter_month_all!K45="","",_sinter_month_all!K45)</f>
        <v/>
      </c>
      <c r="O47" s="34" t="str">
        <f>IF(_sinter_month_all!L45="","",_sinter_month_all!L45)</f>
        <v/>
      </c>
      <c r="P47" s="34" t="str">
        <f t="shared" si="42"/>
        <v/>
      </c>
      <c r="Q47" s="39" t="str">
        <f>IF(_sinter_month_all!M45="","",_sinter_month_all!M45)</f>
        <v/>
      </c>
      <c r="R47" s="39" t="str">
        <f>IF(_sinter_month_all!N45="","",_sinter_month_all!N45)</f>
        <v/>
      </c>
      <c r="S47" s="39" t="str">
        <f>IF(_sinter_month_all!O45="","",_sinter_month_all!O45)</f>
        <v/>
      </c>
      <c r="T47" s="40" t="str">
        <f t="shared" si="43"/>
        <v/>
      </c>
      <c r="U47" s="34" t="str">
        <f>IF(_sinter_month_all!P45="","",_sinter_month_all!P45)</f>
        <v/>
      </c>
      <c r="V47" s="34" t="str">
        <f>IF(_sinter_month_all!Q45="","",_sinter_month_all!Q45)</f>
        <v/>
      </c>
      <c r="W47" s="34" t="str">
        <f>IF(_sinter_month_all!R45="","",_sinter_month_all!R45)</f>
        <v/>
      </c>
      <c r="X47" s="34" t="str">
        <f t="shared" si="44"/>
        <v/>
      </c>
      <c r="Y47" s="24" t="str">
        <f>IF(_coke_month_all!D45="","",_coke_month_all!D45)</f>
        <v/>
      </c>
      <c r="Z47" s="24" t="str">
        <f>IF(_coke_month_all!E45="","",_coke_month_all!E45)</f>
        <v/>
      </c>
      <c r="AA47" s="24" t="str">
        <f>IF(_coke_month_all!F45="","",_coke_month_all!F45)</f>
        <v/>
      </c>
      <c r="AB47" s="24" t="str">
        <f t="shared" si="45"/>
        <v/>
      </c>
      <c r="AC47" s="43" t="str">
        <f>IF(_coke_month_all!G45="","",_coke_month_all!G45)</f>
        <v/>
      </c>
      <c r="AD47" s="43" t="str">
        <f>IF(_coke_month_all!H45="","",_coke_month_all!H45)</f>
        <v/>
      </c>
      <c r="AE47" s="43" t="str">
        <f>IF(_coke_month_all!I45="","",_coke_month_all!I45)</f>
        <v/>
      </c>
      <c r="AF47" s="44" t="str">
        <f t="shared" si="46"/>
        <v/>
      </c>
      <c r="AG47" s="34" t="str">
        <f>IF(_coke_month_all!J45="","",_coke_month_all!J45)</f>
        <v/>
      </c>
      <c r="AH47" s="34" t="str">
        <f>IF(_coke_month_all!K45="","",_coke_month_all!K45)</f>
        <v/>
      </c>
      <c r="AI47" s="34" t="str">
        <f>IF(_coke_month_all!L45="","",_coke_month_all!L45)</f>
        <v/>
      </c>
      <c r="AJ47" s="34" t="str">
        <f t="shared" si="47"/>
        <v/>
      </c>
      <c r="AK47" s="40" t="str">
        <f>IF(_coke_month_all!M45="","",_coke_month_all!M45)</f>
        <v/>
      </c>
      <c r="AL47" s="40" t="str">
        <f>IF(_coke_month_all!N45="","",_coke_month_all!N45)</f>
        <v/>
      </c>
      <c r="AM47" s="40" t="str">
        <f>IF(_coke_month_all!O45="","",_coke_month_all!O45)</f>
        <v/>
      </c>
      <c r="AN47" s="40" t="str">
        <f t="shared" si="48"/>
        <v/>
      </c>
      <c r="AO47" s="39" t="str">
        <f>IF(_coke_month_all!P45="","",_coke_month_all!P45)</f>
        <v/>
      </c>
      <c r="AP47" s="39" t="str">
        <f>IF(_coke_month_all!Q45="","",_coke_month_all!Q45)</f>
        <v/>
      </c>
      <c r="AQ47" s="39" t="str">
        <f>IF(_coke_month_all!R45="","",_coke_month_all!R45)</f>
        <v/>
      </c>
      <c r="AR47" s="34" t="str">
        <f t="shared" si="49"/>
        <v/>
      </c>
      <c r="AS47" s="34" t="str">
        <f>IF(_lumpore_month_all!D45="","",_lumpore_month_all!D45)</f>
        <v/>
      </c>
      <c r="AT47" s="34" t="str">
        <f>IF(_lumpore_month_all!E45="","",_lumpore_month_all!E45)</f>
        <v/>
      </c>
      <c r="AU47" s="34" t="str">
        <f>IF(_lumpore_month_all!F45="","",_lumpore_month_all!F45)</f>
        <v/>
      </c>
      <c r="AV47" s="34" t="str">
        <f t="shared" si="50"/>
        <v/>
      </c>
      <c r="AW47" s="24" t="str">
        <f>IF(_lumpore_month_all!G45="","",_lumpore_month_all!G45)</f>
        <v/>
      </c>
      <c r="AX47" s="24" t="str">
        <f>IF(_lumpore_month_all!H45="","",_lumpore_month_all!H45)</f>
        <v/>
      </c>
      <c r="AY47" s="24" t="str">
        <f>IF(_lumpore_month_all!I45="","",_lumpore_month_all!I45)</f>
        <v/>
      </c>
      <c r="AZ47" s="23" t="str">
        <f t="shared" si="51"/>
        <v/>
      </c>
      <c r="BA47" s="34" t="str">
        <f>IF(_lumpore_month_all!J45="","",_lumpore_month_all!J45)</f>
        <v/>
      </c>
      <c r="BB47" s="34" t="str">
        <f>IF(_lumpore_month_all!K45="","",_lumpore_month_all!K45)</f>
        <v/>
      </c>
      <c r="BC47" s="34" t="str">
        <f>IF(_lumpore_month_all!L45="","",_lumpore_month_all!L45)</f>
        <v/>
      </c>
      <c r="BD47" s="34" t="str">
        <f t="shared" si="52"/>
        <v/>
      </c>
      <c r="BE47" s="39" t="str">
        <f>IF(_lumpore_month_all!M45="","",_lumpore_month_all!M45)</f>
        <v/>
      </c>
      <c r="BF47" s="39" t="str">
        <f>IF(_lumpore_month_all!N45="","",_lumpore_month_all!N45)</f>
        <v/>
      </c>
      <c r="BG47" s="39" t="str">
        <f>IF(_lumpore_month_all!O45="","",_lumpore_month_all!O45)</f>
        <v/>
      </c>
      <c r="BH47" s="39" t="str">
        <f t="shared" si="53"/>
        <v/>
      </c>
      <c r="BI47" s="34" t="str">
        <f>IF(_lumpore_month_all!P45="","",_lumpore_month_all!P45)</f>
        <v/>
      </c>
      <c r="BJ47" s="34" t="str">
        <f>IF(_lumpore_month_all!Q45="","",_lumpore_month_all!Q45)</f>
        <v/>
      </c>
      <c r="BK47" s="34" t="str">
        <f>IF(_lumpore_month_all!R45="","",_lumpore_month_all!R45)</f>
        <v/>
      </c>
      <c r="BL47" s="34" t="str">
        <f t="shared" si="54"/>
        <v/>
      </c>
      <c r="BM47" s="34">
        <f t="shared" si="55"/>
        <v>0</v>
      </c>
      <c r="BN47" s="70" t="str">
        <f>IF(_sinter_month_all!S45="","",_sinter_month_all!S45)</f>
        <v/>
      </c>
      <c r="BO47" s="70" t="str">
        <f>IF(_sinter_month_all!T45="","",_sinter_month_all!T45)</f>
        <v/>
      </c>
      <c r="BP47" s="70" t="str">
        <f>IF(_sinter_month_all!U45="","",_sinter_month_all!U45)</f>
        <v/>
      </c>
      <c r="BQ47" s="70" t="str">
        <f t="shared" si="56"/>
        <v/>
      </c>
      <c r="BR47" s="71" t="str">
        <f>IF(_sinter_month_all!V45="","",_sinter_month_all!V45)</f>
        <v/>
      </c>
      <c r="BS47" s="71" t="str">
        <f>IF(_sinter_month_all!W45="","",_sinter_month_all!W45)</f>
        <v/>
      </c>
      <c r="BT47" s="71" t="str">
        <f>IF(_sinter_month_all!X45="","",_sinter_month_all!X45)</f>
        <v/>
      </c>
      <c r="BU47" s="71" t="str">
        <f t="shared" si="57"/>
        <v/>
      </c>
      <c r="BV47" s="77" t="str">
        <f t="shared" si="58"/>
        <v/>
      </c>
      <c r="BW47" s="77" t="str">
        <f t="shared" si="59"/>
        <v/>
      </c>
      <c r="BX47" s="77" t="str">
        <f t="shared" si="60"/>
        <v/>
      </c>
      <c r="BY47" s="70" t="str">
        <f>IF(_coke_month_all!S45="","",_coke_month_all!S45)</f>
        <v/>
      </c>
      <c r="BZ47" s="70" t="str">
        <f>IF(_coke_month_all!T45="","",_coke_month_all!T45)</f>
        <v/>
      </c>
      <c r="CA47" s="70" t="str">
        <f>IF(_coke_month_all!U45="","",_coke_month_all!U45)</f>
        <v/>
      </c>
      <c r="CB47" s="79" t="str">
        <f t="shared" si="61"/>
        <v/>
      </c>
      <c r="CC47" s="69" t="str">
        <f>IF(_coke_month_all!V45="","",_coke_month_all!V45)</f>
        <v/>
      </c>
      <c r="CD47" s="69" t="str">
        <f>IF(_coke_month_all!W45="","",_coke_month_all!W45)</f>
        <v/>
      </c>
      <c r="CE47" s="69" t="str">
        <f>IF(_coke_month_all!X45="","",_coke_month_all!X45)</f>
        <v/>
      </c>
      <c r="CF47" s="69" t="str">
        <f t="shared" si="62"/>
        <v/>
      </c>
      <c r="CG47" s="83" t="str">
        <f t="shared" si="63"/>
        <v/>
      </c>
      <c r="CH47" s="77" t="str">
        <f t="shared" si="64"/>
        <v/>
      </c>
      <c r="CI47" s="77" t="str">
        <f t="shared" si="65"/>
        <v/>
      </c>
      <c r="CJ47" s="85" t="str">
        <f>IF(_lumpore_month_all!S45="","",_lumpore_month_all!S45)</f>
        <v/>
      </c>
      <c r="CK47" s="85" t="str">
        <f>IF(_lumpore_month_all!T45="","",_lumpore_month_all!T45)</f>
        <v/>
      </c>
      <c r="CL47" s="85" t="str">
        <f>IF(_lumpore_month_all!U45="","",_lumpore_month_all!U45)</f>
        <v/>
      </c>
      <c r="CM47" s="70" t="str">
        <f t="shared" si="66"/>
        <v/>
      </c>
      <c r="CN47" s="71" t="str">
        <f>IF(_lumpore_month_all!V45="","",_lumpore_month_all!V45)</f>
        <v/>
      </c>
      <c r="CO47" s="71" t="str">
        <f>IF(_lumpore_month_all!W45="","",_lumpore_month_all!W45)</f>
        <v/>
      </c>
      <c r="CP47" s="71" t="str">
        <f>IF(_lumpore_month_all!X45="","",_lumpore_month_all!X45)</f>
        <v/>
      </c>
      <c r="CQ47" s="71" t="str">
        <f t="shared" si="67"/>
        <v/>
      </c>
      <c r="CR47" s="77" t="str">
        <f t="shared" si="68"/>
        <v/>
      </c>
      <c r="CS47" s="77" t="str">
        <f t="shared" si="69"/>
        <v/>
      </c>
      <c r="CT47" s="77" t="str">
        <f t="shared" si="70"/>
        <v/>
      </c>
      <c r="CU47" s="70">
        <f t="shared" si="12"/>
        <v>0</v>
      </c>
      <c r="CV47" s="70">
        <f t="shared" si="13"/>
        <v>0</v>
      </c>
      <c r="CW47" s="70">
        <f t="shared" si="14"/>
        <v>0</v>
      </c>
      <c r="CX47" s="70">
        <f t="shared" si="71"/>
        <v>0</v>
      </c>
      <c r="CY47" s="70">
        <f t="shared" si="72"/>
        <v>0</v>
      </c>
      <c r="CZ47" s="70">
        <f t="shared" si="73"/>
        <v>0</v>
      </c>
      <c r="DA47" s="104">
        <f>IFERROR(SUM(P47,AJ47,BD47)*_sinter_month_all!$AA$2-SUM(P47,AJ47,BD47)*_sinter_month_all!$Z$2,"")</f>
        <v>0</v>
      </c>
    </row>
    <row r="48" s="2" customFormat="1" ht="21.75" customHeight="1" spans="1:105">
      <c r="A48" s="25" t="str">
        <f>IF(_sinter_month_all!A46="","",_sinter_month_all!A46)</f>
        <v/>
      </c>
      <c r="B48" s="25" t="str">
        <f>IF(AND(_sinter_month_all!B46=1),"夜班",IF(AND(_sinter_month_all!B46=2),"白班",IF(AND(_sinter_month_all!B46=3),"中班","")))</f>
        <v/>
      </c>
      <c r="C48" s="26" t="str">
        <f>IF(AND(_sinter_month_all!C46="A"),"甲班",IF(AND(_sinter_month_all!C46="B"),"乙班",IF(AND(_sinter_month_all!C46="C"),"丙班",IF(AND(_sinter_month_all!C46="D"),"丁班",""))))</f>
        <v/>
      </c>
      <c r="D48" s="27" t="str">
        <f t="shared" si="39"/>
        <v/>
      </c>
      <c r="E48" s="28" t="str">
        <f>IF(_sinter_month_all!D46="","",_sinter_month_all!D46)</f>
        <v/>
      </c>
      <c r="F48" s="28" t="str">
        <f>IF(_sinter_month_all!E46="","",_sinter_month_all!E46)</f>
        <v/>
      </c>
      <c r="G48" s="28" t="str">
        <f>IF(_sinter_month_all!F46="","",_sinter_month_all!F46)</f>
        <v/>
      </c>
      <c r="H48" s="29" t="str">
        <f t="shared" si="40"/>
        <v/>
      </c>
      <c r="I48" s="29" t="str">
        <f>IF(_sinter_month_all!G46="","",_sinter_month_all!G46)</f>
        <v/>
      </c>
      <c r="J48" s="29" t="str">
        <f>IF(_sinter_month_all!H46="","",_sinter_month_all!H46)</f>
        <v/>
      </c>
      <c r="K48" s="29" t="str">
        <f>IF(_sinter_month_all!I46="","",_sinter_month_all!I46)</f>
        <v/>
      </c>
      <c r="L48" s="29" t="str">
        <f t="shared" si="41"/>
        <v/>
      </c>
      <c r="M48" s="34" t="str">
        <f>IF(_sinter_month_all!J46="","",_sinter_month_all!J46)</f>
        <v/>
      </c>
      <c r="N48" s="34" t="str">
        <f>IF(_sinter_month_all!K46="","",_sinter_month_all!K46)</f>
        <v/>
      </c>
      <c r="O48" s="34" t="str">
        <f>IF(_sinter_month_all!L46="","",_sinter_month_all!L46)</f>
        <v/>
      </c>
      <c r="P48" s="34" t="str">
        <f t="shared" si="42"/>
        <v/>
      </c>
      <c r="Q48" s="39" t="str">
        <f>IF(_sinter_month_all!M46="","",_sinter_month_all!M46)</f>
        <v/>
      </c>
      <c r="R48" s="39" t="str">
        <f>IF(_sinter_month_all!N46="","",_sinter_month_all!N46)</f>
        <v/>
      </c>
      <c r="S48" s="39" t="str">
        <f>IF(_sinter_month_all!O46="","",_sinter_month_all!O46)</f>
        <v/>
      </c>
      <c r="T48" s="40" t="str">
        <f t="shared" si="43"/>
        <v/>
      </c>
      <c r="U48" s="34" t="str">
        <f>IF(_sinter_month_all!P46="","",_sinter_month_all!P46)</f>
        <v/>
      </c>
      <c r="V48" s="34" t="str">
        <f>IF(_sinter_month_all!Q46="","",_sinter_month_all!Q46)</f>
        <v/>
      </c>
      <c r="W48" s="34" t="str">
        <f>IF(_sinter_month_all!R46="","",_sinter_month_all!R46)</f>
        <v/>
      </c>
      <c r="X48" s="34" t="str">
        <f t="shared" si="44"/>
        <v/>
      </c>
      <c r="Y48" s="24" t="str">
        <f>IF(_coke_month_all!D46="","",_coke_month_all!D46)</f>
        <v/>
      </c>
      <c r="Z48" s="24" t="str">
        <f>IF(_coke_month_all!E46="","",_coke_month_all!E46)</f>
        <v/>
      </c>
      <c r="AA48" s="24" t="str">
        <f>IF(_coke_month_all!F46="","",_coke_month_all!F46)</f>
        <v/>
      </c>
      <c r="AB48" s="24" t="str">
        <f t="shared" si="45"/>
        <v/>
      </c>
      <c r="AC48" s="43" t="str">
        <f>IF(_coke_month_all!G46="","",_coke_month_all!G46)</f>
        <v/>
      </c>
      <c r="AD48" s="43" t="str">
        <f>IF(_coke_month_all!H46="","",_coke_month_all!H46)</f>
        <v/>
      </c>
      <c r="AE48" s="43" t="str">
        <f>IF(_coke_month_all!I46="","",_coke_month_all!I46)</f>
        <v/>
      </c>
      <c r="AF48" s="44" t="str">
        <f t="shared" si="46"/>
        <v/>
      </c>
      <c r="AG48" s="34" t="str">
        <f>IF(_coke_month_all!J46="","",_coke_month_all!J46)</f>
        <v/>
      </c>
      <c r="AH48" s="34" t="str">
        <f>IF(_coke_month_all!K46="","",_coke_month_all!K46)</f>
        <v/>
      </c>
      <c r="AI48" s="34" t="str">
        <f>IF(_coke_month_all!L46="","",_coke_month_all!L46)</f>
        <v/>
      </c>
      <c r="AJ48" s="34" t="str">
        <f t="shared" si="47"/>
        <v/>
      </c>
      <c r="AK48" s="40" t="str">
        <f>IF(_coke_month_all!M46="","",_coke_month_all!M46)</f>
        <v/>
      </c>
      <c r="AL48" s="40" t="str">
        <f>IF(_coke_month_all!N46="","",_coke_month_all!N46)</f>
        <v/>
      </c>
      <c r="AM48" s="40" t="str">
        <f>IF(_coke_month_all!O46="","",_coke_month_all!O46)</f>
        <v/>
      </c>
      <c r="AN48" s="40" t="str">
        <f t="shared" si="48"/>
        <v/>
      </c>
      <c r="AO48" s="39" t="str">
        <f>IF(_coke_month_all!P46="","",_coke_month_all!P46)</f>
        <v/>
      </c>
      <c r="AP48" s="39" t="str">
        <f>IF(_coke_month_all!Q46="","",_coke_month_all!Q46)</f>
        <v/>
      </c>
      <c r="AQ48" s="39" t="str">
        <f>IF(_coke_month_all!R46="","",_coke_month_all!R46)</f>
        <v/>
      </c>
      <c r="AR48" s="34" t="str">
        <f t="shared" si="49"/>
        <v/>
      </c>
      <c r="AS48" s="34" t="str">
        <f>IF(_lumpore_month_all!D46="","",_lumpore_month_all!D46)</f>
        <v/>
      </c>
      <c r="AT48" s="34" t="str">
        <f>IF(_lumpore_month_all!E46="","",_lumpore_month_all!E46)</f>
        <v/>
      </c>
      <c r="AU48" s="34" t="str">
        <f>IF(_lumpore_month_all!F46="","",_lumpore_month_all!F46)</f>
        <v/>
      </c>
      <c r="AV48" s="34" t="str">
        <f t="shared" si="50"/>
        <v/>
      </c>
      <c r="AW48" s="24" t="str">
        <f>IF(_lumpore_month_all!G46="","",_lumpore_month_all!G46)</f>
        <v/>
      </c>
      <c r="AX48" s="24" t="str">
        <f>IF(_lumpore_month_all!H46="","",_lumpore_month_all!H46)</f>
        <v/>
      </c>
      <c r="AY48" s="24" t="str">
        <f>IF(_lumpore_month_all!I46="","",_lumpore_month_all!I46)</f>
        <v/>
      </c>
      <c r="AZ48" s="23" t="str">
        <f t="shared" si="51"/>
        <v/>
      </c>
      <c r="BA48" s="34" t="str">
        <f>IF(_lumpore_month_all!J46="","",_lumpore_month_all!J46)</f>
        <v/>
      </c>
      <c r="BB48" s="34" t="str">
        <f>IF(_lumpore_month_all!K46="","",_lumpore_month_all!K46)</f>
        <v/>
      </c>
      <c r="BC48" s="34" t="str">
        <f>IF(_lumpore_month_all!L46="","",_lumpore_month_all!L46)</f>
        <v/>
      </c>
      <c r="BD48" s="34" t="str">
        <f t="shared" si="52"/>
        <v/>
      </c>
      <c r="BE48" s="39" t="str">
        <f>IF(_lumpore_month_all!M46="","",_lumpore_month_all!M46)</f>
        <v/>
      </c>
      <c r="BF48" s="39" t="str">
        <f>IF(_lumpore_month_all!N46="","",_lumpore_month_all!N46)</f>
        <v/>
      </c>
      <c r="BG48" s="39" t="str">
        <f>IF(_lumpore_month_all!O46="","",_lumpore_month_all!O46)</f>
        <v/>
      </c>
      <c r="BH48" s="39" t="str">
        <f t="shared" si="53"/>
        <v/>
      </c>
      <c r="BI48" s="34" t="str">
        <f>IF(_lumpore_month_all!P46="","",_lumpore_month_all!P46)</f>
        <v/>
      </c>
      <c r="BJ48" s="34" t="str">
        <f>IF(_lumpore_month_all!Q46="","",_lumpore_month_all!Q46)</f>
        <v/>
      </c>
      <c r="BK48" s="34" t="str">
        <f>IF(_lumpore_month_all!R46="","",_lumpore_month_all!R46)</f>
        <v/>
      </c>
      <c r="BL48" s="34" t="str">
        <f t="shared" si="54"/>
        <v/>
      </c>
      <c r="BM48" s="34">
        <f t="shared" si="55"/>
        <v>0</v>
      </c>
      <c r="BN48" s="70" t="str">
        <f>IF(_sinter_month_all!S46="","",_sinter_month_all!S46)</f>
        <v/>
      </c>
      <c r="BO48" s="70" t="str">
        <f>IF(_sinter_month_all!T46="","",_sinter_month_all!T46)</f>
        <v/>
      </c>
      <c r="BP48" s="70" t="str">
        <f>IF(_sinter_month_all!U46="","",_sinter_month_all!U46)</f>
        <v/>
      </c>
      <c r="BQ48" s="70" t="str">
        <f t="shared" si="56"/>
        <v/>
      </c>
      <c r="BR48" s="71" t="str">
        <f>IF(_sinter_month_all!V46="","",_sinter_month_all!V46)</f>
        <v/>
      </c>
      <c r="BS48" s="71" t="str">
        <f>IF(_sinter_month_all!W46="","",_sinter_month_all!W46)</f>
        <v/>
      </c>
      <c r="BT48" s="71" t="str">
        <f>IF(_sinter_month_all!X46="","",_sinter_month_all!X46)</f>
        <v/>
      </c>
      <c r="BU48" s="71" t="str">
        <f t="shared" si="57"/>
        <v/>
      </c>
      <c r="BV48" s="77" t="str">
        <f t="shared" si="58"/>
        <v/>
      </c>
      <c r="BW48" s="77" t="str">
        <f t="shared" si="59"/>
        <v/>
      </c>
      <c r="BX48" s="77" t="str">
        <f t="shared" si="60"/>
        <v/>
      </c>
      <c r="BY48" s="70" t="str">
        <f>IF(_coke_month_all!S46="","",_coke_month_all!S46)</f>
        <v/>
      </c>
      <c r="BZ48" s="70" t="str">
        <f>IF(_coke_month_all!T46="","",_coke_month_all!T46)</f>
        <v/>
      </c>
      <c r="CA48" s="70" t="str">
        <f>IF(_coke_month_all!U46="","",_coke_month_all!U46)</f>
        <v/>
      </c>
      <c r="CB48" s="79" t="str">
        <f t="shared" si="61"/>
        <v/>
      </c>
      <c r="CC48" s="69" t="str">
        <f>IF(_coke_month_all!V46="","",_coke_month_all!V46)</f>
        <v/>
      </c>
      <c r="CD48" s="69" t="str">
        <f>IF(_coke_month_all!W46="","",_coke_month_all!W46)</f>
        <v/>
      </c>
      <c r="CE48" s="69" t="str">
        <f>IF(_coke_month_all!X46="","",_coke_month_all!X46)</f>
        <v/>
      </c>
      <c r="CF48" s="69" t="str">
        <f t="shared" si="62"/>
        <v/>
      </c>
      <c r="CG48" s="83" t="str">
        <f t="shared" si="63"/>
        <v/>
      </c>
      <c r="CH48" s="77" t="str">
        <f t="shared" si="64"/>
        <v/>
      </c>
      <c r="CI48" s="77" t="str">
        <f t="shared" si="65"/>
        <v/>
      </c>
      <c r="CJ48" s="85" t="str">
        <f>IF(_lumpore_month_all!S46="","",_lumpore_month_all!S46)</f>
        <v/>
      </c>
      <c r="CK48" s="85" t="str">
        <f>IF(_lumpore_month_all!T46="","",_lumpore_month_all!T46)</f>
        <v/>
      </c>
      <c r="CL48" s="85" t="str">
        <f>IF(_lumpore_month_all!U46="","",_lumpore_month_all!U46)</f>
        <v/>
      </c>
      <c r="CM48" s="70" t="str">
        <f t="shared" si="66"/>
        <v/>
      </c>
      <c r="CN48" s="71" t="str">
        <f>IF(_lumpore_month_all!V46="","",_lumpore_month_all!V46)</f>
        <v/>
      </c>
      <c r="CO48" s="71" t="str">
        <f>IF(_lumpore_month_all!W46="","",_lumpore_month_all!W46)</f>
        <v/>
      </c>
      <c r="CP48" s="71" t="str">
        <f>IF(_lumpore_month_all!X46="","",_lumpore_month_all!X46)</f>
        <v/>
      </c>
      <c r="CQ48" s="71" t="str">
        <f t="shared" si="67"/>
        <v/>
      </c>
      <c r="CR48" s="77" t="str">
        <f t="shared" si="68"/>
        <v/>
      </c>
      <c r="CS48" s="77" t="str">
        <f t="shared" si="69"/>
        <v/>
      </c>
      <c r="CT48" s="77" t="str">
        <f t="shared" si="70"/>
        <v/>
      </c>
      <c r="CU48" s="70">
        <f t="shared" si="12"/>
        <v>0</v>
      </c>
      <c r="CV48" s="70">
        <f t="shared" si="13"/>
        <v>0</v>
      </c>
      <c r="CW48" s="70">
        <f t="shared" si="14"/>
        <v>0</v>
      </c>
      <c r="CX48" s="70">
        <f t="shared" si="71"/>
        <v>0</v>
      </c>
      <c r="CY48" s="70">
        <f t="shared" si="72"/>
        <v>0</v>
      </c>
      <c r="CZ48" s="70">
        <f t="shared" si="73"/>
        <v>0</v>
      </c>
      <c r="DA48" s="104">
        <f>IFERROR(SUM(P48,AJ48,BD48)*_sinter_month_all!$AA$2-SUM(P48,AJ48,BD48)*_sinter_month_all!$Z$2,"")</f>
        <v>0</v>
      </c>
    </row>
    <row r="49" s="2" customFormat="1" ht="21" customHeight="1" spans="1:105">
      <c r="A49" s="25" t="str">
        <f>IF(_sinter_month_all!A47="","",_sinter_month_all!A47)</f>
        <v/>
      </c>
      <c r="B49" s="25" t="str">
        <f>IF(AND(_sinter_month_all!B47=1),"夜班",IF(AND(_sinter_month_all!B47=2),"白班",IF(AND(_sinter_month_all!B47=3),"中班","")))</f>
        <v/>
      </c>
      <c r="C49" s="26" t="str">
        <f>IF(AND(_sinter_month_all!C47="A"),"甲班",IF(AND(_sinter_month_all!C47="B"),"乙班",IF(AND(_sinter_month_all!C47="C"),"丙班",IF(AND(_sinter_month_all!C47="D"),"丁班",""))))</f>
        <v/>
      </c>
      <c r="D49" s="27" t="str">
        <f t="shared" si="39"/>
        <v/>
      </c>
      <c r="E49" s="28" t="str">
        <f>IF(_sinter_month_all!D47="","",_sinter_month_all!D47)</f>
        <v/>
      </c>
      <c r="F49" s="28" t="str">
        <f>IF(_sinter_month_all!E47="","",_sinter_month_all!E47)</f>
        <v/>
      </c>
      <c r="G49" s="28" t="str">
        <f>IF(_sinter_month_all!F47="","",_sinter_month_all!F47)</f>
        <v/>
      </c>
      <c r="H49" s="29" t="str">
        <f t="shared" si="40"/>
        <v/>
      </c>
      <c r="I49" s="29" t="str">
        <f>IF(_sinter_month_all!G47="","",_sinter_month_all!G47)</f>
        <v/>
      </c>
      <c r="J49" s="29" t="str">
        <f>IF(_sinter_month_all!H47="","",_sinter_month_all!H47)</f>
        <v/>
      </c>
      <c r="K49" s="29" t="str">
        <f>IF(_sinter_month_all!I47="","",_sinter_month_all!I47)</f>
        <v/>
      </c>
      <c r="L49" s="29" t="str">
        <f t="shared" si="41"/>
        <v/>
      </c>
      <c r="M49" s="34" t="str">
        <f>IF(_sinter_month_all!J47="","",_sinter_month_all!J47)</f>
        <v/>
      </c>
      <c r="N49" s="34" t="str">
        <f>IF(_sinter_month_all!K47="","",_sinter_month_all!K47)</f>
        <v/>
      </c>
      <c r="O49" s="34" t="str">
        <f>IF(_sinter_month_all!L47="","",_sinter_month_all!L47)</f>
        <v/>
      </c>
      <c r="P49" s="34" t="str">
        <f t="shared" si="42"/>
        <v/>
      </c>
      <c r="Q49" s="39" t="str">
        <f>IF(_sinter_month_all!M47="","",_sinter_month_all!M47)</f>
        <v/>
      </c>
      <c r="R49" s="39" t="str">
        <f>IF(_sinter_month_all!N47="","",_sinter_month_all!N47)</f>
        <v/>
      </c>
      <c r="S49" s="39" t="str">
        <f>IF(_sinter_month_all!O47="","",_sinter_month_all!O47)</f>
        <v/>
      </c>
      <c r="T49" s="40" t="str">
        <f t="shared" si="43"/>
        <v/>
      </c>
      <c r="U49" s="34" t="str">
        <f>IF(_sinter_month_all!P47="","",_sinter_month_all!P47)</f>
        <v/>
      </c>
      <c r="V49" s="34" t="str">
        <f>IF(_sinter_month_all!Q47="","",_sinter_month_all!Q47)</f>
        <v/>
      </c>
      <c r="W49" s="34" t="str">
        <f>IF(_sinter_month_all!R47="","",_sinter_month_all!R47)</f>
        <v/>
      </c>
      <c r="X49" s="34" t="str">
        <f t="shared" si="44"/>
        <v/>
      </c>
      <c r="Y49" s="24" t="str">
        <f>IF(_coke_month_all!D47="","",_coke_month_all!D47)</f>
        <v/>
      </c>
      <c r="Z49" s="24" t="str">
        <f>IF(_coke_month_all!E47="","",_coke_month_all!E47)</f>
        <v/>
      </c>
      <c r="AA49" s="24" t="str">
        <f>IF(_coke_month_all!F47="","",_coke_month_all!F47)</f>
        <v/>
      </c>
      <c r="AB49" s="24" t="str">
        <f t="shared" si="45"/>
        <v/>
      </c>
      <c r="AC49" s="43" t="str">
        <f>IF(_coke_month_all!G47="","",_coke_month_all!G47)</f>
        <v/>
      </c>
      <c r="AD49" s="43" t="str">
        <f>IF(_coke_month_all!H47="","",_coke_month_all!H47)</f>
        <v/>
      </c>
      <c r="AE49" s="43" t="str">
        <f>IF(_coke_month_all!I47="","",_coke_month_all!I47)</f>
        <v/>
      </c>
      <c r="AF49" s="44" t="str">
        <f t="shared" si="46"/>
        <v/>
      </c>
      <c r="AG49" s="34" t="str">
        <f>IF(_coke_month_all!J47="","",_coke_month_all!J47)</f>
        <v/>
      </c>
      <c r="AH49" s="34" t="str">
        <f>IF(_coke_month_all!K47="","",_coke_month_all!K47)</f>
        <v/>
      </c>
      <c r="AI49" s="34" t="str">
        <f>IF(_coke_month_all!L47="","",_coke_month_all!L47)</f>
        <v/>
      </c>
      <c r="AJ49" s="34" t="str">
        <f t="shared" si="47"/>
        <v/>
      </c>
      <c r="AK49" s="40" t="str">
        <f>IF(_coke_month_all!M47="","",_coke_month_all!M47)</f>
        <v/>
      </c>
      <c r="AL49" s="40" t="str">
        <f>IF(_coke_month_all!N47="","",_coke_month_all!N47)</f>
        <v/>
      </c>
      <c r="AM49" s="40" t="str">
        <f>IF(_coke_month_all!O47="","",_coke_month_all!O47)</f>
        <v/>
      </c>
      <c r="AN49" s="40" t="str">
        <f t="shared" si="48"/>
        <v/>
      </c>
      <c r="AO49" s="39" t="str">
        <f>IF(_coke_month_all!P47="","",_coke_month_all!P47)</f>
        <v/>
      </c>
      <c r="AP49" s="39" t="str">
        <f>IF(_coke_month_all!Q47="","",_coke_month_all!Q47)</f>
        <v/>
      </c>
      <c r="AQ49" s="39" t="str">
        <f>IF(_coke_month_all!R47="","",_coke_month_all!R47)</f>
        <v/>
      </c>
      <c r="AR49" s="34" t="str">
        <f t="shared" si="49"/>
        <v/>
      </c>
      <c r="AS49" s="34" t="str">
        <f>IF(_lumpore_month_all!D47="","",_lumpore_month_all!D47)</f>
        <v/>
      </c>
      <c r="AT49" s="34" t="str">
        <f>IF(_lumpore_month_all!E47="","",_lumpore_month_all!E47)</f>
        <v/>
      </c>
      <c r="AU49" s="34" t="str">
        <f>IF(_lumpore_month_all!F47="","",_lumpore_month_all!F47)</f>
        <v/>
      </c>
      <c r="AV49" s="34" t="str">
        <f t="shared" si="50"/>
        <v/>
      </c>
      <c r="AW49" s="24" t="str">
        <f>IF(_lumpore_month_all!G47="","",_lumpore_month_all!G47)</f>
        <v/>
      </c>
      <c r="AX49" s="24" t="str">
        <f>IF(_lumpore_month_all!H47="","",_lumpore_month_all!H47)</f>
        <v/>
      </c>
      <c r="AY49" s="24" t="str">
        <f>IF(_lumpore_month_all!I47="","",_lumpore_month_all!I47)</f>
        <v/>
      </c>
      <c r="AZ49" s="23" t="str">
        <f t="shared" si="51"/>
        <v/>
      </c>
      <c r="BA49" s="34" t="str">
        <f>IF(_lumpore_month_all!J47="","",_lumpore_month_all!J47)</f>
        <v/>
      </c>
      <c r="BB49" s="34" t="str">
        <f>IF(_lumpore_month_all!K47="","",_lumpore_month_all!K47)</f>
        <v/>
      </c>
      <c r="BC49" s="34" t="str">
        <f>IF(_lumpore_month_all!L47="","",_lumpore_month_all!L47)</f>
        <v/>
      </c>
      <c r="BD49" s="34" t="str">
        <f t="shared" si="52"/>
        <v/>
      </c>
      <c r="BE49" s="39" t="str">
        <f>IF(_lumpore_month_all!M47="","",_lumpore_month_all!M47)</f>
        <v/>
      </c>
      <c r="BF49" s="39" t="str">
        <f>IF(_lumpore_month_all!N47="","",_lumpore_month_all!N47)</f>
        <v/>
      </c>
      <c r="BG49" s="39" t="str">
        <f>IF(_lumpore_month_all!O47="","",_lumpore_month_all!O47)</f>
        <v/>
      </c>
      <c r="BH49" s="39" t="str">
        <f t="shared" si="53"/>
        <v/>
      </c>
      <c r="BI49" s="34" t="str">
        <f>IF(_lumpore_month_all!P47="","",_lumpore_month_all!P47)</f>
        <v/>
      </c>
      <c r="BJ49" s="34" t="str">
        <f>IF(_lumpore_month_all!Q47="","",_lumpore_month_all!Q47)</f>
        <v/>
      </c>
      <c r="BK49" s="34" t="str">
        <f>IF(_lumpore_month_all!R47="","",_lumpore_month_all!R47)</f>
        <v/>
      </c>
      <c r="BL49" s="34" t="str">
        <f t="shared" si="54"/>
        <v/>
      </c>
      <c r="BM49" s="34">
        <f t="shared" si="55"/>
        <v>0</v>
      </c>
      <c r="BN49" s="70" t="str">
        <f>IF(_sinter_month_all!S47="","",_sinter_month_all!S47)</f>
        <v/>
      </c>
      <c r="BO49" s="70" t="str">
        <f>IF(_sinter_month_all!T47="","",_sinter_month_all!T47)</f>
        <v/>
      </c>
      <c r="BP49" s="70" t="str">
        <f>IF(_sinter_month_all!U47="","",_sinter_month_all!U47)</f>
        <v/>
      </c>
      <c r="BQ49" s="70" t="str">
        <f t="shared" si="56"/>
        <v/>
      </c>
      <c r="BR49" s="71" t="str">
        <f>IF(_sinter_month_all!V47="","",_sinter_month_all!V47)</f>
        <v/>
      </c>
      <c r="BS49" s="71" t="str">
        <f>IF(_sinter_month_all!W47="","",_sinter_month_all!W47)</f>
        <v/>
      </c>
      <c r="BT49" s="71" t="str">
        <f>IF(_sinter_month_all!X47="","",_sinter_month_all!X47)</f>
        <v/>
      </c>
      <c r="BU49" s="71" t="str">
        <f t="shared" si="57"/>
        <v/>
      </c>
      <c r="BV49" s="77" t="str">
        <f t="shared" si="58"/>
        <v/>
      </c>
      <c r="BW49" s="77" t="str">
        <f t="shared" si="59"/>
        <v/>
      </c>
      <c r="BX49" s="77" t="str">
        <f t="shared" si="60"/>
        <v/>
      </c>
      <c r="BY49" s="70" t="str">
        <f>IF(_coke_month_all!S47="","",_coke_month_all!S47)</f>
        <v/>
      </c>
      <c r="BZ49" s="70" t="str">
        <f>IF(_coke_month_all!T47="","",_coke_month_all!T47)</f>
        <v/>
      </c>
      <c r="CA49" s="70" t="str">
        <f>IF(_coke_month_all!U47="","",_coke_month_all!U47)</f>
        <v/>
      </c>
      <c r="CB49" s="79" t="str">
        <f t="shared" si="61"/>
        <v/>
      </c>
      <c r="CC49" s="69" t="str">
        <f>IF(_coke_month_all!V47="","",_coke_month_all!V47)</f>
        <v/>
      </c>
      <c r="CD49" s="69" t="str">
        <f>IF(_coke_month_all!W47="","",_coke_month_all!W47)</f>
        <v/>
      </c>
      <c r="CE49" s="69" t="str">
        <f>IF(_coke_month_all!X47="","",_coke_month_all!X47)</f>
        <v/>
      </c>
      <c r="CF49" s="69" t="str">
        <f t="shared" si="62"/>
        <v/>
      </c>
      <c r="CG49" s="83" t="str">
        <f t="shared" si="63"/>
        <v/>
      </c>
      <c r="CH49" s="77" t="str">
        <f t="shared" si="64"/>
        <v/>
      </c>
      <c r="CI49" s="77" t="str">
        <f t="shared" si="65"/>
        <v/>
      </c>
      <c r="CJ49" s="85" t="str">
        <f>IF(_lumpore_month_all!S47="","",_lumpore_month_all!S47)</f>
        <v/>
      </c>
      <c r="CK49" s="85" t="str">
        <f>IF(_lumpore_month_all!T47="","",_lumpore_month_all!T47)</f>
        <v/>
      </c>
      <c r="CL49" s="85" t="str">
        <f>IF(_lumpore_month_all!U47="","",_lumpore_month_all!U47)</f>
        <v/>
      </c>
      <c r="CM49" s="70" t="str">
        <f t="shared" si="66"/>
        <v/>
      </c>
      <c r="CN49" s="71" t="str">
        <f>IF(_lumpore_month_all!V47="","",_lumpore_month_all!V47)</f>
        <v/>
      </c>
      <c r="CO49" s="71" t="str">
        <f>IF(_lumpore_month_all!W47="","",_lumpore_month_all!W47)</f>
        <v/>
      </c>
      <c r="CP49" s="71" t="str">
        <f>IF(_lumpore_month_all!X47="","",_lumpore_month_all!X47)</f>
        <v/>
      </c>
      <c r="CQ49" s="71" t="str">
        <f t="shared" si="67"/>
        <v/>
      </c>
      <c r="CR49" s="77" t="str">
        <f t="shared" si="68"/>
        <v/>
      </c>
      <c r="CS49" s="77" t="str">
        <f t="shared" si="69"/>
        <v/>
      </c>
      <c r="CT49" s="77" t="str">
        <f t="shared" si="70"/>
        <v/>
      </c>
      <c r="CU49" s="70">
        <f t="shared" si="12"/>
        <v>0</v>
      </c>
      <c r="CV49" s="70">
        <f t="shared" si="13"/>
        <v>0</v>
      </c>
      <c r="CW49" s="70">
        <f t="shared" si="14"/>
        <v>0</v>
      </c>
      <c r="CX49" s="70">
        <f t="shared" si="71"/>
        <v>0</v>
      </c>
      <c r="CY49" s="70">
        <f t="shared" si="72"/>
        <v>0</v>
      </c>
      <c r="CZ49" s="70">
        <f t="shared" si="73"/>
        <v>0</v>
      </c>
      <c r="DA49" s="104">
        <f>IFERROR(SUM(P49,AJ49,BD49)*_sinter_month_all!$AA$2-SUM(P49,AJ49,BD49)*_sinter_month_all!$Z$2,"")</f>
        <v>0</v>
      </c>
    </row>
    <row r="50" s="2" customFormat="1" ht="21.75" customHeight="1" spans="1:105">
      <c r="A50" s="25" t="str">
        <f>IF(_sinter_month_all!A48="","",_sinter_month_all!A48)</f>
        <v/>
      </c>
      <c r="B50" s="25" t="str">
        <f>IF(AND(_sinter_month_all!B48=1),"夜班",IF(AND(_sinter_month_all!B48=2),"白班",IF(AND(_sinter_month_all!B48=3),"中班","")))</f>
        <v/>
      </c>
      <c r="C50" s="26" t="str">
        <f>IF(AND(_sinter_month_all!C48="A"),"甲班",IF(AND(_sinter_month_all!C48="B"),"乙班",IF(AND(_sinter_month_all!C48="C"),"丙班",IF(AND(_sinter_month_all!C48="D"),"丁班",""))))</f>
        <v/>
      </c>
      <c r="D50" s="27" t="str">
        <f t="shared" si="39"/>
        <v/>
      </c>
      <c r="E50" s="28" t="str">
        <f>IF(_sinter_month_all!D48="","",_sinter_month_all!D48)</f>
        <v/>
      </c>
      <c r="F50" s="28" t="str">
        <f>IF(_sinter_month_all!E48="","",_sinter_month_all!E48)</f>
        <v/>
      </c>
      <c r="G50" s="28" t="str">
        <f>IF(_sinter_month_all!F48="","",_sinter_month_all!F48)</f>
        <v/>
      </c>
      <c r="H50" s="29" t="str">
        <f t="shared" si="40"/>
        <v/>
      </c>
      <c r="I50" s="29" t="str">
        <f>IF(_sinter_month_all!G48="","",_sinter_month_all!G48)</f>
        <v/>
      </c>
      <c r="J50" s="29" t="str">
        <f>IF(_sinter_month_all!H48="","",_sinter_month_all!H48)</f>
        <v/>
      </c>
      <c r="K50" s="29" t="str">
        <f>IF(_sinter_month_all!I48="","",_sinter_month_all!I48)</f>
        <v/>
      </c>
      <c r="L50" s="29" t="str">
        <f t="shared" si="41"/>
        <v/>
      </c>
      <c r="M50" s="34" t="str">
        <f>IF(_sinter_month_all!J48="","",_sinter_month_all!J48)</f>
        <v/>
      </c>
      <c r="N50" s="34" t="str">
        <f>IF(_sinter_month_all!K48="","",_sinter_month_all!K48)</f>
        <v/>
      </c>
      <c r="O50" s="34" t="str">
        <f>IF(_sinter_month_all!L48="","",_sinter_month_all!L48)</f>
        <v/>
      </c>
      <c r="P50" s="34" t="str">
        <f t="shared" si="42"/>
        <v/>
      </c>
      <c r="Q50" s="39" t="str">
        <f>IF(_sinter_month_all!M48="","",_sinter_month_all!M48)</f>
        <v/>
      </c>
      <c r="R50" s="39" t="str">
        <f>IF(_sinter_month_all!N48="","",_sinter_month_all!N48)</f>
        <v/>
      </c>
      <c r="S50" s="39" t="str">
        <f>IF(_sinter_month_all!O48="","",_sinter_month_all!O48)</f>
        <v/>
      </c>
      <c r="T50" s="40" t="str">
        <f t="shared" si="43"/>
        <v/>
      </c>
      <c r="U50" s="34" t="str">
        <f>IF(_sinter_month_all!P48="","",_sinter_month_all!P48)</f>
        <v/>
      </c>
      <c r="V50" s="34" t="str">
        <f>IF(_sinter_month_all!Q48="","",_sinter_month_all!Q48)</f>
        <v/>
      </c>
      <c r="W50" s="34" t="str">
        <f>IF(_sinter_month_all!R48="","",_sinter_month_all!R48)</f>
        <v/>
      </c>
      <c r="X50" s="34" t="str">
        <f t="shared" si="44"/>
        <v/>
      </c>
      <c r="Y50" s="24" t="str">
        <f>IF(_coke_month_all!D48="","",_coke_month_all!D48)</f>
        <v/>
      </c>
      <c r="Z50" s="24" t="str">
        <f>IF(_coke_month_all!E48="","",_coke_month_all!E48)</f>
        <v/>
      </c>
      <c r="AA50" s="24" t="str">
        <f>IF(_coke_month_all!F48="","",_coke_month_all!F48)</f>
        <v/>
      </c>
      <c r="AB50" s="24" t="str">
        <f t="shared" si="45"/>
        <v/>
      </c>
      <c r="AC50" s="43" t="str">
        <f>IF(_coke_month_all!G48="","",_coke_month_all!G48)</f>
        <v/>
      </c>
      <c r="AD50" s="43" t="str">
        <f>IF(_coke_month_all!H48="","",_coke_month_all!H48)</f>
        <v/>
      </c>
      <c r="AE50" s="43" t="str">
        <f>IF(_coke_month_all!I48="","",_coke_month_all!I48)</f>
        <v/>
      </c>
      <c r="AF50" s="44" t="str">
        <f t="shared" si="46"/>
        <v/>
      </c>
      <c r="AG50" s="34" t="str">
        <f>IF(_coke_month_all!J48="","",_coke_month_all!J48)</f>
        <v/>
      </c>
      <c r="AH50" s="34" t="str">
        <f>IF(_coke_month_all!K48="","",_coke_month_all!K48)</f>
        <v/>
      </c>
      <c r="AI50" s="34" t="str">
        <f>IF(_coke_month_all!L48="","",_coke_month_all!L48)</f>
        <v/>
      </c>
      <c r="AJ50" s="34" t="str">
        <f t="shared" si="47"/>
        <v/>
      </c>
      <c r="AK50" s="40" t="str">
        <f>IF(_coke_month_all!M48="","",_coke_month_all!M48)</f>
        <v/>
      </c>
      <c r="AL50" s="40" t="str">
        <f>IF(_coke_month_all!N48="","",_coke_month_all!N48)</f>
        <v/>
      </c>
      <c r="AM50" s="40" t="str">
        <f>IF(_coke_month_all!O48="","",_coke_month_all!O48)</f>
        <v/>
      </c>
      <c r="AN50" s="40" t="str">
        <f t="shared" si="48"/>
        <v/>
      </c>
      <c r="AO50" s="39" t="str">
        <f>IF(_coke_month_all!P48="","",_coke_month_all!P48)</f>
        <v/>
      </c>
      <c r="AP50" s="39" t="str">
        <f>IF(_coke_month_all!Q48="","",_coke_month_all!Q48)</f>
        <v/>
      </c>
      <c r="AQ50" s="39" t="str">
        <f>IF(_coke_month_all!R48="","",_coke_month_all!R48)</f>
        <v/>
      </c>
      <c r="AR50" s="34" t="str">
        <f t="shared" si="49"/>
        <v/>
      </c>
      <c r="AS50" s="34" t="str">
        <f>IF(_lumpore_month_all!D48="","",_lumpore_month_all!D48)</f>
        <v/>
      </c>
      <c r="AT50" s="34" t="str">
        <f>IF(_lumpore_month_all!E48="","",_lumpore_month_all!E48)</f>
        <v/>
      </c>
      <c r="AU50" s="34" t="str">
        <f>IF(_lumpore_month_all!F48="","",_lumpore_month_all!F48)</f>
        <v/>
      </c>
      <c r="AV50" s="34" t="str">
        <f t="shared" si="50"/>
        <v/>
      </c>
      <c r="AW50" s="24" t="str">
        <f>IF(_lumpore_month_all!G48="","",_lumpore_month_all!G48)</f>
        <v/>
      </c>
      <c r="AX50" s="24" t="str">
        <f>IF(_lumpore_month_all!H48="","",_lumpore_month_all!H48)</f>
        <v/>
      </c>
      <c r="AY50" s="24" t="str">
        <f>IF(_lumpore_month_all!I48="","",_lumpore_month_all!I48)</f>
        <v/>
      </c>
      <c r="AZ50" s="23" t="str">
        <f t="shared" si="51"/>
        <v/>
      </c>
      <c r="BA50" s="34" t="str">
        <f>IF(_lumpore_month_all!J48="","",_lumpore_month_all!J48)</f>
        <v/>
      </c>
      <c r="BB50" s="34" t="str">
        <f>IF(_lumpore_month_all!K48="","",_lumpore_month_all!K48)</f>
        <v/>
      </c>
      <c r="BC50" s="34" t="str">
        <f>IF(_lumpore_month_all!L48="","",_lumpore_month_all!L48)</f>
        <v/>
      </c>
      <c r="BD50" s="34" t="str">
        <f t="shared" si="52"/>
        <v/>
      </c>
      <c r="BE50" s="39" t="str">
        <f>IF(_lumpore_month_all!M48="","",_lumpore_month_all!M48)</f>
        <v/>
      </c>
      <c r="BF50" s="39" t="str">
        <f>IF(_lumpore_month_all!N48="","",_lumpore_month_all!N48)</f>
        <v/>
      </c>
      <c r="BG50" s="39" t="str">
        <f>IF(_lumpore_month_all!O48="","",_lumpore_month_all!O48)</f>
        <v/>
      </c>
      <c r="BH50" s="39" t="str">
        <f t="shared" si="53"/>
        <v/>
      </c>
      <c r="BI50" s="34" t="str">
        <f>IF(_lumpore_month_all!P48="","",_lumpore_month_all!P48)</f>
        <v/>
      </c>
      <c r="BJ50" s="34" t="str">
        <f>IF(_lumpore_month_all!Q48="","",_lumpore_month_all!Q48)</f>
        <v/>
      </c>
      <c r="BK50" s="34" t="str">
        <f>IF(_lumpore_month_all!R48="","",_lumpore_month_all!R48)</f>
        <v/>
      </c>
      <c r="BL50" s="34" t="str">
        <f t="shared" si="54"/>
        <v/>
      </c>
      <c r="BM50" s="34">
        <f t="shared" si="55"/>
        <v>0</v>
      </c>
      <c r="BN50" s="70" t="str">
        <f>IF(_sinter_month_all!S48="","",_sinter_month_all!S48)</f>
        <v/>
      </c>
      <c r="BO50" s="70" t="str">
        <f>IF(_sinter_month_all!T48="","",_sinter_month_all!T48)</f>
        <v/>
      </c>
      <c r="BP50" s="70" t="str">
        <f>IF(_sinter_month_all!U48="","",_sinter_month_all!U48)</f>
        <v/>
      </c>
      <c r="BQ50" s="70" t="str">
        <f t="shared" si="56"/>
        <v/>
      </c>
      <c r="BR50" s="71" t="str">
        <f>IF(_sinter_month_all!V48="","",_sinter_month_all!V48)</f>
        <v/>
      </c>
      <c r="BS50" s="71" t="str">
        <f>IF(_sinter_month_all!W48="","",_sinter_month_all!W48)</f>
        <v/>
      </c>
      <c r="BT50" s="71" t="str">
        <f>IF(_sinter_month_all!X48="","",_sinter_month_all!X48)</f>
        <v/>
      </c>
      <c r="BU50" s="71" t="str">
        <f t="shared" si="57"/>
        <v/>
      </c>
      <c r="BV50" s="77" t="str">
        <f t="shared" si="58"/>
        <v/>
      </c>
      <c r="BW50" s="77" t="str">
        <f t="shared" si="59"/>
        <v/>
      </c>
      <c r="BX50" s="77" t="str">
        <f t="shared" si="60"/>
        <v/>
      </c>
      <c r="BY50" s="70" t="str">
        <f>IF(_coke_month_all!S48="","",_coke_month_all!S48)</f>
        <v/>
      </c>
      <c r="BZ50" s="70" t="str">
        <f>IF(_coke_month_all!T48="","",_coke_month_all!T48)</f>
        <v/>
      </c>
      <c r="CA50" s="70" t="str">
        <f>IF(_coke_month_all!U48="","",_coke_month_all!U48)</f>
        <v/>
      </c>
      <c r="CB50" s="79" t="str">
        <f t="shared" si="61"/>
        <v/>
      </c>
      <c r="CC50" s="69" t="str">
        <f>IF(_coke_month_all!V48="","",_coke_month_all!V48)</f>
        <v/>
      </c>
      <c r="CD50" s="69" t="str">
        <f>IF(_coke_month_all!W48="","",_coke_month_all!W48)</f>
        <v/>
      </c>
      <c r="CE50" s="69" t="str">
        <f>IF(_coke_month_all!X48="","",_coke_month_all!X48)</f>
        <v/>
      </c>
      <c r="CF50" s="69" t="str">
        <f t="shared" si="62"/>
        <v/>
      </c>
      <c r="CG50" s="83" t="str">
        <f t="shared" si="63"/>
        <v/>
      </c>
      <c r="CH50" s="77" t="str">
        <f t="shared" si="64"/>
        <v/>
      </c>
      <c r="CI50" s="77" t="str">
        <f t="shared" si="65"/>
        <v/>
      </c>
      <c r="CJ50" s="85" t="str">
        <f>IF(_lumpore_month_all!S48="","",_lumpore_month_all!S48)</f>
        <v/>
      </c>
      <c r="CK50" s="85" t="str">
        <f>IF(_lumpore_month_all!T48="","",_lumpore_month_all!T48)</f>
        <v/>
      </c>
      <c r="CL50" s="85" t="str">
        <f>IF(_lumpore_month_all!U48="","",_lumpore_month_all!U48)</f>
        <v/>
      </c>
      <c r="CM50" s="70" t="str">
        <f t="shared" si="66"/>
        <v/>
      </c>
      <c r="CN50" s="71" t="str">
        <f>IF(_lumpore_month_all!V48="","",_lumpore_month_all!V48)</f>
        <v/>
      </c>
      <c r="CO50" s="71" t="str">
        <f>IF(_lumpore_month_all!W48="","",_lumpore_month_all!W48)</f>
        <v/>
      </c>
      <c r="CP50" s="71" t="str">
        <f>IF(_lumpore_month_all!X48="","",_lumpore_month_all!X48)</f>
        <v/>
      </c>
      <c r="CQ50" s="71" t="str">
        <f t="shared" si="67"/>
        <v/>
      </c>
      <c r="CR50" s="77" t="str">
        <f t="shared" si="68"/>
        <v/>
      </c>
      <c r="CS50" s="77" t="str">
        <f t="shared" si="69"/>
        <v/>
      </c>
      <c r="CT50" s="77" t="str">
        <f t="shared" si="70"/>
        <v/>
      </c>
      <c r="CU50" s="70">
        <f t="shared" si="12"/>
        <v>0</v>
      </c>
      <c r="CV50" s="70">
        <f t="shared" si="13"/>
        <v>0</v>
      </c>
      <c r="CW50" s="70">
        <f t="shared" si="14"/>
        <v>0</v>
      </c>
      <c r="CX50" s="70">
        <f t="shared" si="71"/>
        <v>0</v>
      </c>
      <c r="CY50" s="70">
        <f t="shared" si="72"/>
        <v>0</v>
      </c>
      <c r="CZ50" s="70">
        <f t="shared" si="73"/>
        <v>0</v>
      </c>
      <c r="DA50" s="104">
        <f>IFERROR(SUM(P50,AJ50,BD50)*_sinter_month_all!$AA$2-SUM(P50,AJ50,BD50)*_sinter_month_all!$Z$2,"")</f>
        <v>0</v>
      </c>
    </row>
    <row r="51" s="2" customFormat="1" ht="21.75" customHeight="1" spans="1:105">
      <c r="A51" s="25" t="str">
        <f>IF(_sinter_month_all!A49="","",_sinter_month_all!A49)</f>
        <v/>
      </c>
      <c r="B51" s="25" t="str">
        <f>IF(AND(_sinter_month_all!B49=1),"夜班",IF(AND(_sinter_month_all!B49=2),"白班",IF(AND(_sinter_month_all!B49=3),"中班","")))</f>
        <v/>
      </c>
      <c r="C51" s="26" t="str">
        <f>IF(AND(_sinter_month_all!C49="A"),"甲班",IF(AND(_sinter_month_all!C49="B"),"乙班",IF(AND(_sinter_month_all!C49="C"),"丙班",IF(AND(_sinter_month_all!C49="D"),"丁班",""))))</f>
        <v/>
      </c>
      <c r="D51" s="27" t="str">
        <f t="shared" ref="D51:D82" si="74">RIGHT(A51,2)</f>
        <v/>
      </c>
      <c r="E51" s="28" t="str">
        <f>IF(_sinter_month_all!D49="","",_sinter_month_all!D49)</f>
        <v/>
      </c>
      <c r="F51" s="28" t="str">
        <f>IF(_sinter_month_all!E49="","",_sinter_month_all!E49)</f>
        <v/>
      </c>
      <c r="G51" s="28" t="str">
        <f>IF(_sinter_month_all!F49="","",_sinter_month_all!F49)</f>
        <v/>
      </c>
      <c r="H51" s="29" t="str">
        <f t="shared" si="40"/>
        <v/>
      </c>
      <c r="I51" s="29" t="str">
        <f>IF(_sinter_month_all!G49="","",_sinter_month_all!G49)</f>
        <v/>
      </c>
      <c r="J51" s="29" t="str">
        <f>IF(_sinter_month_all!H49="","",_sinter_month_all!H49)</f>
        <v/>
      </c>
      <c r="K51" s="29" t="str">
        <f>IF(_sinter_month_all!I49="","",_sinter_month_all!I49)</f>
        <v/>
      </c>
      <c r="L51" s="29" t="str">
        <f t="shared" si="41"/>
        <v/>
      </c>
      <c r="M51" s="34" t="str">
        <f>IF(_sinter_month_all!J49="","",_sinter_month_all!J49)</f>
        <v/>
      </c>
      <c r="N51" s="34" t="str">
        <f>IF(_sinter_month_all!K49="","",_sinter_month_all!K49)</f>
        <v/>
      </c>
      <c r="O51" s="34" t="str">
        <f>IF(_sinter_month_all!L49="","",_sinter_month_all!L49)</f>
        <v/>
      </c>
      <c r="P51" s="34" t="str">
        <f t="shared" si="42"/>
        <v/>
      </c>
      <c r="Q51" s="39" t="str">
        <f>IF(_sinter_month_all!M49="","",_sinter_month_all!M49)</f>
        <v/>
      </c>
      <c r="R51" s="39" t="str">
        <f>IF(_sinter_month_all!N49="","",_sinter_month_all!N49)</f>
        <v/>
      </c>
      <c r="S51" s="39" t="str">
        <f>IF(_sinter_month_all!O49="","",_sinter_month_all!O49)</f>
        <v/>
      </c>
      <c r="T51" s="40" t="str">
        <f t="shared" si="43"/>
        <v/>
      </c>
      <c r="U51" s="34" t="str">
        <f>IF(_sinter_month_all!P49="","",_sinter_month_all!P49)</f>
        <v/>
      </c>
      <c r="V51" s="34" t="str">
        <f>IF(_sinter_month_all!Q49="","",_sinter_month_all!Q49)</f>
        <v/>
      </c>
      <c r="W51" s="34" t="str">
        <f>IF(_sinter_month_all!R49="","",_sinter_month_all!R49)</f>
        <v/>
      </c>
      <c r="X51" s="34" t="str">
        <f t="shared" si="44"/>
        <v/>
      </c>
      <c r="Y51" s="24" t="str">
        <f>IF(_coke_month_all!D49="","",_coke_month_all!D49)</f>
        <v/>
      </c>
      <c r="Z51" s="24" t="str">
        <f>IF(_coke_month_all!E49="","",_coke_month_all!E49)</f>
        <v/>
      </c>
      <c r="AA51" s="24" t="str">
        <f>IF(_coke_month_all!F49="","",_coke_month_all!F49)</f>
        <v/>
      </c>
      <c r="AB51" s="24" t="str">
        <f t="shared" si="45"/>
        <v/>
      </c>
      <c r="AC51" s="43" t="str">
        <f>IF(_coke_month_all!G49="","",_coke_month_all!G49)</f>
        <v/>
      </c>
      <c r="AD51" s="43" t="str">
        <f>IF(_coke_month_all!H49="","",_coke_month_all!H49)</f>
        <v/>
      </c>
      <c r="AE51" s="43" t="str">
        <f>IF(_coke_month_all!I49="","",_coke_month_all!I49)</f>
        <v/>
      </c>
      <c r="AF51" s="44" t="str">
        <f t="shared" si="46"/>
        <v/>
      </c>
      <c r="AG51" s="34" t="str">
        <f>IF(_coke_month_all!J49="","",_coke_month_all!J49)</f>
        <v/>
      </c>
      <c r="AH51" s="34" t="str">
        <f>IF(_coke_month_all!K49="","",_coke_month_all!K49)</f>
        <v/>
      </c>
      <c r="AI51" s="34" t="str">
        <f>IF(_coke_month_all!L49="","",_coke_month_all!L49)</f>
        <v/>
      </c>
      <c r="AJ51" s="34" t="str">
        <f t="shared" si="47"/>
        <v/>
      </c>
      <c r="AK51" s="40" t="str">
        <f>IF(_coke_month_all!M49="","",_coke_month_all!M49)</f>
        <v/>
      </c>
      <c r="AL51" s="40" t="str">
        <f>IF(_coke_month_all!N49="","",_coke_month_all!N49)</f>
        <v/>
      </c>
      <c r="AM51" s="40" t="str">
        <f>IF(_coke_month_all!O49="","",_coke_month_all!O49)</f>
        <v/>
      </c>
      <c r="AN51" s="40" t="str">
        <f t="shared" si="48"/>
        <v/>
      </c>
      <c r="AO51" s="39" t="str">
        <f>IF(_coke_month_all!P49="","",_coke_month_all!P49)</f>
        <v/>
      </c>
      <c r="AP51" s="39" t="str">
        <f>IF(_coke_month_all!Q49="","",_coke_month_all!Q49)</f>
        <v/>
      </c>
      <c r="AQ51" s="39" t="str">
        <f>IF(_coke_month_all!R49="","",_coke_month_all!R49)</f>
        <v/>
      </c>
      <c r="AR51" s="34" t="str">
        <f t="shared" si="49"/>
        <v/>
      </c>
      <c r="AS51" s="34" t="str">
        <f>IF(_lumpore_month_all!D49="","",_lumpore_month_all!D49)</f>
        <v/>
      </c>
      <c r="AT51" s="34" t="str">
        <f>IF(_lumpore_month_all!E49="","",_lumpore_month_all!E49)</f>
        <v/>
      </c>
      <c r="AU51" s="34" t="str">
        <f>IF(_lumpore_month_all!F49="","",_lumpore_month_all!F49)</f>
        <v/>
      </c>
      <c r="AV51" s="34" t="str">
        <f t="shared" si="50"/>
        <v/>
      </c>
      <c r="AW51" s="24" t="str">
        <f>IF(_lumpore_month_all!G49="","",_lumpore_month_all!G49)</f>
        <v/>
      </c>
      <c r="AX51" s="24" t="str">
        <f>IF(_lumpore_month_all!H49="","",_lumpore_month_all!H49)</f>
        <v/>
      </c>
      <c r="AY51" s="24" t="str">
        <f>IF(_lumpore_month_all!I49="","",_lumpore_month_all!I49)</f>
        <v/>
      </c>
      <c r="AZ51" s="23" t="str">
        <f t="shared" si="51"/>
        <v/>
      </c>
      <c r="BA51" s="34" t="str">
        <f>IF(_lumpore_month_all!J49="","",_lumpore_month_all!J49)</f>
        <v/>
      </c>
      <c r="BB51" s="34" t="str">
        <f>IF(_lumpore_month_all!K49="","",_lumpore_month_all!K49)</f>
        <v/>
      </c>
      <c r="BC51" s="34" t="str">
        <f>IF(_lumpore_month_all!L49="","",_lumpore_month_all!L49)</f>
        <v/>
      </c>
      <c r="BD51" s="34" t="str">
        <f t="shared" si="52"/>
        <v/>
      </c>
      <c r="BE51" s="39" t="str">
        <f>IF(_lumpore_month_all!M49="","",_lumpore_month_all!M49)</f>
        <v/>
      </c>
      <c r="BF51" s="39" t="str">
        <f>IF(_lumpore_month_all!N49="","",_lumpore_month_all!N49)</f>
        <v/>
      </c>
      <c r="BG51" s="39" t="str">
        <f>IF(_lumpore_month_all!O49="","",_lumpore_month_all!O49)</f>
        <v/>
      </c>
      <c r="BH51" s="39" t="str">
        <f t="shared" si="53"/>
        <v/>
      </c>
      <c r="BI51" s="34" t="str">
        <f>IF(_lumpore_month_all!P49="","",_lumpore_month_all!P49)</f>
        <v/>
      </c>
      <c r="BJ51" s="34" t="str">
        <f>IF(_lumpore_month_all!Q49="","",_lumpore_month_all!Q49)</f>
        <v/>
      </c>
      <c r="BK51" s="34" t="str">
        <f>IF(_lumpore_month_all!R49="","",_lumpore_month_all!R49)</f>
        <v/>
      </c>
      <c r="BL51" s="34" t="str">
        <f t="shared" si="54"/>
        <v/>
      </c>
      <c r="BM51" s="34">
        <f t="shared" si="55"/>
        <v>0</v>
      </c>
      <c r="BN51" s="70" t="str">
        <f>IF(_sinter_month_all!S49="","",_sinter_month_all!S49)</f>
        <v/>
      </c>
      <c r="BO51" s="70" t="str">
        <f>IF(_sinter_month_all!T49="","",_sinter_month_all!T49)</f>
        <v/>
      </c>
      <c r="BP51" s="70" t="str">
        <f>IF(_sinter_month_all!U49="","",_sinter_month_all!U49)</f>
        <v/>
      </c>
      <c r="BQ51" s="70" t="str">
        <f t="shared" si="56"/>
        <v/>
      </c>
      <c r="BR51" s="71" t="str">
        <f>IF(_sinter_month_all!V49="","",_sinter_month_all!V49)</f>
        <v/>
      </c>
      <c r="BS51" s="71" t="str">
        <f>IF(_sinter_month_all!W49="","",_sinter_month_all!W49)</f>
        <v/>
      </c>
      <c r="BT51" s="71" t="str">
        <f>IF(_sinter_month_all!X49="","",_sinter_month_all!X49)</f>
        <v/>
      </c>
      <c r="BU51" s="71" t="str">
        <f t="shared" si="57"/>
        <v/>
      </c>
      <c r="BV51" s="77" t="str">
        <f t="shared" si="58"/>
        <v/>
      </c>
      <c r="BW51" s="77" t="str">
        <f t="shared" si="59"/>
        <v/>
      </c>
      <c r="BX51" s="77" t="str">
        <f t="shared" si="60"/>
        <v/>
      </c>
      <c r="BY51" s="70" t="str">
        <f>IF(_coke_month_all!S49="","",_coke_month_all!S49)</f>
        <v/>
      </c>
      <c r="BZ51" s="70" t="str">
        <f>IF(_coke_month_all!T49="","",_coke_month_all!T49)</f>
        <v/>
      </c>
      <c r="CA51" s="70" t="str">
        <f>IF(_coke_month_all!U49="","",_coke_month_all!U49)</f>
        <v/>
      </c>
      <c r="CB51" s="79" t="str">
        <f t="shared" si="61"/>
        <v/>
      </c>
      <c r="CC51" s="69" t="str">
        <f>IF(_coke_month_all!V49="","",_coke_month_all!V49)</f>
        <v/>
      </c>
      <c r="CD51" s="69" t="str">
        <f>IF(_coke_month_all!W49="","",_coke_month_all!W49)</f>
        <v/>
      </c>
      <c r="CE51" s="69" t="str">
        <f>IF(_coke_month_all!X49="","",_coke_month_all!X49)</f>
        <v/>
      </c>
      <c r="CF51" s="69" t="str">
        <f t="shared" si="62"/>
        <v/>
      </c>
      <c r="CG51" s="83" t="str">
        <f t="shared" si="63"/>
        <v/>
      </c>
      <c r="CH51" s="77" t="str">
        <f t="shared" si="64"/>
        <v/>
      </c>
      <c r="CI51" s="77" t="str">
        <f t="shared" si="65"/>
        <v/>
      </c>
      <c r="CJ51" s="85" t="str">
        <f>IF(_lumpore_month_all!S49="","",_lumpore_month_all!S49)</f>
        <v/>
      </c>
      <c r="CK51" s="85" t="str">
        <f>IF(_lumpore_month_all!T49="","",_lumpore_month_all!T49)</f>
        <v/>
      </c>
      <c r="CL51" s="85" t="str">
        <f>IF(_lumpore_month_all!U49="","",_lumpore_month_all!U49)</f>
        <v/>
      </c>
      <c r="CM51" s="70" t="str">
        <f t="shared" si="66"/>
        <v/>
      </c>
      <c r="CN51" s="71" t="str">
        <f>IF(_lumpore_month_all!V49="","",_lumpore_month_all!V49)</f>
        <v/>
      </c>
      <c r="CO51" s="71" t="str">
        <f>IF(_lumpore_month_all!W49="","",_lumpore_month_all!W49)</f>
        <v/>
      </c>
      <c r="CP51" s="71" t="str">
        <f>IF(_lumpore_month_all!X49="","",_lumpore_month_all!X49)</f>
        <v/>
      </c>
      <c r="CQ51" s="71" t="str">
        <f t="shared" si="67"/>
        <v/>
      </c>
      <c r="CR51" s="77" t="str">
        <f t="shared" si="68"/>
        <v/>
      </c>
      <c r="CS51" s="77" t="str">
        <f t="shared" si="69"/>
        <v/>
      </c>
      <c r="CT51" s="77" t="str">
        <f t="shared" si="70"/>
        <v/>
      </c>
      <c r="CU51" s="70">
        <f t="shared" si="12"/>
        <v>0</v>
      </c>
      <c r="CV51" s="70">
        <f t="shared" si="13"/>
        <v>0</v>
      </c>
      <c r="CW51" s="70">
        <f t="shared" si="14"/>
        <v>0</v>
      </c>
      <c r="CX51" s="70">
        <f t="shared" si="71"/>
        <v>0</v>
      </c>
      <c r="CY51" s="70">
        <f t="shared" si="72"/>
        <v>0</v>
      </c>
      <c r="CZ51" s="70">
        <f t="shared" si="73"/>
        <v>0</v>
      </c>
      <c r="DA51" s="104">
        <f>IFERROR(SUM(P51,AJ51,BD51)*_sinter_month_all!$AA$2-SUM(P51,AJ51,BD51)*_sinter_month_all!$Z$2,"")</f>
        <v>0</v>
      </c>
    </row>
    <row r="52" s="2" customFormat="1" ht="21.75" customHeight="1" spans="1:105">
      <c r="A52" s="25" t="str">
        <f>IF(_sinter_month_all!A50="","",_sinter_month_all!A50)</f>
        <v/>
      </c>
      <c r="B52" s="25" t="str">
        <f>IF(AND(_sinter_month_all!B50=1),"夜班",IF(AND(_sinter_month_all!B50=2),"白班",IF(AND(_sinter_month_all!B50=3),"中班","")))</f>
        <v/>
      </c>
      <c r="C52" s="26" t="str">
        <f>IF(AND(_sinter_month_all!C50="A"),"甲班",IF(AND(_sinter_month_all!C50="B"),"乙班",IF(AND(_sinter_month_all!C50="C"),"丙班",IF(AND(_sinter_month_all!C50="D"),"丁班",""))))</f>
        <v/>
      </c>
      <c r="D52" s="27" t="str">
        <f t="shared" si="74"/>
        <v/>
      </c>
      <c r="E52" s="28" t="str">
        <f>IF(_sinter_month_all!D50="","",_sinter_month_all!D50)</f>
        <v/>
      </c>
      <c r="F52" s="28" t="str">
        <f>IF(_sinter_month_all!E50="","",_sinter_month_all!E50)</f>
        <v/>
      </c>
      <c r="G52" s="28" t="str">
        <f>IF(_sinter_month_all!F50="","",_sinter_month_all!F50)</f>
        <v/>
      </c>
      <c r="H52" s="29" t="str">
        <f t="shared" si="40"/>
        <v/>
      </c>
      <c r="I52" s="29" t="str">
        <f>IF(_sinter_month_all!G50="","",_sinter_month_all!G50)</f>
        <v/>
      </c>
      <c r="J52" s="29" t="str">
        <f>IF(_sinter_month_all!H50="","",_sinter_month_all!H50)</f>
        <v/>
      </c>
      <c r="K52" s="29" t="str">
        <f>IF(_sinter_month_all!I50="","",_sinter_month_all!I50)</f>
        <v/>
      </c>
      <c r="L52" s="29" t="str">
        <f t="shared" si="41"/>
        <v/>
      </c>
      <c r="M52" s="34" t="str">
        <f>IF(_sinter_month_all!J50="","",_sinter_month_all!J50)</f>
        <v/>
      </c>
      <c r="N52" s="34" t="str">
        <f>IF(_sinter_month_all!K50="","",_sinter_month_all!K50)</f>
        <v/>
      </c>
      <c r="O52" s="34" t="str">
        <f>IF(_sinter_month_all!L50="","",_sinter_month_all!L50)</f>
        <v/>
      </c>
      <c r="P52" s="34" t="str">
        <f t="shared" si="42"/>
        <v/>
      </c>
      <c r="Q52" s="39" t="str">
        <f>IF(_sinter_month_all!M50="","",_sinter_month_all!M50)</f>
        <v/>
      </c>
      <c r="R52" s="39" t="str">
        <f>IF(_sinter_month_all!N50="","",_sinter_month_all!N50)</f>
        <v/>
      </c>
      <c r="S52" s="39" t="str">
        <f>IF(_sinter_month_all!O50="","",_sinter_month_all!O50)</f>
        <v/>
      </c>
      <c r="T52" s="40" t="str">
        <f t="shared" si="43"/>
        <v/>
      </c>
      <c r="U52" s="34" t="str">
        <f>IF(_sinter_month_all!P50="","",_sinter_month_all!P50)</f>
        <v/>
      </c>
      <c r="V52" s="34" t="str">
        <f>IF(_sinter_month_all!Q50="","",_sinter_month_all!Q50)</f>
        <v/>
      </c>
      <c r="W52" s="34" t="str">
        <f>IF(_sinter_month_all!R50="","",_sinter_month_all!R50)</f>
        <v/>
      </c>
      <c r="X52" s="34" t="str">
        <f t="shared" si="44"/>
        <v/>
      </c>
      <c r="Y52" s="24" t="str">
        <f>IF(_coke_month_all!D50="","",_coke_month_all!D50)</f>
        <v/>
      </c>
      <c r="Z52" s="24" t="str">
        <f>IF(_coke_month_all!E50="","",_coke_month_all!E50)</f>
        <v/>
      </c>
      <c r="AA52" s="24" t="str">
        <f>IF(_coke_month_all!F50="","",_coke_month_all!F50)</f>
        <v/>
      </c>
      <c r="AB52" s="24" t="str">
        <f t="shared" si="45"/>
        <v/>
      </c>
      <c r="AC52" s="43" t="str">
        <f>IF(_coke_month_all!G50="","",_coke_month_all!G50)</f>
        <v/>
      </c>
      <c r="AD52" s="43" t="str">
        <f>IF(_coke_month_all!H50="","",_coke_month_all!H50)</f>
        <v/>
      </c>
      <c r="AE52" s="43" t="str">
        <f>IF(_coke_month_all!I50="","",_coke_month_all!I50)</f>
        <v/>
      </c>
      <c r="AF52" s="44" t="str">
        <f t="shared" si="46"/>
        <v/>
      </c>
      <c r="AG52" s="34" t="str">
        <f>IF(_coke_month_all!J50="","",_coke_month_all!J50)</f>
        <v/>
      </c>
      <c r="AH52" s="34" t="str">
        <f>IF(_coke_month_all!K50="","",_coke_month_all!K50)</f>
        <v/>
      </c>
      <c r="AI52" s="34" t="str">
        <f>IF(_coke_month_all!L50="","",_coke_month_all!L50)</f>
        <v/>
      </c>
      <c r="AJ52" s="34" t="str">
        <f t="shared" si="47"/>
        <v/>
      </c>
      <c r="AK52" s="40" t="str">
        <f>IF(_coke_month_all!M50="","",_coke_month_all!M50)</f>
        <v/>
      </c>
      <c r="AL52" s="40" t="str">
        <f>IF(_coke_month_all!N50="","",_coke_month_all!N50)</f>
        <v/>
      </c>
      <c r="AM52" s="40" t="str">
        <f>IF(_coke_month_all!O50="","",_coke_month_all!O50)</f>
        <v/>
      </c>
      <c r="AN52" s="40" t="str">
        <f t="shared" si="48"/>
        <v/>
      </c>
      <c r="AO52" s="39" t="str">
        <f>IF(_coke_month_all!P50="","",_coke_month_all!P50)</f>
        <v/>
      </c>
      <c r="AP52" s="39" t="str">
        <f>IF(_coke_month_all!Q50="","",_coke_month_all!Q50)</f>
        <v/>
      </c>
      <c r="AQ52" s="39" t="str">
        <f>IF(_coke_month_all!R50="","",_coke_month_all!R50)</f>
        <v/>
      </c>
      <c r="AR52" s="34" t="str">
        <f t="shared" si="49"/>
        <v/>
      </c>
      <c r="AS52" s="34" t="str">
        <f>IF(_lumpore_month_all!D50="","",_lumpore_month_all!D50)</f>
        <v/>
      </c>
      <c r="AT52" s="34" t="str">
        <f>IF(_lumpore_month_all!E50="","",_lumpore_month_all!E50)</f>
        <v/>
      </c>
      <c r="AU52" s="34" t="str">
        <f>IF(_lumpore_month_all!F50="","",_lumpore_month_all!F50)</f>
        <v/>
      </c>
      <c r="AV52" s="34" t="str">
        <f t="shared" si="50"/>
        <v/>
      </c>
      <c r="AW52" s="24" t="str">
        <f>IF(_lumpore_month_all!G50="","",_lumpore_month_all!G50)</f>
        <v/>
      </c>
      <c r="AX52" s="24" t="str">
        <f>IF(_lumpore_month_all!H50="","",_lumpore_month_all!H50)</f>
        <v/>
      </c>
      <c r="AY52" s="24" t="str">
        <f>IF(_lumpore_month_all!I50="","",_lumpore_month_all!I50)</f>
        <v/>
      </c>
      <c r="AZ52" s="23" t="str">
        <f t="shared" si="51"/>
        <v/>
      </c>
      <c r="BA52" s="34" t="str">
        <f>IF(_lumpore_month_all!J50="","",_lumpore_month_all!J50)</f>
        <v/>
      </c>
      <c r="BB52" s="34" t="str">
        <f>IF(_lumpore_month_all!K50="","",_lumpore_month_all!K50)</f>
        <v/>
      </c>
      <c r="BC52" s="34" t="str">
        <f>IF(_lumpore_month_all!L50="","",_lumpore_month_all!L50)</f>
        <v/>
      </c>
      <c r="BD52" s="34" t="str">
        <f t="shared" si="52"/>
        <v/>
      </c>
      <c r="BE52" s="39" t="str">
        <f>IF(_lumpore_month_all!M50="","",_lumpore_month_all!M50)</f>
        <v/>
      </c>
      <c r="BF52" s="39" t="str">
        <f>IF(_lumpore_month_all!N50="","",_lumpore_month_all!N50)</f>
        <v/>
      </c>
      <c r="BG52" s="39" t="str">
        <f>IF(_lumpore_month_all!O50="","",_lumpore_month_all!O50)</f>
        <v/>
      </c>
      <c r="BH52" s="39" t="str">
        <f t="shared" si="53"/>
        <v/>
      </c>
      <c r="BI52" s="34" t="str">
        <f>IF(_lumpore_month_all!P50="","",_lumpore_month_all!P50)</f>
        <v/>
      </c>
      <c r="BJ52" s="34" t="str">
        <f>IF(_lumpore_month_all!Q50="","",_lumpore_month_all!Q50)</f>
        <v/>
      </c>
      <c r="BK52" s="34" t="str">
        <f>IF(_lumpore_month_all!R50="","",_lumpore_month_all!R50)</f>
        <v/>
      </c>
      <c r="BL52" s="34" t="str">
        <f t="shared" si="54"/>
        <v/>
      </c>
      <c r="BM52" s="34">
        <f t="shared" si="55"/>
        <v>0</v>
      </c>
      <c r="BN52" s="70" t="str">
        <f>IF(_sinter_month_all!S50="","",_sinter_month_all!S50)</f>
        <v/>
      </c>
      <c r="BO52" s="70" t="str">
        <f>IF(_sinter_month_all!T50="","",_sinter_month_all!T50)</f>
        <v/>
      </c>
      <c r="BP52" s="70" t="str">
        <f>IF(_sinter_month_all!U50="","",_sinter_month_all!U50)</f>
        <v/>
      </c>
      <c r="BQ52" s="70" t="str">
        <f t="shared" si="56"/>
        <v/>
      </c>
      <c r="BR52" s="71" t="str">
        <f>IF(_sinter_month_all!V50="","",_sinter_month_all!V50)</f>
        <v/>
      </c>
      <c r="BS52" s="71" t="str">
        <f>IF(_sinter_month_all!W50="","",_sinter_month_all!W50)</f>
        <v/>
      </c>
      <c r="BT52" s="71" t="str">
        <f>IF(_sinter_month_all!X50="","",_sinter_month_all!X50)</f>
        <v/>
      </c>
      <c r="BU52" s="71" t="str">
        <f t="shared" si="57"/>
        <v/>
      </c>
      <c r="BV52" s="77" t="str">
        <f t="shared" si="58"/>
        <v/>
      </c>
      <c r="BW52" s="77" t="str">
        <f t="shared" si="59"/>
        <v/>
      </c>
      <c r="BX52" s="77" t="str">
        <f t="shared" si="60"/>
        <v/>
      </c>
      <c r="BY52" s="70" t="str">
        <f>IF(_coke_month_all!S50="","",_coke_month_all!S50)</f>
        <v/>
      </c>
      <c r="BZ52" s="70" t="str">
        <f>IF(_coke_month_all!T50="","",_coke_month_all!T50)</f>
        <v/>
      </c>
      <c r="CA52" s="70" t="str">
        <f>IF(_coke_month_all!U50="","",_coke_month_all!U50)</f>
        <v/>
      </c>
      <c r="CB52" s="79" t="str">
        <f t="shared" si="61"/>
        <v/>
      </c>
      <c r="CC52" s="69" t="str">
        <f>IF(_coke_month_all!V50="","",_coke_month_all!V50)</f>
        <v/>
      </c>
      <c r="CD52" s="69" t="str">
        <f>IF(_coke_month_all!W50="","",_coke_month_all!W50)</f>
        <v/>
      </c>
      <c r="CE52" s="69" t="str">
        <f>IF(_coke_month_all!X50="","",_coke_month_all!X50)</f>
        <v/>
      </c>
      <c r="CF52" s="69" t="str">
        <f t="shared" si="62"/>
        <v/>
      </c>
      <c r="CG52" s="83" t="str">
        <f t="shared" si="63"/>
        <v/>
      </c>
      <c r="CH52" s="77" t="str">
        <f t="shared" si="64"/>
        <v/>
      </c>
      <c r="CI52" s="77" t="str">
        <f t="shared" si="65"/>
        <v/>
      </c>
      <c r="CJ52" s="85" t="str">
        <f>IF(_lumpore_month_all!S50="","",_lumpore_month_all!S50)</f>
        <v/>
      </c>
      <c r="CK52" s="85" t="str">
        <f>IF(_lumpore_month_all!T50="","",_lumpore_month_all!T50)</f>
        <v/>
      </c>
      <c r="CL52" s="85" t="str">
        <f>IF(_lumpore_month_all!U50="","",_lumpore_month_all!U50)</f>
        <v/>
      </c>
      <c r="CM52" s="70" t="str">
        <f t="shared" si="66"/>
        <v/>
      </c>
      <c r="CN52" s="71" t="str">
        <f>IF(_lumpore_month_all!V50="","",_lumpore_month_all!V50)</f>
        <v/>
      </c>
      <c r="CO52" s="71" t="str">
        <f>IF(_lumpore_month_all!W50="","",_lumpore_month_all!W50)</f>
        <v/>
      </c>
      <c r="CP52" s="71" t="str">
        <f>IF(_lumpore_month_all!X50="","",_lumpore_month_all!X50)</f>
        <v/>
      </c>
      <c r="CQ52" s="71" t="str">
        <f t="shared" si="67"/>
        <v/>
      </c>
      <c r="CR52" s="77" t="str">
        <f t="shared" si="68"/>
        <v/>
      </c>
      <c r="CS52" s="77" t="str">
        <f t="shared" si="69"/>
        <v/>
      </c>
      <c r="CT52" s="77" t="str">
        <f t="shared" si="70"/>
        <v/>
      </c>
      <c r="CU52" s="70">
        <f t="shared" si="12"/>
        <v>0</v>
      </c>
      <c r="CV52" s="70">
        <f t="shared" si="13"/>
        <v>0</v>
      </c>
      <c r="CW52" s="70">
        <f t="shared" si="14"/>
        <v>0</v>
      </c>
      <c r="CX52" s="70">
        <f t="shared" si="71"/>
        <v>0</v>
      </c>
      <c r="CY52" s="70">
        <f t="shared" si="72"/>
        <v>0</v>
      </c>
      <c r="CZ52" s="70">
        <f t="shared" si="73"/>
        <v>0</v>
      </c>
      <c r="DA52" s="104">
        <f>IFERROR(SUM(P52,AJ52,BD52)*_sinter_month_all!$AA$2-SUM(P52,AJ52,BD52)*_sinter_month_all!$Z$2,"")</f>
        <v>0</v>
      </c>
    </row>
    <row r="53" s="2" customFormat="1" ht="21.75" customHeight="1" spans="1:105">
      <c r="A53" s="25" t="str">
        <f>IF(_sinter_month_all!A51="","",_sinter_month_all!A51)</f>
        <v/>
      </c>
      <c r="B53" s="25" t="str">
        <f>IF(AND(_sinter_month_all!B51=1),"夜班",IF(AND(_sinter_month_all!B51=2),"白班",IF(AND(_sinter_month_all!B51=3),"中班","")))</f>
        <v/>
      </c>
      <c r="C53" s="26" t="str">
        <f>IF(AND(_sinter_month_all!C51="A"),"甲班",IF(AND(_sinter_month_all!C51="B"),"乙班",IF(AND(_sinter_month_all!C51="C"),"丙班",IF(AND(_sinter_month_all!C51="D"),"丁班",""))))</f>
        <v/>
      </c>
      <c r="D53" s="27" t="str">
        <f t="shared" si="74"/>
        <v/>
      </c>
      <c r="E53" s="28" t="str">
        <f>IF(_sinter_month_all!D51="","",_sinter_month_all!D51)</f>
        <v/>
      </c>
      <c r="F53" s="28" t="str">
        <f>IF(_sinter_month_all!E51="","",_sinter_month_all!E51)</f>
        <v/>
      </c>
      <c r="G53" s="28" t="str">
        <f>IF(_sinter_month_all!F51="","",_sinter_month_all!F51)</f>
        <v/>
      </c>
      <c r="H53" s="29" t="str">
        <f t="shared" si="40"/>
        <v/>
      </c>
      <c r="I53" s="29" t="str">
        <f>IF(_sinter_month_all!G51="","",_sinter_month_all!G51)</f>
        <v/>
      </c>
      <c r="J53" s="29" t="str">
        <f>IF(_sinter_month_all!H51="","",_sinter_month_all!H51)</f>
        <v/>
      </c>
      <c r="K53" s="29" t="str">
        <f>IF(_sinter_month_all!I51="","",_sinter_month_all!I51)</f>
        <v/>
      </c>
      <c r="L53" s="29" t="str">
        <f t="shared" si="41"/>
        <v/>
      </c>
      <c r="M53" s="34" t="str">
        <f>IF(_sinter_month_all!J51="","",_sinter_month_all!J51)</f>
        <v/>
      </c>
      <c r="N53" s="34" t="str">
        <f>IF(_sinter_month_all!K51="","",_sinter_month_all!K51)</f>
        <v/>
      </c>
      <c r="O53" s="34" t="str">
        <f>IF(_sinter_month_all!L51="","",_sinter_month_all!L51)</f>
        <v/>
      </c>
      <c r="P53" s="34" t="str">
        <f t="shared" si="42"/>
        <v/>
      </c>
      <c r="Q53" s="39" t="str">
        <f>IF(_sinter_month_all!M51="","",_sinter_month_all!M51)</f>
        <v/>
      </c>
      <c r="R53" s="39" t="str">
        <f>IF(_sinter_month_all!N51="","",_sinter_month_all!N51)</f>
        <v/>
      </c>
      <c r="S53" s="39" t="str">
        <f>IF(_sinter_month_all!O51="","",_sinter_month_all!O51)</f>
        <v/>
      </c>
      <c r="T53" s="40" t="str">
        <f t="shared" si="43"/>
        <v/>
      </c>
      <c r="U53" s="34" t="str">
        <f>IF(_sinter_month_all!P51="","",_sinter_month_all!P51)</f>
        <v/>
      </c>
      <c r="V53" s="34" t="str">
        <f>IF(_sinter_month_all!Q51="","",_sinter_month_all!Q51)</f>
        <v/>
      </c>
      <c r="W53" s="34" t="str">
        <f>IF(_sinter_month_all!R51="","",_sinter_month_all!R51)</f>
        <v/>
      </c>
      <c r="X53" s="34" t="str">
        <f t="shared" si="44"/>
        <v/>
      </c>
      <c r="Y53" s="24" t="str">
        <f>IF(_coke_month_all!D51="","",_coke_month_all!D51)</f>
        <v/>
      </c>
      <c r="Z53" s="24" t="str">
        <f>IF(_coke_month_all!E51="","",_coke_month_all!E51)</f>
        <v/>
      </c>
      <c r="AA53" s="24" t="str">
        <f>IF(_coke_month_all!F51="","",_coke_month_all!F51)</f>
        <v/>
      </c>
      <c r="AB53" s="24" t="str">
        <f t="shared" si="45"/>
        <v/>
      </c>
      <c r="AC53" s="43" t="str">
        <f>IF(_coke_month_all!G51="","",_coke_month_all!G51)</f>
        <v/>
      </c>
      <c r="AD53" s="43" t="str">
        <f>IF(_coke_month_all!H51="","",_coke_month_all!H51)</f>
        <v/>
      </c>
      <c r="AE53" s="43" t="str">
        <f>IF(_coke_month_all!I51="","",_coke_month_all!I51)</f>
        <v/>
      </c>
      <c r="AF53" s="44" t="str">
        <f t="shared" si="46"/>
        <v/>
      </c>
      <c r="AG53" s="34" t="str">
        <f>IF(_coke_month_all!J51="","",_coke_month_all!J51)</f>
        <v/>
      </c>
      <c r="AH53" s="34" t="str">
        <f>IF(_coke_month_all!K51="","",_coke_month_all!K51)</f>
        <v/>
      </c>
      <c r="AI53" s="34" t="str">
        <f>IF(_coke_month_all!L51="","",_coke_month_all!L51)</f>
        <v/>
      </c>
      <c r="AJ53" s="34" t="str">
        <f t="shared" si="47"/>
        <v/>
      </c>
      <c r="AK53" s="40" t="str">
        <f>IF(_coke_month_all!M51="","",_coke_month_all!M51)</f>
        <v/>
      </c>
      <c r="AL53" s="40" t="str">
        <f>IF(_coke_month_all!N51="","",_coke_month_all!N51)</f>
        <v/>
      </c>
      <c r="AM53" s="40" t="str">
        <f>IF(_coke_month_all!O51="","",_coke_month_all!O51)</f>
        <v/>
      </c>
      <c r="AN53" s="40" t="str">
        <f t="shared" si="48"/>
        <v/>
      </c>
      <c r="AO53" s="39" t="str">
        <f>IF(_coke_month_all!P51="","",_coke_month_all!P51)</f>
        <v/>
      </c>
      <c r="AP53" s="39" t="str">
        <f>IF(_coke_month_all!Q51="","",_coke_month_all!Q51)</f>
        <v/>
      </c>
      <c r="AQ53" s="39" t="str">
        <f>IF(_coke_month_all!R51="","",_coke_month_all!R51)</f>
        <v/>
      </c>
      <c r="AR53" s="34" t="str">
        <f t="shared" si="49"/>
        <v/>
      </c>
      <c r="AS53" s="34" t="str">
        <f>IF(_lumpore_month_all!D51="","",_lumpore_month_all!D51)</f>
        <v/>
      </c>
      <c r="AT53" s="34" t="str">
        <f>IF(_lumpore_month_all!E51="","",_lumpore_month_all!E51)</f>
        <v/>
      </c>
      <c r="AU53" s="34" t="str">
        <f>IF(_lumpore_month_all!F51="","",_lumpore_month_all!F51)</f>
        <v/>
      </c>
      <c r="AV53" s="34" t="str">
        <f t="shared" si="50"/>
        <v/>
      </c>
      <c r="AW53" s="24" t="str">
        <f>IF(_lumpore_month_all!G51="","",_lumpore_month_all!G51)</f>
        <v/>
      </c>
      <c r="AX53" s="24" t="str">
        <f>IF(_lumpore_month_all!H51="","",_lumpore_month_all!H51)</f>
        <v/>
      </c>
      <c r="AY53" s="24" t="str">
        <f>IF(_lumpore_month_all!I51="","",_lumpore_month_all!I51)</f>
        <v/>
      </c>
      <c r="AZ53" s="23" t="str">
        <f t="shared" si="51"/>
        <v/>
      </c>
      <c r="BA53" s="34" t="str">
        <f>IF(_lumpore_month_all!J51="","",_lumpore_month_all!J51)</f>
        <v/>
      </c>
      <c r="BB53" s="34" t="str">
        <f>IF(_lumpore_month_all!K51="","",_lumpore_month_all!K51)</f>
        <v/>
      </c>
      <c r="BC53" s="34" t="str">
        <f>IF(_lumpore_month_all!L51="","",_lumpore_month_all!L51)</f>
        <v/>
      </c>
      <c r="BD53" s="34" t="str">
        <f t="shared" si="52"/>
        <v/>
      </c>
      <c r="BE53" s="39" t="str">
        <f>IF(_lumpore_month_all!M51="","",_lumpore_month_all!M51)</f>
        <v/>
      </c>
      <c r="BF53" s="39" t="str">
        <f>IF(_lumpore_month_all!N51="","",_lumpore_month_all!N51)</f>
        <v/>
      </c>
      <c r="BG53" s="39" t="str">
        <f>IF(_lumpore_month_all!O51="","",_lumpore_month_all!O51)</f>
        <v/>
      </c>
      <c r="BH53" s="39" t="str">
        <f t="shared" si="53"/>
        <v/>
      </c>
      <c r="BI53" s="34" t="str">
        <f>IF(_lumpore_month_all!P51="","",_lumpore_month_all!P51)</f>
        <v/>
      </c>
      <c r="BJ53" s="34" t="str">
        <f>IF(_lumpore_month_all!Q51="","",_lumpore_month_all!Q51)</f>
        <v/>
      </c>
      <c r="BK53" s="34" t="str">
        <f>IF(_lumpore_month_all!R51="","",_lumpore_month_all!R51)</f>
        <v/>
      </c>
      <c r="BL53" s="34" t="str">
        <f t="shared" si="54"/>
        <v/>
      </c>
      <c r="BM53" s="34">
        <f t="shared" si="55"/>
        <v>0</v>
      </c>
      <c r="BN53" s="70" t="str">
        <f>IF(_sinter_month_all!S51="","",_sinter_month_all!S51)</f>
        <v/>
      </c>
      <c r="BO53" s="70" t="str">
        <f>IF(_sinter_month_all!T51="","",_sinter_month_all!T51)</f>
        <v/>
      </c>
      <c r="BP53" s="70" t="str">
        <f>IF(_sinter_month_all!U51="","",_sinter_month_all!U51)</f>
        <v/>
      </c>
      <c r="BQ53" s="70" t="str">
        <f t="shared" si="56"/>
        <v/>
      </c>
      <c r="BR53" s="71" t="str">
        <f>IF(_sinter_month_all!V51="","",_sinter_month_all!V51)</f>
        <v/>
      </c>
      <c r="BS53" s="71" t="str">
        <f>IF(_sinter_month_all!W51="","",_sinter_month_all!W51)</f>
        <v/>
      </c>
      <c r="BT53" s="71" t="str">
        <f>IF(_sinter_month_all!X51="","",_sinter_month_all!X51)</f>
        <v/>
      </c>
      <c r="BU53" s="71" t="str">
        <f t="shared" si="57"/>
        <v/>
      </c>
      <c r="BV53" s="77" t="str">
        <f t="shared" si="58"/>
        <v/>
      </c>
      <c r="BW53" s="77" t="str">
        <f t="shared" si="59"/>
        <v/>
      </c>
      <c r="BX53" s="77" t="str">
        <f t="shared" si="60"/>
        <v/>
      </c>
      <c r="BY53" s="70" t="str">
        <f>IF(_coke_month_all!S51="","",_coke_month_all!S51)</f>
        <v/>
      </c>
      <c r="BZ53" s="70" t="str">
        <f>IF(_coke_month_all!T51="","",_coke_month_all!T51)</f>
        <v/>
      </c>
      <c r="CA53" s="70" t="str">
        <f>IF(_coke_month_all!U51="","",_coke_month_all!U51)</f>
        <v/>
      </c>
      <c r="CB53" s="79" t="str">
        <f t="shared" si="61"/>
        <v/>
      </c>
      <c r="CC53" s="69" t="str">
        <f>IF(_coke_month_all!V51="","",_coke_month_all!V51)</f>
        <v/>
      </c>
      <c r="CD53" s="69" t="str">
        <f>IF(_coke_month_all!W51="","",_coke_month_all!W51)</f>
        <v/>
      </c>
      <c r="CE53" s="69" t="str">
        <f>IF(_coke_month_all!X51="","",_coke_month_all!X51)</f>
        <v/>
      </c>
      <c r="CF53" s="69" t="str">
        <f t="shared" si="62"/>
        <v/>
      </c>
      <c r="CG53" s="83" t="str">
        <f t="shared" si="63"/>
        <v/>
      </c>
      <c r="CH53" s="77" t="str">
        <f t="shared" si="64"/>
        <v/>
      </c>
      <c r="CI53" s="77" t="str">
        <f t="shared" si="65"/>
        <v/>
      </c>
      <c r="CJ53" s="85" t="str">
        <f>IF(_lumpore_month_all!S51="","",_lumpore_month_all!S51)</f>
        <v/>
      </c>
      <c r="CK53" s="85" t="str">
        <f>IF(_lumpore_month_all!T51="","",_lumpore_month_all!T51)</f>
        <v/>
      </c>
      <c r="CL53" s="85" t="str">
        <f>IF(_lumpore_month_all!U51="","",_lumpore_month_all!U51)</f>
        <v/>
      </c>
      <c r="CM53" s="70" t="str">
        <f t="shared" si="66"/>
        <v/>
      </c>
      <c r="CN53" s="71" t="str">
        <f>IF(_lumpore_month_all!V51="","",_lumpore_month_all!V51)</f>
        <v/>
      </c>
      <c r="CO53" s="71" t="str">
        <f>IF(_lumpore_month_all!W51="","",_lumpore_month_all!W51)</f>
        <v/>
      </c>
      <c r="CP53" s="71" t="str">
        <f>IF(_lumpore_month_all!X51="","",_lumpore_month_all!X51)</f>
        <v/>
      </c>
      <c r="CQ53" s="71" t="str">
        <f t="shared" si="67"/>
        <v/>
      </c>
      <c r="CR53" s="77" t="str">
        <f t="shared" si="68"/>
        <v/>
      </c>
      <c r="CS53" s="77" t="str">
        <f t="shared" si="69"/>
        <v/>
      </c>
      <c r="CT53" s="77" t="str">
        <f t="shared" si="70"/>
        <v/>
      </c>
      <c r="CU53" s="70">
        <f t="shared" si="12"/>
        <v>0</v>
      </c>
      <c r="CV53" s="70">
        <f t="shared" si="13"/>
        <v>0</v>
      </c>
      <c r="CW53" s="70">
        <f t="shared" si="14"/>
        <v>0</v>
      </c>
      <c r="CX53" s="70">
        <f t="shared" si="71"/>
        <v>0</v>
      </c>
      <c r="CY53" s="70">
        <f t="shared" si="72"/>
        <v>0</v>
      </c>
      <c r="CZ53" s="70">
        <f t="shared" si="73"/>
        <v>0</v>
      </c>
      <c r="DA53" s="104">
        <f>IFERROR(SUM(P53,AJ53,BD53)*_sinter_month_all!$AA$2-SUM(P53,AJ53,BD53)*_sinter_month_all!$Z$2,"")</f>
        <v>0</v>
      </c>
    </row>
    <row r="54" s="2" customFormat="1" ht="21.75" customHeight="1" spans="1:105">
      <c r="A54" s="25" t="str">
        <f>IF(_sinter_month_all!A52="","",_sinter_month_all!A52)</f>
        <v/>
      </c>
      <c r="B54" s="25" t="str">
        <f>IF(AND(_sinter_month_all!B52=1),"夜班",IF(AND(_sinter_month_all!B52=2),"白班",IF(AND(_sinter_month_all!B52=3),"中班","")))</f>
        <v/>
      </c>
      <c r="C54" s="26" t="str">
        <f>IF(AND(_sinter_month_all!C52="A"),"甲班",IF(AND(_sinter_month_all!C52="B"),"乙班",IF(AND(_sinter_month_all!C52="C"),"丙班",IF(AND(_sinter_month_all!C52="D"),"丁班",""))))</f>
        <v/>
      </c>
      <c r="D54" s="27" t="str">
        <f t="shared" si="74"/>
        <v/>
      </c>
      <c r="E54" s="28" t="str">
        <f>IF(_sinter_month_all!D52="","",_sinter_month_all!D52)</f>
        <v/>
      </c>
      <c r="F54" s="28" t="str">
        <f>IF(_sinter_month_all!E52="","",_sinter_month_all!E52)</f>
        <v/>
      </c>
      <c r="G54" s="28" t="str">
        <f>IF(_sinter_month_all!F52="","",_sinter_month_all!F52)</f>
        <v/>
      </c>
      <c r="H54" s="29" t="str">
        <f t="shared" si="40"/>
        <v/>
      </c>
      <c r="I54" s="29" t="str">
        <f>IF(_sinter_month_all!G52="","",_sinter_month_all!G52)</f>
        <v/>
      </c>
      <c r="J54" s="29" t="str">
        <f>IF(_sinter_month_all!H52="","",_sinter_month_all!H52)</f>
        <v/>
      </c>
      <c r="K54" s="29" t="str">
        <f>IF(_sinter_month_all!I52="","",_sinter_month_all!I52)</f>
        <v/>
      </c>
      <c r="L54" s="29" t="str">
        <f t="shared" si="41"/>
        <v/>
      </c>
      <c r="M54" s="34" t="str">
        <f>IF(_sinter_month_all!J52="","",_sinter_month_all!J52)</f>
        <v/>
      </c>
      <c r="N54" s="34" t="str">
        <f>IF(_sinter_month_all!K52="","",_sinter_month_all!K52)</f>
        <v/>
      </c>
      <c r="O54" s="34" t="str">
        <f>IF(_sinter_month_all!L52="","",_sinter_month_all!L52)</f>
        <v/>
      </c>
      <c r="P54" s="34" t="str">
        <f t="shared" si="42"/>
        <v/>
      </c>
      <c r="Q54" s="39" t="str">
        <f>IF(_sinter_month_all!M52="","",_sinter_month_all!M52)</f>
        <v/>
      </c>
      <c r="R54" s="39" t="str">
        <f>IF(_sinter_month_all!N52="","",_sinter_month_all!N52)</f>
        <v/>
      </c>
      <c r="S54" s="39" t="str">
        <f>IF(_sinter_month_all!O52="","",_sinter_month_all!O52)</f>
        <v/>
      </c>
      <c r="T54" s="40" t="str">
        <f t="shared" si="43"/>
        <v/>
      </c>
      <c r="U54" s="34" t="str">
        <f>IF(_sinter_month_all!P52="","",_sinter_month_all!P52)</f>
        <v/>
      </c>
      <c r="V54" s="34" t="str">
        <f>IF(_sinter_month_all!Q52="","",_sinter_month_all!Q52)</f>
        <v/>
      </c>
      <c r="W54" s="34" t="str">
        <f>IF(_sinter_month_all!R52="","",_sinter_month_all!R52)</f>
        <v/>
      </c>
      <c r="X54" s="34" t="str">
        <f t="shared" si="44"/>
        <v/>
      </c>
      <c r="Y54" s="24" t="str">
        <f>IF(_coke_month_all!D52="","",_coke_month_all!D52)</f>
        <v/>
      </c>
      <c r="Z54" s="24" t="str">
        <f>IF(_coke_month_all!E52="","",_coke_month_all!E52)</f>
        <v/>
      </c>
      <c r="AA54" s="24" t="str">
        <f>IF(_coke_month_all!F52="","",_coke_month_all!F52)</f>
        <v/>
      </c>
      <c r="AB54" s="24" t="str">
        <f t="shared" si="45"/>
        <v/>
      </c>
      <c r="AC54" s="43" t="str">
        <f>IF(_coke_month_all!G52="","",_coke_month_all!G52)</f>
        <v/>
      </c>
      <c r="AD54" s="43" t="str">
        <f>IF(_coke_month_all!H52="","",_coke_month_all!H52)</f>
        <v/>
      </c>
      <c r="AE54" s="43" t="str">
        <f>IF(_coke_month_all!I52="","",_coke_month_all!I52)</f>
        <v/>
      </c>
      <c r="AF54" s="44" t="str">
        <f t="shared" si="46"/>
        <v/>
      </c>
      <c r="AG54" s="34" t="str">
        <f>IF(_coke_month_all!J52="","",_coke_month_all!J52)</f>
        <v/>
      </c>
      <c r="AH54" s="34" t="str">
        <f>IF(_coke_month_all!K52="","",_coke_month_all!K52)</f>
        <v/>
      </c>
      <c r="AI54" s="34" t="str">
        <f>IF(_coke_month_all!L52="","",_coke_month_all!L52)</f>
        <v/>
      </c>
      <c r="AJ54" s="34" t="str">
        <f t="shared" si="47"/>
        <v/>
      </c>
      <c r="AK54" s="40" t="str">
        <f>IF(_coke_month_all!M52="","",_coke_month_all!M52)</f>
        <v/>
      </c>
      <c r="AL54" s="40" t="str">
        <f>IF(_coke_month_all!N52="","",_coke_month_all!N52)</f>
        <v/>
      </c>
      <c r="AM54" s="40" t="str">
        <f>IF(_coke_month_all!O52="","",_coke_month_all!O52)</f>
        <v/>
      </c>
      <c r="AN54" s="40" t="str">
        <f t="shared" si="48"/>
        <v/>
      </c>
      <c r="AO54" s="39" t="str">
        <f>IF(_coke_month_all!P52="","",_coke_month_all!P52)</f>
        <v/>
      </c>
      <c r="AP54" s="39" t="str">
        <f>IF(_coke_month_all!Q52="","",_coke_month_all!Q52)</f>
        <v/>
      </c>
      <c r="AQ54" s="39" t="str">
        <f>IF(_coke_month_all!R52="","",_coke_month_all!R52)</f>
        <v/>
      </c>
      <c r="AR54" s="34" t="str">
        <f t="shared" si="49"/>
        <v/>
      </c>
      <c r="AS54" s="34" t="str">
        <f>IF(_lumpore_month_all!D52="","",_lumpore_month_all!D52)</f>
        <v/>
      </c>
      <c r="AT54" s="34" t="str">
        <f>IF(_lumpore_month_all!E52="","",_lumpore_month_all!E52)</f>
        <v/>
      </c>
      <c r="AU54" s="34" t="str">
        <f>IF(_lumpore_month_all!F52="","",_lumpore_month_all!F52)</f>
        <v/>
      </c>
      <c r="AV54" s="34" t="str">
        <f t="shared" si="50"/>
        <v/>
      </c>
      <c r="AW54" s="24" t="str">
        <f>IF(_lumpore_month_all!G52="","",_lumpore_month_all!G52)</f>
        <v/>
      </c>
      <c r="AX54" s="24" t="str">
        <f>IF(_lumpore_month_all!H52="","",_lumpore_month_all!H52)</f>
        <v/>
      </c>
      <c r="AY54" s="24" t="str">
        <f>IF(_lumpore_month_all!I52="","",_lumpore_month_all!I52)</f>
        <v/>
      </c>
      <c r="AZ54" s="23" t="str">
        <f t="shared" si="51"/>
        <v/>
      </c>
      <c r="BA54" s="34" t="str">
        <f>IF(_lumpore_month_all!J52="","",_lumpore_month_all!J52)</f>
        <v/>
      </c>
      <c r="BB54" s="34" t="str">
        <f>IF(_lumpore_month_all!K52="","",_lumpore_month_all!K52)</f>
        <v/>
      </c>
      <c r="BC54" s="34" t="str">
        <f>IF(_lumpore_month_all!L52="","",_lumpore_month_all!L52)</f>
        <v/>
      </c>
      <c r="BD54" s="34" t="str">
        <f t="shared" si="52"/>
        <v/>
      </c>
      <c r="BE54" s="39" t="str">
        <f>IF(_lumpore_month_all!M52="","",_lumpore_month_all!M52)</f>
        <v/>
      </c>
      <c r="BF54" s="39" t="str">
        <f>IF(_lumpore_month_all!N52="","",_lumpore_month_all!N52)</f>
        <v/>
      </c>
      <c r="BG54" s="39" t="str">
        <f>IF(_lumpore_month_all!O52="","",_lumpore_month_all!O52)</f>
        <v/>
      </c>
      <c r="BH54" s="39" t="str">
        <f t="shared" si="53"/>
        <v/>
      </c>
      <c r="BI54" s="34" t="str">
        <f>IF(_lumpore_month_all!P52="","",_lumpore_month_all!P52)</f>
        <v/>
      </c>
      <c r="BJ54" s="34" t="str">
        <f>IF(_lumpore_month_all!Q52="","",_lumpore_month_all!Q52)</f>
        <v/>
      </c>
      <c r="BK54" s="34" t="str">
        <f>IF(_lumpore_month_all!R52="","",_lumpore_month_all!R52)</f>
        <v/>
      </c>
      <c r="BL54" s="34" t="str">
        <f t="shared" si="54"/>
        <v/>
      </c>
      <c r="BM54" s="34">
        <f t="shared" si="55"/>
        <v>0</v>
      </c>
      <c r="BN54" s="70" t="str">
        <f>IF(_sinter_month_all!S52="","",_sinter_month_all!S52)</f>
        <v/>
      </c>
      <c r="BO54" s="70" t="str">
        <f>IF(_sinter_month_all!T52="","",_sinter_month_all!T52)</f>
        <v/>
      </c>
      <c r="BP54" s="70" t="str">
        <f>IF(_sinter_month_all!U52="","",_sinter_month_all!U52)</f>
        <v/>
      </c>
      <c r="BQ54" s="70" t="str">
        <f t="shared" si="56"/>
        <v/>
      </c>
      <c r="BR54" s="71" t="str">
        <f>IF(_sinter_month_all!V52="","",_sinter_month_all!V52)</f>
        <v/>
      </c>
      <c r="BS54" s="71" t="str">
        <f>IF(_sinter_month_all!W52="","",_sinter_month_all!W52)</f>
        <v/>
      </c>
      <c r="BT54" s="71" t="str">
        <f>IF(_sinter_month_all!X52="","",_sinter_month_all!X52)</f>
        <v/>
      </c>
      <c r="BU54" s="71" t="str">
        <f t="shared" si="57"/>
        <v/>
      </c>
      <c r="BV54" s="77" t="str">
        <f t="shared" si="58"/>
        <v/>
      </c>
      <c r="BW54" s="77" t="str">
        <f t="shared" si="59"/>
        <v/>
      </c>
      <c r="BX54" s="77" t="str">
        <f t="shared" si="60"/>
        <v/>
      </c>
      <c r="BY54" s="70" t="str">
        <f>IF(_coke_month_all!S52="","",_coke_month_all!S52)</f>
        <v/>
      </c>
      <c r="BZ54" s="70" t="str">
        <f>IF(_coke_month_all!T52="","",_coke_month_all!T52)</f>
        <v/>
      </c>
      <c r="CA54" s="70" t="str">
        <f>IF(_coke_month_all!U52="","",_coke_month_all!U52)</f>
        <v/>
      </c>
      <c r="CB54" s="79" t="str">
        <f t="shared" si="61"/>
        <v/>
      </c>
      <c r="CC54" s="69" t="str">
        <f>IF(_coke_month_all!V52="","",_coke_month_all!V52)</f>
        <v/>
      </c>
      <c r="CD54" s="69" t="str">
        <f>IF(_coke_month_all!W52="","",_coke_month_all!W52)</f>
        <v/>
      </c>
      <c r="CE54" s="69" t="str">
        <f>IF(_coke_month_all!X52="","",_coke_month_all!X52)</f>
        <v/>
      </c>
      <c r="CF54" s="69" t="str">
        <f t="shared" si="62"/>
        <v/>
      </c>
      <c r="CG54" s="83" t="str">
        <f t="shared" si="63"/>
        <v/>
      </c>
      <c r="CH54" s="77" t="str">
        <f t="shared" si="64"/>
        <v/>
      </c>
      <c r="CI54" s="77" t="str">
        <f t="shared" si="65"/>
        <v/>
      </c>
      <c r="CJ54" s="85" t="str">
        <f>IF(_lumpore_month_all!S52="","",_lumpore_month_all!S52)</f>
        <v/>
      </c>
      <c r="CK54" s="85" t="str">
        <f>IF(_lumpore_month_all!T52="","",_lumpore_month_all!T52)</f>
        <v/>
      </c>
      <c r="CL54" s="85" t="str">
        <f>IF(_lumpore_month_all!U52="","",_lumpore_month_all!U52)</f>
        <v/>
      </c>
      <c r="CM54" s="70" t="str">
        <f t="shared" si="66"/>
        <v/>
      </c>
      <c r="CN54" s="71" t="str">
        <f>IF(_lumpore_month_all!V52="","",_lumpore_month_all!V52)</f>
        <v/>
      </c>
      <c r="CO54" s="71" t="str">
        <f>IF(_lumpore_month_all!W52="","",_lumpore_month_all!W52)</f>
        <v/>
      </c>
      <c r="CP54" s="71" t="str">
        <f>IF(_lumpore_month_all!X52="","",_lumpore_month_all!X52)</f>
        <v/>
      </c>
      <c r="CQ54" s="71" t="str">
        <f t="shared" si="67"/>
        <v/>
      </c>
      <c r="CR54" s="77" t="str">
        <f t="shared" si="68"/>
        <v/>
      </c>
      <c r="CS54" s="77" t="str">
        <f t="shared" si="69"/>
        <v/>
      </c>
      <c r="CT54" s="77" t="str">
        <f t="shared" si="70"/>
        <v/>
      </c>
      <c r="CU54" s="70">
        <f t="shared" si="12"/>
        <v>0</v>
      </c>
      <c r="CV54" s="70">
        <f t="shared" si="13"/>
        <v>0</v>
      </c>
      <c r="CW54" s="70">
        <f t="shared" si="14"/>
        <v>0</v>
      </c>
      <c r="CX54" s="70">
        <f t="shared" si="71"/>
        <v>0</v>
      </c>
      <c r="CY54" s="70">
        <f t="shared" si="72"/>
        <v>0</v>
      </c>
      <c r="CZ54" s="70">
        <f t="shared" si="73"/>
        <v>0</v>
      </c>
      <c r="DA54" s="104">
        <f>IFERROR(SUM(P54,AJ54,BD54)*_sinter_month_all!$AA$2-SUM(P54,AJ54,BD54)*_sinter_month_all!$Z$2,"")</f>
        <v>0</v>
      </c>
    </row>
    <row r="55" s="2" customFormat="1" ht="21.75" customHeight="1" spans="1:105">
      <c r="A55" s="25" t="str">
        <f>IF(_sinter_month_all!A53="","",_sinter_month_all!A53)</f>
        <v/>
      </c>
      <c r="B55" s="25" t="str">
        <f>IF(AND(_sinter_month_all!B53=1),"夜班",IF(AND(_sinter_month_all!B53=2),"白班",IF(AND(_sinter_month_all!B53=3),"中班","")))</f>
        <v/>
      </c>
      <c r="C55" s="26" t="str">
        <f>IF(AND(_sinter_month_all!C53="A"),"甲班",IF(AND(_sinter_month_all!C53="B"),"乙班",IF(AND(_sinter_month_all!C53="C"),"丙班",IF(AND(_sinter_month_all!C53="D"),"丁班",""))))</f>
        <v/>
      </c>
      <c r="D55" s="27" t="str">
        <f t="shared" si="74"/>
        <v/>
      </c>
      <c r="E55" s="28" t="str">
        <f>IF(_sinter_month_all!D53="","",_sinter_month_all!D53)</f>
        <v/>
      </c>
      <c r="F55" s="28" t="str">
        <f>IF(_sinter_month_all!E53="","",_sinter_month_all!E53)</f>
        <v/>
      </c>
      <c r="G55" s="28" t="str">
        <f>IF(_sinter_month_all!F53="","",_sinter_month_all!F53)</f>
        <v/>
      </c>
      <c r="H55" s="29" t="str">
        <f t="shared" si="40"/>
        <v/>
      </c>
      <c r="I55" s="29" t="str">
        <f>IF(_sinter_month_all!G53="","",_sinter_month_all!G53)</f>
        <v/>
      </c>
      <c r="J55" s="29" t="str">
        <f>IF(_sinter_month_all!H53="","",_sinter_month_all!H53)</f>
        <v/>
      </c>
      <c r="K55" s="29" t="str">
        <f>IF(_sinter_month_all!I53="","",_sinter_month_all!I53)</f>
        <v/>
      </c>
      <c r="L55" s="29" t="str">
        <f t="shared" si="41"/>
        <v/>
      </c>
      <c r="M55" s="34" t="str">
        <f>IF(_sinter_month_all!J53="","",_sinter_month_all!J53)</f>
        <v/>
      </c>
      <c r="N55" s="34" t="str">
        <f>IF(_sinter_month_all!K53="","",_sinter_month_all!K53)</f>
        <v/>
      </c>
      <c r="O55" s="34" t="str">
        <f>IF(_sinter_month_all!L53="","",_sinter_month_all!L53)</f>
        <v/>
      </c>
      <c r="P55" s="34" t="str">
        <f t="shared" si="42"/>
        <v/>
      </c>
      <c r="Q55" s="39" t="str">
        <f>IF(_sinter_month_all!M53="","",_sinter_month_all!M53)</f>
        <v/>
      </c>
      <c r="R55" s="39" t="str">
        <f>IF(_sinter_month_all!N53="","",_sinter_month_all!N53)</f>
        <v/>
      </c>
      <c r="S55" s="39" t="str">
        <f>IF(_sinter_month_all!O53="","",_sinter_month_all!O53)</f>
        <v/>
      </c>
      <c r="T55" s="40" t="str">
        <f t="shared" si="43"/>
        <v/>
      </c>
      <c r="U55" s="34" t="str">
        <f>IF(_sinter_month_all!P53="","",_sinter_month_all!P53)</f>
        <v/>
      </c>
      <c r="V55" s="34" t="str">
        <f>IF(_sinter_month_all!Q53="","",_sinter_month_all!Q53)</f>
        <v/>
      </c>
      <c r="W55" s="34" t="str">
        <f>IF(_sinter_month_all!R53="","",_sinter_month_all!R53)</f>
        <v/>
      </c>
      <c r="X55" s="34" t="str">
        <f t="shared" si="44"/>
        <v/>
      </c>
      <c r="Y55" s="24" t="str">
        <f>IF(_coke_month_all!D53="","",_coke_month_all!D53)</f>
        <v/>
      </c>
      <c r="Z55" s="24" t="str">
        <f>IF(_coke_month_all!E53="","",_coke_month_all!E53)</f>
        <v/>
      </c>
      <c r="AA55" s="24" t="str">
        <f>IF(_coke_month_all!F53="","",_coke_month_all!F53)</f>
        <v/>
      </c>
      <c r="AB55" s="24" t="str">
        <f t="shared" si="45"/>
        <v/>
      </c>
      <c r="AC55" s="43" t="str">
        <f>IF(_coke_month_all!G53="","",_coke_month_all!G53)</f>
        <v/>
      </c>
      <c r="AD55" s="43" t="str">
        <f>IF(_coke_month_all!H53="","",_coke_month_all!H53)</f>
        <v/>
      </c>
      <c r="AE55" s="43" t="str">
        <f>IF(_coke_month_all!I53="","",_coke_month_all!I53)</f>
        <v/>
      </c>
      <c r="AF55" s="44" t="str">
        <f t="shared" si="46"/>
        <v/>
      </c>
      <c r="AG55" s="34" t="str">
        <f>IF(_coke_month_all!J53="","",_coke_month_all!J53)</f>
        <v/>
      </c>
      <c r="AH55" s="34" t="str">
        <f>IF(_coke_month_all!K53="","",_coke_month_all!K53)</f>
        <v/>
      </c>
      <c r="AI55" s="34" t="str">
        <f>IF(_coke_month_all!L53="","",_coke_month_all!L53)</f>
        <v/>
      </c>
      <c r="AJ55" s="34" t="str">
        <f t="shared" si="47"/>
        <v/>
      </c>
      <c r="AK55" s="40" t="str">
        <f>IF(_coke_month_all!M53="","",_coke_month_all!M53)</f>
        <v/>
      </c>
      <c r="AL55" s="40" t="str">
        <f>IF(_coke_month_all!N53="","",_coke_month_all!N53)</f>
        <v/>
      </c>
      <c r="AM55" s="40" t="str">
        <f>IF(_coke_month_all!O53="","",_coke_month_all!O53)</f>
        <v/>
      </c>
      <c r="AN55" s="40" t="str">
        <f t="shared" si="48"/>
        <v/>
      </c>
      <c r="AO55" s="39" t="str">
        <f>IF(_coke_month_all!P53="","",_coke_month_all!P53)</f>
        <v/>
      </c>
      <c r="AP55" s="39" t="str">
        <f>IF(_coke_month_all!Q53="","",_coke_month_all!Q53)</f>
        <v/>
      </c>
      <c r="AQ55" s="39" t="str">
        <f>IF(_coke_month_all!R53="","",_coke_month_all!R53)</f>
        <v/>
      </c>
      <c r="AR55" s="34" t="str">
        <f t="shared" si="49"/>
        <v/>
      </c>
      <c r="AS55" s="34" t="str">
        <f>IF(_lumpore_month_all!D53="","",_lumpore_month_all!D53)</f>
        <v/>
      </c>
      <c r="AT55" s="34" t="str">
        <f>IF(_lumpore_month_all!E53="","",_lumpore_month_all!E53)</f>
        <v/>
      </c>
      <c r="AU55" s="34" t="str">
        <f>IF(_lumpore_month_all!F53="","",_lumpore_month_all!F53)</f>
        <v/>
      </c>
      <c r="AV55" s="34" t="str">
        <f t="shared" si="50"/>
        <v/>
      </c>
      <c r="AW55" s="24" t="str">
        <f>IF(_lumpore_month_all!G53="","",_lumpore_month_all!G53)</f>
        <v/>
      </c>
      <c r="AX55" s="24" t="str">
        <f>IF(_lumpore_month_all!H53="","",_lumpore_month_all!H53)</f>
        <v/>
      </c>
      <c r="AY55" s="24" t="str">
        <f>IF(_lumpore_month_all!I53="","",_lumpore_month_all!I53)</f>
        <v/>
      </c>
      <c r="AZ55" s="23" t="str">
        <f t="shared" si="51"/>
        <v/>
      </c>
      <c r="BA55" s="34" t="str">
        <f>IF(_lumpore_month_all!J53="","",_lumpore_month_all!J53)</f>
        <v/>
      </c>
      <c r="BB55" s="34" t="str">
        <f>IF(_lumpore_month_all!K53="","",_lumpore_month_all!K53)</f>
        <v/>
      </c>
      <c r="BC55" s="34" t="str">
        <f>IF(_lumpore_month_all!L53="","",_lumpore_month_all!L53)</f>
        <v/>
      </c>
      <c r="BD55" s="34" t="str">
        <f t="shared" si="52"/>
        <v/>
      </c>
      <c r="BE55" s="39" t="str">
        <f>IF(_lumpore_month_all!M53="","",_lumpore_month_all!M53)</f>
        <v/>
      </c>
      <c r="BF55" s="39" t="str">
        <f>IF(_lumpore_month_all!N53="","",_lumpore_month_all!N53)</f>
        <v/>
      </c>
      <c r="BG55" s="39" t="str">
        <f>IF(_lumpore_month_all!O53="","",_lumpore_month_all!O53)</f>
        <v/>
      </c>
      <c r="BH55" s="39" t="str">
        <f t="shared" si="53"/>
        <v/>
      </c>
      <c r="BI55" s="34" t="str">
        <f>IF(_lumpore_month_all!P53="","",_lumpore_month_all!P53)</f>
        <v/>
      </c>
      <c r="BJ55" s="34" t="str">
        <f>IF(_lumpore_month_all!Q53="","",_lumpore_month_all!Q53)</f>
        <v/>
      </c>
      <c r="BK55" s="34" t="str">
        <f>IF(_lumpore_month_all!R53="","",_lumpore_month_all!R53)</f>
        <v/>
      </c>
      <c r="BL55" s="34" t="str">
        <f t="shared" si="54"/>
        <v/>
      </c>
      <c r="BM55" s="34">
        <f t="shared" si="55"/>
        <v>0</v>
      </c>
      <c r="BN55" s="70" t="str">
        <f>IF(_sinter_month_all!S53="","",_sinter_month_all!S53)</f>
        <v/>
      </c>
      <c r="BO55" s="70" t="str">
        <f>IF(_sinter_month_all!T53="","",_sinter_month_all!T53)</f>
        <v/>
      </c>
      <c r="BP55" s="70" t="str">
        <f>IF(_sinter_month_all!U53="","",_sinter_month_all!U53)</f>
        <v/>
      </c>
      <c r="BQ55" s="70" t="str">
        <f t="shared" si="56"/>
        <v/>
      </c>
      <c r="BR55" s="71" t="str">
        <f>IF(_sinter_month_all!V53="","",_sinter_month_all!V53)</f>
        <v/>
      </c>
      <c r="BS55" s="71" t="str">
        <f>IF(_sinter_month_all!W53="","",_sinter_month_all!W53)</f>
        <v/>
      </c>
      <c r="BT55" s="71" t="str">
        <f>IF(_sinter_month_all!X53="","",_sinter_month_all!X53)</f>
        <v/>
      </c>
      <c r="BU55" s="71" t="str">
        <f t="shared" si="57"/>
        <v/>
      </c>
      <c r="BV55" s="77" t="str">
        <f t="shared" si="58"/>
        <v/>
      </c>
      <c r="BW55" s="77" t="str">
        <f t="shared" si="59"/>
        <v/>
      </c>
      <c r="BX55" s="77" t="str">
        <f t="shared" si="60"/>
        <v/>
      </c>
      <c r="BY55" s="70" t="str">
        <f>IF(_coke_month_all!S53="","",_coke_month_all!S53)</f>
        <v/>
      </c>
      <c r="BZ55" s="70" t="str">
        <f>IF(_coke_month_all!T53="","",_coke_month_all!T53)</f>
        <v/>
      </c>
      <c r="CA55" s="70" t="str">
        <f>IF(_coke_month_all!U53="","",_coke_month_all!U53)</f>
        <v/>
      </c>
      <c r="CB55" s="79" t="str">
        <f t="shared" si="61"/>
        <v/>
      </c>
      <c r="CC55" s="69" t="str">
        <f>IF(_coke_month_all!V53="","",_coke_month_all!V53)</f>
        <v/>
      </c>
      <c r="CD55" s="69" t="str">
        <f>IF(_coke_month_all!W53="","",_coke_month_all!W53)</f>
        <v/>
      </c>
      <c r="CE55" s="69" t="str">
        <f>IF(_coke_month_all!X53="","",_coke_month_all!X53)</f>
        <v/>
      </c>
      <c r="CF55" s="69" t="str">
        <f t="shared" si="62"/>
        <v/>
      </c>
      <c r="CG55" s="83" t="str">
        <f t="shared" si="63"/>
        <v/>
      </c>
      <c r="CH55" s="77" t="str">
        <f t="shared" si="64"/>
        <v/>
      </c>
      <c r="CI55" s="77" t="str">
        <f t="shared" si="65"/>
        <v/>
      </c>
      <c r="CJ55" s="85" t="str">
        <f>IF(_lumpore_month_all!S53="","",_lumpore_month_all!S53)</f>
        <v/>
      </c>
      <c r="CK55" s="85" t="str">
        <f>IF(_lumpore_month_all!T53="","",_lumpore_month_all!T53)</f>
        <v/>
      </c>
      <c r="CL55" s="85" t="str">
        <f>IF(_lumpore_month_all!U53="","",_lumpore_month_all!U53)</f>
        <v/>
      </c>
      <c r="CM55" s="70" t="str">
        <f t="shared" si="66"/>
        <v/>
      </c>
      <c r="CN55" s="71" t="str">
        <f>IF(_lumpore_month_all!V53="","",_lumpore_month_all!V53)</f>
        <v/>
      </c>
      <c r="CO55" s="71" t="str">
        <f>IF(_lumpore_month_all!W53="","",_lumpore_month_all!W53)</f>
        <v/>
      </c>
      <c r="CP55" s="71" t="str">
        <f>IF(_lumpore_month_all!X53="","",_lumpore_month_all!X53)</f>
        <v/>
      </c>
      <c r="CQ55" s="71" t="str">
        <f t="shared" si="67"/>
        <v/>
      </c>
      <c r="CR55" s="77" t="str">
        <f t="shared" si="68"/>
        <v/>
      </c>
      <c r="CS55" s="77" t="str">
        <f t="shared" si="69"/>
        <v/>
      </c>
      <c r="CT55" s="77" t="str">
        <f t="shared" si="70"/>
        <v/>
      </c>
      <c r="CU55" s="70">
        <f t="shared" si="12"/>
        <v>0</v>
      </c>
      <c r="CV55" s="70">
        <f t="shared" si="13"/>
        <v>0</v>
      </c>
      <c r="CW55" s="70">
        <f t="shared" si="14"/>
        <v>0</v>
      </c>
      <c r="CX55" s="70">
        <f t="shared" si="71"/>
        <v>0</v>
      </c>
      <c r="CY55" s="70">
        <f t="shared" si="72"/>
        <v>0</v>
      </c>
      <c r="CZ55" s="70">
        <f t="shared" si="73"/>
        <v>0</v>
      </c>
      <c r="DA55" s="104">
        <f>IFERROR(SUM(P55,AJ55,BD55)*_sinter_month_all!$AA$2-SUM(P55,AJ55,BD55)*_sinter_month_all!$Z$2,"")</f>
        <v>0</v>
      </c>
    </row>
    <row r="56" s="2" customFormat="1" ht="21.75" customHeight="1" spans="1:105">
      <c r="A56" s="25" t="str">
        <f>IF(_sinter_month_all!A54="","",_sinter_month_all!A54)</f>
        <v/>
      </c>
      <c r="B56" s="25" t="str">
        <f>IF(AND(_sinter_month_all!B54=1),"夜班",IF(AND(_sinter_month_all!B54=2),"白班",IF(AND(_sinter_month_all!B54=3),"中班","")))</f>
        <v/>
      </c>
      <c r="C56" s="26" t="str">
        <f>IF(AND(_sinter_month_all!C54="A"),"甲班",IF(AND(_sinter_month_all!C54="B"),"乙班",IF(AND(_sinter_month_all!C54="C"),"丙班",IF(AND(_sinter_month_all!C54="D"),"丁班",""))))</f>
        <v/>
      </c>
      <c r="D56" s="27" t="str">
        <f t="shared" si="74"/>
        <v/>
      </c>
      <c r="E56" s="28" t="str">
        <f>IF(_sinter_month_all!D54="","",_sinter_month_all!D54)</f>
        <v/>
      </c>
      <c r="F56" s="28" t="str">
        <f>IF(_sinter_month_all!E54="","",_sinter_month_all!E54)</f>
        <v/>
      </c>
      <c r="G56" s="28" t="str">
        <f>IF(_sinter_month_all!F54="","",_sinter_month_all!F54)</f>
        <v/>
      </c>
      <c r="H56" s="29" t="str">
        <f t="shared" si="40"/>
        <v/>
      </c>
      <c r="I56" s="29" t="str">
        <f>IF(_sinter_month_all!G54="","",_sinter_month_all!G54)</f>
        <v/>
      </c>
      <c r="J56" s="29" t="str">
        <f>IF(_sinter_month_all!H54="","",_sinter_month_all!H54)</f>
        <v/>
      </c>
      <c r="K56" s="29" t="str">
        <f>IF(_sinter_month_all!I54="","",_sinter_month_all!I54)</f>
        <v/>
      </c>
      <c r="L56" s="29" t="str">
        <f t="shared" si="41"/>
        <v/>
      </c>
      <c r="M56" s="34" t="str">
        <f>IF(_sinter_month_all!J54="","",_sinter_month_all!J54)</f>
        <v/>
      </c>
      <c r="N56" s="34" t="str">
        <f>IF(_sinter_month_all!K54="","",_sinter_month_all!K54)</f>
        <v/>
      </c>
      <c r="O56" s="34" t="str">
        <f>IF(_sinter_month_all!L54="","",_sinter_month_all!L54)</f>
        <v/>
      </c>
      <c r="P56" s="34" t="str">
        <f t="shared" si="42"/>
        <v/>
      </c>
      <c r="Q56" s="39" t="str">
        <f>IF(_sinter_month_all!M54="","",_sinter_month_all!M54)</f>
        <v/>
      </c>
      <c r="R56" s="39" t="str">
        <f>IF(_sinter_month_all!N54="","",_sinter_month_all!N54)</f>
        <v/>
      </c>
      <c r="S56" s="39" t="str">
        <f>IF(_sinter_month_all!O54="","",_sinter_month_all!O54)</f>
        <v/>
      </c>
      <c r="T56" s="40" t="str">
        <f t="shared" si="43"/>
        <v/>
      </c>
      <c r="U56" s="34" t="str">
        <f>IF(_sinter_month_all!P54="","",_sinter_month_all!P54)</f>
        <v/>
      </c>
      <c r="V56" s="34" t="str">
        <f>IF(_sinter_month_all!Q54="","",_sinter_month_all!Q54)</f>
        <v/>
      </c>
      <c r="W56" s="34" t="str">
        <f>IF(_sinter_month_all!R54="","",_sinter_month_all!R54)</f>
        <v/>
      </c>
      <c r="X56" s="34" t="str">
        <f t="shared" si="44"/>
        <v/>
      </c>
      <c r="Y56" s="24" t="str">
        <f>IF(_coke_month_all!D54="","",_coke_month_all!D54)</f>
        <v/>
      </c>
      <c r="Z56" s="24" t="str">
        <f>IF(_coke_month_all!E54="","",_coke_month_all!E54)</f>
        <v/>
      </c>
      <c r="AA56" s="24" t="str">
        <f>IF(_coke_month_all!F54="","",_coke_month_all!F54)</f>
        <v/>
      </c>
      <c r="AB56" s="24" t="str">
        <f t="shared" si="45"/>
        <v/>
      </c>
      <c r="AC56" s="43" t="str">
        <f>IF(_coke_month_all!G54="","",_coke_month_all!G54)</f>
        <v/>
      </c>
      <c r="AD56" s="43" t="str">
        <f>IF(_coke_month_all!H54="","",_coke_month_all!H54)</f>
        <v/>
      </c>
      <c r="AE56" s="43" t="str">
        <f>IF(_coke_month_all!I54="","",_coke_month_all!I54)</f>
        <v/>
      </c>
      <c r="AF56" s="44" t="str">
        <f t="shared" si="46"/>
        <v/>
      </c>
      <c r="AG56" s="34" t="str">
        <f>IF(_coke_month_all!J54="","",_coke_month_all!J54)</f>
        <v/>
      </c>
      <c r="AH56" s="34" t="str">
        <f>IF(_coke_month_all!K54="","",_coke_month_all!K54)</f>
        <v/>
      </c>
      <c r="AI56" s="34" t="str">
        <f>IF(_coke_month_all!L54="","",_coke_month_all!L54)</f>
        <v/>
      </c>
      <c r="AJ56" s="34" t="str">
        <f t="shared" si="47"/>
        <v/>
      </c>
      <c r="AK56" s="40" t="str">
        <f>IF(_coke_month_all!M54="","",_coke_month_all!M54)</f>
        <v/>
      </c>
      <c r="AL56" s="40" t="str">
        <f>IF(_coke_month_all!N54="","",_coke_month_all!N54)</f>
        <v/>
      </c>
      <c r="AM56" s="40" t="str">
        <f>IF(_coke_month_all!O54="","",_coke_month_all!O54)</f>
        <v/>
      </c>
      <c r="AN56" s="40" t="str">
        <f t="shared" si="48"/>
        <v/>
      </c>
      <c r="AO56" s="39" t="str">
        <f>IF(_coke_month_all!P54="","",_coke_month_all!P54)</f>
        <v/>
      </c>
      <c r="AP56" s="39" t="str">
        <f>IF(_coke_month_all!Q54="","",_coke_month_all!Q54)</f>
        <v/>
      </c>
      <c r="AQ56" s="39" t="str">
        <f>IF(_coke_month_all!R54="","",_coke_month_all!R54)</f>
        <v/>
      </c>
      <c r="AR56" s="34" t="str">
        <f t="shared" si="49"/>
        <v/>
      </c>
      <c r="AS56" s="34" t="str">
        <f>IF(_lumpore_month_all!D54="","",_lumpore_month_all!D54)</f>
        <v/>
      </c>
      <c r="AT56" s="34" t="str">
        <f>IF(_lumpore_month_all!E54="","",_lumpore_month_all!E54)</f>
        <v/>
      </c>
      <c r="AU56" s="34" t="str">
        <f>IF(_lumpore_month_all!F54="","",_lumpore_month_all!F54)</f>
        <v/>
      </c>
      <c r="AV56" s="34" t="str">
        <f t="shared" si="50"/>
        <v/>
      </c>
      <c r="AW56" s="24" t="str">
        <f>IF(_lumpore_month_all!G54="","",_lumpore_month_all!G54)</f>
        <v/>
      </c>
      <c r="AX56" s="24" t="str">
        <f>IF(_lumpore_month_all!H54="","",_lumpore_month_all!H54)</f>
        <v/>
      </c>
      <c r="AY56" s="24" t="str">
        <f>IF(_lumpore_month_all!I54="","",_lumpore_month_all!I54)</f>
        <v/>
      </c>
      <c r="AZ56" s="23" t="str">
        <f t="shared" si="51"/>
        <v/>
      </c>
      <c r="BA56" s="34" t="str">
        <f>IF(_lumpore_month_all!J54="","",_lumpore_month_all!J54)</f>
        <v/>
      </c>
      <c r="BB56" s="34" t="str">
        <f>IF(_lumpore_month_all!K54="","",_lumpore_month_all!K54)</f>
        <v/>
      </c>
      <c r="BC56" s="34" t="str">
        <f>IF(_lumpore_month_all!L54="","",_lumpore_month_all!L54)</f>
        <v/>
      </c>
      <c r="BD56" s="34" t="str">
        <f t="shared" si="52"/>
        <v/>
      </c>
      <c r="BE56" s="39" t="str">
        <f>IF(_lumpore_month_all!M54="","",_lumpore_month_all!M54)</f>
        <v/>
      </c>
      <c r="BF56" s="39" t="str">
        <f>IF(_lumpore_month_all!N54="","",_lumpore_month_all!N54)</f>
        <v/>
      </c>
      <c r="BG56" s="39" t="str">
        <f>IF(_lumpore_month_all!O54="","",_lumpore_month_all!O54)</f>
        <v/>
      </c>
      <c r="BH56" s="39" t="str">
        <f t="shared" si="53"/>
        <v/>
      </c>
      <c r="BI56" s="34" t="str">
        <f>IF(_lumpore_month_all!P54="","",_lumpore_month_all!P54)</f>
        <v/>
      </c>
      <c r="BJ56" s="34" t="str">
        <f>IF(_lumpore_month_all!Q54="","",_lumpore_month_all!Q54)</f>
        <v/>
      </c>
      <c r="BK56" s="34" t="str">
        <f>IF(_lumpore_month_all!R54="","",_lumpore_month_all!R54)</f>
        <v/>
      </c>
      <c r="BL56" s="34" t="str">
        <f t="shared" si="54"/>
        <v/>
      </c>
      <c r="BM56" s="34">
        <f t="shared" si="55"/>
        <v>0</v>
      </c>
      <c r="BN56" s="70" t="str">
        <f>IF(_sinter_month_all!S54="","",_sinter_month_all!S54)</f>
        <v/>
      </c>
      <c r="BO56" s="70" t="str">
        <f>IF(_sinter_month_all!T54="","",_sinter_month_all!T54)</f>
        <v/>
      </c>
      <c r="BP56" s="70" t="str">
        <f>IF(_sinter_month_all!U54="","",_sinter_month_all!U54)</f>
        <v/>
      </c>
      <c r="BQ56" s="70" t="str">
        <f t="shared" si="56"/>
        <v/>
      </c>
      <c r="BR56" s="71" t="str">
        <f>IF(_sinter_month_all!V54="","",_sinter_month_all!V54)</f>
        <v/>
      </c>
      <c r="BS56" s="71" t="str">
        <f>IF(_sinter_month_all!W54="","",_sinter_month_all!W54)</f>
        <v/>
      </c>
      <c r="BT56" s="71" t="str">
        <f>IF(_sinter_month_all!X54="","",_sinter_month_all!X54)</f>
        <v/>
      </c>
      <c r="BU56" s="71" t="str">
        <f t="shared" si="57"/>
        <v/>
      </c>
      <c r="BV56" s="77" t="str">
        <f t="shared" si="58"/>
        <v/>
      </c>
      <c r="BW56" s="77" t="str">
        <f t="shared" si="59"/>
        <v/>
      </c>
      <c r="BX56" s="77" t="str">
        <f t="shared" si="60"/>
        <v/>
      </c>
      <c r="BY56" s="70" t="str">
        <f>IF(_coke_month_all!S54="","",_coke_month_all!S54)</f>
        <v/>
      </c>
      <c r="BZ56" s="70" t="str">
        <f>IF(_coke_month_all!T54="","",_coke_month_all!T54)</f>
        <v/>
      </c>
      <c r="CA56" s="70" t="str">
        <f>IF(_coke_month_all!U54="","",_coke_month_all!U54)</f>
        <v/>
      </c>
      <c r="CB56" s="79" t="str">
        <f t="shared" si="61"/>
        <v/>
      </c>
      <c r="CC56" s="69" t="str">
        <f>IF(_coke_month_all!V54="","",_coke_month_all!V54)</f>
        <v/>
      </c>
      <c r="CD56" s="69" t="str">
        <f>IF(_coke_month_all!W54="","",_coke_month_all!W54)</f>
        <v/>
      </c>
      <c r="CE56" s="69" t="str">
        <f>IF(_coke_month_all!X54="","",_coke_month_all!X54)</f>
        <v/>
      </c>
      <c r="CF56" s="69" t="str">
        <f t="shared" si="62"/>
        <v/>
      </c>
      <c r="CG56" s="83" t="str">
        <f t="shared" si="63"/>
        <v/>
      </c>
      <c r="CH56" s="77" t="str">
        <f t="shared" si="64"/>
        <v/>
      </c>
      <c r="CI56" s="77" t="str">
        <f t="shared" si="65"/>
        <v/>
      </c>
      <c r="CJ56" s="85" t="str">
        <f>IF(_lumpore_month_all!S54="","",_lumpore_month_all!S54)</f>
        <v/>
      </c>
      <c r="CK56" s="85" t="str">
        <f>IF(_lumpore_month_all!T54="","",_lumpore_month_all!T54)</f>
        <v/>
      </c>
      <c r="CL56" s="85" t="str">
        <f>IF(_lumpore_month_all!U54="","",_lumpore_month_all!U54)</f>
        <v/>
      </c>
      <c r="CM56" s="70" t="str">
        <f t="shared" si="66"/>
        <v/>
      </c>
      <c r="CN56" s="71" t="str">
        <f>IF(_lumpore_month_all!V54="","",_lumpore_month_all!V54)</f>
        <v/>
      </c>
      <c r="CO56" s="71" t="str">
        <f>IF(_lumpore_month_all!W54="","",_lumpore_month_all!W54)</f>
        <v/>
      </c>
      <c r="CP56" s="71" t="str">
        <f>IF(_lumpore_month_all!X54="","",_lumpore_month_all!X54)</f>
        <v/>
      </c>
      <c r="CQ56" s="71" t="str">
        <f t="shared" si="67"/>
        <v/>
      </c>
      <c r="CR56" s="77" t="str">
        <f t="shared" si="68"/>
        <v/>
      </c>
      <c r="CS56" s="77" t="str">
        <f t="shared" si="69"/>
        <v/>
      </c>
      <c r="CT56" s="77" t="str">
        <f t="shared" si="70"/>
        <v/>
      </c>
      <c r="CU56" s="70">
        <f t="shared" si="12"/>
        <v>0</v>
      </c>
      <c r="CV56" s="70">
        <f t="shared" si="13"/>
        <v>0</v>
      </c>
      <c r="CW56" s="70">
        <f t="shared" si="14"/>
        <v>0</v>
      </c>
      <c r="CX56" s="70">
        <f t="shared" si="71"/>
        <v>0</v>
      </c>
      <c r="CY56" s="70">
        <f t="shared" si="72"/>
        <v>0</v>
      </c>
      <c r="CZ56" s="70">
        <f t="shared" si="73"/>
        <v>0</v>
      </c>
      <c r="DA56" s="104">
        <f>IFERROR(SUM(P56,AJ56,BD56)*_sinter_month_all!$AA$2-SUM(P56,AJ56,BD56)*_sinter_month_all!$Z$2,"")</f>
        <v>0</v>
      </c>
    </row>
    <row r="57" s="2" customFormat="1" ht="21.75" customHeight="1" spans="1:105">
      <c r="A57" s="25" t="str">
        <f>IF(_sinter_month_all!A55="","",_sinter_month_all!A55)</f>
        <v/>
      </c>
      <c r="B57" s="25" t="str">
        <f>IF(AND(_sinter_month_all!B55=1),"夜班",IF(AND(_sinter_month_all!B55=2),"白班",IF(AND(_sinter_month_all!B55=3),"中班","")))</f>
        <v/>
      </c>
      <c r="C57" s="26" t="str">
        <f>IF(AND(_sinter_month_all!C55="A"),"甲班",IF(AND(_sinter_month_all!C55="B"),"乙班",IF(AND(_sinter_month_all!C55="C"),"丙班",IF(AND(_sinter_month_all!C55="D"),"丁班",""))))</f>
        <v/>
      </c>
      <c r="D57" s="27" t="str">
        <f t="shared" si="74"/>
        <v/>
      </c>
      <c r="E57" s="28" t="str">
        <f>IF(_sinter_month_all!D55="","",_sinter_month_all!D55)</f>
        <v/>
      </c>
      <c r="F57" s="28" t="str">
        <f>IF(_sinter_month_all!E55="","",_sinter_month_all!E55)</f>
        <v/>
      </c>
      <c r="G57" s="28" t="str">
        <f>IF(_sinter_month_all!F55="","",_sinter_month_all!F55)</f>
        <v/>
      </c>
      <c r="H57" s="29" t="str">
        <f t="shared" si="40"/>
        <v/>
      </c>
      <c r="I57" s="29" t="str">
        <f>IF(_sinter_month_all!G55="","",_sinter_month_all!G55)</f>
        <v/>
      </c>
      <c r="J57" s="29" t="str">
        <f>IF(_sinter_month_all!H55="","",_sinter_month_all!H55)</f>
        <v/>
      </c>
      <c r="K57" s="29" t="str">
        <f>IF(_sinter_month_all!I55="","",_sinter_month_all!I55)</f>
        <v/>
      </c>
      <c r="L57" s="29" t="str">
        <f t="shared" si="41"/>
        <v/>
      </c>
      <c r="M57" s="34" t="str">
        <f>IF(_sinter_month_all!J55="","",_sinter_month_all!J55)</f>
        <v/>
      </c>
      <c r="N57" s="34" t="str">
        <f>IF(_sinter_month_all!K55="","",_sinter_month_all!K55)</f>
        <v/>
      </c>
      <c r="O57" s="34" t="str">
        <f>IF(_sinter_month_all!L55="","",_sinter_month_all!L55)</f>
        <v/>
      </c>
      <c r="P57" s="34" t="str">
        <f t="shared" si="42"/>
        <v/>
      </c>
      <c r="Q57" s="39" t="str">
        <f>IF(_sinter_month_all!M55="","",_sinter_month_all!M55)</f>
        <v/>
      </c>
      <c r="R57" s="39" t="str">
        <f>IF(_sinter_month_all!N55="","",_sinter_month_all!N55)</f>
        <v/>
      </c>
      <c r="S57" s="39" t="str">
        <f>IF(_sinter_month_all!O55="","",_sinter_month_all!O55)</f>
        <v/>
      </c>
      <c r="T57" s="40" t="str">
        <f t="shared" si="43"/>
        <v/>
      </c>
      <c r="U57" s="34" t="str">
        <f>IF(_sinter_month_all!P55="","",_sinter_month_all!P55)</f>
        <v/>
      </c>
      <c r="V57" s="34" t="str">
        <f>IF(_sinter_month_all!Q55="","",_sinter_month_all!Q55)</f>
        <v/>
      </c>
      <c r="W57" s="34" t="str">
        <f>IF(_sinter_month_all!R55="","",_sinter_month_all!R55)</f>
        <v/>
      </c>
      <c r="X57" s="34" t="str">
        <f t="shared" si="44"/>
        <v/>
      </c>
      <c r="Y57" s="24" t="str">
        <f>IF(_coke_month_all!D55="","",_coke_month_all!D55)</f>
        <v/>
      </c>
      <c r="Z57" s="24" t="str">
        <f>IF(_coke_month_all!E55="","",_coke_month_all!E55)</f>
        <v/>
      </c>
      <c r="AA57" s="24" t="str">
        <f>IF(_coke_month_all!F55="","",_coke_month_all!F55)</f>
        <v/>
      </c>
      <c r="AB57" s="24" t="str">
        <f t="shared" si="45"/>
        <v/>
      </c>
      <c r="AC57" s="43" t="str">
        <f>IF(_coke_month_all!G55="","",_coke_month_all!G55)</f>
        <v/>
      </c>
      <c r="AD57" s="43" t="str">
        <f>IF(_coke_month_all!H55="","",_coke_month_all!H55)</f>
        <v/>
      </c>
      <c r="AE57" s="43" t="str">
        <f>IF(_coke_month_all!I55="","",_coke_month_all!I55)</f>
        <v/>
      </c>
      <c r="AF57" s="44" t="str">
        <f t="shared" si="46"/>
        <v/>
      </c>
      <c r="AG57" s="34" t="str">
        <f>IF(_coke_month_all!J55="","",_coke_month_all!J55)</f>
        <v/>
      </c>
      <c r="AH57" s="34" t="str">
        <f>IF(_coke_month_all!K55="","",_coke_month_all!K55)</f>
        <v/>
      </c>
      <c r="AI57" s="34" t="str">
        <f>IF(_coke_month_all!L55="","",_coke_month_all!L55)</f>
        <v/>
      </c>
      <c r="AJ57" s="34" t="str">
        <f t="shared" si="47"/>
        <v/>
      </c>
      <c r="AK57" s="40" t="str">
        <f>IF(_coke_month_all!M55="","",_coke_month_all!M55)</f>
        <v/>
      </c>
      <c r="AL57" s="40" t="str">
        <f>IF(_coke_month_all!N55="","",_coke_month_all!N55)</f>
        <v/>
      </c>
      <c r="AM57" s="40" t="str">
        <f>IF(_coke_month_all!O55="","",_coke_month_all!O55)</f>
        <v/>
      </c>
      <c r="AN57" s="40" t="str">
        <f t="shared" si="48"/>
        <v/>
      </c>
      <c r="AO57" s="39" t="str">
        <f>IF(_coke_month_all!P55="","",_coke_month_all!P55)</f>
        <v/>
      </c>
      <c r="AP57" s="39" t="str">
        <f>IF(_coke_month_all!Q55="","",_coke_month_all!Q55)</f>
        <v/>
      </c>
      <c r="AQ57" s="39" t="str">
        <f>IF(_coke_month_all!R55="","",_coke_month_all!R55)</f>
        <v/>
      </c>
      <c r="AR57" s="34" t="str">
        <f t="shared" si="49"/>
        <v/>
      </c>
      <c r="AS57" s="34" t="str">
        <f>IF(_lumpore_month_all!D55="","",_lumpore_month_all!D55)</f>
        <v/>
      </c>
      <c r="AT57" s="34" t="str">
        <f>IF(_lumpore_month_all!E55="","",_lumpore_month_all!E55)</f>
        <v/>
      </c>
      <c r="AU57" s="34" t="str">
        <f>IF(_lumpore_month_all!F55="","",_lumpore_month_all!F55)</f>
        <v/>
      </c>
      <c r="AV57" s="34" t="str">
        <f t="shared" si="50"/>
        <v/>
      </c>
      <c r="AW57" s="24" t="str">
        <f>IF(_lumpore_month_all!G55="","",_lumpore_month_all!G55)</f>
        <v/>
      </c>
      <c r="AX57" s="24" t="str">
        <f>IF(_lumpore_month_all!H55="","",_lumpore_month_all!H55)</f>
        <v/>
      </c>
      <c r="AY57" s="24" t="str">
        <f>IF(_lumpore_month_all!I55="","",_lumpore_month_all!I55)</f>
        <v/>
      </c>
      <c r="AZ57" s="23" t="str">
        <f t="shared" si="51"/>
        <v/>
      </c>
      <c r="BA57" s="34" t="str">
        <f>IF(_lumpore_month_all!J55="","",_lumpore_month_all!J55)</f>
        <v/>
      </c>
      <c r="BB57" s="34" t="str">
        <f>IF(_lumpore_month_all!K55="","",_lumpore_month_all!K55)</f>
        <v/>
      </c>
      <c r="BC57" s="34" t="str">
        <f>IF(_lumpore_month_all!L55="","",_lumpore_month_all!L55)</f>
        <v/>
      </c>
      <c r="BD57" s="34" t="str">
        <f t="shared" si="52"/>
        <v/>
      </c>
      <c r="BE57" s="39" t="str">
        <f>IF(_lumpore_month_all!M55="","",_lumpore_month_all!M55)</f>
        <v/>
      </c>
      <c r="BF57" s="39" t="str">
        <f>IF(_lumpore_month_all!N55="","",_lumpore_month_all!N55)</f>
        <v/>
      </c>
      <c r="BG57" s="39" t="str">
        <f>IF(_lumpore_month_all!O55="","",_lumpore_month_all!O55)</f>
        <v/>
      </c>
      <c r="BH57" s="39" t="str">
        <f t="shared" si="53"/>
        <v/>
      </c>
      <c r="BI57" s="34" t="str">
        <f>IF(_lumpore_month_all!P55="","",_lumpore_month_all!P55)</f>
        <v/>
      </c>
      <c r="BJ57" s="34" t="str">
        <f>IF(_lumpore_month_all!Q55="","",_lumpore_month_all!Q55)</f>
        <v/>
      </c>
      <c r="BK57" s="34" t="str">
        <f>IF(_lumpore_month_all!R55="","",_lumpore_month_all!R55)</f>
        <v/>
      </c>
      <c r="BL57" s="34" t="str">
        <f t="shared" si="54"/>
        <v/>
      </c>
      <c r="BM57" s="34">
        <f t="shared" si="55"/>
        <v>0</v>
      </c>
      <c r="BN57" s="70" t="str">
        <f>IF(_sinter_month_all!S55="","",_sinter_month_all!S55)</f>
        <v/>
      </c>
      <c r="BO57" s="70" t="str">
        <f>IF(_sinter_month_all!T55="","",_sinter_month_all!T55)</f>
        <v/>
      </c>
      <c r="BP57" s="70" t="str">
        <f>IF(_sinter_month_all!U55="","",_sinter_month_all!U55)</f>
        <v/>
      </c>
      <c r="BQ57" s="70" t="str">
        <f t="shared" si="56"/>
        <v/>
      </c>
      <c r="BR57" s="71" t="str">
        <f>IF(_sinter_month_all!V55="","",_sinter_month_all!V55)</f>
        <v/>
      </c>
      <c r="BS57" s="71" t="str">
        <f>IF(_sinter_month_all!W55="","",_sinter_month_all!W55)</f>
        <v/>
      </c>
      <c r="BT57" s="71" t="str">
        <f>IF(_sinter_month_all!X55="","",_sinter_month_all!X55)</f>
        <v/>
      </c>
      <c r="BU57" s="71" t="str">
        <f t="shared" si="57"/>
        <v/>
      </c>
      <c r="BV57" s="77" t="str">
        <f t="shared" si="58"/>
        <v/>
      </c>
      <c r="BW57" s="77" t="str">
        <f t="shared" si="59"/>
        <v/>
      </c>
      <c r="BX57" s="77" t="str">
        <f t="shared" si="60"/>
        <v/>
      </c>
      <c r="BY57" s="70" t="str">
        <f>IF(_coke_month_all!S55="","",_coke_month_all!S55)</f>
        <v/>
      </c>
      <c r="BZ57" s="70" t="str">
        <f>IF(_coke_month_all!T55="","",_coke_month_all!T55)</f>
        <v/>
      </c>
      <c r="CA57" s="70" t="str">
        <f>IF(_coke_month_all!U55="","",_coke_month_all!U55)</f>
        <v/>
      </c>
      <c r="CB57" s="79" t="str">
        <f t="shared" si="61"/>
        <v/>
      </c>
      <c r="CC57" s="69" t="str">
        <f>IF(_coke_month_all!V55="","",_coke_month_all!V55)</f>
        <v/>
      </c>
      <c r="CD57" s="69" t="str">
        <f>IF(_coke_month_all!W55="","",_coke_month_all!W55)</f>
        <v/>
      </c>
      <c r="CE57" s="69" t="str">
        <f>IF(_coke_month_all!X55="","",_coke_month_all!X55)</f>
        <v/>
      </c>
      <c r="CF57" s="69" t="str">
        <f t="shared" si="62"/>
        <v/>
      </c>
      <c r="CG57" s="83" t="str">
        <f t="shared" si="63"/>
        <v/>
      </c>
      <c r="CH57" s="77" t="str">
        <f t="shared" si="64"/>
        <v/>
      </c>
      <c r="CI57" s="77" t="str">
        <f t="shared" si="65"/>
        <v/>
      </c>
      <c r="CJ57" s="85" t="str">
        <f>IF(_lumpore_month_all!S55="","",_lumpore_month_all!S55)</f>
        <v/>
      </c>
      <c r="CK57" s="85" t="str">
        <f>IF(_lumpore_month_all!T55="","",_lumpore_month_all!T55)</f>
        <v/>
      </c>
      <c r="CL57" s="85" t="str">
        <f>IF(_lumpore_month_all!U55="","",_lumpore_month_all!U55)</f>
        <v/>
      </c>
      <c r="CM57" s="70" t="str">
        <f t="shared" si="66"/>
        <v/>
      </c>
      <c r="CN57" s="71" t="str">
        <f>IF(_lumpore_month_all!V55="","",_lumpore_month_all!V55)</f>
        <v/>
      </c>
      <c r="CO57" s="71" t="str">
        <f>IF(_lumpore_month_all!W55="","",_lumpore_month_all!W55)</f>
        <v/>
      </c>
      <c r="CP57" s="71" t="str">
        <f>IF(_lumpore_month_all!X55="","",_lumpore_month_all!X55)</f>
        <v/>
      </c>
      <c r="CQ57" s="71" t="str">
        <f t="shared" si="67"/>
        <v/>
      </c>
      <c r="CR57" s="77" t="str">
        <f t="shared" si="68"/>
        <v/>
      </c>
      <c r="CS57" s="77" t="str">
        <f t="shared" si="69"/>
        <v/>
      </c>
      <c r="CT57" s="77" t="str">
        <f t="shared" si="70"/>
        <v/>
      </c>
      <c r="CU57" s="70">
        <f t="shared" si="12"/>
        <v>0</v>
      </c>
      <c r="CV57" s="70">
        <f t="shared" si="13"/>
        <v>0</v>
      </c>
      <c r="CW57" s="70">
        <f t="shared" si="14"/>
        <v>0</v>
      </c>
      <c r="CX57" s="70">
        <f t="shared" si="71"/>
        <v>0</v>
      </c>
      <c r="CY57" s="70">
        <f t="shared" si="72"/>
        <v>0</v>
      </c>
      <c r="CZ57" s="70">
        <f t="shared" si="73"/>
        <v>0</v>
      </c>
      <c r="DA57" s="104">
        <f>IFERROR(SUM(P57,AJ57,BD57)*_sinter_month_all!$AA$2-SUM(P57,AJ57,BD57)*_sinter_month_all!$Z$2,"")</f>
        <v>0</v>
      </c>
    </row>
    <row r="58" s="2" customFormat="1" ht="21.75" customHeight="1" spans="1:105">
      <c r="A58" s="25" t="str">
        <f>IF(_sinter_month_all!A56="","",_sinter_month_all!A56)</f>
        <v/>
      </c>
      <c r="B58" s="25" t="str">
        <f>IF(AND(_sinter_month_all!B56=1),"夜班",IF(AND(_sinter_month_all!B56=2),"白班",IF(AND(_sinter_month_all!B56=3),"中班","")))</f>
        <v/>
      </c>
      <c r="C58" s="26" t="str">
        <f>IF(AND(_sinter_month_all!C56="A"),"甲班",IF(AND(_sinter_month_all!C56="B"),"乙班",IF(AND(_sinter_month_all!C56="C"),"丙班",IF(AND(_sinter_month_all!C56="D"),"丁班",""))))</f>
        <v/>
      </c>
      <c r="D58" s="27" t="str">
        <f t="shared" si="74"/>
        <v/>
      </c>
      <c r="E58" s="28" t="str">
        <f>IF(_sinter_month_all!D56="","",_sinter_month_all!D56)</f>
        <v/>
      </c>
      <c r="F58" s="28" t="str">
        <f>IF(_sinter_month_all!E56="","",_sinter_month_all!E56)</f>
        <v/>
      </c>
      <c r="G58" s="28" t="str">
        <f>IF(_sinter_month_all!F56="","",_sinter_month_all!F56)</f>
        <v/>
      </c>
      <c r="H58" s="29" t="str">
        <f t="shared" si="40"/>
        <v/>
      </c>
      <c r="I58" s="29" t="str">
        <f>IF(_sinter_month_all!G56="","",_sinter_month_all!G56)</f>
        <v/>
      </c>
      <c r="J58" s="29" t="str">
        <f>IF(_sinter_month_all!H56="","",_sinter_month_all!H56)</f>
        <v/>
      </c>
      <c r="K58" s="29" t="str">
        <f>IF(_sinter_month_all!I56="","",_sinter_month_all!I56)</f>
        <v/>
      </c>
      <c r="L58" s="29" t="str">
        <f t="shared" si="41"/>
        <v/>
      </c>
      <c r="M58" s="34" t="str">
        <f>IF(_sinter_month_all!J56="","",_sinter_month_all!J56)</f>
        <v/>
      </c>
      <c r="N58" s="34" t="str">
        <f>IF(_sinter_month_all!K56="","",_sinter_month_all!K56)</f>
        <v/>
      </c>
      <c r="O58" s="34" t="str">
        <f>IF(_sinter_month_all!L56="","",_sinter_month_all!L56)</f>
        <v/>
      </c>
      <c r="P58" s="34" t="str">
        <f t="shared" si="42"/>
        <v/>
      </c>
      <c r="Q58" s="39" t="str">
        <f>IF(_sinter_month_all!M56="","",_sinter_month_all!M56)</f>
        <v/>
      </c>
      <c r="R58" s="39" t="str">
        <f>IF(_sinter_month_all!N56="","",_sinter_month_all!N56)</f>
        <v/>
      </c>
      <c r="S58" s="39" t="str">
        <f>IF(_sinter_month_all!O56="","",_sinter_month_all!O56)</f>
        <v/>
      </c>
      <c r="T58" s="40" t="str">
        <f t="shared" si="43"/>
        <v/>
      </c>
      <c r="U58" s="34" t="str">
        <f>IF(_sinter_month_all!P56="","",_sinter_month_all!P56)</f>
        <v/>
      </c>
      <c r="V58" s="34" t="str">
        <f>IF(_sinter_month_all!Q56="","",_sinter_month_all!Q56)</f>
        <v/>
      </c>
      <c r="W58" s="34" t="str">
        <f>IF(_sinter_month_all!R56="","",_sinter_month_all!R56)</f>
        <v/>
      </c>
      <c r="X58" s="34" t="str">
        <f t="shared" si="44"/>
        <v/>
      </c>
      <c r="Y58" s="24" t="str">
        <f>IF(_coke_month_all!D56="","",_coke_month_all!D56)</f>
        <v/>
      </c>
      <c r="Z58" s="24" t="str">
        <f>IF(_coke_month_all!E56="","",_coke_month_all!E56)</f>
        <v/>
      </c>
      <c r="AA58" s="24" t="str">
        <f>IF(_coke_month_all!F56="","",_coke_month_all!F56)</f>
        <v/>
      </c>
      <c r="AB58" s="24" t="str">
        <f t="shared" si="45"/>
        <v/>
      </c>
      <c r="AC58" s="43" t="str">
        <f>IF(_coke_month_all!G56="","",_coke_month_all!G56)</f>
        <v/>
      </c>
      <c r="AD58" s="43" t="str">
        <f>IF(_coke_month_all!H56="","",_coke_month_all!H56)</f>
        <v/>
      </c>
      <c r="AE58" s="43" t="str">
        <f>IF(_coke_month_all!I56="","",_coke_month_all!I56)</f>
        <v/>
      </c>
      <c r="AF58" s="44" t="str">
        <f t="shared" si="46"/>
        <v/>
      </c>
      <c r="AG58" s="34" t="str">
        <f>IF(_coke_month_all!J56="","",_coke_month_all!J56)</f>
        <v/>
      </c>
      <c r="AH58" s="34" t="str">
        <f>IF(_coke_month_all!K56="","",_coke_month_all!K56)</f>
        <v/>
      </c>
      <c r="AI58" s="34" t="str">
        <f>IF(_coke_month_all!L56="","",_coke_month_all!L56)</f>
        <v/>
      </c>
      <c r="AJ58" s="34" t="str">
        <f t="shared" si="47"/>
        <v/>
      </c>
      <c r="AK58" s="40" t="str">
        <f>IF(_coke_month_all!M56="","",_coke_month_all!M56)</f>
        <v/>
      </c>
      <c r="AL58" s="40" t="str">
        <f>IF(_coke_month_all!N56="","",_coke_month_all!N56)</f>
        <v/>
      </c>
      <c r="AM58" s="40" t="str">
        <f>IF(_coke_month_all!O56="","",_coke_month_all!O56)</f>
        <v/>
      </c>
      <c r="AN58" s="40" t="str">
        <f t="shared" si="48"/>
        <v/>
      </c>
      <c r="AO58" s="39" t="str">
        <f>IF(_coke_month_all!P56="","",_coke_month_all!P56)</f>
        <v/>
      </c>
      <c r="AP58" s="39" t="str">
        <f>IF(_coke_month_all!Q56="","",_coke_month_all!Q56)</f>
        <v/>
      </c>
      <c r="AQ58" s="39" t="str">
        <f>IF(_coke_month_all!R56="","",_coke_month_all!R56)</f>
        <v/>
      </c>
      <c r="AR58" s="34" t="str">
        <f t="shared" si="49"/>
        <v/>
      </c>
      <c r="AS58" s="34" t="str">
        <f>IF(_lumpore_month_all!D56="","",_lumpore_month_all!D56)</f>
        <v/>
      </c>
      <c r="AT58" s="34" t="str">
        <f>IF(_lumpore_month_all!E56="","",_lumpore_month_all!E56)</f>
        <v/>
      </c>
      <c r="AU58" s="34" t="str">
        <f>IF(_lumpore_month_all!F56="","",_lumpore_month_all!F56)</f>
        <v/>
      </c>
      <c r="AV58" s="34" t="str">
        <f t="shared" si="50"/>
        <v/>
      </c>
      <c r="AW58" s="24" t="str">
        <f>IF(_lumpore_month_all!G56="","",_lumpore_month_all!G56)</f>
        <v/>
      </c>
      <c r="AX58" s="24" t="str">
        <f>IF(_lumpore_month_all!H56="","",_lumpore_month_all!H56)</f>
        <v/>
      </c>
      <c r="AY58" s="24" t="str">
        <f>IF(_lumpore_month_all!I56="","",_lumpore_month_all!I56)</f>
        <v/>
      </c>
      <c r="AZ58" s="23" t="str">
        <f t="shared" si="51"/>
        <v/>
      </c>
      <c r="BA58" s="34" t="str">
        <f>IF(_lumpore_month_all!J56="","",_lumpore_month_all!J56)</f>
        <v/>
      </c>
      <c r="BB58" s="34" t="str">
        <f>IF(_lumpore_month_all!K56="","",_lumpore_month_all!K56)</f>
        <v/>
      </c>
      <c r="BC58" s="34" t="str">
        <f>IF(_lumpore_month_all!L56="","",_lumpore_month_all!L56)</f>
        <v/>
      </c>
      <c r="BD58" s="34" t="str">
        <f t="shared" si="52"/>
        <v/>
      </c>
      <c r="BE58" s="39" t="str">
        <f>IF(_lumpore_month_all!M56="","",_lumpore_month_all!M56)</f>
        <v/>
      </c>
      <c r="BF58" s="39" t="str">
        <f>IF(_lumpore_month_all!N56="","",_lumpore_month_all!N56)</f>
        <v/>
      </c>
      <c r="BG58" s="39" t="str">
        <f>IF(_lumpore_month_all!O56="","",_lumpore_month_all!O56)</f>
        <v/>
      </c>
      <c r="BH58" s="39" t="str">
        <f t="shared" si="53"/>
        <v/>
      </c>
      <c r="BI58" s="34" t="str">
        <f>IF(_lumpore_month_all!P56="","",_lumpore_month_all!P56)</f>
        <v/>
      </c>
      <c r="BJ58" s="34" t="str">
        <f>IF(_lumpore_month_all!Q56="","",_lumpore_month_all!Q56)</f>
        <v/>
      </c>
      <c r="BK58" s="34" t="str">
        <f>IF(_lumpore_month_all!R56="","",_lumpore_month_all!R56)</f>
        <v/>
      </c>
      <c r="BL58" s="34" t="str">
        <f t="shared" si="54"/>
        <v/>
      </c>
      <c r="BM58" s="34">
        <f t="shared" si="55"/>
        <v>0</v>
      </c>
      <c r="BN58" s="70" t="str">
        <f>IF(_sinter_month_all!S56="","",_sinter_month_all!S56)</f>
        <v/>
      </c>
      <c r="BO58" s="70" t="str">
        <f>IF(_sinter_month_all!T56="","",_sinter_month_all!T56)</f>
        <v/>
      </c>
      <c r="BP58" s="70" t="str">
        <f>IF(_sinter_month_all!U56="","",_sinter_month_all!U56)</f>
        <v/>
      </c>
      <c r="BQ58" s="70" t="str">
        <f t="shared" si="56"/>
        <v/>
      </c>
      <c r="BR58" s="71" t="str">
        <f>IF(_sinter_month_all!V56="","",_sinter_month_all!V56)</f>
        <v/>
      </c>
      <c r="BS58" s="71" t="str">
        <f>IF(_sinter_month_all!W56="","",_sinter_month_all!W56)</f>
        <v/>
      </c>
      <c r="BT58" s="71" t="str">
        <f>IF(_sinter_month_all!X56="","",_sinter_month_all!X56)</f>
        <v/>
      </c>
      <c r="BU58" s="71" t="str">
        <f t="shared" si="57"/>
        <v/>
      </c>
      <c r="BV58" s="77" t="str">
        <f t="shared" si="58"/>
        <v/>
      </c>
      <c r="BW58" s="77" t="str">
        <f t="shared" si="59"/>
        <v/>
      </c>
      <c r="BX58" s="77" t="str">
        <f t="shared" si="60"/>
        <v/>
      </c>
      <c r="BY58" s="70" t="str">
        <f>IF(_coke_month_all!S56="","",_coke_month_all!S56)</f>
        <v/>
      </c>
      <c r="BZ58" s="70" t="str">
        <f>IF(_coke_month_all!T56="","",_coke_month_all!T56)</f>
        <v/>
      </c>
      <c r="CA58" s="70" t="str">
        <f>IF(_coke_month_all!U56="","",_coke_month_all!U56)</f>
        <v/>
      </c>
      <c r="CB58" s="79" t="str">
        <f t="shared" si="61"/>
        <v/>
      </c>
      <c r="CC58" s="69" t="str">
        <f>IF(_coke_month_all!V56="","",_coke_month_all!V56)</f>
        <v/>
      </c>
      <c r="CD58" s="69" t="str">
        <f>IF(_coke_month_all!W56="","",_coke_month_all!W56)</f>
        <v/>
      </c>
      <c r="CE58" s="69" t="str">
        <f>IF(_coke_month_all!X56="","",_coke_month_all!X56)</f>
        <v/>
      </c>
      <c r="CF58" s="69" t="str">
        <f t="shared" si="62"/>
        <v/>
      </c>
      <c r="CG58" s="83" t="str">
        <f t="shared" si="63"/>
        <v/>
      </c>
      <c r="CH58" s="77" t="str">
        <f t="shared" si="64"/>
        <v/>
      </c>
      <c r="CI58" s="77" t="str">
        <f t="shared" si="65"/>
        <v/>
      </c>
      <c r="CJ58" s="85" t="str">
        <f>IF(_lumpore_month_all!S56="","",_lumpore_month_all!S56)</f>
        <v/>
      </c>
      <c r="CK58" s="85" t="str">
        <f>IF(_lumpore_month_all!T56="","",_lumpore_month_all!T56)</f>
        <v/>
      </c>
      <c r="CL58" s="85" t="str">
        <f>IF(_lumpore_month_all!U56="","",_lumpore_month_all!U56)</f>
        <v/>
      </c>
      <c r="CM58" s="70" t="str">
        <f t="shared" si="66"/>
        <v/>
      </c>
      <c r="CN58" s="71" t="str">
        <f>IF(_lumpore_month_all!V56="","",_lumpore_month_all!V56)</f>
        <v/>
      </c>
      <c r="CO58" s="71" t="str">
        <f>IF(_lumpore_month_all!W56="","",_lumpore_month_all!W56)</f>
        <v/>
      </c>
      <c r="CP58" s="71" t="str">
        <f>IF(_lumpore_month_all!X56="","",_lumpore_month_all!X56)</f>
        <v/>
      </c>
      <c r="CQ58" s="71" t="str">
        <f t="shared" si="67"/>
        <v/>
      </c>
      <c r="CR58" s="77" t="str">
        <f t="shared" si="68"/>
        <v/>
      </c>
      <c r="CS58" s="77" t="str">
        <f t="shared" si="69"/>
        <v/>
      </c>
      <c r="CT58" s="77" t="str">
        <f t="shared" si="70"/>
        <v/>
      </c>
      <c r="CU58" s="70">
        <f t="shared" si="12"/>
        <v>0</v>
      </c>
      <c r="CV58" s="70">
        <f t="shared" si="13"/>
        <v>0</v>
      </c>
      <c r="CW58" s="70">
        <f t="shared" si="14"/>
        <v>0</v>
      </c>
      <c r="CX58" s="70">
        <f t="shared" si="71"/>
        <v>0</v>
      </c>
      <c r="CY58" s="70">
        <f t="shared" si="72"/>
        <v>0</v>
      </c>
      <c r="CZ58" s="70">
        <f t="shared" si="73"/>
        <v>0</v>
      </c>
      <c r="DA58" s="104">
        <f>IFERROR(SUM(P58,AJ58,BD58)*_sinter_month_all!$AA$2-SUM(P58,AJ58,BD58)*_sinter_month_all!$Z$2,"")</f>
        <v>0</v>
      </c>
    </row>
    <row r="59" s="2" customFormat="1" ht="21.75" customHeight="1" spans="1:105">
      <c r="A59" s="25" t="str">
        <f>IF(_sinter_month_all!A57="","",_sinter_month_all!A57)</f>
        <v/>
      </c>
      <c r="B59" s="25" t="str">
        <f>IF(AND(_sinter_month_all!B57=1),"夜班",IF(AND(_sinter_month_all!B57=2),"白班",IF(AND(_sinter_month_all!B57=3),"中班","")))</f>
        <v/>
      </c>
      <c r="C59" s="26" t="str">
        <f>IF(AND(_sinter_month_all!C57="A"),"甲班",IF(AND(_sinter_month_all!C57="B"),"乙班",IF(AND(_sinter_month_all!C57="C"),"丙班",IF(AND(_sinter_month_all!C57="D"),"丁班",""))))</f>
        <v/>
      </c>
      <c r="D59" s="27" t="str">
        <f t="shared" si="74"/>
        <v/>
      </c>
      <c r="E59" s="28" t="str">
        <f>IF(_sinter_month_all!D57="","",_sinter_month_all!D57)</f>
        <v/>
      </c>
      <c r="F59" s="28" t="str">
        <f>IF(_sinter_month_all!E57="","",_sinter_month_all!E57)</f>
        <v/>
      </c>
      <c r="G59" s="28" t="str">
        <f>IF(_sinter_month_all!F57="","",_sinter_month_all!F57)</f>
        <v/>
      </c>
      <c r="H59" s="29" t="str">
        <f t="shared" si="40"/>
        <v/>
      </c>
      <c r="I59" s="29" t="str">
        <f>IF(_sinter_month_all!G57="","",_sinter_month_all!G57)</f>
        <v/>
      </c>
      <c r="J59" s="29" t="str">
        <f>IF(_sinter_month_all!H57="","",_sinter_month_all!H57)</f>
        <v/>
      </c>
      <c r="K59" s="29" t="str">
        <f>IF(_sinter_month_all!I57="","",_sinter_month_all!I57)</f>
        <v/>
      </c>
      <c r="L59" s="29" t="str">
        <f t="shared" si="41"/>
        <v/>
      </c>
      <c r="M59" s="34" t="str">
        <f>IF(_sinter_month_all!J57="","",_sinter_month_all!J57)</f>
        <v/>
      </c>
      <c r="N59" s="34" t="str">
        <f>IF(_sinter_month_all!K57="","",_sinter_month_all!K57)</f>
        <v/>
      </c>
      <c r="O59" s="34" t="str">
        <f>IF(_sinter_month_all!L57="","",_sinter_month_all!L57)</f>
        <v/>
      </c>
      <c r="P59" s="34" t="str">
        <f t="shared" si="42"/>
        <v/>
      </c>
      <c r="Q59" s="39" t="str">
        <f>IF(_sinter_month_all!M57="","",_sinter_month_all!M57)</f>
        <v/>
      </c>
      <c r="R59" s="39" t="str">
        <f>IF(_sinter_month_all!N57="","",_sinter_month_all!N57)</f>
        <v/>
      </c>
      <c r="S59" s="39" t="str">
        <f>IF(_sinter_month_all!O57="","",_sinter_month_all!O57)</f>
        <v/>
      </c>
      <c r="T59" s="40" t="str">
        <f t="shared" si="43"/>
        <v/>
      </c>
      <c r="U59" s="34" t="str">
        <f>IF(_sinter_month_all!P57="","",_sinter_month_all!P57)</f>
        <v/>
      </c>
      <c r="V59" s="34" t="str">
        <f>IF(_sinter_month_all!Q57="","",_sinter_month_all!Q57)</f>
        <v/>
      </c>
      <c r="W59" s="34" t="str">
        <f>IF(_sinter_month_all!R57="","",_sinter_month_all!R57)</f>
        <v/>
      </c>
      <c r="X59" s="34" t="str">
        <f t="shared" si="44"/>
        <v/>
      </c>
      <c r="Y59" s="24" t="str">
        <f>IF(_coke_month_all!D57="","",_coke_month_all!D57)</f>
        <v/>
      </c>
      <c r="Z59" s="24" t="str">
        <f>IF(_coke_month_all!E57="","",_coke_month_all!E57)</f>
        <v/>
      </c>
      <c r="AA59" s="24" t="str">
        <f>IF(_coke_month_all!F57="","",_coke_month_all!F57)</f>
        <v/>
      </c>
      <c r="AB59" s="24" t="str">
        <f t="shared" si="45"/>
        <v/>
      </c>
      <c r="AC59" s="43" t="str">
        <f>IF(_coke_month_all!G57="","",_coke_month_all!G57)</f>
        <v/>
      </c>
      <c r="AD59" s="43" t="str">
        <f>IF(_coke_month_all!H57="","",_coke_month_all!H57)</f>
        <v/>
      </c>
      <c r="AE59" s="43" t="str">
        <f>IF(_coke_month_all!I57="","",_coke_month_all!I57)</f>
        <v/>
      </c>
      <c r="AF59" s="44" t="str">
        <f t="shared" si="46"/>
        <v/>
      </c>
      <c r="AG59" s="34" t="str">
        <f>IF(_coke_month_all!J57="","",_coke_month_all!J57)</f>
        <v/>
      </c>
      <c r="AH59" s="34" t="str">
        <f>IF(_coke_month_all!K57="","",_coke_month_all!K57)</f>
        <v/>
      </c>
      <c r="AI59" s="34" t="str">
        <f>IF(_coke_month_all!L57="","",_coke_month_all!L57)</f>
        <v/>
      </c>
      <c r="AJ59" s="34" t="str">
        <f t="shared" si="47"/>
        <v/>
      </c>
      <c r="AK59" s="40" t="str">
        <f>IF(_coke_month_all!M57="","",_coke_month_all!M57)</f>
        <v/>
      </c>
      <c r="AL59" s="40" t="str">
        <f>IF(_coke_month_all!N57="","",_coke_month_all!N57)</f>
        <v/>
      </c>
      <c r="AM59" s="40" t="str">
        <f>IF(_coke_month_all!O57="","",_coke_month_all!O57)</f>
        <v/>
      </c>
      <c r="AN59" s="40" t="str">
        <f t="shared" si="48"/>
        <v/>
      </c>
      <c r="AO59" s="39" t="str">
        <f>IF(_coke_month_all!P57="","",_coke_month_all!P57)</f>
        <v/>
      </c>
      <c r="AP59" s="39" t="str">
        <f>IF(_coke_month_all!Q57="","",_coke_month_all!Q57)</f>
        <v/>
      </c>
      <c r="AQ59" s="39" t="str">
        <f>IF(_coke_month_all!R57="","",_coke_month_all!R57)</f>
        <v/>
      </c>
      <c r="AR59" s="34" t="str">
        <f t="shared" si="49"/>
        <v/>
      </c>
      <c r="AS59" s="34" t="str">
        <f>IF(_lumpore_month_all!D57="","",_lumpore_month_all!D57)</f>
        <v/>
      </c>
      <c r="AT59" s="34" t="str">
        <f>IF(_lumpore_month_all!E57="","",_lumpore_month_all!E57)</f>
        <v/>
      </c>
      <c r="AU59" s="34" t="str">
        <f>IF(_lumpore_month_all!F57="","",_lumpore_month_all!F57)</f>
        <v/>
      </c>
      <c r="AV59" s="34" t="str">
        <f t="shared" si="50"/>
        <v/>
      </c>
      <c r="AW59" s="24" t="str">
        <f>IF(_lumpore_month_all!G57="","",_lumpore_month_all!G57)</f>
        <v/>
      </c>
      <c r="AX59" s="24" t="str">
        <f>IF(_lumpore_month_all!H57="","",_lumpore_month_all!H57)</f>
        <v/>
      </c>
      <c r="AY59" s="24" t="str">
        <f>IF(_lumpore_month_all!I57="","",_lumpore_month_all!I57)</f>
        <v/>
      </c>
      <c r="AZ59" s="23" t="str">
        <f t="shared" si="51"/>
        <v/>
      </c>
      <c r="BA59" s="34" t="str">
        <f>IF(_lumpore_month_all!J57="","",_lumpore_month_all!J57)</f>
        <v/>
      </c>
      <c r="BB59" s="34" t="str">
        <f>IF(_lumpore_month_all!K57="","",_lumpore_month_all!K57)</f>
        <v/>
      </c>
      <c r="BC59" s="34" t="str">
        <f>IF(_lumpore_month_all!L57="","",_lumpore_month_all!L57)</f>
        <v/>
      </c>
      <c r="BD59" s="34" t="str">
        <f t="shared" si="52"/>
        <v/>
      </c>
      <c r="BE59" s="39" t="str">
        <f>IF(_lumpore_month_all!M57="","",_lumpore_month_all!M57)</f>
        <v/>
      </c>
      <c r="BF59" s="39" t="str">
        <f>IF(_lumpore_month_all!N57="","",_lumpore_month_all!N57)</f>
        <v/>
      </c>
      <c r="BG59" s="39" t="str">
        <f>IF(_lumpore_month_all!O57="","",_lumpore_month_all!O57)</f>
        <v/>
      </c>
      <c r="BH59" s="39" t="str">
        <f t="shared" si="53"/>
        <v/>
      </c>
      <c r="BI59" s="34" t="str">
        <f>IF(_lumpore_month_all!P57="","",_lumpore_month_all!P57)</f>
        <v/>
      </c>
      <c r="BJ59" s="34" t="str">
        <f>IF(_lumpore_month_all!Q57="","",_lumpore_month_all!Q57)</f>
        <v/>
      </c>
      <c r="BK59" s="34" t="str">
        <f>IF(_lumpore_month_all!R57="","",_lumpore_month_all!R57)</f>
        <v/>
      </c>
      <c r="BL59" s="34" t="str">
        <f t="shared" si="54"/>
        <v/>
      </c>
      <c r="BM59" s="34">
        <f t="shared" si="55"/>
        <v>0</v>
      </c>
      <c r="BN59" s="70" t="str">
        <f>IF(_sinter_month_all!S57="","",_sinter_month_all!S57)</f>
        <v/>
      </c>
      <c r="BO59" s="70" t="str">
        <f>IF(_sinter_month_all!T57="","",_sinter_month_all!T57)</f>
        <v/>
      </c>
      <c r="BP59" s="70" t="str">
        <f>IF(_sinter_month_all!U57="","",_sinter_month_all!U57)</f>
        <v/>
      </c>
      <c r="BQ59" s="70" t="str">
        <f t="shared" si="56"/>
        <v/>
      </c>
      <c r="BR59" s="71" t="str">
        <f>IF(_sinter_month_all!V57="","",_sinter_month_all!V57)</f>
        <v/>
      </c>
      <c r="BS59" s="71" t="str">
        <f>IF(_sinter_month_all!W57="","",_sinter_month_all!W57)</f>
        <v/>
      </c>
      <c r="BT59" s="71" t="str">
        <f>IF(_sinter_month_all!X57="","",_sinter_month_all!X57)</f>
        <v/>
      </c>
      <c r="BU59" s="71" t="str">
        <f t="shared" si="57"/>
        <v/>
      </c>
      <c r="BV59" s="77" t="str">
        <f t="shared" si="58"/>
        <v/>
      </c>
      <c r="BW59" s="77" t="str">
        <f t="shared" si="59"/>
        <v/>
      </c>
      <c r="BX59" s="77" t="str">
        <f t="shared" si="60"/>
        <v/>
      </c>
      <c r="BY59" s="70" t="str">
        <f>IF(_coke_month_all!S57="","",_coke_month_all!S57)</f>
        <v/>
      </c>
      <c r="BZ59" s="70" t="str">
        <f>IF(_coke_month_all!T57="","",_coke_month_all!T57)</f>
        <v/>
      </c>
      <c r="CA59" s="70" t="str">
        <f>IF(_coke_month_all!U57="","",_coke_month_all!U57)</f>
        <v/>
      </c>
      <c r="CB59" s="79" t="str">
        <f t="shared" si="61"/>
        <v/>
      </c>
      <c r="CC59" s="69" t="str">
        <f>IF(_coke_month_all!V57="","",_coke_month_all!V57)</f>
        <v/>
      </c>
      <c r="CD59" s="69" t="str">
        <f>IF(_coke_month_all!W57="","",_coke_month_all!W57)</f>
        <v/>
      </c>
      <c r="CE59" s="69" t="str">
        <f>IF(_coke_month_all!X57="","",_coke_month_all!X57)</f>
        <v/>
      </c>
      <c r="CF59" s="69" t="str">
        <f t="shared" si="62"/>
        <v/>
      </c>
      <c r="CG59" s="83" t="str">
        <f t="shared" si="63"/>
        <v/>
      </c>
      <c r="CH59" s="77" t="str">
        <f t="shared" si="64"/>
        <v/>
      </c>
      <c r="CI59" s="77" t="str">
        <f t="shared" si="65"/>
        <v/>
      </c>
      <c r="CJ59" s="85" t="str">
        <f>IF(_lumpore_month_all!S57="","",_lumpore_month_all!S57)</f>
        <v/>
      </c>
      <c r="CK59" s="85" t="str">
        <f>IF(_lumpore_month_all!T57="","",_lumpore_month_all!T57)</f>
        <v/>
      </c>
      <c r="CL59" s="85" t="str">
        <f>IF(_lumpore_month_all!U57="","",_lumpore_month_all!U57)</f>
        <v/>
      </c>
      <c r="CM59" s="70" t="str">
        <f t="shared" si="66"/>
        <v/>
      </c>
      <c r="CN59" s="71" t="str">
        <f>IF(_lumpore_month_all!V57="","",_lumpore_month_all!V57)</f>
        <v/>
      </c>
      <c r="CO59" s="71" t="str">
        <f>IF(_lumpore_month_all!W57="","",_lumpore_month_all!W57)</f>
        <v/>
      </c>
      <c r="CP59" s="71" t="str">
        <f>IF(_lumpore_month_all!X57="","",_lumpore_month_all!X57)</f>
        <v/>
      </c>
      <c r="CQ59" s="71" t="str">
        <f t="shared" si="67"/>
        <v/>
      </c>
      <c r="CR59" s="77" t="str">
        <f t="shared" si="68"/>
        <v/>
      </c>
      <c r="CS59" s="77" t="str">
        <f t="shared" si="69"/>
        <v/>
      </c>
      <c r="CT59" s="77" t="str">
        <f t="shared" si="70"/>
        <v/>
      </c>
      <c r="CU59" s="70">
        <f t="shared" si="12"/>
        <v>0</v>
      </c>
      <c r="CV59" s="70">
        <f t="shared" si="13"/>
        <v>0</v>
      </c>
      <c r="CW59" s="70">
        <f t="shared" si="14"/>
        <v>0</v>
      </c>
      <c r="CX59" s="70">
        <f t="shared" si="71"/>
        <v>0</v>
      </c>
      <c r="CY59" s="70">
        <f t="shared" si="72"/>
        <v>0</v>
      </c>
      <c r="CZ59" s="70">
        <f t="shared" si="73"/>
        <v>0</v>
      </c>
      <c r="DA59" s="104">
        <f>IFERROR(SUM(P59,AJ59,BD59)*_sinter_month_all!$AA$2-SUM(P59,AJ59,BD59)*_sinter_month_all!$Z$2,"")</f>
        <v>0</v>
      </c>
    </row>
    <row r="60" s="2" customFormat="1" ht="21.75" customHeight="1" spans="1:105">
      <c r="A60" s="25" t="str">
        <f>IF(_sinter_month_all!A58="","",_sinter_month_all!A58)</f>
        <v/>
      </c>
      <c r="B60" s="25" t="str">
        <f>IF(AND(_sinter_month_all!B58=1),"夜班",IF(AND(_sinter_month_all!B58=2),"白班",IF(AND(_sinter_month_all!B58=3),"中班","")))</f>
        <v/>
      </c>
      <c r="C60" s="26" t="str">
        <f>IF(AND(_sinter_month_all!C58="A"),"甲班",IF(AND(_sinter_month_all!C58="B"),"乙班",IF(AND(_sinter_month_all!C58="C"),"丙班",IF(AND(_sinter_month_all!C58="D"),"丁班",""))))</f>
        <v/>
      </c>
      <c r="D60" s="27" t="str">
        <f t="shared" si="74"/>
        <v/>
      </c>
      <c r="E60" s="28" t="str">
        <f>IF(_sinter_month_all!D58="","",_sinter_month_all!D58)</f>
        <v/>
      </c>
      <c r="F60" s="28" t="str">
        <f>IF(_sinter_month_all!E58="","",_sinter_month_all!E58)</f>
        <v/>
      </c>
      <c r="G60" s="28" t="str">
        <f>IF(_sinter_month_all!F58="","",_sinter_month_all!F58)</f>
        <v/>
      </c>
      <c r="H60" s="29" t="str">
        <f t="shared" si="40"/>
        <v/>
      </c>
      <c r="I60" s="29" t="str">
        <f>IF(_sinter_month_all!G58="","",_sinter_month_all!G58)</f>
        <v/>
      </c>
      <c r="J60" s="29" t="str">
        <f>IF(_sinter_month_all!H58="","",_sinter_month_all!H58)</f>
        <v/>
      </c>
      <c r="K60" s="29" t="str">
        <f>IF(_sinter_month_all!I58="","",_sinter_month_all!I58)</f>
        <v/>
      </c>
      <c r="L60" s="29" t="str">
        <f t="shared" si="41"/>
        <v/>
      </c>
      <c r="M60" s="34" t="str">
        <f>IF(_sinter_month_all!J58="","",_sinter_month_all!J58)</f>
        <v/>
      </c>
      <c r="N60" s="34" t="str">
        <f>IF(_sinter_month_all!K58="","",_sinter_month_all!K58)</f>
        <v/>
      </c>
      <c r="O60" s="34" t="str">
        <f>IF(_sinter_month_all!L58="","",_sinter_month_all!L58)</f>
        <v/>
      </c>
      <c r="P60" s="34" t="str">
        <f t="shared" si="42"/>
        <v/>
      </c>
      <c r="Q60" s="39" t="str">
        <f>IF(_sinter_month_all!M58="","",_sinter_month_all!M58)</f>
        <v/>
      </c>
      <c r="R60" s="39" t="str">
        <f>IF(_sinter_month_all!N58="","",_sinter_month_all!N58)</f>
        <v/>
      </c>
      <c r="S60" s="39" t="str">
        <f>IF(_sinter_month_all!O58="","",_sinter_month_all!O58)</f>
        <v/>
      </c>
      <c r="T60" s="40" t="str">
        <f t="shared" si="43"/>
        <v/>
      </c>
      <c r="U60" s="34" t="str">
        <f>IF(_sinter_month_all!P58="","",_sinter_month_all!P58)</f>
        <v/>
      </c>
      <c r="V60" s="34" t="str">
        <f>IF(_sinter_month_all!Q58="","",_sinter_month_all!Q58)</f>
        <v/>
      </c>
      <c r="W60" s="34" t="str">
        <f>IF(_sinter_month_all!R58="","",_sinter_month_all!R58)</f>
        <v/>
      </c>
      <c r="X60" s="34" t="str">
        <f t="shared" si="44"/>
        <v/>
      </c>
      <c r="Y60" s="24" t="str">
        <f>IF(_coke_month_all!D58="","",_coke_month_all!D58)</f>
        <v/>
      </c>
      <c r="Z60" s="24" t="str">
        <f>IF(_coke_month_all!E58="","",_coke_month_all!E58)</f>
        <v/>
      </c>
      <c r="AA60" s="24" t="str">
        <f>IF(_coke_month_all!F58="","",_coke_month_all!F58)</f>
        <v/>
      </c>
      <c r="AB60" s="24" t="str">
        <f t="shared" si="45"/>
        <v/>
      </c>
      <c r="AC60" s="43" t="str">
        <f>IF(_coke_month_all!G58="","",_coke_month_all!G58)</f>
        <v/>
      </c>
      <c r="AD60" s="43" t="str">
        <f>IF(_coke_month_all!H58="","",_coke_month_all!H58)</f>
        <v/>
      </c>
      <c r="AE60" s="43" t="str">
        <f>IF(_coke_month_all!I58="","",_coke_month_all!I58)</f>
        <v/>
      </c>
      <c r="AF60" s="44" t="str">
        <f t="shared" si="46"/>
        <v/>
      </c>
      <c r="AG60" s="34" t="str">
        <f>IF(_coke_month_all!J58="","",_coke_month_all!J58)</f>
        <v/>
      </c>
      <c r="AH60" s="34" t="str">
        <f>IF(_coke_month_all!K58="","",_coke_month_all!K58)</f>
        <v/>
      </c>
      <c r="AI60" s="34" t="str">
        <f>IF(_coke_month_all!L58="","",_coke_month_all!L58)</f>
        <v/>
      </c>
      <c r="AJ60" s="34" t="str">
        <f t="shared" si="47"/>
        <v/>
      </c>
      <c r="AK60" s="40" t="str">
        <f>IF(_coke_month_all!M58="","",_coke_month_all!M58)</f>
        <v/>
      </c>
      <c r="AL60" s="40" t="str">
        <f>IF(_coke_month_all!N58="","",_coke_month_all!N58)</f>
        <v/>
      </c>
      <c r="AM60" s="40" t="str">
        <f>IF(_coke_month_all!O58="","",_coke_month_all!O58)</f>
        <v/>
      </c>
      <c r="AN60" s="40" t="str">
        <f t="shared" si="48"/>
        <v/>
      </c>
      <c r="AO60" s="39" t="str">
        <f>IF(_coke_month_all!P58="","",_coke_month_all!P58)</f>
        <v/>
      </c>
      <c r="AP60" s="39" t="str">
        <f>IF(_coke_month_all!Q58="","",_coke_month_all!Q58)</f>
        <v/>
      </c>
      <c r="AQ60" s="39" t="str">
        <f>IF(_coke_month_all!R58="","",_coke_month_all!R58)</f>
        <v/>
      </c>
      <c r="AR60" s="34" t="str">
        <f t="shared" si="49"/>
        <v/>
      </c>
      <c r="AS60" s="34" t="str">
        <f>IF(_lumpore_month_all!D58="","",_lumpore_month_all!D58)</f>
        <v/>
      </c>
      <c r="AT60" s="34" t="str">
        <f>IF(_lumpore_month_all!E58="","",_lumpore_month_all!E58)</f>
        <v/>
      </c>
      <c r="AU60" s="34" t="str">
        <f>IF(_lumpore_month_all!F58="","",_lumpore_month_all!F58)</f>
        <v/>
      </c>
      <c r="AV60" s="34" t="str">
        <f t="shared" si="50"/>
        <v/>
      </c>
      <c r="AW60" s="24" t="str">
        <f>IF(_lumpore_month_all!G58="","",_lumpore_month_all!G58)</f>
        <v/>
      </c>
      <c r="AX60" s="24" t="str">
        <f>IF(_lumpore_month_all!H58="","",_lumpore_month_all!H58)</f>
        <v/>
      </c>
      <c r="AY60" s="24" t="str">
        <f>IF(_lumpore_month_all!I58="","",_lumpore_month_all!I58)</f>
        <v/>
      </c>
      <c r="AZ60" s="23" t="str">
        <f t="shared" si="51"/>
        <v/>
      </c>
      <c r="BA60" s="34" t="str">
        <f>IF(_lumpore_month_all!J58="","",_lumpore_month_all!J58)</f>
        <v/>
      </c>
      <c r="BB60" s="34" t="str">
        <f>IF(_lumpore_month_all!K58="","",_lumpore_month_all!K58)</f>
        <v/>
      </c>
      <c r="BC60" s="34" t="str">
        <f>IF(_lumpore_month_all!L58="","",_lumpore_month_all!L58)</f>
        <v/>
      </c>
      <c r="BD60" s="34" t="str">
        <f t="shared" si="52"/>
        <v/>
      </c>
      <c r="BE60" s="39" t="str">
        <f>IF(_lumpore_month_all!M58="","",_lumpore_month_all!M58)</f>
        <v/>
      </c>
      <c r="BF60" s="39" t="str">
        <f>IF(_lumpore_month_all!N58="","",_lumpore_month_all!N58)</f>
        <v/>
      </c>
      <c r="BG60" s="39" t="str">
        <f>IF(_lumpore_month_all!O58="","",_lumpore_month_all!O58)</f>
        <v/>
      </c>
      <c r="BH60" s="39" t="str">
        <f t="shared" si="53"/>
        <v/>
      </c>
      <c r="BI60" s="34" t="str">
        <f>IF(_lumpore_month_all!P58="","",_lumpore_month_all!P58)</f>
        <v/>
      </c>
      <c r="BJ60" s="34" t="str">
        <f>IF(_lumpore_month_all!Q58="","",_lumpore_month_all!Q58)</f>
        <v/>
      </c>
      <c r="BK60" s="34" t="str">
        <f>IF(_lumpore_month_all!R58="","",_lumpore_month_all!R58)</f>
        <v/>
      </c>
      <c r="BL60" s="34" t="str">
        <f t="shared" si="54"/>
        <v/>
      </c>
      <c r="BM60" s="34">
        <f t="shared" si="55"/>
        <v>0</v>
      </c>
      <c r="BN60" s="70" t="str">
        <f>IF(_sinter_month_all!S58="","",_sinter_month_all!S58)</f>
        <v/>
      </c>
      <c r="BO60" s="70" t="str">
        <f>IF(_sinter_month_all!T58="","",_sinter_month_all!T58)</f>
        <v/>
      </c>
      <c r="BP60" s="70" t="str">
        <f>IF(_sinter_month_all!U58="","",_sinter_month_all!U58)</f>
        <v/>
      </c>
      <c r="BQ60" s="70" t="str">
        <f t="shared" si="56"/>
        <v/>
      </c>
      <c r="BR60" s="71" t="str">
        <f>IF(_sinter_month_all!V58="","",_sinter_month_all!V58)</f>
        <v/>
      </c>
      <c r="BS60" s="71" t="str">
        <f>IF(_sinter_month_all!W58="","",_sinter_month_all!W58)</f>
        <v/>
      </c>
      <c r="BT60" s="71" t="str">
        <f>IF(_sinter_month_all!X58="","",_sinter_month_all!X58)</f>
        <v/>
      </c>
      <c r="BU60" s="71" t="str">
        <f t="shared" si="57"/>
        <v/>
      </c>
      <c r="BV60" s="77" t="str">
        <f t="shared" si="58"/>
        <v/>
      </c>
      <c r="BW60" s="77" t="str">
        <f t="shared" si="59"/>
        <v/>
      </c>
      <c r="BX60" s="77" t="str">
        <f t="shared" si="60"/>
        <v/>
      </c>
      <c r="BY60" s="70" t="str">
        <f>IF(_coke_month_all!S58="","",_coke_month_all!S58)</f>
        <v/>
      </c>
      <c r="BZ60" s="70" t="str">
        <f>IF(_coke_month_all!T58="","",_coke_month_all!T58)</f>
        <v/>
      </c>
      <c r="CA60" s="70" t="str">
        <f>IF(_coke_month_all!U58="","",_coke_month_all!U58)</f>
        <v/>
      </c>
      <c r="CB60" s="79" t="str">
        <f t="shared" si="61"/>
        <v/>
      </c>
      <c r="CC60" s="69" t="str">
        <f>IF(_coke_month_all!V58="","",_coke_month_all!V58)</f>
        <v/>
      </c>
      <c r="CD60" s="69" t="str">
        <f>IF(_coke_month_all!W58="","",_coke_month_all!W58)</f>
        <v/>
      </c>
      <c r="CE60" s="69" t="str">
        <f>IF(_coke_month_all!X58="","",_coke_month_all!X58)</f>
        <v/>
      </c>
      <c r="CF60" s="69" t="str">
        <f t="shared" si="62"/>
        <v/>
      </c>
      <c r="CG60" s="83" t="str">
        <f t="shared" si="63"/>
        <v/>
      </c>
      <c r="CH60" s="77" t="str">
        <f t="shared" si="64"/>
        <v/>
      </c>
      <c r="CI60" s="77" t="str">
        <f t="shared" si="65"/>
        <v/>
      </c>
      <c r="CJ60" s="85" t="str">
        <f>IF(_lumpore_month_all!S58="","",_lumpore_month_all!S58)</f>
        <v/>
      </c>
      <c r="CK60" s="85" t="str">
        <f>IF(_lumpore_month_all!T58="","",_lumpore_month_all!T58)</f>
        <v/>
      </c>
      <c r="CL60" s="85" t="str">
        <f>IF(_lumpore_month_all!U58="","",_lumpore_month_all!U58)</f>
        <v/>
      </c>
      <c r="CM60" s="70" t="str">
        <f t="shared" si="66"/>
        <v/>
      </c>
      <c r="CN60" s="71" t="str">
        <f>IF(_lumpore_month_all!V58="","",_lumpore_month_all!V58)</f>
        <v/>
      </c>
      <c r="CO60" s="71" t="str">
        <f>IF(_lumpore_month_all!W58="","",_lumpore_month_all!W58)</f>
        <v/>
      </c>
      <c r="CP60" s="71" t="str">
        <f>IF(_lumpore_month_all!X58="","",_lumpore_month_all!X58)</f>
        <v/>
      </c>
      <c r="CQ60" s="71" t="str">
        <f t="shared" si="67"/>
        <v/>
      </c>
      <c r="CR60" s="77" t="str">
        <f t="shared" si="68"/>
        <v/>
      </c>
      <c r="CS60" s="77" t="str">
        <f t="shared" si="69"/>
        <v/>
      </c>
      <c r="CT60" s="77" t="str">
        <f t="shared" si="70"/>
        <v/>
      </c>
      <c r="CU60" s="70">
        <f t="shared" si="12"/>
        <v>0</v>
      </c>
      <c r="CV60" s="70">
        <f t="shared" si="13"/>
        <v>0</v>
      </c>
      <c r="CW60" s="70">
        <f t="shared" si="14"/>
        <v>0</v>
      </c>
      <c r="CX60" s="70">
        <f t="shared" si="71"/>
        <v>0</v>
      </c>
      <c r="CY60" s="70">
        <f t="shared" si="72"/>
        <v>0</v>
      </c>
      <c r="CZ60" s="70">
        <f t="shared" si="73"/>
        <v>0</v>
      </c>
      <c r="DA60" s="104">
        <f>IFERROR(SUM(P60,AJ60,BD60)*_sinter_month_all!$AA$2-SUM(P60,AJ60,BD60)*_sinter_month_all!$Z$2,"")</f>
        <v>0</v>
      </c>
    </row>
    <row r="61" s="2" customFormat="1" ht="21.75" customHeight="1" spans="1:105">
      <c r="A61" s="25" t="str">
        <f>IF(_sinter_month_all!A59="","",_sinter_month_all!A59)</f>
        <v/>
      </c>
      <c r="B61" s="25" t="str">
        <f>IF(AND(_sinter_month_all!B59=1),"夜班",IF(AND(_sinter_month_all!B59=2),"白班",IF(AND(_sinter_month_all!B59=3),"中班","")))</f>
        <v/>
      </c>
      <c r="C61" s="26" t="str">
        <f>IF(AND(_sinter_month_all!C59="A"),"甲班",IF(AND(_sinter_month_all!C59="B"),"乙班",IF(AND(_sinter_month_all!C59="C"),"丙班",IF(AND(_sinter_month_all!C59="D"),"丁班",""))))</f>
        <v/>
      </c>
      <c r="D61" s="27" t="str">
        <f t="shared" si="74"/>
        <v/>
      </c>
      <c r="E61" s="28" t="str">
        <f>IF(_sinter_month_all!D59="","",_sinter_month_all!D59)</f>
        <v/>
      </c>
      <c r="F61" s="28" t="str">
        <f>IF(_sinter_month_all!E59="","",_sinter_month_all!E59)</f>
        <v/>
      </c>
      <c r="G61" s="28" t="str">
        <f>IF(_sinter_month_all!F59="","",_sinter_month_all!F59)</f>
        <v/>
      </c>
      <c r="H61" s="29" t="str">
        <f t="shared" si="40"/>
        <v/>
      </c>
      <c r="I61" s="29" t="str">
        <f>IF(_sinter_month_all!G59="","",_sinter_month_all!G59)</f>
        <v/>
      </c>
      <c r="J61" s="29" t="str">
        <f>IF(_sinter_month_all!H59="","",_sinter_month_all!H59)</f>
        <v/>
      </c>
      <c r="K61" s="29" t="str">
        <f>IF(_sinter_month_all!I59="","",_sinter_month_all!I59)</f>
        <v/>
      </c>
      <c r="L61" s="29" t="str">
        <f t="shared" si="41"/>
        <v/>
      </c>
      <c r="M61" s="34" t="str">
        <f>IF(_sinter_month_all!J59="","",_sinter_month_all!J59)</f>
        <v/>
      </c>
      <c r="N61" s="34" t="str">
        <f>IF(_sinter_month_all!K59="","",_sinter_month_all!K59)</f>
        <v/>
      </c>
      <c r="O61" s="34" t="str">
        <f>IF(_sinter_month_all!L59="","",_sinter_month_all!L59)</f>
        <v/>
      </c>
      <c r="P61" s="34" t="str">
        <f t="shared" si="42"/>
        <v/>
      </c>
      <c r="Q61" s="39" t="str">
        <f>IF(_sinter_month_all!M59="","",_sinter_month_all!M59)</f>
        <v/>
      </c>
      <c r="R61" s="39" t="str">
        <f>IF(_sinter_month_all!N59="","",_sinter_month_all!N59)</f>
        <v/>
      </c>
      <c r="S61" s="39" t="str">
        <f>IF(_sinter_month_all!O59="","",_sinter_month_all!O59)</f>
        <v/>
      </c>
      <c r="T61" s="40" t="str">
        <f t="shared" si="43"/>
        <v/>
      </c>
      <c r="U61" s="34" t="str">
        <f>IF(_sinter_month_all!P59="","",_sinter_month_all!P59)</f>
        <v/>
      </c>
      <c r="V61" s="34" t="str">
        <f>IF(_sinter_month_all!Q59="","",_sinter_month_all!Q59)</f>
        <v/>
      </c>
      <c r="W61" s="34" t="str">
        <f>IF(_sinter_month_all!R59="","",_sinter_month_all!R59)</f>
        <v/>
      </c>
      <c r="X61" s="34" t="str">
        <f t="shared" si="44"/>
        <v/>
      </c>
      <c r="Y61" s="24" t="str">
        <f>IF(_coke_month_all!D59="","",_coke_month_all!D59)</f>
        <v/>
      </c>
      <c r="Z61" s="24" t="str">
        <f>IF(_coke_month_all!E59="","",_coke_month_all!E59)</f>
        <v/>
      </c>
      <c r="AA61" s="24" t="str">
        <f>IF(_coke_month_all!F59="","",_coke_month_all!F59)</f>
        <v/>
      </c>
      <c r="AB61" s="24" t="str">
        <f t="shared" si="45"/>
        <v/>
      </c>
      <c r="AC61" s="43" t="str">
        <f>IF(_coke_month_all!G59="","",_coke_month_all!G59)</f>
        <v/>
      </c>
      <c r="AD61" s="43" t="str">
        <f>IF(_coke_month_all!H59="","",_coke_month_all!H59)</f>
        <v/>
      </c>
      <c r="AE61" s="43" t="str">
        <f>IF(_coke_month_all!I59="","",_coke_month_all!I59)</f>
        <v/>
      </c>
      <c r="AF61" s="44" t="str">
        <f t="shared" si="46"/>
        <v/>
      </c>
      <c r="AG61" s="34" t="str">
        <f>IF(_coke_month_all!J59="","",_coke_month_all!J59)</f>
        <v/>
      </c>
      <c r="AH61" s="34" t="str">
        <f>IF(_coke_month_all!K59="","",_coke_month_all!K59)</f>
        <v/>
      </c>
      <c r="AI61" s="34" t="str">
        <f>IF(_coke_month_all!L59="","",_coke_month_all!L59)</f>
        <v/>
      </c>
      <c r="AJ61" s="34" t="str">
        <f t="shared" si="47"/>
        <v/>
      </c>
      <c r="AK61" s="40" t="str">
        <f>IF(_coke_month_all!M59="","",_coke_month_all!M59)</f>
        <v/>
      </c>
      <c r="AL61" s="40" t="str">
        <f>IF(_coke_month_all!N59="","",_coke_month_all!N59)</f>
        <v/>
      </c>
      <c r="AM61" s="40" t="str">
        <f>IF(_coke_month_all!O59="","",_coke_month_all!O59)</f>
        <v/>
      </c>
      <c r="AN61" s="40" t="str">
        <f t="shared" si="48"/>
        <v/>
      </c>
      <c r="AO61" s="39" t="str">
        <f>IF(_coke_month_all!P59="","",_coke_month_all!P59)</f>
        <v/>
      </c>
      <c r="AP61" s="39" t="str">
        <f>IF(_coke_month_all!Q59="","",_coke_month_all!Q59)</f>
        <v/>
      </c>
      <c r="AQ61" s="39" t="str">
        <f>IF(_coke_month_all!R59="","",_coke_month_all!R59)</f>
        <v/>
      </c>
      <c r="AR61" s="34" t="str">
        <f t="shared" si="49"/>
        <v/>
      </c>
      <c r="AS61" s="34" t="str">
        <f>IF(_lumpore_month_all!D59="","",_lumpore_month_all!D59)</f>
        <v/>
      </c>
      <c r="AT61" s="34" t="str">
        <f>IF(_lumpore_month_all!E59="","",_lumpore_month_all!E59)</f>
        <v/>
      </c>
      <c r="AU61" s="34" t="str">
        <f>IF(_lumpore_month_all!F59="","",_lumpore_month_all!F59)</f>
        <v/>
      </c>
      <c r="AV61" s="34" t="str">
        <f t="shared" si="50"/>
        <v/>
      </c>
      <c r="AW61" s="24" t="str">
        <f>IF(_lumpore_month_all!G59="","",_lumpore_month_all!G59)</f>
        <v/>
      </c>
      <c r="AX61" s="24" t="str">
        <f>IF(_lumpore_month_all!H59="","",_lumpore_month_all!H59)</f>
        <v/>
      </c>
      <c r="AY61" s="24" t="str">
        <f>IF(_lumpore_month_all!I59="","",_lumpore_month_all!I59)</f>
        <v/>
      </c>
      <c r="AZ61" s="23" t="str">
        <f t="shared" si="51"/>
        <v/>
      </c>
      <c r="BA61" s="34" t="str">
        <f>IF(_lumpore_month_all!J59="","",_lumpore_month_all!J59)</f>
        <v/>
      </c>
      <c r="BB61" s="34" t="str">
        <f>IF(_lumpore_month_all!K59="","",_lumpore_month_all!K59)</f>
        <v/>
      </c>
      <c r="BC61" s="34" t="str">
        <f>IF(_lumpore_month_all!L59="","",_lumpore_month_all!L59)</f>
        <v/>
      </c>
      <c r="BD61" s="34" t="str">
        <f t="shared" si="52"/>
        <v/>
      </c>
      <c r="BE61" s="39" t="str">
        <f>IF(_lumpore_month_all!M59="","",_lumpore_month_all!M59)</f>
        <v/>
      </c>
      <c r="BF61" s="39" t="str">
        <f>IF(_lumpore_month_all!N59="","",_lumpore_month_all!N59)</f>
        <v/>
      </c>
      <c r="BG61" s="39" t="str">
        <f>IF(_lumpore_month_all!O59="","",_lumpore_month_all!O59)</f>
        <v/>
      </c>
      <c r="BH61" s="39" t="str">
        <f t="shared" si="53"/>
        <v/>
      </c>
      <c r="BI61" s="34" t="str">
        <f>IF(_lumpore_month_all!P59="","",_lumpore_month_all!P59)</f>
        <v/>
      </c>
      <c r="BJ61" s="34" t="str">
        <f>IF(_lumpore_month_all!Q59="","",_lumpore_month_all!Q59)</f>
        <v/>
      </c>
      <c r="BK61" s="34" t="str">
        <f>IF(_lumpore_month_all!R59="","",_lumpore_month_all!R59)</f>
        <v/>
      </c>
      <c r="BL61" s="34" t="str">
        <f t="shared" si="54"/>
        <v/>
      </c>
      <c r="BM61" s="34">
        <f t="shared" si="55"/>
        <v>0</v>
      </c>
      <c r="BN61" s="70" t="str">
        <f>IF(_sinter_month_all!S59="","",_sinter_month_all!S59)</f>
        <v/>
      </c>
      <c r="BO61" s="70" t="str">
        <f>IF(_sinter_month_all!T59="","",_sinter_month_all!T59)</f>
        <v/>
      </c>
      <c r="BP61" s="70" t="str">
        <f>IF(_sinter_month_all!U59="","",_sinter_month_all!U59)</f>
        <v/>
      </c>
      <c r="BQ61" s="70" t="str">
        <f t="shared" si="56"/>
        <v/>
      </c>
      <c r="BR61" s="71" t="str">
        <f>IF(_sinter_month_all!V59="","",_sinter_month_all!V59)</f>
        <v/>
      </c>
      <c r="BS61" s="71" t="str">
        <f>IF(_sinter_month_all!W59="","",_sinter_month_all!W59)</f>
        <v/>
      </c>
      <c r="BT61" s="71" t="str">
        <f>IF(_sinter_month_all!X59="","",_sinter_month_all!X59)</f>
        <v/>
      </c>
      <c r="BU61" s="71" t="str">
        <f t="shared" si="57"/>
        <v/>
      </c>
      <c r="BV61" s="77" t="str">
        <f t="shared" si="58"/>
        <v/>
      </c>
      <c r="BW61" s="77" t="str">
        <f t="shared" si="59"/>
        <v/>
      </c>
      <c r="BX61" s="77" t="str">
        <f t="shared" si="60"/>
        <v/>
      </c>
      <c r="BY61" s="70" t="str">
        <f>IF(_coke_month_all!S59="","",_coke_month_all!S59)</f>
        <v/>
      </c>
      <c r="BZ61" s="70" t="str">
        <f>IF(_coke_month_all!T59="","",_coke_month_all!T59)</f>
        <v/>
      </c>
      <c r="CA61" s="70" t="str">
        <f>IF(_coke_month_all!U59="","",_coke_month_all!U59)</f>
        <v/>
      </c>
      <c r="CB61" s="79" t="str">
        <f t="shared" si="61"/>
        <v/>
      </c>
      <c r="CC61" s="69" t="str">
        <f>IF(_coke_month_all!V59="","",_coke_month_all!V59)</f>
        <v/>
      </c>
      <c r="CD61" s="69" t="str">
        <f>IF(_coke_month_all!W59="","",_coke_month_all!W59)</f>
        <v/>
      </c>
      <c r="CE61" s="69" t="str">
        <f>IF(_coke_month_all!X59="","",_coke_month_all!X59)</f>
        <v/>
      </c>
      <c r="CF61" s="69" t="str">
        <f t="shared" si="62"/>
        <v/>
      </c>
      <c r="CG61" s="83" t="str">
        <f t="shared" si="63"/>
        <v/>
      </c>
      <c r="CH61" s="77" t="str">
        <f t="shared" si="64"/>
        <v/>
      </c>
      <c r="CI61" s="77" t="str">
        <f t="shared" si="65"/>
        <v/>
      </c>
      <c r="CJ61" s="85" t="str">
        <f>IF(_lumpore_month_all!S59="","",_lumpore_month_all!S59)</f>
        <v/>
      </c>
      <c r="CK61" s="85" t="str">
        <f>IF(_lumpore_month_all!T59="","",_lumpore_month_all!T59)</f>
        <v/>
      </c>
      <c r="CL61" s="85" t="str">
        <f>IF(_lumpore_month_all!U59="","",_lumpore_month_all!U59)</f>
        <v/>
      </c>
      <c r="CM61" s="70" t="str">
        <f t="shared" si="66"/>
        <v/>
      </c>
      <c r="CN61" s="71" t="str">
        <f>IF(_lumpore_month_all!V59="","",_lumpore_month_all!V59)</f>
        <v/>
      </c>
      <c r="CO61" s="71" t="str">
        <f>IF(_lumpore_month_all!W59="","",_lumpore_month_all!W59)</f>
        <v/>
      </c>
      <c r="CP61" s="71" t="str">
        <f>IF(_lumpore_month_all!X59="","",_lumpore_month_all!X59)</f>
        <v/>
      </c>
      <c r="CQ61" s="71" t="str">
        <f t="shared" si="67"/>
        <v/>
      </c>
      <c r="CR61" s="77" t="str">
        <f t="shared" si="68"/>
        <v/>
      </c>
      <c r="CS61" s="77" t="str">
        <f t="shared" si="69"/>
        <v/>
      </c>
      <c r="CT61" s="77" t="str">
        <f t="shared" si="70"/>
        <v/>
      </c>
      <c r="CU61" s="70">
        <f t="shared" si="12"/>
        <v>0</v>
      </c>
      <c r="CV61" s="70">
        <f t="shared" si="13"/>
        <v>0</v>
      </c>
      <c r="CW61" s="70">
        <f t="shared" si="14"/>
        <v>0</v>
      </c>
      <c r="CX61" s="70">
        <f t="shared" si="71"/>
        <v>0</v>
      </c>
      <c r="CY61" s="70">
        <f t="shared" si="72"/>
        <v>0</v>
      </c>
      <c r="CZ61" s="70">
        <f t="shared" si="73"/>
        <v>0</v>
      </c>
      <c r="DA61" s="104">
        <f>IFERROR(SUM(P61,AJ61,BD61)*_sinter_month_all!$AA$2-SUM(P61,AJ61,BD61)*_sinter_month_all!$Z$2,"")</f>
        <v>0</v>
      </c>
    </row>
    <row r="62" s="2" customFormat="1" ht="21.75" customHeight="1" spans="1:105">
      <c r="A62" s="25" t="str">
        <f>IF(_sinter_month_all!A60="","",_sinter_month_all!A60)</f>
        <v/>
      </c>
      <c r="B62" s="25" t="str">
        <f>IF(AND(_sinter_month_all!B60=1),"夜班",IF(AND(_sinter_month_all!B60=2),"白班",IF(AND(_sinter_month_all!B60=3),"中班","")))</f>
        <v/>
      </c>
      <c r="C62" s="26" t="str">
        <f>IF(AND(_sinter_month_all!C60="A"),"甲班",IF(AND(_sinter_month_all!C60="B"),"乙班",IF(AND(_sinter_month_all!C60="C"),"丙班",IF(AND(_sinter_month_all!C60="D"),"丁班",""))))</f>
        <v/>
      </c>
      <c r="D62" s="27" t="str">
        <f t="shared" si="74"/>
        <v/>
      </c>
      <c r="E62" s="28" t="str">
        <f>IF(_sinter_month_all!D60="","",_sinter_month_all!D60)</f>
        <v/>
      </c>
      <c r="F62" s="28" t="str">
        <f>IF(_sinter_month_all!E60="","",_sinter_month_all!E60)</f>
        <v/>
      </c>
      <c r="G62" s="28" t="str">
        <f>IF(_sinter_month_all!F60="","",_sinter_month_all!F60)</f>
        <v/>
      </c>
      <c r="H62" s="29" t="str">
        <f t="shared" si="40"/>
        <v/>
      </c>
      <c r="I62" s="29" t="str">
        <f>IF(_sinter_month_all!G60="","",_sinter_month_all!G60)</f>
        <v/>
      </c>
      <c r="J62" s="29" t="str">
        <f>IF(_sinter_month_all!H60="","",_sinter_month_all!H60)</f>
        <v/>
      </c>
      <c r="K62" s="29" t="str">
        <f>IF(_sinter_month_all!I60="","",_sinter_month_all!I60)</f>
        <v/>
      </c>
      <c r="L62" s="29" t="str">
        <f t="shared" si="41"/>
        <v/>
      </c>
      <c r="M62" s="34" t="str">
        <f>IF(_sinter_month_all!J60="","",_sinter_month_all!J60)</f>
        <v/>
      </c>
      <c r="N62" s="34" t="str">
        <f>IF(_sinter_month_all!K60="","",_sinter_month_all!K60)</f>
        <v/>
      </c>
      <c r="O62" s="34" t="str">
        <f>IF(_sinter_month_all!L60="","",_sinter_month_all!L60)</f>
        <v/>
      </c>
      <c r="P62" s="34" t="str">
        <f t="shared" si="42"/>
        <v/>
      </c>
      <c r="Q62" s="39" t="str">
        <f>IF(_sinter_month_all!M60="","",_sinter_month_all!M60)</f>
        <v/>
      </c>
      <c r="R62" s="39" t="str">
        <f>IF(_sinter_month_all!N60="","",_sinter_month_all!N60)</f>
        <v/>
      </c>
      <c r="S62" s="39" t="str">
        <f>IF(_sinter_month_all!O60="","",_sinter_month_all!O60)</f>
        <v/>
      </c>
      <c r="T62" s="40" t="str">
        <f t="shared" si="43"/>
        <v/>
      </c>
      <c r="U62" s="34" t="str">
        <f>IF(_sinter_month_all!P60="","",_sinter_month_all!P60)</f>
        <v/>
      </c>
      <c r="V62" s="34" t="str">
        <f>IF(_sinter_month_all!Q60="","",_sinter_month_all!Q60)</f>
        <v/>
      </c>
      <c r="W62" s="34" t="str">
        <f>IF(_sinter_month_all!R60="","",_sinter_month_all!R60)</f>
        <v/>
      </c>
      <c r="X62" s="34" t="str">
        <f t="shared" si="44"/>
        <v/>
      </c>
      <c r="Y62" s="24" t="str">
        <f>IF(_coke_month_all!D60="","",_coke_month_all!D60)</f>
        <v/>
      </c>
      <c r="Z62" s="24" t="str">
        <f>IF(_coke_month_all!E60="","",_coke_month_all!E60)</f>
        <v/>
      </c>
      <c r="AA62" s="24" t="str">
        <f>IF(_coke_month_all!F60="","",_coke_month_all!F60)</f>
        <v/>
      </c>
      <c r="AB62" s="24" t="str">
        <f t="shared" si="45"/>
        <v/>
      </c>
      <c r="AC62" s="43" t="str">
        <f>IF(_coke_month_all!G60="","",_coke_month_all!G60)</f>
        <v/>
      </c>
      <c r="AD62" s="43" t="str">
        <f>IF(_coke_month_all!H60="","",_coke_month_all!H60)</f>
        <v/>
      </c>
      <c r="AE62" s="43" t="str">
        <f>IF(_coke_month_all!I60="","",_coke_month_all!I60)</f>
        <v/>
      </c>
      <c r="AF62" s="44" t="str">
        <f t="shared" si="46"/>
        <v/>
      </c>
      <c r="AG62" s="34" t="str">
        <f>IF(_coke_month_all!J60="","",_coke_month_all!J60)</f>
        <v/>
      </c>
      <c r="AH62" s="34" t="str">
        <f>IF(_coke_month_all!K60="","",_coke_month_all!K60)</f>
        <v/>
      </c>
      <c r="AI62" s="34" t="str">
        <f>IF(_coke_month_all!L60="","",_coke_month_all!L60)</f>
        <v/>
      </c>
      <c r="AJ62" s="34" t="str">
        <f t="shared" si="47"/>
        <v/>
      </c>
      <c r="AK62" s="40" t="str">
        <f>IF(_coke_month_all!M60="","",_coke_month_all!M60)</f>
        <v/>
      </c>
      <c r="AL62" s="40" t="str">
        <f>IF(_coke_month_all!N60="","",_coke_month_all!N60)</f>
        <v/>
      </c>
      <c r="AM62" s="40" t="str">
        <f>IF(_coke_month_all!O60="","",_coke_month_all!O60)</f>
        <v/>
      </c>
      <c r="AN62" s="40" t="str">
        <f t="shared" si="48"/>
        <v/>
      </c>
      <c r="AO62" s="39" t="str">
        <f>IF(_coke_month_all!P60="","",_coke_month_all!P60)</f>
        <v/>
      </c>
      <c r="AP62" s="39" t="str">
        <f>IF(_coke_month_all!Q60="","",_coke_month_all!Q60)</f>
        <v/>
      </c>
      <c r="AQ62" s="39" t="str">
        <f>IF(_coke_month_all!R60="","",_coke_month_all!R60)</f>
        <v/>
      </c>
      <c r="AR62" s="34" t="str">
        <f t="shared" si="49"/>
        <v/>
      </c>
      <c r="AS62" s="34" t="str">
        <f>IF(_lumpore_month_all!D60="","",_lumpore_month_all!D60)</f>
        <v/>
      </c>
      <c r="AT62" s="34" t="str">
        <f>IF(_lumpore_month_all!E60="","",_lumpore_month_all!E60)</f>
        <v/>
      </c>
      <c r="AU62" s="34" t="str">
        <f>IF(_lumpore_month_all!F60="","",_lumpore_month_all!F60)</f>
        <v/>
      </c>
      <c r="AV62" s="34" t="str">
        <f t="shared" si="50"/>
        <v/>
      </c>
      <c r="AW62" s="24" t="str">
        <f>IF(_lumpore_month_all!G60="","",_lumpore_month_all!G60)</f>
        <v/>
      </c>
      <c r="AX62" s="24" t="str">
        <f>IF(_lumpore_month_all!H60="","",_lumpore_month_all!H60)</f>
        <v/>
      </c>
      <c r="AY62" s="24" t="str">
        <f>IF(_lumpore_month_all!I60="","",_lumpore_month_all!I60)</f>
        <v/>
      </c>
      <c r="AZ62" s="23" t="str">
        <f t="shared" si="51"/>
        <v/>
      </c>
      <c r="BA62" s="34" t="str">
        <f>IF(_lumpore_month_all!J60="","",_lumpore_month_all!J60)</f>
        <v/>
      </c>
      <c r="BB62" s="34" t="str">
        <f>IF(_lumpore_month_all!K60="","",_lumpore_month_all!K60)</f>
        <v/>
      </c>
      <c r="BC62" s="34" t="str">
        <f>IF(_lumpore_month_all!L60="","",_lumpore_month_all!L60)</f>
        <v/>
      </c>
      <c r="BD62" s="34" t="str">
        <f t="shared" si="52"/>
        <v/>
      </c>
      <c r="BE62" s="39" t="str">
        <f>IF(_lumpore_month_all!M60="","",_lumpore_month_all!M60)</f>
        <v/>
      </c>
      <c r="BF62" s="39" t="str">
        <f>IF(_lumpore_month_all!N60="","",_lumpore_month_all!N60)</f>
        <v/>
      </c>
      <c r="BG62" s="39" t="str">
        <f>IF(_lumpore_month_all!O60="","",_lumpore_month_all!O60)</f>
        <v/>
      </c>
      <c r="BH62" s="39" t="str">
        <f t="shared" si="53"/>
        <v/>
      </c>
      <c r="BI62" s="34" t="str">
        <f>IF(_lumpore_month_all!P60="","",_lumpore_month_all!P60)</f>
        <v/>
      </c>
      <c r="BJ62" s="34" t="str">
        <f>IF(_lumpore_month_all!Q60="","",_lumpore_month_all!Q60)</f>
        <v/>
      </c>
      <c r="BK62" s="34" t="str">
        <f>IF(_lumpore_month_all!R60="","",_lumpore_month_all!R60)</f>
        <v/>
      </c>
      <c r="BL62" s="34" t="str">
        <f t="shared" si="54"/>
        <v/>
      </c>
      <c r="BM62" s="34">
        <f t="shared" si="55"/>
        <v>0</v>
      </c>
      <c r="BN62" s="70" t="str">
        <f>IF(_sinter_month_all!S60="","",_sinter_month_all!S60)</f>
        <v/>
      </c>
      <c r="BO62" s="70" t="str">
        <f>IF(_sinter_month_all!T60="","",_sinter_month_all!T60)</f>
        <v/>
      </c>
      <c r="BP62" s="70" t="str">
        <f>IF(_sinter_month_all!U60="","",_sinter_month_all!U60)</f>
        <v/>
      </c>
      <c r="BQ62" s="70" t="str">
        <f t="shared" si="56"/>
        <v/>
      </c>
      <c r="BR62" s="71" t="str">
        <f>IF(_sinter_month_all!V60="","",_sinter_month_all!V60)</f>
        <v/>
      </c>
      <c r="BS62" s="71" t="str">
        <f>IF(_sinter_month_all!W60="","",_sinter_month_all!W60)</f>
        <v/>
      </c>
      <c r="BT62" s="71" t="str">
        <f>IF(_sinter_month_all!X60="","",_sinter_month_all!X60)</f>
        <v/>
      </c>
      <c r="BU62" s="71" t="str">
        <f t="shared" si="57"/>
        <v/>
      </c>
      <c r="BV62" s="77" t="str">
        <f t="shared" si="58"/>
        <v/>
      </c>
      <c r="BW62" s="77" t="str">
        <f t="shared" si="59"/>
        <v/>
      </c>
      <c r="BX62" s="77" t="str">
        <f t="shared" si="60"/>
        <v/>
      </c>
      <c r="BY62" s="70" t="str">
        <f>IF(_coke_month_all!S60="","",_coke_month_all!S60)</f>
        <v/>
      </c>
      <c r="BZ62" s="70" t="str">
        <f>IF(_coke_month_all!T60="","",_coke_month_all!T60)</f>
        <v/>
      </c>
      <c r="CA62" s="70" t="str">
        <f>IF(_coke_month_all!U60="","",_coke_month_all!U60)</f>
        <v/>
      </c>
      <c r="CB62" s="79" t="str">
        <f t="shared" si="61"/>
        <v/>
      </c>
      <c r="CC62" s="69" t="str">
        <f>IF(_coke_month_all!V60="","",_coke_month_all!V60)</f>
        <v/>
      </c>
      <c r="CD62" s="69" t="str">
        <f>IF(_coke_month_all!W60="","",_coke_month_all!W60)</f>
        <v/>
      </c>
      <c r="CE62" s="69" t="str">
        <f>IF(_coke_month_all!X60="","",_coke_month_all!X60)</f>
        <v/>
      </c>
      <c r="CF62" s="69" t="str">
        <f t="shared" si="62"/>
        <v/>
      </c>
      <c r="CG62" s="83" t="str">
        <f t="shared" si="63"/>
        <v/>
      </c>
      <c r="CH62" s="77" t="str">
        <f t="shared" si="64"/>
        <v/>
      </c>
      <c r="CI62" s="77" t="str">
        <f t="shared" si="65"/>
        <v/>
      </c>
      <c r="CJ62" s="85" t="str">
        <f>IF(_lumpore_month_all!S60="","",_lumpore_month_all!S60)</f>
        <v/>
      </c>
      <c r="CK62" s="85" t="str">
        <f>IF(_lumpore_month_all!T60="","",_lumpore_month_all!T60)</f>
        <v/>
      </c>
      <c r="CL62" s="85" t="str">
        <f>IF(_lumpore_month_all!U60="","",_lumpore_month_all!U60)</f>
        <v/>
      </c>
      <c r="CM62" s="70" t="str">
        <f t="shared" si="66"/>
        <v/>
      </c>
      <c r="CN62" s="71" t="str">
        <f>IF(_lumpore_month_all!V60="","",_lumpore_month_all!V60)</f>
        <v/>
      </c>
      <c r="CO62" s="71" t="str">
        <f>IF(_lumpore_month_all!W60="","",_lumpore_month_all!W60)</f>
        <v/>
      </c>
      <c r="CP62" s="71" t="str">
        <f>IF(_lumpore_month_all!X60="","",_lumpore_month_all!X60)</f>
        <v/>
      </c>
      <c r="CQ62" s="71" t="str">
        <f t="shared" si="67"/>
        <v/>
      </c>
      <c r="CR62" s="77" t="str">
        <f t="shared" si="68"/>
        <v/>
      </c>
      <c r="CS62" s="77" t="str">
        <f t="shared" si="69"/>
        <v/>
      </c>
      <c r="CT62" s="77" t="str">
        <f t="shared" si="70"/>
        <v/>
      </c>
      <c r="CU62" s="70">
        <f t="shared" si="12"/>
        <v>0</v>
      </c>
      <c r="CV62" s="70">
        <f t="shared" si="13"/>
        <v>0</v>
      </c>
      <c r="CW62" s="70">
        <f t="shared" si="14"/>
        <v>0</v>
      </c>
      <c r="CX62" s="70">
        <f t="shared" si="71"/>
        <v>0</v>
      </c>
      <c r="CY62" s="70">
        <f t="shared" si="72"/>
        <v>0</v>
      </c>
      <c r="CZ62" s="70">
        <f t="shared" si="73"/>
        <v>0</v>
      </c>
      <c r="DA62" s="104">
        <f>IFERROR(SUM(P62,AJ62,BD62)*_sinter_month_all!$AA$2-SUM(P62,AJ62,BD62)*_sinter_month_all!$Z$2,"")</f>
        <v>0</v>
      </c>
    </row>
    <row r="63" s="2" customFormat="1" ht="21.75" customHeight="1" spans="1:105">
      <c r="A63" s="25" t="str">
        <f>IF(_sinter_month_all!A61="","",_sinter_month_all!A61)</f>
        <v/>
      </c>
      <c r="B63" s="25" t="str">
        <f>IF(AND(_sinter_month_all!B61=1),"夜班",IF(AND(_sinter_month_all!B61=2),"白班",IF(AND(_sinter_month_all!B61=3),"中班","")))</f>
        <v/>
      </c>
      <c r="C63" s="26" t="str">
        <f>IF(AND(_sinter_month_all!C61="A"),"甲班",IF(AND(_sinter_month_all!C61="B"),"乙班",IF(AND(_sinter_month_all!C61="C"),"丙班",IF(AND(_sinter_month_all!C61="D"),"丁班",""))))</f>
        <v/>
      </c>
      <c r="D63" s="27" t="str">
        <f t="shared" si="74"/>
        <v/>
      </c>
      <c r="E63" s="28" t="str">
        <f>IF(_sinter_month_all!D61="","",_sinter_month_all!D61)</f>
        <v/>
      </c>
      <c r="F63" s="28" t="str">
        <f>IF(_sinter_month_all!E61="","",_sinter_month_all!E61)</f>
        <v/>
      </c>
      <c r="G63" s="28" t="str">
        <f>IF(_sinter_month_all!F61="","",_sinter_month_all!F61)</f>
        <v/>
      </c>
      <c r="H63" s="29" t="str">
        <f t="shared" si="40"/>
        <v/>
      </c>
      <c r="I63" s="29" t="str">
        <f>IF(_sinter_month_all!G61="","",_sinter_month_all!G61)</f>
        <v/>
      </c>
      <c r="J63" s="29" t="str">
        <f>IF(_sinter_month_all!H61="","",_sinter_month_all!H61)</f>
        <v/>
      </c>
      <c r="K63" s="29" t="str">
        <f>IF(_sinter_month_all!I61="","",_sinter_month_all!I61)</f>
        <v/>
      </c>
      <c r="L63" s="29" t="str">
        <f t="shared" si="41"/>
        <v/>
      </c>
      <c r="M63" s="34" t="str">
        <f>IF(_sinter_month_all!J61="","",_sinter_month_all!J61)</f>
        <v/>
      </c>
      <c r="N63" s="34" t="str">
        <f>IF(_sinter_month_all!K61="","",_sinter_month_all!K61)</f>
        <v/>
      </c>
      <c r="O63" s="34" t="str">
        <f>IF(_sinter_month_all!L61="","",_sinter_month_all!L61)</f>
        <v/>
      </c>
      <c r="P63" s="34" t="str">
        <f t="shared" si="42"/>
        <v/>
      </c>
      <c r="Q63" s="39" t="str">
        <f>IF(_sinter_month_all!M61="","",_sinter_month_all!M61)</f>
        <v/>
      </c>
      <c r="R63" s="39" t="str">
        <f>IF(_sinter_month_all!N61="","",_sinter_month_all!N61)</f>
        <v/>
      </c>
      <c r="S63" s="39" t="str">
        <f>IF(_sinter_month_all!O61="","",_sinter_month_all!O61)</f>
        <v/>
      </c>
      <c r="T63" s="40" t="str">
        <f t="shared" si="43"/>
        <v/>
      </c>
      <c r="U63" s="34" t="str">
        <f>IF(_sinter_month_all!P61="","",_sinter_month_all!P61)</f>
        <v/>
      </c>
      <c r="V63" s="34" t="str">
        <f>IF(_sinter_month_all!Q61="","",_sinter_month_all!Q61)</f>
        <v/>
      </c>
      <c r="W63" s="34" t="str">
        <f>IF(_sinter_month_all!R61="","",_sinter_month_all!R61)</f>
        <v/>
      </c>
      <c r="X63" s="34" t="str">
        <f t="shared" si="44"/>
        <v/>
      </c>
      <c r="Y63" s="24" t="str">
        <f>IF(_coke_month_all!D61="","",_coke_month_all!D61)</f>
        <v/>
      </c>
      <c r="Z63" s="24" t="str">
        <f>IF(_coke_month_all!E61="","",_coke_month_all!E61)</f>
        <v/>
      </c>
      <c r="AA63" s="24" t="str">
        <f>IF(_coke_month_all!F61="","",_coke_month_all!F61)</f>
        <v/>
      </c>
      <c r="AB63" s="24" t="str">
        <f t="shared" si="45"/>
        <v/>
      </c>
      <c r="AC63" s="43" t="str">
        <f>IF(_coke_month_all!G61="","",_coke_month_all!G61)</f>
        <v/>
      </c>
      <c r="AD63" s="43" t="str">
        <f>IF(_coke_month_all!H61="","",_coke_month_all!H61)</f>
        <v/>
      </c>
      <c r="AE63" s="43" t="str">
        <f>IF(_coke_month_all!I61="","",_coke_month_all!I61)</f>
        <v/>
      </c>
      <c r="AF63" s="44" t="str">
        <f t="shared" si="46"/>
        <v/>
      </c>
      <c r="AG63" s="34" t="str">
        <f>IF(_coke_month_all!J61="","",_coke_month_all!J61)</f>
        <v/>
      </c>
      <c r="AH63" s="34" t="str">
        <f>IF(_coke_month_all!K61="","",_coke_month_all!K61)</f>
        <v/>
      </c>
      <c r="AI63" s="34" t="str">
        <f>IF(_coke_month_all!L61="","",_coke_month_all!L61)</f>
        <v/>
      </c>
      <c r="AJ63" s="34" t="str">
        <f t="shared" si="47"/>
        <v/>
      </c>
      <c r="AK63" s="40" t="str">
        <f>IF(_coke_month_all!M61="","",_coke_month_all!M61)</f>
        <v/>
      </c>
      <c r="AL63" s="40" t="str">
        <f>IF(_coke_month_all!N61="","",_coke_month_all!N61)</f>
        <v/>
      </c>
      <c r="AM63" s="40" t="str">
        <f>IF(_coke_month_all!O61="","",_coke_month_all!O61)</f>
        <v/>
      </c>
      <c r="AN63" s="40" t="str">
        <f t="shared" si="48"/>
        <v/>
      </c>
      <c r="AO63" s="39" t="str">
        <f>IF(_coke_month_all!P61="","",_coke_month_all!P61)</f>
        <v/>
      </c>
      <c r="AP63" s="39" t="str">
        <f>IF(_coke_month_all!Q61="","",_coke_month_all!Q61)</f>
        <v/>
      </c>
      <c r="AQ63" s="39" t="str">
        <f>IF(_coke_month_all!R61="","",_coke_month_all!R61)</f>
        <v/>
      </c>
      <c r="AR63" s="34" t="str">
        <f t="shared" si="49"/>
        <v/>
      </c>
      <c r="AS63" s="34" t="str">
        <f>IF(_lumpore_month_all!D61="","",_lumpore_month_all!D61)</f>
        <v/>
      </c>
      <c r="AT63" s="34" t="str">
        <f>IF(_lumpore_month_all!E61="","",_lumpore_month_all!E61)</f>
        <v/>
      </c>
      <c r="AU63" s="34" t="str">
        <f>IF(_lumpore_month_all!F61="","",_lumpore_month_all!F61)</f>
        <v/>
      </c>
      <c r="AV63" s="34" t="str">
        <f t="shared" si="50"/>
        <v/>
      </c>
      <c r="AW63" s="24" t="str">
        <f>IF(_lumpore_month_all!G61="","",_lumpore_month_all!G61)</f>
        <v/>
      </c>
      <c r="AX63" s="24" t="str">
        <f>IF(_lumpore_month_all!H61="","",_lumpore_month_all!H61)</f>
        <v/>
      </c>
      <c r="AY63" s="24" t="str">
        <f>IF(_lumpore_month_all!I61="","",_lumpore_month_all!I61)</f>
        <v/>
      </c>
      <c r="AZ63" s="23" t="str">
        <f t="shared" si="51"/>
        <v/>
      </c>
      <c r="BA63" s="34" t="str">
        <f>IF(_lumpore_month_all!J61="","",_lumpore_month_all!J61)</f>
        <v/>
      </c>
      <c r="BB63" s="34" t="str">
        <f>IF(_lumpore_month_all!K61="","",_lumpore_month_all!K61)</f>
        <v/>
      </c>
      <c r="BC63" s="34" t="str">
        <f>IF(_lumpore_month_all!L61="","",_lumpore_month_all!L61)</f>
        <v/>
      </c>
      <c r="BD63" s="34" t="str">
        <f t="shared" si="52"/>
        <v/>
      </c>
      <c r="BE63" s="39" t="str">
        <f>IF(_lumpore_month_all!M61="","",_lumpore_month_all!M61)</f>
        <v/>
      </c>
      <c r="BF63" s="39" t="str">
        <f>IF(_lumpore_month_all!N61="","",_lumpore_month_all!N61)</f>
        <v/>
      </c>
      <c r="BG63" s="39" t="str">
        <f>IF(_lumpore_month_all!O61="","",_lumpore_month_all!O61)</f>
        <v/>
      </c>
      <c r="BH63" s="39" t="str">
        <f t="shared" si="53"/>
        <v/>
      </c>
      <c r="BI63" s="34" t="str">
        <f>IF(_lumpore_month_all!P61="","",_lumpore_month_all!P61)</f>
        <v/>
      </c>
      <c r="BJ63" s="34" t="str">
        <f>IF(_lumpore_month_all!Q61="","",_lumpore_month_all!Q61)</f>
        <v/>
      </c>
      <c r="BK63" s="34" t="str">
        <f>IF(_lumpore_month_all!R61="","",_lumpore_month_all!R61)</f>
        <v/>
      </c>
      <c r="BL63" s="34" t="str">
        <f t="shared" si="54"/>
        <v/>
      </c>
      <c r="BM63" s="34">
        <f t="shared" si="55"/>
        <v>0</v>
      </c>
      <c r="BN63" s="70" t="str">
        <f>IF(_sinter_month_all!S61="","",_sinter_month_all!S61)</f>
        <v/>
      </c>
      <c r="BO63" s="70" t="str">
        <f>IF(_sinter_month_all!T61="","",_sinter_month_all!T61)</f>
        <v/>
      </c>
      <c r="BP63" s="70" t="str">
        <f>IF(_sinter_month_all!U61="","",_sinter_month_all!U61)</f>
        <v/>
      </c>
      <c r="BQ63" s="70" t="str">
        <f t="shared" si="56"/>
        <v/>
      </c>
      <c r="BR63" s="71" t="str">
        <f>IF(_sinter_month_all!V61="","",_sinter_month_all!V61)</f>
        <v/>
      </c>
      <c r="BS63" s="71" t="str">
        <f>IF(_sinter_month_all!W61="","",_sinter_month_all!W61)</f>
        <v/>
      </c>
      <c r="BT63" s="71" t="str">
        <f>IF(_sinter_month_all!X61="","",_sinter_month_all!X61)</f>
        <v/>
      </c>
      <c r="BU63" s="71" t="str">
        <f t="shared" si="57"/>
        <v/>
      </c>
      <c r="BV63" s="77" t="str">
        <f t="shared" si="58"/>
        <v/>
      </c>
      <c r="BW63" s="77" t="str">
        <f t="shared" si="59"/>
        <v/>
      </c>
      <c r="BX63" s="77" t="str">
        <f t="shared" si="60"/>
        <v/>
      </c>
      <c r="BY63" s="70" t="str">
        <f>IF(_coke_month_all!S61="","",_coke_month_all!S61)</f>
        <v/>
      </c>
      <c r="BZ63" s="70" t="str">
        <f>IF(_coke_month_all!T61="","",_coke_month_all!T61)</f>
        <v/>
      </c>
      <c r="CA63" s="70" t="str">
        <f>IF(_coke_month_all!U61="","",_coke_month_all!U61)</f>
        <v/>
      </c>
      <c r="CB63" s="79" t="str">
        <f t="shared" si="61"/>
        <v/>
      </c>
      <c r="CC63" s="69" t="str">
        <f>IF(_coke_month_all!V61="","",_coke_month_all!V61)</f>
        <v/>
      </c>
      <c r="CD63" s="69" t="str">
        <f>IF(_coke_month_all!W61="","",_coke_month_all!W61)</f>
        <v/>
      </c>
      <c r="CE63" s="69" t="str">
        <f>IF(_coke_month_all!X61="","",_coke_month_all!X61)</f>
        <v/>
      </c>
      <c r="CF63" s="69" t="str">
        <f t="shared" si="62"/>
        <v/>
      </c>
      <c r="CG63" s="83" t="str">
        <f t="shared" si="63"/>
        <v/>
      </c>
      <c r="CH63" s="77" t="str">
        <f t="shared" si="64"/>
        <v/>
      </c>
      <c r="CI63" s="77" t="str">
        <f t="shared" si="65"/>
        <v/>
      </c>
      <c r="CJ63" s="85" t="str">
        <f>IF(_lumpore_month_all!S61="","",_lumpore_month_all!S61)</f>
        <v/>
      </c>
      <c r="CK63" s="85" t="str">
        <f>IF(_lumpore_month_all!T61="","",_lumpore_month_all!T61)</f>
        <v/>
      </c>
      <c r="CL63" s="85" t="str">
        <f>IF(_lumpore_month_all!U61="","",_lumpore_month_all!U61)</f>
        <v/>
      </c>
      <c r="CM63" s="70" t="str">
        <f t="shared" si="66"/>
        <v/>
      </c>
      <c r="CN63" s="71" t="str">
        <f>IF(_lumpore_month_all!V61="","",_lumpore_month_all!V61)</f>
        <v/>
      </c>
      <c r="CO63" s="71" t="str">
        <f>IF(_lumpore_month_all!W61="","",_lumpore_month_all!W61)</f>
        <v/>
      </c>
      <c r="CP63" s="71" t="str">
        <f>IF(_lumpore_month_all!X61="","",_lumpore_month_all!X61)</f>
        <v/>
      </c>
      <c r="CQ63" s="71" t="str">
        <f t="shared" si="67"/>
        <v/>
      </c>
      <c r="CR63" s="77" t="str">
        <f t="shared" si="68"/>
        <v/>
      </c>
      <c r="CS63" s="77" t="str">
        <f t="shared" si="69"/>
        <v/>
      </c>
      <c r="CT63" s="77" t="str">
        <f t="shared" si="70"/>
        <v/>
      </c>
      <c r="CU63" s="70">
        <f t="shared" si="12"/>
        <v>0</v>
      </c>
      <c r="CV63" s="70">
        <f t="shared" si="13"/>
        <v>0</v>
      </c>
      <c r="CW63" s="70">
        <f t="shared" si="14"/>
        <v>0</v>
      </c>
      <c r="CX63" s="70">
        <f t="shared" si="71"/>
        <v>0</v>
      </c>
      <c r="CY63" s="70">
        <f t="shared" si="72"/>
        <v>0</v>
      </c>
      <c r="CZ63" s="70">
        <f t="shared" si="73"/>
        <v>0</v>
      </c>
      <c r="DA63" s="104">
        <f>IFERROR(SUM(P63,AJ63,BD63)*_sinter_month_all!$AA$2-SUM(P63,AJ63,BD63)*_sinter_month_all!$Z$2,"")</f>
        <v>0</v>
      </c>
    </row>
    <row r="64" s="2" customFormat="1" ht="21.75" customHeight="1" spans="1:105">
      <c r="A64" s="25" t="str">
        <f>IF(_sinter_month_all!A62="","",_sinter_month_all!A62)</f>
        <v/>
      </c>
      <c r="B64" s="25" t="str">
        <f>IF(AND(_sinter_month_all!B62=1),"夜班",IF(AND(_sinter_month_all!B62=2),"白班",IF(AND(_sinter_month_all!B62=3),"中班","")))</f>
        <v/>
      </c>
      <c r="C64" s="26" t="str">
        <f>IF(AND(_sinter_month_all!C62="A"),"甲班",IF(AND(_sinter_month_all!C62="B"),"乙班",IF(AND(_sinter_month_all!C62="C"),"丙班",IF(AND(_sinter_month_all!C62="D"),"丁班",""))))</f>
        <v/>
      </c>
      <c r="D64" s="27" t="str">
        <f t="shared" si="74"/>
        <v/>
      </c>
      <c r="E64" s="28" t="str">
        <f>IF(_sinter_month_all!D62="","",_sinter_month_all!D62)</f>
        <v/>
      </c>
      <c r="F64" s="28" t="str">
        <f>IF(_sinter_month_all!E62="","",_sinter_month_all!E62)</f>
        <v/>
      </c>
      <c r="G64" s="28" t="str">
        <f>IF(_sinter_month_all!F62="","",_sinter_month_all!F62)</f>
        <v/>
      </c>
      <c r="H64" s="29" t="str">
        <f t="shared" si="40"/>
        <v/>
      </c>
      <c r="I64" s="29" t="str">
        <f>IF(_sinter_month_all!G62="","",_sinter_month_all!G62)</f>
        <v/>
      </c>
      <c r="J64" s="29" t="str">
        <f>IF(_sinter_month_all!H62="","",_sinter_month_all!H62)</f>
        <v/>
      </c>
      <c r="K64" s="29" t="str">
        <f>IF(_sinter_month_all!I62="","",_sinter_month_all!I62)</f>
        <v/>
      </c>
      <c r="L64" s="29" t="str">
        <f t="shared" si="41"/>
        <v/>
      </c>
      <c r="M64" s="34" t="str">
        <f>IF(_sinter_month_all!J62="","",_sinter_month_all!J62)</f>
        <v/>
      </c>
      <c r="N64" s="34" t="str">
        <f>IF(_sinter_month_all!K62="","",_sinter_month_all!K62)</f>
        <v/>
      </c>
      <c r="O64" s="34" t="str">
        <f>IF(_sinter_month_all!L62="","",_sinter_month_all!L62)</f>
        <v/>
      </c>
      <c r="P64" s="34" t="str">
        <f t="shared" si="42"/>
        <v/>
      </c>
      <c r="Q64" s="39" t="str">
        <f>IF(_sinter_month_all!M62="","",_sinter_month_all!M62)</f>
        <v/>
      </c>
      <c r="R64" s="39" t="str">
        <f>IF(_sinter_month_all!N62="","",_sinter_month_all!N62)</f>
        <v/>
      </c>
      <c r="S64" s="39" t="str">
        <f>IF(_sinter_month_all!O62="","",_sinter_month_all!O62)</f>
        <v/>
      </c>
      <c r="T64" s="40" t="str">
        <f t="shared" si="43"/>
        <v/>
      </c>
      <c r="U64" s="34" t="str">
        <f>IF(_sinter_month_all!P62="","",_sinter_month_all!P62)</f>
        <v/>
      </c>
      <c r="V64" s="34" t="str">
        <f>IF(_sinter_month_all!Q62="","",_sinter_month_all!Q62)</f>
        <v/>
      </c>
      <c r="W64" s="34" t="str">
        <f>IF(_sinter_month_all!R62="","",_sinter_month_all!R62)</f>
        <v/>
      </c>
      <c r="X64" s="34" t="str">
        <f t="shared" si="44"/>
        <v/>
      </c>
      <c r="Y64" s="24" t="str">
        <f>IF(_coke_month_all!D62="","",_coke_month_all!D62)</f>
        <v/>
      </c>
      <c r="Z64" s="24" t="str">
        <f>IF(_coke_month_all!E62="","",_coke_month_all!E62)</f>
        <v/>
      </c>
      <c r="AA64" s="24" t="str">
        <f>IF(_coke_month_all!F62="","",_coke_month_all!F62)</f>
        <v/>
      </c>
      <c r="AB64" s="24" t="str">
        <f t="shared" si="45"/>
        <v/>
      </c>
      <c r="AC64" s="43" t="str">
        <f>IF(_coke_month_all!G62="","",_coke_month_all!G62)</f>
        <v/>
      </c>
      <c r="AD64" s="43" t="str">
        <f>IF(_coke_month_all!H62="","",_coke_month_all!H62)</f>
        <v/>
      </c>
      <c r="AE64" s="43" t="str">
        <f>IF(_coke_month_all!I62="","",_coke_month_all!I62)</f>
        <v/>
      </c>
      <c r="AF64" s="44" t="str">
        <f t="shared" si="46"/>
        <v/>
      </c>
      <c r="AG64" s="34" t="str">
        <f>IF(_coke_month_all!J62="","",_coke_month_all!J62)</f>
        <v/>
      </c>
      <c r="AH64" s="34" t="str">
        <f>IF(_coke_month_all!K62="","",_coke_month_all!K62)</f>
        <v/>
      </c>
      <c r="AI64" s="34" t="str">
        <f>IF(_coke_month_all!L62="","",_coke_month_all!L62)</f>
        <v/>
      </c>
      <c r="AJ64" s="34" t="str">
        <f t="shared" si="47"/>
        <v/>
      </c>
      <c r="AK64" s="40" t="str">
        <f>IF(_coke_month_all!M62="","",_coke_month_all!M62)</f>
        <v/>
      </c>
      <c r="AL64" s="40" t="str">
        <f>IF(_coke_month_all!N62="","",_coke_month_all!N62)</f>
        <v/>
      </c>
      <c r="AM64" s="40" t="str">
        <f>IF(_coke_month_all!O62="","",_coke_month_all!O62)</f>
        <v/>
      </c>
      <c r="AN64" s="40" t="str">
        <f t="shared" si="48"/>
        <v/>
      </c>
      <c r="AO64" s="39" t="str">
        <f>IF(_coke_month_all!P62="","",_coke_month_all!P62)</f>
        <v/>
      </c>
      <c r="AP64" s="39" t="str">
        <f>IF(_coke_month_all!Q62="","",_coke_month_all!Q62)</f>
        <v/>
      </c>
      <c r="AQ64" s="39" t="str">
        <f>IF(_coke_month_all!R62="","",_coke_month_all!R62)</f>
        <v/>
      </c>
      <c r="AR64" s="34" t="str">
        <f t="shared" si="49"/>
        <v/>
      </c>
      <c r="AS64" s="34" t="str">
        <f>IF(_lumpore_month_all!D62="","",_lumpore_month_all!D62)</f>
        <v/>
      </c>
      <c r="AT64" s="34" t="str">
        <f>IF(_lumpore_month_all!E62="","",_lumpore_month_all!E62)</f>
        <v/>
      </c>
      <c r="AU64" s="34" t="str">
        <f>IF(_lumpore_month_all!F62="","",_lumpore_month_all!F62)</f>
        <v/>
      </c>
      <c r="AV64" s="34" t="str">
        <f t="shared" si="50"/>
        <v/>
      </c>
      <c r="AW64" s="24" t="str">
        <f>IF(_lumpore_month_all!G62="","",_lumpore_month_all!G62)</f>
        <v/>
      </c>
      <c r="AX64" s="24" t="str">
        <f>IF(_lumpore_month_all!H62="","",_lumpore_month_all!H62)</f>
        <v/>
      </c>
      <c r="AY64" s="24" t="str">
        <f>IF(_lumpore_month_all!I62="","",_lumpore_month_all!I62)</f>
        <v/>
      </c>
      <c r="AZ64" s="23" t="str">
        <f t="shared" si="51"/>
        <v/>
      </c>
      <c r="BA64" s="34" t="str">
        <f>IF(_lumpore_month_all!J62="","",_lumpore_month_all!J62)</f>
        <v/>
      </c>
      <c r="BB64" s="34" t="str">
        <f>IF(_lumpore_month_all!K62="","",_lumpore_month_all!K62)</f>
        <v/>
      </c>
      <c r="BC64" s="34" t="str">
        <f>IF(_lumpore_month_all!L62="","",_lumpore_month_all!L62)</f>
        <v/>
      </c>
      <c r="BD64" s="34" t="str">
        <f t="shared" si="52"/>
        <v/>
      </c>
      <c r="BE64" s="39" t="str">
        <f>IF(_lumpore_month_all!M62="","",_lumpore_month_all!M62)</f>
        <v/>
      </c>
      <c r="BF64" s="39" t="str">
        <f>IF(_lumpore_month_all!N62="","",_lumpore_month_all!N62)</f>
        <v/>
      </c>
      <c r="BG64" s="39" t="str">
        <f>IF(_lumpore_month_all!O62="","",_lumpore_month_all!O62)</f>
        <v/>
      </c>
      <c r="BH64" s="39" t="str">
        <f t="shared" si="53"/>
        <v/>
      </c>
      <c r="BI64" s="34" t="str">
        <f>IF(_lumpore_month_all!P62="","",_lumpore_month_all!P62)</f>
        <v/>
      </c>
      <c r="BJ64" s="34" t="str">
        <f>IF(_lumpore_month_all!Q62="","",_lumpore_month_all!Q62)</f>
        <v/>
      </c>
      <c r="BK64" s="34" t="str">
        <f>IF(_lumpore_month_all!R62="","",_lumpore_month_all!R62)</f>
        <v/>
      </c>
      <c r="BL64" s="34" t="str">
        <f t="shared" si="54"/>
        <v/>
      </c>
      <c r="BM64" s="34">
        <f t="shared" si="55"/>
        <v>0</v>
      </c>
      <c r="BN64" s="70" t="str">
        <f>IF(_sinter_month_all!S62="","",_sinter_month_all!S62)</f>
        <v/>
      </c>
      <c r="BO64" s="70" t="str">
        <f>IF(_sinter_month_all!T62="","",_sinter_month_all!T62)</f>
        <v/>
      </c>
      <c r="BP64" s="70" t="str">
        <f>IF(_sinter_month_all!U62="","",_sinter_month_all!U62)</f>
        <v/>
      </c>
      <c r="BQ64" s="70" t="str">
        <f t="shared" si="56"/>
        <v/>
      </c>
      <c r="BR64" s="71" t="str">
        <f>IF(_sinter_month_all!V62="","",_sinter_month_all!V62)</f>
        <v/>
      </c>
      <c r="BS64" s="71" t="str">
        <f>IF(_sinter_month_all!W62="","",_sinter_month_all!W62)</f>
        <v/>
      </c>
      <c r="BT64" s="71" t="str">
        <f>IF(_sinter_month_all!X62="","",_sinter_month_all!X62)</f>
        <v/>
      </c>
      <c r="BU64" s="71" t="str">
        <f t="shared" si="57"/>
        <v/>
      </c>
      <c r="BV64" s="77" t="str">
        <f t="shared" si="58"/>
        <v/>
      </c>
      <c r="BW64" s="77" t="str">
        <f t="shared" si="59"/>
        <v/>
      </c>
      <c r="BX64" s="77" t="str">
        <f t="shared" si="60"/>
        <v/>
      </c>
      <c r="BY64" s="70" t="str">
        <f>IF(_coke_month_all!S62="","",_coke_month_all!S62)</f>
        <v/>
      </c>
      <c r="BZ64" s="70" t="str">
        <f>IF(_coke_month_all!T62="","",_coke_month_all!T62)</f>
        <v/>
      </c>
      <c r="CA64" s="70" t="str">
        <f>IF(_coke_month_all!U62="","",_coke_month_all!U62)</f>
        <v/>
      </c>
      <c r="CB64" s="79" t="str">
        <f t="shared" si="61"/>
        <v/>
      </c>
      <c r="CC64" s="69" t="str">
        <f>IF(_coke_month_all!V62="","",_coke_month_all!V62)</f>
        <v/>
      </c>
      <c r="CD64" s="69" t="str">
        <f>IF(_coke_month_all!W62="","",_coke_month_all!W62)</f>
        <v/>
      </c>
      <c r="CE64" s="69" t="str">
        <f>IF(_coke_month_all!X62="","",_coke_month_all!X62)</f>
        <v/>
      </c>
      <c r="CF64" s="69" t="str">
        <f t="shared" si="62"/>
        <v/>
      </c>
      <c r="CG64" s="83" t="str">
        <f t="shared" si="63"/>
        <v/>
      </c>
      <c r="CH64" s="77" t="str">
        <f t="shared" si="64"/>
        <v/>
      </c>
      <c r="CI64" s="77" t="str">
        <f t="shared" si="65"/>
        <v/>
      </c>
      <c r="CJ64" s="85" t="str">
        <f>IF(_lumpore_month_all!S62="","",_lumpore_month_all!S62)</f>
        <v/>
      </c>
      <c r="CK64" s="85" t="str">
        <f>IF(_lumpore_month_all!T62="","",_lumpore_month_all!T62)</f>
        <v/>
      </c>
      <c r="CL64" s="85" t="str">
        <f>IF(_lumpore_month_all!U62="","",_lumpore_month_all!U62)</f>
        <v/>
      </c>
      <c r="CM64" s="70" t="str">
        <f t="shared" si="66"/>
        <v/>
      </c>
      <c r="CN64" s="71" t="str">
        <f>IF(_lumpore_month_all!V62="","",_lumpore_month_all!V62)</f>
        <v/>
      </c>
      <c r="CO64" s="71" t="str">
        <f>IF(_lumpore_month_all!W62="","",_lumpore_month_all!W62)</f>
        <v/>
      </c>
      <c r="CP64" s="71" t="str">
        <f>IF(_lumpore_month_all!X62="","",_lumpore_month_all!X62)</f>
        <v/>
      </c>
      <c r="CQ64" s="71" t="str">
        <f t="shared" si="67"/>
        <v/>
      </c>
      <c r="CR64" s="77" t="str">
        <f t="shared" si="68"/>
        <v/>
      </c>
      <c r="CS64" s="77" t="str">
        <f t="shared" si="69"/>
        <v/>
      </c>
      <c r="CT64" s="77" t="str">
        <f t="shared" si="70"/>
        <v/>
      </c>
      <c r="CU64" s="70">
        <f t="shared" si="12"/>
        <v>0</v>
      </c>
      <c r="CV64" s="70">
        <f t="shared" si="13"/>
        <v>0</v>
      </c>
      <c r="CW64" s="70">
        <f t="shared" si="14"/>
        <v>0</v>
      </c>
      <c r="CX64" s="70">
        <f t="shared" si="71"/>
        <v>0</v>
      </c>
      <c r="CY64" s="70">
        <f t="shared" si="72"/>
        <v>0</v>
      </c>
      <c r="CZ64" s="70">
        <f t="shared" si="73"/>
        <v>0</v>
      </c>
      <c r="DA64" s="104">
        <f>IFERROR(SUM(P64,AJ64,BD64)*_sinter_month_all!$AA$2-SUM(P64,AJ64,BD64)*_sinter_month_all!$Z$2,"")</f>
        <v>0</v>
      </c>
    </row>
    <row r="65" s="2" customFormat="1" ht="21.75" customHeight="1" spans="1:105">
      <c r="A65" s="25" t="str">
        <f>IF(_sinter_month_all!A63="","",_sinter_month_all!A63)</f>
        <v/>
      </c>
      <c r="B65" s="25" t="str">
        <f>IF(AND(_sinter_month_all!B63=1),"夜班",IF(AND(_sinter_month_all!B63=2),"白班",IF(AND(_sinter_month_all!B63=3),"中班","")))</f>
        <v/>
      </c>
      <c r="C65" s="26" t="str">
        <f>IF(AND(_sinter_month_all!C63="A"),"甲班",IF(AND(_sinter_month_all!C63="B"),"乙班",IF(AND(_sinter_month_all!C63="C"),"丙班",IF(AND(_sinter_month_all!C63="D"),"丁班",""))))</f>
        <v/>
      </c>
      <c r="D65" s="27" t="str">
        <f t="shared" si="74"/>
        <v/>
      </c>
      <c r="E65" s="28" t="str">
        <f>IF(_sinter_month_all!D63="","",_sinter_month_all!D63)</f>
        <v/>
      </c>
      <c r="F65" s="28" t="str">
        <f>IF(_sinter_month_all!E63="","",_sinter_month_all!E63)</f>
        <v/>
      </c>
      <c r="G65" s="28" t="str">
        <f>IF(_sinter_month_all!F63="","",_sinter_month_all!F63)</f>
        <v/>
      </c>
      <c r="H65" s="29" t="str">
        <f t="shared" si="40"/>
        <v/>
      </c>
      <c r="I65" s="29" t="str">
        <f>IF(_sinter_month_all!G63="","",_sinter_month_all!G63)</f>
        <v/>
      </c>
      <c r="J65" s="29" t="str">
        <f>IF(_sinter_month_all!H63="","",_sinter_month_all!H63)</f>
        <v/>
      </c>
      <c r="K65" s="29" t="str">
        <f>IF(_sinter_month_all!I63="","",_sinter_month_all!I63)</f>
        <v/>
      </c>
      <c r="L65" s="29" t="str">
        <f t="shared" si="41"/>
        <v/>
      </c>
      <c r="M65" s="34" t="str">
        <f>IF(_sinter_month_all!J63="","",_sinter_month_all!J63)</f>
        <v/>
      </c>
      <c r="N65" s="34" t="str">
        <f>IF(_sinter_month_all!K63="","",_sinter_month_all!K63)</f>
        <v/>
      </c>
      <c r="O65" s="34" t="str">
        <f>IF(_sinter_month_all!L63="","",_sinter_month_all!L63)</f>
        <v/>
      </c>
      <c r="P65" s="34" t="str">
        <f t="shared" si="42"/>
        <v/>
      </c>
      <c r="Q65" s="39" t="str">
        <f>IF(_sinter_month_all!M63="","",_sinter_month_all!M63)</f>
        <v/>
      </c>
      <c r="R65" s="39" t="str">
        <f>IF(_sinter_month_all!N63="","",_sinter_month_all!N63)</f>
        <v/>
      </c>
      <c r="S65" s="39" t="str">
        <f>IF(_sinter_month_all!O63="","",_sinter_month_all!O63)</f>
        <v/>
      </c>
      <c r="T65" s="40" t="str">
        <f t="shared" si="43"/>
        <v/>
      </c>
      <c r="U65" s="34" t="str">
        <f>IF(_sinter_month_all!P63="","",_sinter_month_all!P63)</f>
        <v/>
      </c>
      <c r="V65" s="34" t="str">
        <f>IF(_sinter_month_all!Q63="","",_sinter_month_all!Q63)</f>
        <v/>
      </c>
      <c r="W65" s="34" t="str">
        <f>IF(_sinter_month_all!R63="","",_sinter_month_all!R63)</f>
        <v/>
      </c>
      <c r="X65" s="34" t="str">
        <f t="shared" si="44"/>
        <v/>
      </c>
      <c r="Y65" s="24" t="str">
        <f>IF(_coke_month_all!D63="","",_coke_month_all!D63)</f>
        <v/>
      </c>
      <c r="Z65" s="24" t="str">
        <f>IF(_coke_month_all!E63="","",_coke_month_all!E63)</f>
        <v/>
      </c>
      <c r="AA65" s="24" t="str">
        <f>IF(_coke_month_all!F63="","",_coke_month_all!F63)</f>
        <v/>
      </c>
      <c r="AB65" s="24" t="str">
        <f t="shared" si="45"/>
        <v/>
      </c>
      <c r="AC65" s="43" t="str">
        <f>IF(_coke_month_all!G63="","",_coke_month_all!G63)</f>
        <v/>
      </c>
      <c r="AD65" s="43" t="str">
        <f>IF(_coke_month_all!H63="","",_coke_month_all!H63)</f>
        <v/>
      </c>
      <c r="AE65" s="43" t="str">
        <f>IF(_coke_month_all!I63="","",_coke_month_all!I63)</f>
        <v/>
      </c>
      <c r="AF65" s="44" t="str">
        <f t="shared" si="46"/>
        <v/>
      </c>
      <c r="AG65" s="34" t="str">
        <f>IF(_coke_month_all!J63="","",_coke_month_all!J63)</f>
        <v/>
      </c>
      <c r="AH65" s="34" t="str">
        <f>IF(_coke_month_all!K63="","",_coke_month_all!K63)</f>
        <v/>
      </c>
      <c r="AI65" s="34" t="str">
        <f>IF(_coke_month_all!L63="","",_coke_month_all!L63)</f>
        <v/>
      </c>
      <c r="AJ65" s="34" t="str">
        <f t="shared" si="47"/>
        <v/>
      </c>
      <c r="AK65" s="40" t="str">
        <f>IF(_coke_month_all!M63="","",_coke_month_all!M63)</f>
        <v/>
      </c>
      <c r="AL65" s="40" t="str">
        <f>IF(_coke_month_all!N63="","",_coke_month_all!N63)</f>
        <v/>
      </c>
      <c r="AM65" s="40" t="str">
        <f>IF(_coke_month_all!O63="","",_coke_month_all!O63)</f>
        <v/>
      </c>
      <c r="AN65" s="40" t="str">
        <f t="shared" si="48"/>
        <v/>
      </c>
      <c r="AO65" s="39" t="str">
        <f>IF(_coke_month_all!P63="","",_coke_month_all!P63)</f>
        <v/>
      </c>
      <c r="AP65" s="39" t="str">
        <f>IF(_coke_month_all!Q63="","",_coke_month_all!Q63)</f>
        <v/>
      </c>
      <c r="AQ65" s="39" t="str">
        <f>IF(_coke_month_all!R63="","",_coke_month_all!R63)</f>
        <v/>
      </c>
      <c r="AR65" s="34" t="str">
        <f t="shared" si="49"/>
        <v/>
      </c>
      <c r="AS65" s="34" t="str">
        <f>IF(_lumpore_month_all!D63="","",_lumpore_month_all!D63)</f>
        <v/>
      </c>
      <c r="AT65" s="34" t="str">
        <f>IF(_lumpore_month_all!E63="","",_lumpore_month_all!E63)</f>
        <v/>
      </c>
      <c r="AU65" s="34" t="str">
        <f>IF(_lumpore_month_all!F63="","",_lumpore_month_all!F63)</f>
        <v/>
      </c>
      <c r="AV65" s="34" t="str">
        <f t="shared" si="50"/>
        <v/>
      </c>
      <c r="AW65" s="24" t="str">
        <f>IF(_lumpore_month_all!G63="","",_lumpore_month_all!G63)</f>
        <v/>
      </c>
      <c r="AX65" s="24" t="str">
        <f>IF(_lumpore_month_all!H63="","",_lumpore_month_all!H63)</f>
        <v/>
      </c>
      <c r="AY65" s="24" t="str">
        <f>IF(_lumpore_month_all!I63="","",_lumpore_month_all!I63)</f>
        <v/>
      </c>
      <c r="AZ65" s="23" t="str">
        <f t="shared" si="51"/>
        <v/>
      </c>
      <c r="BA65" s="34" t="str">
        <f>IF(_lumpore_month_all!J63="","",_lumpore_month_all!J63)</f>
        <v/>
      </c>
      <c r="BB65" s="34" t="str">
        <f>IF(_lumpore_month_all!K63="","",_lumpore_month_all!K63)</f>
        <v/>
      </c>
      <c r="BC65" s="34" t="str">
        <f>IF(_lumpore_month_all!L63="","",_lumpore_month_all!L63)</f>
        <v/>
      </c>
      <c r="BD65" s="34" t="str">
        <f t="shared" si="52"/>
        <v/>
      </c>
      <c r="BE65" s="39" t="str">
        <f>IF(_lumpore_month_all!M63="","",_lumpore_month_all!M63)</f>
        <v/>
      </c>
      <c r="BF65" s="39" t="str">
        <f>IF(_lumpore_month_all!N63="","",_lumpore_month_all!N63)</f>
        <v/>
      </c>
      <c r="BG65" s="39" t="str">
        <f>IF(_lumpore_month_all!O63="","",_lumpore_month_all!O63)</f>
        <v/>
      </c>
      <c r="BH65" s="39" t="str">
        <f t="shared" si="53"/>
        <v/>
      </c>
      <c r="BI65" s="34" t="str">
        <f>IF(_lumpore_month_all!P63="","",_lumpore_month_all!P63)</f>
        <v/>
      </c>
      <c r="BJ65" s="34" t="str">
        <f>IF(_lumpore_month_all!Q63="","",_lumpore_month_all!Q63)</f>
        <v/>
      </c>
      <c r="BK65" s="34" t="str">
        <f>IF(_lumpore_month_all!R63="","",_lumpore_month_all!R63)</f>
        <v/>
      </c>
      <c r="BL65" s="34" t="str">
        <f t="shared" si="54"/>
        <v/>
      </c>
      <c r="BM65" s="34">
        <f t="shared" si="55"/>
        <v>0</v>
      </c>
      <c r="BN65" s="70" t="str">
        <f>IF(_sinter_month_all!S63="","",_sinter_month_all!S63)</f>
        <v/>
      </c>
      <c r="BO65" s="70" t="str">
        <f>IF(_sinter_month_all!T63="","",_sinter_month_all!T63)</f>
        <v/>
      </c>
      <c r="BP65" s="70" t="str">
        <f>IF(_sinter_month_all!U63="","",_sinter_month_all!U63)</f>
        <v/>
      </c>
      <c r="BQ65" s="70" t="str">
        <f t="shared" si="56"/>
        <v/>
      </c>
      <c r="BR65" s="71" t="str">
        <f>IF(_sinter_month_all!V63="","",_sinter_month_all!V63)</f>
        <v/>
      </c>
      <c r="BS65" s="71" t="str">
        <f>IF(_sinter_month_all!W63="","",_sinter_month_all!W63)</f>
        <v/>
      </c>
      <c r="BT65" s="71" t="str">
        <f>IF(_sinter_month_all!X63="","",_sinter_month_all!X63)</f>
        <v/>
      </c>
      <c r="BU65" s="71" t="str">
        <f t="shared" si="57"/>
        <v/>
      </c>
      <c r="BV65" s="77" t="str">
        <f t="shared" si="58"/>
        <v/>
      </c>
      <c r="BW65" s="77" t="str">
        <f t="shared" si="59"/>
        <v/>
      </c>
      <c r="BX65" s="77" t="str">
        <f t="shared" si="60"/>
        <v/>
      </c>
      <c r="BY65" s="70" t="str">
        <f>IF(_coke_month_all!S63="","",_coke_month_all!S63)</f>
        <v/>
      </c>
      <c r="BZ65" s="70" t="str">
        <f>IF(_coke_month_all!T63="","",_coke_month_all!T63)</f>
        <v/>
      </c>
      <c r="CA65" s="70" t="str">
        <f>IF(_coke_month_all!U63="","",_coke_month_all!U63)</f>
        <v/>
      </c>
      <c r="CB65" s="79" t="str">
        <f t="shared" si="61"/>
        <v/>
      </c>
      <c r="CC65" s="69" t="str">
        <f>IF(_coke_month_all!V63="","",_coke_month_all!V63)</f>
        <v/>
      </c>
      <c r="CD65" s="69" t="str">
        <f>IF(_coke_month_all!W63="","",_coke_month_all!W63)</f>
        <v/>
      </c>
      <c r="CE65" s="69" t="str">
        <f>IF(_coke_month_all!X63="","",_coke_month_all!X63)</f>
        <v/>
      </c>
      <c r="CF65" s="69" t="str">
        <f t="shared" si="62"/>
        <v/>
      </c>
      <c r="CG65" s="83" t="str">
        <f t="shared" si="63"/>
        <v/>
      </c>
      <c r="CH65" s="77" t="str">
        <f t="shared" si="64"/>
        <v/>
      </c>
      <c r="CI65" s="77" t="str">
        <f t="shared" si="65"/>
        <v/>
      </c>
      <c r="CJ65" s="85" t="str">
        <f>IF(_lumpore_month_all!S63="","",_lumpore_month_all!S63)</f>
        <v/>
      </c>
      <c r="CK65" s="85" t="str">
        <f>IF(_lumpore_month_all!T63="","",_lumpore_month_all!T63)</f>
        <v/>
      </c>
      <c r="CL65" s="85" t="str">
        <f>IF(_lumpore_month_all!U63="","",_lumpore_month_all!U63)</f>
        <v/>
      </c>
      <c r="CM65" s="70" t="str">
        <f t="shared" si="66"/>
        <v/>
      </c>
      <c r="CN65" s="71" t="str">
        <f>IF(_lumpore_month_all!V63="","",_lumpore_month_all!V63)</f>
        <v/>
      </c>
      <c r="CO65" s="71" t="str">
        <f>IF(_lumpore_month_all!W63="","",_lumpore_month_all!W63)</f>
        <v/>
      </c>
      <c r="CP65" s="71" t="str">
        <f>IF(_lumpore_month_all!X63="","",_lumpore_month_all!X63)</f>
        <v/>
      </c>
      <c r="CQ65" s="71" t="str">
        <f t="shared" si="67"/>
        <v/>
      </c>
      <c r="CR65" s="77" t="str">
        <f t="shared" si="68"/>
        <v/>
      </c>
      <c r="CS65" s="77" t="str">
        <f t="shared" si="69"/>
        <v/>
      </c>
      <c r="CT65" s="77" t="str">
        <f t="shared" si="70"/>
        <v/>
      </c>
      <c r="CU65" s="70">
        <f t="shared" si="12"/>
        <v>0</v>
      </c>
      <c r="CV65" s="70">
        <f t="shared" si="13"/>
        <v>0</v>
      </c>
      <c r="CW65" s="70">
        <f t="shared" si="14"/>
        <v>0</v>
      </c>
      <c r="CX65" s="70">
        <f t="shared" si="71"/>
        <v>0</v>
      </c>
      <c r="CY65" s="70">
        <f t="shared" si="72"/>
        <v>0</v>
      </c>
      <c r="CZ65" s="70">
        <f t="shared" si="73"/>
        <v>0</v>
      </c>
      <c r="DA65" s="104">
        <f>IFERROR(SUM(P65,AJ65,BD65)*_sinter_month_all!$AA$2-SUM(P65,AJ65,BD65)*_sinter_month_all!$Z$2,"")</f>
        <v>0</v>
      </c>
    </row>
    <row r="66" s="2" customFormat="1" ht="21.75" customHeight="1" spans="1:105">
      <c r="A66" s="25" t="str">
        <f>IF(_sinter_month_all!A64="","",_sinter_month_all!A64)</f>
        <v/>
      </c>
      <c r="B66" s="25" t="str">
        <f>IF(AND(_sinter_month_all!B64=1),"夜班",IF(AND(_sinter_month_all!B64=2),"白班",IF(AND(_sinter_month_all!B64=3),"中班","")))</f>
        <v/>
      </c>
      <c r="C66" s="26" t="str">
        <f>IF(AND(_sinter_month_all!C64="A"),"甲班",IF(AND(_sinter_month_all!C64="B"),"乙班",IF(AND(_sinter_month_all!C64="C"),"丙班",IF(AND(_sinter_month_all!C64="D"),"丁班",""))))</f>
        <v/>
      </c>
      <c r="D66" s="27" t="str">
        <f t="shared" si="74"/>
        <v/>
      </c>
      <c r="E66" s="28" t="str">
        <f>IF(_sinter_month_all!D64="","",_sinter_month_all!D64)</f>
        <v/>
      </c>
      <c r="F66" s="28" t="str">
        <f>IF(_sinter_month_all!E64="","",_sinter_month_all!E64)</f>
        <v/>
      </c>
      <c r="G66" s="28" t="str">
        <f>IF(_sinter_month_all!F64="","",_sinter_month_all!F64)</f>
        <v/>
      </c>
      <c r="H66" s="29" t="str">
        <f t="shared" si="40"/>
        <v/>
      </c>
      <c r="I66" s="29" t="str">
        <f>IF(_sinter_month_all!G64="","",_sinter_month_all!G64)</f>
        <v/>
      </c>
      <c r="J66" s="29" t="str">
        <f>IF(_sinter_month_all!H64="","",_sinter_month_all!H64)</f>
        <v/>
      </c>
      <c r="K66" s="29" t="str">
        <f>IF(_sinter_month_all!I64="","",_sinter_month_all!I64)</f>
        <v/>
      </c>
      <c r="L66" s="29" t="str">
        <f t="shared" si="41"/>
        <v/>
      </c>
      <c r="M66" s="34" t="str">
        <f>IF(_sinter_month_all!J64="","",_sinter_month_all!J64)</f>
        <v/>
      </c>
      <c r="N66" s="34" t="str">
        <f>IF(_sinter_month_all!K64="","",_sinter_month_all!K64)</f>
        <v/>
      </c>
      <c r="O66" s="34" t="str">
        <f>IF(_sinter_month_all!L64="","",_sinter_month_all!L64)</f>
        <v/>
      </c>
      <c r="P66" s="34" t="str">
        <f t="shared" si="42"/>
        <v/>
      </c>
      <c r="Q66" s="39" t="str">
        <f>IF(_sinter_month_all!M64="","",_sinter_month_all!M64)</f>
        <v/>
      </c>
      <c r="R66" s="39" t="str">
        <f>IF(_sinter_month_all!N64="","",_sinter_month_all!N64)</f>
        <v/>
      </c>
      <c r="S66" s="39" t="str">
        <f>IF(_sinter_month_all!O64="","",_sinter_month_all!O64)</f>
        <v/>
      </c>
      <c r="T66" s="40" t="str">
        <f t="shared" si="43"/>
        <v/>
      </c>
      <c r="U66" s="34" t="str">
        <f>IF(_sinter_month_all!P64="","",_sinter_month_all!P64)</f>
        <v/>
      </c>
      <c r="V66" s="34" t="str">
        <f>IF(_sinter_month_all!Q64="","",_sinter_month_all!Q64)</f>
        <v/>
      </c>
      <c r="W66" s="34" t="str">
        <f>IF(_sinter_month_all!R64="","",_sinter_month_all!R64)</f>
        <v/>
      </c>
      <c r="X66" s="34" t="str">
        <f t="shared" si="44"/>
        <v/>
      </c>
      <c r="Y66" s="24" t="str">
        <f>IF(_coke_month_all!D64="","",_coke_month_all!D64)</f>
        <v/>
      </c>
      <c r="Z66" s="24" t="str">
        <f>IF(_coke_month_all!E64="","",_coke_month_all!E64)</f>
        <v/>
      </c>
      <c r="AA66" s="24" t="str">
        <f>IF(_coke_month_all!F64="","",_coke_month_all!F64)</f>
        <v/>
      </c>
      <c r="AB66" s="24" t="str">
        <f t="shared" si="45"/>
        <v/>
      </c>
      <c r="AC66" s="43" t="str">
        <f>IF(_coke_month_all!G64="","",_coke_month_all!G64)</f>
        <v/>
      </c>
      <c r="AD66" s="43" t="str">
        <f>IF(_coke_month_all!H64="","",_coke_month_all!H64)</f>
        <v/>
      </c>
      <c r="AE66" s="43" t="str">
        <f>IF(_coke_month_all!I64="","",_coke_month_all!I64)</f>
        <v/>
      </c>
      <c r="AF66" s="44" t="str">
        <f t="shared" si="46"/>
        <v/>
      </c>
      <c r="AG66" s="34" t="str">
        <f>IF(_coke_month_all!J64="","",_coke_month_all!J64)</f>
        <v/>
      </c>
      <c r="AH66" s="34" t="str">
        <f>IF(_coke_month_all!K64="","",_coke_month_all!K64)</f>
        <v/>
      </c>
      <c r="AI66" s="34" t="str">
        <f>IF(_coke_month_all!L64="","",_coke_month_all!L64)</f>
        <v/>
      </c>
      <c r="AJ66" s="34" t="str">
        <f t="shared" si="47"/>
        <v/>
      </c>
      <c r="AK66" s="40" t="str">
        <f>IF(_coke_month_all!M64="","",_coke_month_all!M64)</f>
        <v/>
      </c>
      <c r="AL66" s="40" t="str">
        <f>IF(_coke_month_all!N64="","",_coke_month_all!N64)</f>
        <v/>
      </c>
      <c r="AM66" s="40" t="str">
        <f>IF(_coke_month_all!O64="","",_coke_month_all!O64)</f>
        <v/>
      </c>
      <c r="AN66" s="40" t="str">
        <f t="shared" si="48"/>
        <v/>
      </c>
      <c r="AO66" s="39" t="str">
        <f>IF(_coke_month_all!P64="","",_coke_month_all!P64)</f>
        <v/>
      </c>
      <c r="AP66" s="39" t="str">
        <f>IF(_coke_month_all!Q64="","",_coke_month_all!Q64)</f>
        <v/>
      </c>
      <c r="AQ66" s="39" t="str">
        <f>IF(_coke_month_all!R64="","",_coke_month_all!R64)</f>
        <v/>
      </c>
      <c r="AR66" s="34" t="str">
        <f t="shared" si="49"/>
        <v/>
      </c>
      <c r="AS66" s="34" t="str">
        <f>IF(_lumpore_month_all!D64="","",_lumpore_month_all!D64)</f>
        <v/>
      </c>
      <c r="AT66" s="34" t="str">
        <f>IF(_lumpore_month_all!E64="","",_lumpore_month_all!E64)</f>
        <v/>
      </c>
      <c r="AU66" s="34" t="str">
        <f>IF(_lumpore_month_all!F64="","",_lumpore_month_all!F64)</f>
        <v/>
      </c>
      <c r="AV66" s="34" t="str">
        <f t="shared" si="50"/>
        <v/>
      </c>
      <c r="AW66" s="24" t="str">
        <f>IF(_lumpore_month_all!G64="","",_lumpore_month_all!G64)</f>
        <v/>
      </c>
      <c r="AX66" s="24" t="str">
        <f>IF(_lumpore_month_all!H64="","",_lumpore_month_all!H64)</f>
        <v/>
      </c>
      <c r="AY66" s="24" t="str">
        <f>IF(_lumpore_month_all!I64="","",_lumpore_month_all!I64)</f>
        <v/>
      </c>
      <c r="AZ66" s="23" t="str">
        <f t="shared" si="51"/>
        <v/>
      </c>
      <c r="BA66" s="34" t="str">
        <f>IF(_lumpore_month_all!J64="","",_lumpore_month_all!J64)</f>
        <v/>
      </c>
      <c r="BB66" s="34" t="str">
        <f>IF(_lumpore_month_all!K64="","",_lumpore_month_all!K64)</f>
        <v/>
      </c>
      <c r="BC66" s="34" t="str">
        <f>IF(_lumpore_month_all!L64="","",_lumpore_month_all!L64)</f>
        <v/>
      </c>
      <c r="BD66" s="34" t="str">
        <f t="shared" si="52"/>
        <v/>
      </c>
      <c r="BE66" s="39" t="str">
        <f>IF(_lumpore_month_all!M64="","",_lumpore_month_all!M64)</f>
        <v/>
      </c>
      <c r="BF66" s="39" t="str">
        <f>IF(_lumpore_month_all!N64="","",_lumpore_month_all!N64)</f>
        <v/>
      </c>
      <c r="BG66" s="39" t="str">
        <f>IF(_lumpore_month_all!O64="","",_lumpore_month_all!O64)</f>
        <v/>
      </c>
      <c r="BH66" s="39" t="str">
        <f t="shared" si="53"/>
        <v/>
      </c>
      <c r="BI66" s="34" t="str">
        <f>IF(_lumpore_month_all!P64="","",_lumpore_month_all!P64)</f>
        <v/>
      </c>
      <c r="BJ66" s="34" t="str">
        <f>IF(_lumpore_month_all!Q64="","",_lumpore_month_all!Q64)</f>
        <v/>
      </c>
      <c r="BK66" s="34" t="str">
        <f>IF(_lumpore_month_all!R64="","",_lumpore_month_all!R64)</f>
        <v/>
      </c>
      <c r="BL66" s="34" t="str">
        <f t="shared" si="54"/>
        <v/>
      </c>
      <c r="BM66" s="34">
        <f t="shared" si="55"/>
        <v>0</v>
      </c>
      <c r="BN66" s="70" t="str">
        <f>IF(_sinter_month_all!S64="","",_sinter_month_all!S64)</f>
        <v/>
      </c>
      <c r="BO66" s="70" t="str">
        <f>IF(_sinter_month_all!T64="","",_sinter_month_all!T64)</f>
        <v/>
      </c>
      <c r="BP66" s="70" t="str">
        <f>IF(_sinter_month_all!U64="","",_sinter_month_all!U64)</f>
        <v/>
      </c>
      <c r="BQ66" s="70" t="str">
        <f t="shared" si="56"/>
        <v/>
      </c>
      <c r="BR66" s="71" t="str">
        <f>IF(_sinter_month_all!V64="","",_sinter_month_all!V64)</f>
        <v/>
      </c>
      <c r="BS66" s="71" t="str">
        <f>IF(_sinter_month_all!W64="","",_sinter_month_all!W64)</f>
        <v/>
      </c>
      <c r="BT66" s="71" t="str">
        <f>IF(_sinter_month_all!X64="","",_sinter_month_all!X64)</f>
        <v/>
      </c>
      <c r="BU66" s="71" t="str">
        <f t="shared" si="57"/>
        <v/>
      </c>
      <c r="BV66" s="77" t="str">
        <f t="shared" si="58"/>
        <v/>
      </c>
      <c r="BW66" s="77" t="str">
        <f t="shared" si="59"/>
        <v/>
      </c>
      <c r="BX66" s="77" t="str">
        <f t="shared" si="60"/>
        <v/>
      </c>
      <c r="BY66" s="70" t="str">
        <f>IF(_coke_month_all!S64="","",_coke_month_all!S64)</f>
        <v/>
      </c>
      <c r="BZ66" s="70" t="str">
        <f>IF(_coke_month_all!T64="","",_coke_month_all!T64)</f>
        <v/>
      </c>
      <c r="CA66" s="70" t="str">
        <f>IF(_coke_month_all!U64="","",_coke_month_all!U64)</f>
        <v/>
      </c>
      <c r="CB66" s="79" t="str">
        <f t="shared" si="61"/>
        <v/>
      </c>
      <c r="CC66" s="69" t="str">
        <f>IF(_coke_month_all!V64="","",_coke_month_all!V64)</f>
        <v/>
      </c>
      <c r="CD66" s="69" t="str">
        <f>IF(_coke_month_all!W64="","",_coke_month_all!W64)</f>
        <v/>
      </c>
      <c r="CE66" s="69" t="str">
        <f>IF(_coke_month_all!X64="","",_coke_month_all!X64)</f>
        <v/>
      </c>
      <c r="CF66" s="69" t="str">
        <f t="shared" si="62"/>
        <v/>
      </c>
      <c r="CG66" s="83" t="str">
        <f t="shared" si="63"/>
        <v/>
      </c>
      <c r="CH66" s="77" t="str">
        <f t="shared" si="64"/>
        <v/>
      </c>
      <c r="CI66" s="77" t="str">
        <f t="shared" si="65"/>
        <v/>
      </c>
      <c r="CJ66" s="85" t="str">
        <f>IF(_lumpore_month_all!S64="","",_lumpore_month_all!S64)</f>
        <v/>
      </c>
      <c r="CK66" s="85" t="str">
        <f>IF(_lumpore_month_all!T64="","",_lumpore_month_all!T64)</f>
        <v/>
      </c>
      <c r="CL66" s="85" t="str">
        <f>IF(_lumpore_month_all!U64="","",_lumpore_month_all!U64)</f>
        <v/>
      </c>
      <c r="CM66" s="70" t="str">
        <f t="shared" si="66"/>
        <v/>
      </c>
      <c r="CN66" s="71" t="str">
        <f>IF(_lumpore_month_all!V64="","",_lumpore_month_all!V64)</f>
        <v/>
      </c>
      <c r="CO66" s="71" t="str">
        <f>IF(_lumpore_month_all!W64="","",_lumpore_month_all!W64)</f>
        <v/>
      </c>
      <c r="CP66" s="71" t="str">
        <f>IF(_lumpore_month_all!X64="","",_lumpore_month_all!X64)</f>
        <v/>
      </c>
      <c r="CQ66" s="71" t="str">
        <f t="shared" si="67"/>
        <v/>
      </c>
      <c r="CR66" s="77" t="str">
        <f t="shared" si="68"/>
        <v/>
      </c>
      <c r="CS66" s="77" t="str">
        <f t="shared" si="69"/>
        <v/>
      </c>
      <c r="CT66" s="77" t="str">
        <f t="shared" si="70"/>
        <v/>
      </c>
      <c r="CU66" s="70">
        <f t="shared" si="12"/>
        <v>0</v>
      </c>
      <c r="CV66" s="70">
        <f t="shared" si="13"/>
        <v>0</v>
      </c>
      <c r="CW66" s="70">
        <f t="shared" si="14"/>
        <v>0</v>
      </c>
      <c r="CX66" s="70">
        <f t="shared" si="71"/>
        <v>0</v>
      </c>
      <c r="CY66" s="70">
        <f t="shared" si="72"/>
        <v>0</v>
      </c>
      <c r="CZ66" s="70">
        <f t="shared" si="73"/>
        <v>0</v>
      </c>
      <c r="DA66" s="104">
        <f>IFERROR(SUM(P66,AJ66,BD66)*_sinter_month_all!$AA$2-SUM(P66,AJ66,BD66)*_sinter_month_all!$Z$2,"")</f>
        <v>0</v>
      </c>
    </row>
    <row r="67" s="2" customFormat="1" ht="21.75" customHeight="1" spans="1:105">
      <c r="A67" s="25" t="str">
        <f>IF(_sinter_month_all!A65="","",_sinter_month_all!A65)</f>
        <v/>
      </c>
      <c r="B67" s="25" t="str">
        <f>IF(AND(_sinter_month_all!B65=1),"夜班",IF(AND(_sinter_month_all!B65=2),"白班",IF(AND(_sinter_month_all!B65=3),"中班","")))</f>
        <v/>
      </c>
      <c r="C67" s="26" t="str">
        <f>IF(AND(_sinter_month_all!C65="A"),"甲班",IF(AND(_sinter_month_all!C65="B"),"乙班",IF(AND(_sinter_month_all!C65="C"),"丙班",IF(AND(_sinter_month_all!C65="D"),"丁班",""))))</f>
        <v/>
      </c>
      <c r="D67" s="27" t="str">
        <f t="shared" si="74"/>
        <v/>
      </c>
      <c r="E67" s="28" t="str">
        <f>IF(_sinter_month_all!D65="","",_sinter_month_all!D65)</f>
        <v/>
      </c>
      <c r="F67" s="28" t="str">
        <f>IF(_sinter_month_all!E65="","",_sinter_month_all!E65)</f>
        <v/>
      </c>
      <c r="G67" s="28" t="str">
        <f>IF(_sinter_month_all!F65="","",_sinter_month_all!F65)</f>
        <v/>
      </c>
      <c r="H67" s="29" t="str">
        <f t="shared" si="40"/>
        <v/>
      </c>
      <c r="I67" s="29" t="str">
        <f>IF(_sinter_month_all!G65="","",_sinter_month_all!G65)</f>
        <v/>
      </c>
      <c r="J67" s="29" t="str">
        <f>IF(_sinter_month_all!H65="","",_sinter_month_all!H65)</f>
        <v/>
      </c>
      <c r="K67" s="29" t="str">
        <f>IF(_sinter_month_all!I65="","",_sinter_month_all!I65)</f>
        <v/>
      </c>
      <c r="L67" s="29" t="str">
        <f t="shared" si="41"/>
        <v/>
      </c>
      <c r="M67" s="34" t="str">
        <f>IF(_sinter_month_all!J65="","",_sinter_month_all!J65)</f>
        <v/>
      </c>
      <c r="N67" s="34" t="str">
        <f>IF(_sinter_month_all!K65="","",_sinter_month_all!K65)</f>
        <v/>
      </c>
      <c r="O67" s="34" t="str">
        <f>IF(_sinter_month_all!L65="","",_sinter_month_all!L65)</f>
        <v/>
      </c>
      <c r="P67" s="34" t="str">
        <f t="shared" si="42"/>
        <v/>
      </c>
      <c r="Q67" s="39" t="str">
        <f>IF(_sinter_month_all!M65="","",_sinter_month_all!M65)</f>
        <v/>
      </c>
      <c r="R67" s="39" t="str">
        <f>IF(_sinter_month_all!N65="","",_sinter_month_all!N65)</f>
        <v/>
      </c>
      <c r="S67" s="39" t="str">
        <f>IF(_sinter_month_all!O65="","",_sinter_month_all!O65)</f>
        <v/>
      </c>
      <c r="T67" s="40" t="str">
        <f t="shared" si="43"/>
        <v/>
      </c>
      <c r="U67" s="34" t="str">
        <f>IF(_sinter_month_all!P65="","",_sinter_month_all!P65)</f>
        <v/>
      </c>
      <c r="V67" s="34" t="str">
        <f>IF(_sinter_month_all!Q65="","",_sinter_month_all!Q65)</f>
        <v/>
      </c>
      <c r="W67" s="34" t="str">
        <f>IF(_sinter_month_all!R65="","",_sinter_month_all!R65)</f>
        <v/>
      </c>
      <c r="X67" s="34" t="str">
        <f t="shared" si="44"/>
        <v/>
      </c>
      <c r="Y67" s="24" t="str">
        <f>IF(_coke_month_all!D65="","",_coke_month_all!D65)</f>
        <v/>
      </c>
      <c r="Z67" s="24" t="str">
        <f>IF(_coke_month_all!E65="","",_coke_month_all!E65)</f>
        <v/>
      </c>
      <c r="AA67" s="24" t="str">
        <f>IF(_coke_month_all!F65="","",_coke_month_all!F65)</f>
        <v/>
      </c>
      <c r="AB67" s="24" t="str">
        <f t="shared" si="45"/>
        <v/>
      </c>
      <c r="AC67" s="43" t="str">
        <f>IF(_coke_month_all!G65="","",_coke_month_all!G65)</f>
        <v/>
      </c>
      <c r="AD67" s="43" t="str">
        <f>IF(_coke_month_all!H65="","",_coke_month_all!H65)</f>
        <v/>
      </c>
      <c r="AE67" s="43" t="str">
        <f>IF(_coke_month_all!I65="","",_coke_month_all!I65)</f>
        <v/>
      </c>
      <c r="AF67" s="44" t="str">
        <f t="shared" si="46"/>
        <v/>
      </c>
      <c r="AG67" s="34" t="str">
        <f>IF(_coke_month_all!J65="","",_coke_month_all!J65)</f>
        <v/>
      </c>
      <c r="AH67" s="34" t="str">
        <f>IF(_coke_month_all!K65="","",_coke_month_all!K65)</f>
        <v/>
      </c>
      <c r="AI67" s="34" t="str">
        <f>IF(_coke_month_all!L65="","",_coke_month_all!L65)</f>
        <v/>
      </c>
      <c r="AJ67" s="34" t="str">
        <f t="shared" si="47"/>
        <v/>
      </c>
      <c r="AK67" s="40" t="str">
        <f>IF(_coke_month_all!M65="","",_coke_month_all!M65)</f>
        <v/>
      </c>
      <c r="AL67" s="40" t="str">
        <f>IF(_coke_month_all!N65="","",_coke_month_all!N65)</f>
        <v/>
      </c>
      <c r="AM67" s="40" t="str">
        <f>IF(_coke_month_all!O65="","",_coke_month_all!O65)</f>
        <v/>
      </c>
      <c r="AN67" s="40" t="str">
        <f t="shared" si="48"/>
        <v/>
      </c>
      <c r="AO67" s="39" t="str">
        <f>IF(_coke_month_all!P65="","",_coke_month_all!P65)</f>
        <v/>
      </c>
      <c r="AP67" s="39" t="str">
        <f>IF(_coke_month_all!Q65="","",_coke_month_all!Q65)</f>
        <v/>
      </c>
      <c r="AQ67" s="39" t="str">
        <f>IF(_coke_month_all!R65="","",_coke_month_all!R65)</f>
        <v/>
      </c>
      <c r="AR67" s="34" t="str">
        <f t="shared" si="49"/>
        <v/>
      </c>
      <c r="AS67" s="34" t="str">
        <f>IF(_lumpore_month_all!D65="","",_lumpore_month_all!D65)</f>
        <v/>
      </c>
      <c r="AT67" s="34" t="str">
        <f>IF(_lumpore_month_all!E65="","",_lumpore_month_all!E65)</f>
        <v/>
      </c>
      <c r="AU67" s="34" t="str">
        <f>IF(_lumpore_month_all!F65="","",_lumpore_month_all!F65)</f>
        <v/>
      </c>
      <c r="AV67" s="34" t="str">
        <f t="shared" si="50"/>
        <v/>
      </c>
      <c r="AW67" s="24" t="str">
        <f>IF(_lumpore_month_all!G65="","",_lumpore_month_all!G65)</f>
        <v/>
      </c>
      <c r="AX67" s="24" t="str">
        <f>IF(_lumpore_month_all!H65="","",_lumpore_month_all!H65)</f>
        <v/>
      </c>
      <c r="AY67" s="24" t="str">
        <f>IF(_lumpore_month_all!I65="","",_lumpore_month_all!I65)</f>
        <v/>
      </c>
      <c r="AZ67" s="23" t="str">
        <f t="shared" si="51"/>
        <v/>
      </c>
      <c r="BA67" s="34" t="str">
        <f>IF(_lumpore_month_all!J65="","",_lumpore_month_all!J65)</f>
        <v/>
      </c>
      <c r="BB67" s="34" t="str">
        <f>IF(_lumpore_month_all!K65="","",_lumpore_month_all!K65)</f>
        <v/>
      </c>
      <c r="BC67" s="34" t="str">
        <f>IF(_lumpore_month_all!L65="","",_lumpore_month_all!L65)</f>
        <v/>
      </c>
      <c r="BD67" s="34" t="str">
        <f t="shared" si="52"/>
        <v/>
      </c>
      <c r="BE67" s="39" t="str">
        <f>IF(_lumpore_month_all!M65="","",_lumpore_month_all!M65)</f>
        <v/>
      </c>
      <c r="BF67" s="39" t="str">
        <f>IF(_lumpore_month_all!N65="","",_lumpore_month_all!N65)</f>
        <v/>
      </c>
      <c r="BG67" s="39" t="str">
        <f>IF(_lumpore_month_all!O65="","",_lumpore_month_all!O65)</f>
        <v/>
      </c>
      <c r="BH67" s="39" t="str">
        <f t="shared" si="53"/>
        <v/>
      </c>
      <c r="BI67" s="34" t="str">
        <f>IF(_lumpore_month_all!P65="","",_lumpore_month_all!P65)</f>
        <v/>
      </c>
      <c r="BJ67" s="34" t="str">
        <f>IF(_lumpore_month_all!Q65="","",_lumpore_month_all!Q65)</f>
        <v/>
      </c>
      <c r="BK67" s="34" t="str">
        <f>IF(_lumpore_month_all!R65="","",_lumpore_month_all!R65)</f>
        <v/>
      </c>
      <c r="BL67" s="34" t="str">
        <f t="shared" si="54"/>
        <v/>
      </c>
      <c r="BM67" s="34">
        <f t="shared" si="55"/>
        <v>0</v>
      </c>
      <c r="BN67" s="70" t="str">
        <f>IF(_sinter_month_all!S65="","",_sinter_month_all!S65)</f>
        <v/>
      </c>
      <c r="BO67" s="70" t="str">
        <f>IF(_sinter_month_all!T65="","",_sinter_month_all!T65)</f>
        <v/>
      </c>
      <c r="BP67" s="70" t="str">
        <f>IF(_sinter_month_all!U65="","",_sinter_month_all!U65)</f>
        <v/>
      </c>
      <c r="BQ67" s="70" t="str">
        <f t="shared" si="56"/>
        <v/>
      </c>
      <c r="BR67" s="71" t="str">
        <f>IF(_sinter_month_all!V65="","",_sinter_month_all!V65)</f>
        <v/>
      </c>
      <c r="BS67" s="71" t="str">
        <f>IF(_sinter_month_all!W65="","",_sinter_month_all!W65)</f>
        <v/>
      </c>
      <c r="BT67" s="71" t="str">
        <f>IF(_sinter_month_all!X65="","",_sinter_month_all!X65)</f>
        <v/>
      </c>
      <c r="BU67" s="71" t="str">
        <f t="shared" si="57"/>
        <v/>
      </c>
      <c r="BV67" s="77" t="str">
        <f t="shared" si="58"/>
        <v/>
      </c>
      <c r="BW67" s="77" t="str">
        <f t="shared" si="59"/>
        <v/>
      </c>
      <c r="BX67" s="77" t="str">
        <f t="shared" si="60"/>
        <v/>
      </c>
      <c r="BY67" s="70" t="str">
        <f>IF(_coke_month_all!S65="","",_coke_month_all!S65)</f>
        <v/>
      </c>
      <c r="BZ67" s="70" t="str">
        <f>IF(_coke_month_all!T65="","",_coke_month_all!T65)</f>
        <v/>
      </c>
      <c r="CA67" s="70" t="str">
        <f>IF(_coke_month_all!U65="","",_coke_month_all!U65)</f>
        <v/>
      </c>
      <c r="CB67" s="79" t="str">
        <f t="shared" si="61"/>
        <v/>
      </c>
      <c r="CC67" s="69" t="str">
        <f>IF(_coke_month_all!V65="","",_coke_month_all!V65)</f>
        <v/>
      </c>
      <c r="CD67" s="69" t="str">
        <f>IF(_coke_month_all!W65="","",_coke_month_all!W65)</f>
        <v/>
      </c>
      <c r="CE67" s="69" t="str">
        <f>IF(_coke_month_all!X65="","",_coke_month_all!X65)</f>
        <v/>
      </c>
      <c r="CF67" s="69" t="str">
        <f t="shared" si="62"/>
        <v/>
      </c>
      <c r="CG67" s="83" t="str">
        <f t="shared" si="63"/>
        <v/>
      </c>
      <c r="CH67" s="77" t="str">
        <f t="shared" si="64"/>
        <v/>
      </c>
      <c r="CI67" s="77" t="str">
        <f t="shared" si="65"/>
        <v/>
      </c>
      <c r="CJ67" s="85" t="str">
        <f>IF(_lumpore_month_all!S65="","",_lumpore_month_all!S65)</f>
        <v/>
      </c>
      <c r="CK67" s="85" t="str">
        <f>IF(_lumpore_month_all!T65="","",_lumpore_month_all!T65)</f>
        <v/>
      </c>
      <c r="CL67" s="85" t="str">
        <f>IF(_lumpore_month_all!U65="","",_lumpore_month_all!U65)</f>
        <v/>
      </c>
      <c r="CM67" s="70" t="str">
        <f t="shared" si="66"/>
        <v/>
      </c>
      <c r="CN67" s="71" t="str">
        <f>IF(_lumpore_month_all!V65="","",_lumpore_month_all!V65)</f>
        <v/>
      </c>
      <c r="CO67" s="71" t="str">
        <f>IF(_lumpore_month_all!W65="","",_lumpore_month_all!W65)</f>
        <v/>
      </c>
      <c r="CP67" s="71" t="str">
        <f>IF(_lumpore_month_all!X65="","",_lumpore_month_all!X65)</f>
        <v/>
      </c>
      <c r="CQ67" s="71" t="str">
        <f t="shared" si="67"/>
        <v/>
      </c>
      <c r="CR67" s="77" t="str">
        <f t="shared" si="68"/>
        <v/>
      </c>
      <c r="CS67" s="77" t="str">
        <f t="shared" si="69"/>
        <v/>
      </c>
      <c r="CT67" s="77" t="str">
        <f t="shared" si="70"/>
        <v/>
      </c>
      <c r="CU67" s="70">
        <f t="shared" si="12"/>
        <v>0</v>
      </c>
      <c r="CV67" s="70">
        <f t="shared" si="13"/>
        <v>0</v>
      </c>
      <c r="CW67" s="70">
        <f t="shared" si="14"/>
        <v>0</v>
      </c>
      <c r="CX67" s="70">
        <f t="shared" si="71"/>
        <v>0</v>
      </c>
      <c r="CY67" s="70">
        <f t="shared" si="72"/>
        <v>0</v>
      </c>
      <c r="CZ67" s="70">
        <f t="shared" si="73"/>
        <v>0</v>
      </c>
      <c r="DA67" s="104">
        <f>IFERROR(SUM(P67,AJ67,BD67)*_sinter_month_all!$AA$2-SUM(P67,AJ67,BD67)*_sinter_month_all!$Z$2,"")</f>
        <v>0</v>
      </c>
    </row>
    <row r="68" s="2" customFormat="1" ht="21.75" customHeight="1" spans="1:105">
      <c r="A68" s="25" t="str">
        <f>IF(_sinter_month_all!A66="","",_sinter_month_all!A66)</f>
        <v/>
      </c>
      <c r="B68" s="25" t="str">
        <f>IF(AND(_sinter_month_all!B66=1),"夜班",IF(AND(_sinter_month_all!B66=2),"白班",IF(AND(_sinter_month_all!B66=3),"中班","")))</f>
        <v/>
      </c>
      <c r="C68" s="26" t="str">
        <f>IF(AND(_sinter_month_all!C66="A"),"甲班",IF(AND(_sinter_month_all!C66="B"),"乙班",IF(AND(_sinter_month_all!C66="C"),"丙班",IF(AND(_sinter_month_all!C66="D"),"丁班",""))))</f>
        <v/>
      </c>
      <c r="D68" s="27" t="str">
        <f t="shared" si="74"/>
        <v/>
      </c>
      <c r="E68" s="28" t="str">
        <f>IF(_sinter_month_all!D66="","",_sinter_month_all!D66)</f>
        <v/>
      </c>
      <c r="F68" s="28" t="str">
        <f>IF(_sinter_month_all!E66="","",_sinter_month_all!E66)</f>
        <v/>
      </c>
      <c r="G68" s="28" t="str">
        <f>IF(_sinter_month_all!F66="","",_sinter_month_all!F66)</f>
        <v/>
      </c>
      <c r="H68" s="29" t="str">
        <f t="shared" ref="H68:H97" si="75">IF(COUNTBLANK(E68:G68)=3,"",SUM(E68:G68))</f>
        <v/>
      </c>
      <c r="I68" s="29" t="str">
        <f>IF(_sinter_month_all!G66="","",_sinter_month_all!G66)</f>
        <v/>
      </c>
      <c r="J68" s="29" t="str">
        <f>IF(_sinter_month_all!H66="","",_sinter_month_all!H66)</f>
        <v/>
      </c>
      <c r="K68" s="29" t="str">
        <f>IF(_sinter_month_all!I66="","",_sinter_month_all!I66)</f>
        <v/>
      </c>
      <c r="L68" s="29" t="str">
        <f t="shared" ref="L68:L97" si="76">IF(COUNTBLANK(I68:K68)=3,"",SUM(I68:K68))</f>
        <v/>
      </c>
      <c r="M68" s="34" t="str">
        <f>IF(_sinter_month_all!J66="","",_sinter_month_all!J66)</f>
        <v/>
      </c>
      <c r="N68" s="34" t="str">
        <f>IF(_sinter_month_all!K66="","",_sinter_month_all!K66)</f>
        <v/>
      </c>
      <c r="O68" s="34" t="str">
        <f>IF(_sinter_month_all!L66="","",_sinter_month_all!L66)</f>
        <v/>
      </c>
      <c r="P68" s="34" t="str">
        <f t="shared" ref="P68:P97" si="77">IF(COUNTBLANK(M68:O68)=3,"",SUM(M68:O68))</f>
        <v/>
      </c>
      <c r="Q68" s="39" t="str">
        <f>IF(_sinter_month_all!M66="","",_sinter_month_all!M66)</f>
        <v/>
      </c>
      <c r="R68" s="39" t="str">
        <f>IF(_sinter_month_all!N66="","",_sinter_month_all!N66)</f>
        <v/>
      </c>
      <c r="S68" s="39" t="str">
        <f>IF(_sinter_month_all!O66="","",_sinter_month_all!O66)</f>
        <v/>
      </c>
      <c r="T68" s="40" t="str">
        <f t="shared" ref="T68:T97" si="78">IF(COUNTBLANK(Q68:S68)=3,"",SUM(Q68:S68))</f>
        <v/>
      </c>
      <c r="U68" s="34" t="str">
        <f>IF(_sinter_month_all!P66="","",_sinter_month_all!P66)</f>
        <v/>
      </c>
      <c r="V68" s="34" t="str">
        <f>IF(_sinter_month_all!Q66="","",_sinter_month_all!Q66)</f>
        <v/>
      </c>
      <c r="W68" s="34" t="str">
        <f>IF(_sinter_month_all!R66="","",_sinter_month_all!R66)</f>
        <v/>
      </c>
      <c r="X68" s="34" t="str">
        <f t="shared" ref="X68:X97" si="79">IF(COUNTBLANK(U68:W68)=3,"",SUM(U68:W68))</f>
        <v/>
      </c>
      <c r="Y68" s="24" t="str">
        <f>IF(_coke_month_all!D66="","",_coke_month_all!D66)</f>
        <v/>
      </c>
      <c r="Z68" s="24" t="str">
        <f>IF(_coke_month_all!E66="","",_coke_month_all!E66)</f>
        <v/>
      </c>
      <c r="AA68" s="24" t="str">
        <f>IF(_coke_month_all!F66="","",_coke_month_all!F66)</f>
        <v/>
      </c>
      <c r="AB68" s="24" t="str">
        <f t="shared" ref="AB68:AB97" si="80">IF(COUNTBLANK(Y68:AA68)=3,"",SUM(Y68:AA68))</f>
        <v/>
      </c>
      <c r="AC68" s="43" t="str">
        <f>IF(_coke_month_all!G66="","",_coke_month_all!G66)</f>
        <v/>
      </c>
      <c r="AD68" s="43" t="str">
        <f>IF(_coke_month_all!H66="","",_coke_month_all!H66)</f>
        <v/>
      </c>
      <c r="AE68" s="43" t="str">
        <f>IF(_coke_month_all!I66="","",_coke_month_all!I66)</f>
        <v/>
      </c>
      <c r="AF68" s="44" t="str">
        <f t="shared" ref="AF68:AF97" si="81">IF(COUNTBLANK(AC68:AE68)=3,"",SUM(AC68:AE68))</f>
        <v/>
      </c>
      <c r="AG68" s="34" t="str">
        <f>IF(_coke_month_all!J66="","",_coke_month_all!J66)</f>
        <v/>
      </c>
      <c r="AH68" s="34" t="str">
        <f>IF(_coke_month_all!K66="","",_coke_month_all!K66)</f>
        <v/>
      </c>
      <c r="AI68" s="34" t="str">
        <f>IF(_coke_month_all!L66="","",_coke_month_all!L66)</f>
        <v/>
      </c>
      <c r="AJ68" s="34" t="str">
        <f t="shared" ref="AJ68:AJ97" si="82">IF(COUNTBLANK(AG68:AI68)=3,"",SUM(AG68:AI68))</f>
        <v/>
      </c>
      <c r="AK68" s="40" t="str">
        <f>IF(_coke_month_all!M66="","",_coke_month_all!M66)</f>
        <v/>
      </c>
      <c r="AL68" s="40" t="str">
        <f>IF(_coke_month_all!N66="","",_coke_month_all!N66)</f>
        <v/>
      </c>
      <c r="AM68" s="40" t="str">
        <f>IF(_coke_month_all!O66="","",_coke_month_all!O66)</f>
        <v/>
      </c>
      <c r="AN68" s="40" t="str">
        <f t="shared" ref="AN68:AN97" si="83">IF(COUNTBLANK(AK68:AM68)=3,"",SUM(AK68:AM68))</f>
        <v/>
      </c>
      <c r="AO68" s="39" t="str">
        <f>IF(_coke_month_all!P66="","",_coke_month_all!P66)</f>
        <v/>
      </c>
      <c r="AP68" s="39" t="str">
        <f>IF(_coke_month_all!Q66="","",_coke_month_all!Q66)</f>
        <v/>
      </c>
      <c r="AQ68" s="39" t="str">
        <f>IF(_coke_month_all!R66="","",_coke_month_all!R66)</f>
        <v/>
      </c>
      <c r="AR68" s="34" t="str">
        <f t="shared" ref="AR68:AR97" si="84">IF(COUNTBLANK(AO68:AQ68)=3,"",SUM(AO68:AQ68))</f>
        <v/>
      </c>
      <c r="AS68" s="34" t="str">
        <f>IF(_lumpore_month_all!D66="","",_lumpore_month_all!D66)</f>
        <v/>
      </c>
      <c r="AT68" s="34" t="str">
        <f>IF(_lumpore_month_all!E66="","",_lumpore_month_all!E66)</f>
        <v/>
      </c>
      <c r="AU68" s="34" t="str">
        <f>IF(_lumpore_month_all!F66="","",_lumpore_month_all!F66)</f>
        <v/>
      </c>
      <c r="AV68" s="34" t="str">
        <f t="shared" ref="AV68:AV97" si="85">IF(COUNTBLANK(AS68:AU68)=3,"",SUM(AS68:AU68))</f>
        <v/>
      </c>
      <c r="AW68" s="24" t="str">
        <f>IF(_lumpore_month_all!G66="","",_lumpore_month_all!G66)</f>
        <v/>
      </c>
      <c r="AX68" s="24" t="str">
        <f>IF(_lumpore_month_all!H66="","",_lumpore_month_all!H66)</f>
        <v/>
      </c>
      <c r="AY68" s="24" t="str">
        <f>IF(_lumpore_month_all!I66="","",_lumpore_month_all!I66)</f>
        <v/>
      </c>
      <c r="AZ68" s="23" t="str">
        <f t="shared" ref="AZ68:AZ97" si="86">IF(COUNTBLANK(AW68:AY68)=3,"",SUM(AW68:AY68))</f>
        <v/>
      </c>
      <c r="BA68" s="34" t="str">
        <f>IF(_lumpore_month_all!J66="","",_lumpore_month_all!J66)</f>
        <v/>
      </c>
      <c r="BB68" s="34" t="str">
        <f>IF(_lumpore_month_all!K66="","",_lumpore_month_all!K66)</f>
        <v/>
      </c>
      <c r="BC68" s="34" t="str">
        <f>IF(_lumpore_month_all!L66="","",_lumpore_month_all!L66)</f>
        <v/>
      </c>
      <c r="BD68" s="34" t="str">
        <f t="shared" ref="BD68:BD97" si="87">IF(COUNTBLANK(BA68:BC68)=3,"",SUM(BA68:BC68))</f>
        <v/>
      </c>
      <c r="BE68" s="39" t="str">
        <f>IF(_lumpore_month_all!M66="","",_lumpore_month_all!M66)</f>
        <v/>
      </c>
      <c r="BF68" s="39" t="str">
        <f>IF(_lumpore_month_all!N66="","",_lumpore_month_all!N66)</f>
        <v/>
      </c>
      <c r="BG68" s="39" t="str">
        <f>IF(_lumpore_month_all!O66="","",_lumpore_month_all!O66)</f>
        <v/>
      </c>
      <c r="BH68" s="39" t="str">
        <f t="shared" ref="BH68:BH97" si="88">IF(COUNTBLANK(BE68:BG68)=3,"",SUM(BE68:BG68))</f>
        <v/>
      </c>
      <c r="BI68" s="34" t="str">
        <f>IF(_lumpore_month_all!P66="","",_lumpore_month_all!P66)</f>
        <v/>
      </c>
      <c r="BJ68" s="34" t="str">
        <f>IF(_lumpore_month_all!Q66="","",_lumpore_month_all!Q66)</f>
        <v/>
      </c>
      <c r="BK68" s="34" t="str">
        <f>IF(_lumpore_month_all!R66="","",_lumpore_month_all!R66)</f>
        <v/>
      </c>
      <c r="BL68" s="34" t="str">
        <f t="shared" ref="BL68:BL96" si="89">IF(COUNTBLANK(BI68:BK68)=3,"",SUM(BI68:BK68))</f>
        <v/>
      </c>
      <c r="BM68" s="34">
        <f t="shared" ref="BM68:BM97" si="90">IFERROR(SUM(BL68,AR68,X68),"")</f>
        <v>0</v>
      </c>
      <c r="BN68" s="70" t="str">
        <f>IF(_sinter_month_all!S66="","",_sinter_month_all!S66)</f>
        <v/>
      </c>
      <c r="BO68" s="70" t="str">
        <f>IF(_sinter_month_all!T66="","",_sinter_month_all!T66)</f>
        <v/>
      </c>
      <c r="BP68" s="70" t="str">
        <f>IF(_sinter_month_all!U66="","",_sinter_month_all!U66)</f>
        <v/>
      </c>
      <c r="BQ68" s="70" t="str">
        <f t="shared" ref="BQ68:BQ97" si="91">IF(COUNTBLANK(BN68:BP68)=3,"",SUM(BN68:BP68))</f>
        <v/>
      </c>
      <c r="BR68" s="71" t="str">
        <f>IF(_sinter_month_all!V66="","",_sinter_month_all!V66)</f>
        <v/>
      </c>
      <c r="BS68" s="71" t="str">
        <f>IF(_sinter_month_all!W66="","",_sinter_month_all!W66)</f>
        <v/>
      </c>
      <c r="BT68" s="71" t="str">
        <f>IF(_sinter_month_all!X66="","",_sinter_month_all!X66)</f>
        <v/>
      </c>
      <c r="BU68" s="71" t="str">
        <f t="shared" ref="BU68:BU97" si="92">IF(COUNTBLANK(BR68:BT68)=3,"",SUM(BR68:BT68))</f>
        <v/>
      </c>
      <c r="BV68" s="77" t="str">
        <f t="shared" ref="BV68:BV97" si="93">IFERROR(BR68/$BU68,"")</f>
        <v/>
      </c>
      <c r="BW68" s="77" t="str">
        <f t="shared" ref="BW68:BW97" si="94">IFERROR(BS68/$BU68,"")</f>
        <v/>
      </c>
      <c r="BX68" s="77" t="str">
        <f t="shared" ref="BX68:BX97" si="95">IFERROR(BT68/$BU68,"")</f>
        <v/>
      </c>
      <c r="BY68" s="70" t="str">
        <f>IF(_coke_month_all!S66="","",_coke_month_all!S66)</f>
        <v/>
      </c>
      <c r="BZ68" s="70" t="str">
        <f>IF(_coke_month_all!T66="","",_coke_month_all!T66)</f>
        <v/>
      </c>
      <c r="CA68" s="70" t="str">
        <f>IF(_coke_month_all!U66="","",_coke_month_all!U66)</f>
        <v/>
      </c>
      <c r="CB68" s="79" t="str">
        <f t="shared" ref="CB68:CB97" si="96">IF(COUNTBLANK(BY68:CA68)=3,"",SUM(BY68:CA68))</f>
        <v/>
      </c>
      <c r="CC68" s="69" t="str">
        <f>IF(_coke_month_all!V66="","",_coke_month_all!V66)</f>
        <v/>
      </c>
      <c r="CD68" s="69" t="str">
        <f>IF(_coke_month_all!W66="","",_coke_month_all!W66)</f>
        <v/>
      </c>
      <c r="CE68" s="69" t="str">
        <f>IF(_coke_month_all!X66="","",_coke_month_all!X66)</f>
        <v/>
      </c>
      <c r="CF68" s="69" t="str">
        <f t="shared" ref="CF68:CF97" si="97">IF(COUNTBLANK(CC68:CE68)=3,"",SUM(CC68:CE68))</f>
        <v/>
      </c>
      <c r="CG68" s="83" t="str">
        <f t="shared" ref="CG68:CG97" si="98">IFERROR(CC68/$CF68,"")</f>
        <v/>
      </c>
      <c r="CH68" s="77" t="str">
        <f t="shared" ref="CH68:CH97" si="99">IFERROR(CD68/$CF68,"")</f>
        <v/>
      </c>
      <c r="CI68" s="77" t="str">
        <f t="shared" ref="CI68:CI97" si="100">IFERROR(CE68/$CF68,"")</f>
        <v/>
      </c>
      <c r="CJ68" s="85" t="str">
        <f>IF(_lumpore_month_all!S66="","",_lumpore_month_all!S66)</f>
        <v/>
      </c>
      <c r="CK68" s="85" t="str">
        <f>IF(_lumpore_month_all!T66="","",_lumpore_month_all!T66)</f>
        <v/>
      </c>
      <c r="CL68" s="85" t="str">
        <f>IF(_lumpore_month_all!U66="","",_lumpore_month_all!U66)</f>
        <v/>
      </c>
      <c r="CM68" s="70" t="str">
        <f t="shared" ref="CM68:CM97" si="101">IF(COUNTBLANK(CJ68:CL68)=3,"",SUM(CJ68:CL68))</f>
        <v/>
      </c>
      <c r="CN68" s="71" t="str">
        <f>IF(_lumpore_month_all!V66="","",_lumpore_month_all!V66)</f>
        <v/>
      </c>
      <c r="CO68" s="71" t="str">
        <f>IF(_lumpore_month_all!W66="","",_lumpore_month_all!W66)</f>
        <v/>
      </c>
      <c r="CP68" s="71" t="str">
        <f>IF(_lumpore_month_all!X66="","",_lumpore_month_all!X66)</f>
        <v/>
      </c>
      <c r="CQ68" s="71" t="str">
        <f t="shared" ref="CQ68:CQ97" si="102">IF(COUNTBLANK(CN68:CP68)=3,"",SUM(CN68:CP68))</f>
        <v/>
      </c>
      <c r="CR68" s="77" t="str">
        <f t="shared" ref="CR68:CR97" si="103">IFERROR(CN68/$CQ68,"")</f>
        <v/>
      </c>
      <c r="CS68" s="77" t="str">
        <f t="shared" ref="CS68:CS97" si="104">IFERROR(CO68/$CQ68,"")</f>
        <v/>
      </c>
      <c r="CT68" s="77" t="str">
        <f t="shared" ref="CT68:CT97" si="105">IFERROR(CP68/$CQ68,"")</f>
        <v/>
      </c>
      <c r="CU68" s="70">
        <f t="shared" ref="CU68:CU97" si="106">IFERROR(SUM(BN68,BY68,CJ68),"")</f>
        <v>0</v>
      </c>
      <c r="CV68" s="70">
        <f t="shared" ref="CV68:CV97" si="107">IFERROR(SUM(BO68,BZ68,CK68),"")</f>
        <v>0</v>
      </c>
      <c r="CW68" s="70">
        <f t="shared" ref="CW68:CW97" si="108">IFERROR(SUM(BP68,CA68,CL68),"")</f>
        <v>0</v>
      </c>
      <c r="CX68" s="70">
        <f t="shared" ref="CX68:CX97" si="109">IFERROR(SUM(CN68,CC68,BR68),"")</f>
        <v>0</v>
      </c>
      <c r="CY68" s="70">
        <f t="shared" ref="CY68:CY97" si="110">IFERROR(SUM(CO68,CD68,BS68),"")</f>
        <v>0</v>
      </c>
      <c r="CZ68" s="70">
        <f t="shared" ref="CZ68:CZ97" si="111">IFERROR(SUM(CP68,CE68,BT68),"")</f>
        <v>0</v>
      </c>
      <c r="DA68" s="104">
        <f>IFERROR(SUM(P68,AJ68,BD68)*_sinter_month_all!$AA$2-SUM(P68,AJ68,BD68)*_sinter_month_all!$Z$2,"")</f>
        <v>0</v>
      </c>
    </row>
    <row r="69" s="2" customFormat="1" ht="21.75" customHeight="1" spans="1:105">
      <c r="A69" s="25" t="str">
        <f>IF(_sinter_month_all!A67="","",_sinter_month_all!A67)</f>
        <v/>
      </c>
      <c r="B69" s="25" t="str">
        <f>IF(AND(_sinter_month_all!B67=1),"夜班",IF(AND(_sinter_month_all!B67=2),"白班",IF(AND(_sinter_month_all!B67=3),"中班","")))</f>
        <v/>
      </c>
      <c r="C69" s="26" t="str">
        <f>IF(AND(_sinter_month_all!C67="A"),"甲班",IF(AND(_sinter_month_all!C67="B"),"乙班",IF(AND(_sinter_month_all!C67="C"),"丙班",IF(AND(_sinter_month_all!C67="D"),"丁班",""))))</f>
        <v/>
      </c>
      <c r="D69" s="27" t="str">
        <f t="shared" si="74"/>
        <v/>
      </c>
      <c r="E69" s="28" t="str">
        <f>IF(_sinter_month_all!D67="","",_sinter_month_all!D67)</f>
        <v/>
      </c>
      <c r="F69" s="28" t="str">
        <f>IF(_sinter_month_all!E67="","",_sinter_month_all!E67)</f>
        <v/>
      </c>
      <c r="G69" s="28" t="str">
        <f>IF(_sinter_month_all!F67="","",_sinter_month_all!F67)</f>
        <v/>
      </c>
      <c r="H69" s="29" t="str">
        <f t="shared" si="75"/>
        <v/>
      </c>
      <c r="I69" s="29" t="str">
        <f>IF(_sinter_month_all!G67="","",_sinter_month_all!G67)</f>
        <v/>
      </c>
      <c r="J69" s="29" t="str">
        <f>IF(_sinter_month_all!H67="","",_sinter_month_all!H67)</f>
        <v/>
      </c>
      <c r="K69" s="29" t="str">
        <f>IF(_sinter_month_all!I67="","",_sinter_month_all!I67)</f>
        <v/>
      </c>
      <c r="L69" s="29" t="str">
        <f t="shared" si="76"/>
        <v/>
      </c>
      <c r="M69" s="34" t="str">
        <f>IF(_sinter_month_all!J67="","",_sinter_month_all!J67)</f>
        <v/>
      </c>
      <c r="N69" s="34" t="str">
        <f>IF(_sinter_month_all!K67="","",_sinter_month_all!K67)</f>
        <v/>
      </c>
      <c r="O69" s="34" t="str">
        <f>IF(_sinter_month_all!L67="","",_sinter_month_all!L67)</f>
        <v/>
      </c>
      <c r="P69" s="34" t="str">
        <f t="shared" si="77"/>
        <v/>
      </c>
      <c r="Q69" s="39" t="str">
        <f>IF(_sinter_month_all!M67="","",_sinter_month_all!M67)</f>
        <v/>
      </c>
      <c r="R69" s="39" t="str">
        <f>IF(_sinter_month_all!N67="","",_sinter_month_all!N67)</f>
        <v/>
      </c>
      <c r="S69" s="39" t="str">
        <f>IF(_sinter_month_all!O67="","",_sinter_month_all!O67)</f>
        <v/>
      </c>
      <c r="T69" s="40" t="str">
        <f t="shared" si="78"/>
        <v/>
      </c>
      <c r="U69" s="34" t="str">
        <f>IF(_sinter_month_all!P67="","",_sinter_month_all!P67)</f>
        <v/>
      </c>
      <c r="V69" s="34" t="str">
        <f>IF(_sinter_month_all!Q67="","",_sinter_month_all!Q67)</f>
        <v/>
      </c>
      <c r="W69" s="34" t="str">
        <f>IF(_sinter_month_all!R67="","",_sinter_month_all!R67)</f>
        <v/>
      </c>
      <c r="X69" s="34" t="str">
        <f t="shared" si="79"/>
        <v/>
      </c>
      <c r="Y69" s="24" t="str">
        <f>IF(_coke_month_all!D67="","",_coke_month_all!D67)</f>
        <v/>
      </c>
      <c r="Z69" s="24" t="str">
        <f>IF(_coke_month_all!E67="","",_coke_month_all!E67)</f>
        <v/>
      </c>
      <c r="AA69" s="24" t="str">
        <f>IF(_coke_month_all!F67="","",_coke_month_all!F67)</f>
        <v/>
      </c>
      <c r="AB69" s="24" t="str">
        <f t="shared" si="80"/>
        <v/>
      </c>
      <c r="AC69" s="43" t="str">
        <f>IF(_coke_month_all!G67="","",_coke_month_all!G67)</f>
        <v/>
      </c>
      <c r="AD69" s="43" t="str">
        <f>IF(_coke_month_all!H67="","",_coke_month_all!H67)</f>
        <v/>
      </c>
      <c r="AE69" s="43" t="str">
        <f>IF(_coke_month_all!I67="","",_coke_month_all!I67)</f>
        <v/>
      </c>
      <c r="AF69" s="44" t="str">
        <f t="shared" si="81"/>
        <v/>
      </c>
      <c r="AG69" s="34" t="str">
        <f>IF(_coke_month_all!J67="","",_coke_month_all!J67)</f>
        <v/>
      </c>
      <c r="AH69" s="34" t="str">
        <f>IF(_coke_month_all!K67="","",_coke_month_all!K67)</f>
        <v/>
      </c>
      <c r="AI69" s="34" t="str">
        <f>IF(_coke_month_all!L67="","",_coke_month_all!L67)</f>
        <v/>
      </c>
      <c r="AJ69" s="34" t="str">
        <f t="shared" si="82"/>
        <v/>
      </c>
      <c r="AK69" s="40" t="str">
        <f>IF(_coke_month_all!M67="","",_coke_month_all!M67)</f>
        <v/>
      </c>
      <c r="AL69" s="40" t="str">
        <f>IF(_coke_month_all!N67="","",_coke_month_all!N67)</f>
        <v/>
      </c>
      <c r="AM69" s="40" t="str">
        <f>IF(_coke_month_all!O67="","",_coke_month_all!O67)</f>
        <v/>
      </c>
      <c r="AN69" s="40" t="str">
        <f t="shared" si="83"/>
        <v/>
      </c>
      <c r="AO69" s="39" t="str">
        <f>IF(_coke_month_all!P67="","",_coke_month_all!P67)</f>
        <v/>
      </c>
      <c r="AP69" s="39" t="str">
        <f>IF(_coke_month_all!Q67="","",_coke_month_all!Q67)</f>
        <v/>
      </c>
      <c r="AQ69" s="39" t="str">
        <f>IF(_coke_month_all!R67="","",_coke_month_all!R67)</f>
        <v/>
      </c>
      <c r="AR69" s="34" t="str">
        <f t="shared" si="84"/>
        <v/>
      </c>
      <c r="AS69" s="34" t="str">
        <f>IF(_lumpore_month_all!D67="","",_lumpore_month_all!D67)</f>
        <v/>
      </c>
      <c r="AT69" s="34" t="str">
        <f>IF(_lumpore_month_all!E67="","",_lumpore_month_all!E67)</f>
        <v/>
      </c>
      <c r="AU69" s="34" t="str">
        <f>IF(_lumpore_month_all!F67="","",_lumpore_month_all!F67)</f>
        <v/>
      </c>
      <c r="AV69" s="34" t="str">
        <f t="shared" si="85"/>
        <v/>
      </c>
      <c r="AW69" s="24" t="str">
        <f>IF(_lumpore_month_all!G67="","",_lumpore_month_all!G67)</f>
        <v/>
      </c>
      <c r="AX69" s="24" t="str">
        <f>IF(_lumpore_month_all!H67="","",_lumpore_month_all!H67)</f>
        <v/>
      </c>
      <c r="AY69" s="24" t="str">
        <f>IF(_lumpore_month_all!I67="","",_lumpore_month_all!I67)</f>
        <v/>
      </c>
      <c r="AZ69" s="23" t="str">
        <f t="shared" si="86"/>
        <v/>
      </c>
      <c r="BA69" s="34" t="str">
        <f>IF(_lumpore_month_all!J67="","",_lumpore_month_all!J67)</f>
        <v/>
      </c>
      <c r="BB69" s="34" t="str">
        <f>IF(_lumpore_month_all!K67="","",_lumpore_month_all!K67)</f>
        <v/>
      </c>
      <c r="BC69" s="34" t="str">
        <f>IF(_lumpore_month_all!L67="","",_lumpore_month_all!L67)</f>
        <v/>
      </c>
      <c r="BD69" s="34" t="str">
        <f t="shared" si="87"/>
        <v/>
      </c>
      <c r="BE69" s="39" t="str">
        <f>IF(_lumpore_month_all!M67="","",_lumpore_month_all!M67)</f>
        <v/>
      </c>
      <c r="BF69" s="39" t="str">
        <f>IF(_lumpore_month_all!N67="","",_lumpore_month_all!N67)</f>
        <v/>
      </c>
      <c r="BG69" s="39" t="str">
        <f>IF(_lumpore_month_all!O67="","",_lumpore_month_all!O67)</f>
        <v/>
      </c>
      <c r="BH69" s="39" t="str">
        <f t="shared" si="88"/>
        <v/>
      </c>
      <c r="BI69" s="34" t="str">
        <f>IF(_lumpore_month_all!P67="","",_lumpore_month_all!P67)</f>
        <v/>
      </c>
      <c r="BJ69" s="34" t="str">
        <f>IF(_lumpore_month_all!Q67="","",_lumpore_month_all!Q67)</f>
        <v/>
      </c>
      <c r="BK69" s="34" t="str">
        <f>IF(_lumpore_month_all!R67="","",_lumpore_month_all!R67)</f>
        <v/>
      </c>
      <c r="BL69" s="34" t="str">
        <f t="shared" si="89"/>
        <v/>
      </c>
      <c r="BM69" s="34">
        <f t="shared" si="90"/>
        <v>0</v>
      </c>
      <c r="BN69" s="70" t="str">
        <f>IF(_sinter_month_all!S67="","",_sinter_month_all!S67)</f>
        <v/>
      </c>
      <c r="BO69" s="70" t="str">
        <f>IF(_sinter_month_all!T67="","",_sinter_month_all!T67)</f>
        <v/>
      </c>
      <c r="BP69" s="70" t="str">
        <f>IF(_sinter_month_all!U67="","",_sinter_month_all!U67)</f>
        <v/>
      </c>
      <c r="BQ69" s="70" t="str">
        <f t="shared" si="91"/>
        <v/>
      </c>
      <c r="BR69" s="71" t="str">
        <f>IF(_sinter_month_all!V67="","",_sinter_month_all!V67)</f>
        <v/>
      </c>
      <c r="BS69" s="71" t="str">
        <f>IF(_sinter_month_all!W67="","",_sinter_month_all!W67)</f>
        <v/>
      </c>
      <c r="BT69" s="71" t="str">
        <f>IF(_sinter_month_all!X67="","",_sinter_month_all!X67)</f>
        <v/>
      </c>
      <c r="BU69" s="71" t="str">
        <f t="shared" si="92"/>
        <v/>
      </c>
      <c r="BV69" s="77" t="str">
        <f t="shared" si="93"/>
        <v/>
      </c>
      <c r="BW69" s="77" t="str">
        <f t="shared" si="94"/>
        <v/>
      </c>
      <c r="BX69" s="77" t="str">
        <f t="shared" si="95"/>
        <v/>
      </c>
      <c r="BY69" s="70" t="str">
        <f>IF(_coke_month_all!S67="","",_coke_month_all!S67)</f>
        <v/>
      </c>
      <c r="BZ69" s="70" t="str">
        <f>IF(_coke_month_all!T67="","",_coke_month_all!T67)</f>
        <v/>
      </c>
      <c r="CA69" s="70" t="str">
        <f>IF(_coke_month_all!U67="","",_coke_month_all!U67)</f>
        <v/>
      </c>
      <c r="CB69" s="79" t="str">
        <f t="shared" si="96"/>
        <v/>
      </c>
      <c r="CC69" s="69" t="str">
        <f>IF(_coke_month_all!V67="","",_coke_month_all!V67)</f>
        <v/>
      </c>
      <c r="CD69" s="69" t="str">
        <f>IF(_coke_month_all!W67="","",_coke_month_all!W67)</f>
        <v/>
      </c>
      <c r="CE69" s="69" t="str">
        <f>IF(_coke_month_all!X67="","",_coke_month_all!X67)</f>
        <v/>
      </c>
      <c r="CF69" s="69" t="str">
        <f t="shared" si="97"/>
        <v/>
      </c>
      <c r="CG69" s="83" t="str">
        <f t="shared" si="98"/>
        <v/>
      </c>
      <c r="CH69" s="77" t="str">
        <f t="shared" si="99"/>
        <v/>
      </c>
      <c r="CI69" s="77" t="str">
        <f t="shared" si="100"/>
        <v/>
      </c>
      <c r="CJ69" s="85" t="str">
        <f>IF(_lumpore_month_all!S67="","",_lumpore_month_all!S67)</f>
        <v/>
      </c>
      <c r="CK69" s="85" t="str">
        <f>IF(_lumpore_month_all!T67="","",_lumpore_month_all!T67)</f>
        <v/>
      </c>
      <c r="CL69" s="85" t="str">
        <f>IF(_lumpore_month_all!U67="","",_lumpore_month_all!U67)</f>
        <v/>
      </c>
      <c r="CM69" s="70" t="str">
        <f t="shared" si="101"/>
        <v/>
      </c>
      <c r="CN69" s="71" t="str">
        <f>IF(_lumpore_month_all!V67="","",_lumpore_month_all!V67)</f>
        <v/>
      </c>
      <c r="CO69" s="71" t="str">
        <f>IF(_lumpore_month_all!W67="","",_lumpore_month_all!W67)</f>
        <v/>
      </c>
      <c r="CP69" s="71" t="str">
        <f>IF(_lumpore_month_all!X67="","",_lumpore_month_all!X67)</f>
        <v/>
      </c>
      <c r="CQ69" s="71" t="str">
        <f t="shared" si="102"/>
        <v/>
      </c>
      <c r="CR69" s="77" t="str">
        <f t="shared" si="103"/>
        <v/>
      </c>
      <c r="CS69" s="77" t="str">
        <f t="shared" si="104"/>
        <v/>
      </c>
      <c r="CT69" s="77" t="str">
        <f t="shared" si="105"/>
        <v/>
      </c>
      <c r="CU69" s="70">
        <f t="shared" si="106"/>
        <v>0</v>
      </c>
      <c r="CV69" s="70">
        <f t="shared" si="107"/>
        <v>0</v>
      </c>
      <c r="CW69" s="70">
        <f t="shared" si="108"/>
        <v>0</v>
      </c>
      <c r="CX69" s="70">
        <f t="shared" si="109"/>
        <v>0</v>
      </c>
      <c r="CY69" s="70">
        <f t="shared" si="110"/>
        <v>0</v>
      </c>
      <c r="CZ69" s="70">
        <f t="shared" si="111"/>
        <v>0</v>
      </c>
      <c r="DA69" s="104">
        <f>IFERROR(SUM(P69,AJ69,BD69)*_sinter_month_all!$AA$2-SUM(P69,AJ69,BD69)*_sinter_month_all!$Z$2,"")</f>
        <v>0</v>
      </c>
    </row>
    <row r="70" s="2" customFormat="1" ht="21.75" customHeight="1" spans="1:105">
      <c r="A70" s="25" t="str">
        <f>IF(_sinter_month_all!A68="","",_sinter_month_all!A68)</f>
        <v/>
      </c>
      <c r="B70" s="25" t="str">
        <f>IF(AND(_sinter_month_all!B68=1),"夜班",IF(AND(_sinter_month_all!B68=2),"白班",IF(AND(_sinter_month_all!B68=3),"中班","")))</f>
        <v/>
      </c>
      <c r="C70" s="26" t="str">
        <f>IF(AND(_sinter_month_all!C68="A"),"甲班",IF(AND(_sinter_month_all!C68="B"),"乙班",IF(AND(_sinter_month_all!C68="C"),"丙班",IF(AND(_sinter_month_all!C68="D"),"丁班",""))))</f>
        <v/>
      </c>
      <c r="D70" s="27" t="str">
        <f t="shared" si="74"/>
        <v/>
      </c>
      <c r="E70" s="28" t="str">
        <f>IF(_sinter_month_all!D68="","",_sinter_month_all!D68)</f>
        <v/>
      </c>
      <c r="F70" s="28" t="str">
        <f>IF(_sinter_month_all!E68="","",_sinter_month_all!E68)</f>
        <v/>
      </c>
      <c r="G70" s="28" t="str">
        <f>IF(_sinter_month_all!F68="","",_sinter_month_all!F68)</f>
        <v/>
      </c>
      <c r="H70" s="29" t="str">
        <f t="shared" si="75"/>
        <v/>
      </c>
      <c r="I70" s="29" t="str">
        <f>IF(_sinter_month_all!G68="","",_sinter_month_all!G68)</f>
        <v/>
      </c>
      <c r="J70" s="29" t="str">
        <f>IF(_sinter_month_all!H68="","",_sinter_month_all!H68)</f>
        <v/>
      </c>
      <c r="K70" s="29" t="str">
        <f>IF(_sinter_month_all!I68="","",_sinter_month_all!I68)</f>
        <v/>
      </c>
      <c r="L70" s="29" t="str">
        <f t="shared" si="76"/>
        <v/>
      </c>
      <c r="M70" s="34" t="str">
        <f>IF(_sinter_month_all!J68="","",_sinter_month_all!J68)</f>
        <v/>
      </c>
      <c r="N70" s="34" t="str">
        <f>IF(_sinter_month_all!K68="","",_sinter_month_all!K68)</f>
        <v/>
      </c>
      <c r="O70" s="34" t="str">
        <f>IF(_sinter_month_all!L68="","",_sinter_month_all!L68)</f>
        <v/>
      </c>
      <c r="P70" s="34" t="str">
        <f t="shared" si="77"/>
        <v/>
      </c>
      <c r="Q70" s="39" t="str">
        <f>IF(_sinter_month_all!M68="","",_sinter_month_all!M68)</f>
        <v/>
      </c>
      <c r="R70" s="39" t="str">
        <f>IF(_sinter_month_all!N68="","",_sinter_month_all!N68)</f>
        <v/>
      </c>
      <c r="S70" s="39" t="str">
        <f>IF(_sinter_month_all!O68="","",_sinter_month_all!O68)</f>
        <v/>
      </c>
      <c r="T70" s="40" t="str">
        <f t="shared" si="78"/>
        <v/>
      </c>
      <c r="U70" s="34" t="str">
        <f>IF(_sinter_month_all!P68="","",_sinter_month_all!P68)</f>
        <v/>
      </c>
      <c r="V70" s="34" t="str">
        <f>IF(_sinter_month_all!Q68="","",_sinter_month_all!Q68)</f>
        <v/>
      </c>
      <c r="W70" s="34" t="str">
        <f>IF(_sinter_month_all!R68="","",_sinter_month_all!R68)</f>
        <v/>
      </c>
      <c r="X70" s="34" t="str">
        <f t="shared" si="79"/>
        <v/>
      </c>
      <c r="Y70" s="24" t="str">
        <f>IF(_coke_month_all!D68="","",_coke_month_all!D68)</f>
        <v/>
      </c>
      <c r="Z70" s="24" t="str">
        <f>IF(_coke_month_all!E68="","",_coke_month_all!E68)</f>
        <v/>
      </c>
      <c r="AA70" s="24" t="str">
        <f>IF(_coke_month_all!F68="","",_coke_month_all!F68)</f>
        <v/>
      </c>
      <c r="AB70" s="24" t="str">
        <f t="shared" si="80"/>
        <v/>
      </c>
      <c r="AC70" s="43" t="str">
        <f>IF(_coke_month_all!G68="","",_coke_month_all!G68)</f>
        <v/>
      </c>
      <c r="AD70" s="43" t="str">
        <f>IF(_coke_month_all!H68="","",_coke_month_all!H68)</f>
        <v/>
      </c>
      <c r="AE70" s="43" t="str">
        <f>IF(_coke_month_all!I68="","",_coke_month_all!I68)</f>
        <v/>
      </c>
      <c r="AF70" s="44" t="str">
        <f t="shared" si="81"/>
        <v/>
      </c>
      <c r="AG70" s="34" t="str">
        <f>IF(_coke_month_all!J68="","",_coke_month_all!J68)</f>
        <v/>
      </c>
      <c r="AH70" s="34" t="str">
        <f>IF(_coke_month_all!K68="","",_coke_month_all!K68)</f>
        <v/>
      </c>
      <c r="AI70" s="34" t="str">
        <f>IF(_coke_month_all!L68="","",_coke_month_all!L68)</f>
        <v/>
      </c>
      <c r="AJ70" s="34" t="str">
        <f t="shared" si="82"/>
        <v/>
      </c>
      <c r="AK70" s="40" t="str">
        <f>IF(_coke_month_all!M68="","",_coke_month_all!M68)</f>
        <v/>
      </c>
      <c r="AL70" s="40" t="str">
        <f>IF(_coke_month_all!N68="","",_coke_month_all!N68)</f>
        <v/>
      </c>
      <c r="AM70" s="40" t="str">
        <f>IF(_coke_month_all!O68="","",_coke_month_all!O68)</f>
        <v/>
      </c>
      <c r="AN70" s="40" t="str">
        <f t="shared" si="83"/>
        <v/>
      </c>
      <c r="AO70" s="39" t="str">
        <f>IF(_coke_month_all!P68="","",_coke_month_all!P68)</f>
        <v/>
      </c>
      <c r="AP70" s="39" t="str">
        <f>IF(_coke_month_all!Q68="","",_coke_month_all!Q68)</f>
        <v/>
      </c>
      <c r="AQ70" s="39" t="str">
        <f>IF(_coke_month_all!R68="","",_coke_month_all!R68)</f>
        <v/>
      </c>
      <c r="AR70" s="34" t="str">
        <f t="shared" si="84"/>
        <v/>
      </c>
      <c r="AS70" s="34" t="str">
        <f>IF(_lumpore_month_all!D68="","",_lumpore_month_all!D68)</f>
        <v/>
      </c>
      <c r="AT70" s="34" t="str">
        <f>IF(_lumpore_month_all!E68="","",_lumpore_month_all!E68)</f>
        <v/>
      </c>
      <c r="AU70" s="34" t="str">
        <f>IF(_lumpore_month_all!F68="","",_lumpore_month_all!F68)</f>
        <v/>
      </c>
      <c r="AV70" s="34" t="str">
        <f t="shared" si="85"/>
        <v/>
      </c>
      <c r="AW70" s="24" t="str">
        <f>IF(_lumpore_month_all!G68="","",_lumpore_month_all!G68)</f>
        <v/>
      </c>
      <c r="AX70" s="24" t="str">
        <f>IF(_lumpore_month_all!H68="","",_lumpore_month_all!H68)</f>
        <v/>
      </c>
      <c r="AY70" s="24" t="str">
        <f>IF(_lumpore_month_all!I68="","",_lumpore_month_all!I68)</f>
        <v/>
      </c>
      <c r="AZ70" s="23" t="str">
        <f t="shared" si="86"/>
        <v/>
      </c>
      <c r="BA70" s="34" t="str">
        <f>IF(_lumpore_month_all!J68="","",_lumpore_month_all!J68)</f>
        <v/>
      </c>
      <c r="BB70" s="34" t="str">
        <f>IF(_lumpore_month_all!K68="","",_lumpore_month_all!K68)</f>
        <v/>
      </c>
      <c r="BC70" s="34" t="str">
        <f>IF(_lumpore_month_all!L68="","",_lumpore_month_all!L68)</f>
        <v/>
      </c>
      <c r="BD70" s="34" t="str">
        <f t="shared" si="87"/>
        <v/>
      </c>
      <c r="BE70" s="39" t="str">
        <f>IF(_lumpore_month_all!M68="","",_lumpore_month_all!M68)</f>
        <v/>
      </c>
      <c r="BF70" s="39" t="str">
        <f>IF(_lumpore_month_all!N68="","",_lumpore_month_all!N68)</f>
        <v/>
      </c>
      <c r="BG70" s="39" t="str">
        <f>IF(_lumpore_month_all!O68="","",_lumpore_month_all!O68)</f>
        <v/>
      </c>
      <c r="BH70" s="39" t="str">
        <f t="shared" si="88"/>
        <v/>
      </c>
      <c r="BI70" s="34" t="str">
        <f>IF(_lumpore_month_all!P68="","",_lumpore_month_all!P68)</f>
        <v/>
      </c>
      <c r="BJ70" s="34" t="str">
        <f>IF(_lumpore_month_all!Q68="","",_lumpore_month_all!Q68)</f>
        <v/>
      </c>
      <c r="BK70" s="34" t="str">
        <f>IF(_lumpore_month_all!R68="","",_lumpore_month_all!R68)</f>
        <v/>
      </c>
      <c r="BL70" s="34" t="str">
        <f t="shared" si="89"/>
        <v/>
      </c>
      <c r="BM70" s="34">
        <f t="shared" si="90"/>
        <v>0</v>
      </c>
      <c r="BN70" s="70" t="str">
        <f>IF(_sinter_month_all!S68="","",_sinter_month_all!S68)</f>
        <v/>
      </c>
      <c r="BO70" s="70" t="str">
        <f>IF(_sinter_month_all!T68="","",_sinter_month_all!T68)</f>
        <v/>
      </c>
      <c r="BP70" s="70" t="str">
        <f>IF(_sinter_month_all!U68="","",_sinter_month_all!U68)</f>
        <v/>
      </c>
      <c r="BQ70" s="70" t="str">
        <f t="shared" si="91"/>
        <v/>
      </c>
      <c r="BR70" s="71" t="str">
        <f>IF(_sinter_month_all!V68="","",_sinter_month_all!V68)</f>
        <v/>
      </c>
      <c r="BS70" s="71" t="str">
        <f>IF(_sinter_month_all!W68="","",_sinter_month_all!W68)</f>
        <v/>
      </c>
      <c r="BT70" s="71" t="str">
        <f>IF(_sinter_month_all!X68="","",_sinter_month_all!X68)</f>
        <v/>
      </c>
      <c r="BU70" s="71" t="str">
        <f t="shared" si="92"/>
        <v/>
      </c>
      <c r="BV70" s="77" t="str">
        <f t="shared" si="93"/>
        <v/>
      </c>
      <c r="BW70" s="77" t="str">
        <f t="shared" si="94"/>
        <v/>
      </c>
      <c r="BX70" s="77" t="str">
        <f t="shared" si="95"/>
        <v/>
      </c>
      <c r="BY70" s="70" t="str">
        <f>IF(_coke_month_all!S68="","",_coke_month_all!S68)</f>
        <v/>
      </c>
      <c r="BZ70" s="70" t="str">
        <f>IF(_coke_month_all!T68="","",_coke_month_all!T68)</f>
        <v/>
      </c>
      <c r="CA70" s="70" t="str">
        <f>IF(_coke_month_all!U68="","",_coke_month_all!U68)</f>
        <v/>
      </c>
      <c r="CB70" s="79" t="str">
        <f t="shared" si="96"/>
        <v/>
      </c>
      <c r="CC70" s="69" t="str">
        <f>IF(_coke_month_all!V68="","",_coke_month_all!V68)</f>
        <v/>
      </c>
      <c r="CD70" s="69" t="str">
        <f>IF(_coke_month_all!W68="","",_coke_month_all!W68)</f>
        <v/>
      </c>
      <c r="CE70" s="69" t="str">
        <f>IF(_coke_month_all!X68="","",_coke_month_all!X68)</f>
        <v/>
      </c>
      <c r="CF70" s="69" t="str">
        <f t="shared" si="97"/>
        <v/>
      </c>
      <c r="CG70" s="83" t="str">
        <f t="shared" si="98"/>
        <v/>
      </c>
      <c r="CH70" s="77" t="str">
        <f t="shared" si="99"/>
        <v/>
      </c>
      <c r="CI70" s="77" t="str">
        <f t="shared" si="100"/>
        <v/>
      </c>
      <c r="CJ70" s="85" t="str">
        <f>IF(_lumpore_month_all!S68="","",_lumpore_month_all!S68)</f>
        <v/>
      </c>
      <c r="CK70" s="85" t="str">
        <f>IF(_lumpore_month_all!T68="","",_lumpore_month_all!T68)</f>
        <v/>
      </c>
      <c r="CL70" s="85" t="str">
        <f>IF(_lumpore_month_all!U68="","",_lumpore_month_all!U68)</f>
        <v/>
      </c>
      <c r="CM70" s="70" t="str">
        <f t="shared" si="101"/>
        <v/>
      </c>
      <c r="CN70" s="71" t="str">
        <f>IF(_lumpore_month_all!V68="","",_lumpore_month_all!V68)</f>
        <v/>
      </c>
      <c r="CO70" s="71" t="str">
        <f>IF(_lumpore_month_all!W68="","",_lumpore_month_all!W68)</f>
        <v/>
      </c>
      <c r="CP70" s="71" t="str">
        <f>IF(_lumpore_month_all!X68="","",_lumpore_month_all!X68)</f>
        <v/>
      </c>
      <c r="CQ70" s="71" t="str">
        <f t="shared" si="102"/>
        <v/>
      </c>
      <c r="CR70" s="77" t="str">
        <f t="shared" si="103"/>
        <v/>
      </c>
      <c r="CS70" s="77" t="str">
        <f t="shared" si="104"/>
        <v/>
      </c>
      <c r="CT70" s="77" t="str">
        <f t="shared" si="105"/>
        <v/>
      </c>
      <c r="CU70" s="70">
        <f t="shared" si="106"/>
        <v>0</v>
      </c>
      <c r="CV70" s="70">
        <f t="shared" si="107"/>
        <v>0</v>
      </c>
      <c r="CW70" s="70">
        <f t="shared" si="108"/>
        <v>0</v>
      </c>
      <c r="CX70" s="70">
        <f t="shared" si="109"/>
        <v>0</v>
      </c>
      <c r="CY70" s="70">
        <f t="shared" si="110"/>
        <v>0</v>
      </c>
      <c r="CZ70" s="70">
        <f t="shared" si="111"/>
        <v>0</v>
      </c>
      <c r="DA70" s="104">
        <f>IFERROR(SUM(P70,AJ70,BD70)*_sinter_month_all!$AA$2-SUM(P70,AJ70,BD70)*_sinter_month_all!$Z$2,"")</f>
        <v>0</v>
      </c>
    </row>
    <row r="71" s="2" customFormat="1" ht="21.75" customHeight="1" spans="1:105">
      <c r="A71" s="25" t="str">
        <f>IF(_sinter_month_all!A69="","",_sinter_month_all!A69)</f>
        <v/>
      </c>
      <c r="B71" s="25" t="str">
        <f>IF(AND(_sinter_month_all!B69=1),"夜班",IF(AND(_sinter_month_all!B69=2),"白班",IF(AND(_sinter_month_all!B69=3),"中班","")))</f>
        <v/>
      </c>
      <c r="C71" s="26" t="str">
        <f>IF(AND(_sinter_month_all!C69="A"),"甲班",IF(AND(_sinter_month_all!C69="B"),"乙班",IF(AND(_sinter_month_all!C69="C"),"丙班",IF(AND(_sinter_month_all!C69="D"),"丁班",""))))</f>
        <v/>
      </c>
      <c r="D71" s="27" t="str">
        <f t="shared" si="74"/>
        <v/>
      </c>
      <c r="E71" s="28" t="str">
        <f>IF(_sinter_month_all!D69="","",_sinter_month_all!D69)</f>
        <v/>
      </c>
      <c r="F71" s="28" t="str">
        <f>IF(_sinter_month_all!E69="","",_sinter_month_all!E69)</f>
        <v/>
      </c>
      <c r="G71" s="28" t="str">
        <f>IF(_sinter_month_all!F69="","",_sinter_month_all!F69)</f>
        <v/>
      </c>
      <c r="H71" s="29" t="str">
        <f t="shared" si="75"/>
        <v/>
      </c>
      <c r="I71" s="29" t="str">
        <f>IF(_sinter_month_all!G69="","",_sinter_month_all!G69)</f>
        <v/>
      </c>
      <c r="J71" s="29" t="str">
        <f>IF(_sinter_month_all!H69="","",_sinter_month_all!H69)</f>
        <v/>
      </c>
      <c r="K71" s="29" t="str">
        <f>IF(_sinter_month_all!I69="","",_sinter_month_all!I69)</f>
        <v/>
      </c>
      <c r="L71" s="29" t="str">
        <f t="shared" si="76"/>
        <v/>
      </c>
      <c r="M71" s="34" t="str">
        <f>IF(_sinter_month_all!J69="","",_sinter_month_all!J69)</f>
        <v/>
      </c>
      <c r="N71" s="34" t="str">
        <f>IF(_sinter_month_all!K69="","",_sinter_month_all!K69)</f>
        <v/>
      </c>
      <c r="O71" s="34" t="str">
        <f>IF(_sinter_month_all!L69="","",_sinter_month_all!L69)</f>
        <v/>
      </c>
      <c r="P71" s="34" t="str">
        <f t="shared" si="77"/>
        <v/>
      </c>
      <c r="Q71" s="39" t="str">
        <f>IF(_sinter_month_all!M69="","",_sinter_month_all!M69)</f>
        <v/>
      </c>
      <c r="R71" s="39" t="str">
        <f>IF(_sinter_month_all!N69="","",_sinter_month_all!N69)</f>
        <v/>
      </c>
      <c r="S71" s="39" t="str">
        <f>IF(_sinter_month_all!O69="","",_sinter_month_all!O69)</f>
        <v/>
      </c>
      <c r="T71" s="40" t="str">
        <f t="shared" si="78"/>
        <v/>
      </c>
      <c r="U71" s="34" t="str">
        <f>IF(_sinter_month_all!P69="","",_sinter_month_all!P69)</f>
        <v/>
      </c>
      <c r="V71" s="34" t="str">
        <f>IF(_sinter_month_all!Q69="","",_sinter_month_all!Q69)</f>
        <v/>
      </c>
      <c r="W71" s="34" t="str">
        <f>IF(_sinter_month_all!R69="","",_sinter_month_all!R69)</f>
        <v/>
      </c>
      <c r="X71" s="34" t="str">
        <f t="shared" si="79"/>
        <v/>
      </c>
      <c r="Y71" s="24" t="str">
        <f>IF(_coke_month_all!D69="","",_coke_month_all!D69)</f>
        <v/>
      </c>
      <c r="Z71" s="24" t="str">
        <f>IF(_coke_month_all!E69="","",_coke_month_all!E69)</f>
        <v/>
      </c>
      <c r="AA71" s="24" t="str">
        <f>IF(_coke_month_all!F69="","",_coke_month_all!F69)</f>
        <v/>
      </c>
      <c r="AB71" s="24" t="str">
        <f t="shared" si="80"/>
        <v/>
      </c>
      <c r="AC71" s="43" t="str">
        <f>IF(_coke_month_all!G69="","",_coke_month_all!G69)</f>
        <v/>
      </c>
      <c r="AD71" s="43" t="str">
        <f>IF(_coke_month_all!H69="","",_coke_month_all!H69)</f>
        <v/>
      </c>
      <c r="AE71" s="43" t="str">
        <f>IF(_coke_month_all!I69="","",_coke_month_all!I69)</f>
        <v/>
      </c>
      <c r="AF71" s="44" t="str">
        <f t="shared" si="81"/>
        <v/>
      </c>
      <c r="AG71" s="34" t="str">
        <f>IF(_coke_month_all!J69="","",_coke_month_all!J69)</f>
        <v/>
      </c>
      <c r="AH71" s="34" t="str">
        <f>IF(_coke_month_all!K69="","",_coke_month_all!K69)</f>
        <v/>
      </c>
      <c r="AI71" s="34" t="str">
        <f>IF(_coke_month_all!L69="","",_coke_month_all!L69)</f>
        <v/>
      </c>
      <c r="AJ71" s="34" t="str">
        <f t="shared" si="82"/>
        <v/>
      </c>
      <c r="AK71" s="40" t="str">
        <f>IF(_coke_month_all!M69="","",_coke_month_all!M69)</f>
        <v/>
      </c>
      <c r="AL71" s="40" t="str">
        <f>IF(_coke_month_all!N69="","",_coke_month_all!N69)</f>
        <v/>
      </c>
      <c r="AM71" s="40" t="str">
        <f>IF(_coke_month_all!O69="","",_coke_month_all!O69)</f>
        <v/>
      </c>
      <c r="AN71" s="40" t="str">
        <f t="shared" si="83"/>
        <v/>
      </c>
      <c r="AO71" s="39" t="str">
        <f>IF(_coke_month_all!P69="","",_coke_month_all!P69)</f>
        <v/>
      </c>
      <c r="AP71" s="39" t="str">
        <f>IF(_coke_month_all!Q69="","",_coke_month_all!Q69)</f>
        <v/>
      </c>
      <c r="AQ71" s="39" t="str">
        <f>IF(_coke_month_all!R69="","",_coke_month_all!R69)</f>
        <v/>
      </c>
      <c r="AR71" s="34" t="str">
        <f t="shared" si="84"/>
        <v/>
      </c>
      <c r="AS71" s="34" t="str">
        <f>IF(_lumpore_month_all!D69="","",_lumpore_month_all!D69)</f>
        <v/>
      </c>
      <c r="AT71" s="34" t="str">
        <f>IF(_lumpore_month_all!E69="","",_lumpore_month_all!E69)</f>
        <v/>
      </c>
      <c r="AU71" s="34" t="str">
        <f>IF(_lumpore_month_all!F69="","",_lumpore_month_all!F69)</f>
        <v/>
      </c>
      <c r="AV71" s="34" t="str">
        <f t="shared" si="85"/>
        <v/>
      </c>
      <c r="AW71" s="24" t="str">
        <f>IF(_lumpore_month_all!G69="","",_lumpore_month_all!G69)</f>
        <v/>
      </c>
      <c r="AX71" s="24" t="str">
        <f>IF(_lumpore_month_all!H69="","",_lumpore_month_all!H69)</f>
        <v/>
      </c>
      <c r="AY71" s="24" t="str">
        <f>IF(_lumpore_month_all!I69="","",_lumpore_month_all!I69)</f>
        <v/>
      </c>
      <c r="AZ71" s="23" t="str">
        <f t="shared" si="86"/>
        <v/>
      </c>
      <c r="BA71" s="34" t="str">
        <f>IF(_lumpore_month_all!J69="","",_lumpore_month_all!J69)</f>
        <v/>
      </c>
      <c r="BB71" s="34" t="str">
        <f>IF(_lumpore_month_all!K69="","",_lumpore_month_all!K69)</f>
        <v/>
      </c>
      <c r="BC71" s="34" t="str">
        <f>IF(_lumpore_month_all!L69="","",_lumpore_month_all!L69)</f>
        <v/>
      </c>
      <c r="BD71" s="34" t="str">
        <f t="shared" si="87"/>
        <v/>
      </c>
      <c r="BE71" s="39" t="str">
        <f>IF(_lumpore_month_all!M69="","",_lumpore_month_all!M69)</f>
        <v/>
      </c>
      <c r="BF71" s="39" t="str">
        <f>IF(_lumpore_month_all!N69="","",_lumpore_month_all!N69)</f>
        <v/>
      </c>
      <c r="BG71" s="39" t="str">
        <f>IF(_lumpore_month_all!O69="","",_lumpore_month_all!O69)</f>
        <v/>
      </c>
      <c r="BH71" s="39" t="str">
        <f t="shared" si="88"/>
        <v/>
      </c>
      <c r="BI71" s="34" t="str">
        <f>IF(_lumpore_month_all!P69="","",_lumpore_month_all!P69)</f>
        <v/>
      </c>
      <c r="BJ71" s="34" t="str">
        <f>IF(_lumpore_month_all!Q69="","",_lumpore_month_all!Q69)</f>
        <v/>
      </c>
      <c r="BK71" s="34" t="str">
        <f>IF(_lumpore_month_all!R69="","",_lumpore_month_all!R69)</f>
        <v/>
      </c>
      <c r="BL71" s="34" t="str">
        <f t="shared" si="89"/>
        <v/>
      </c>
      <c r="BM71" s="34">
        <f t="shared" si="90"/>
        <v>0</v>
      </c>
      <c r="BN71" s="70" t="str">
        <f>IF(_sinter_month_all!S69="","",_sinter_month_all!S69)</f>
        <v/>
      </c>
      <c r="BO71" s="70" t="str">
        <f>IF(_sinter_month_all!T69="","",_sinter_month_all!T69)</f>
        <v/>
      </c>
      <c r="BP71" s="70" t="str">
        <f>IF(_sinter_month_all!U69="","",_sinter_month_all!U69)</f>
        <v/>
      </c>
      <c r="BQ71" s="70" t="str">
        <f t="shared" si="91"/>
        <v/>
      </c>
      <c r="BR71" s="71" t="str">
        <f>IF(_sinter_month_all!V69="","",_sinter_month_all!V69)</f>
        <v/>
      </c>
      <c r="BS71" s="71" t="str">
        <f>IF(_sinter_month_all!W69="","",_sinter_month_all!W69)</f>
        <v/>
      </c>
      <c r="BT71" s="71" t="str">
        <f>IF(_sinter_month_all!X69="","",_sinter_month_all!X69)</f>
        <v/>
      </c>
      <c r="BU71" s="71" t="str">
        <f t="shared" si="92"/>
        <v/>
      </c>
      <c r="BV71" s="77" t="str">
        <f t="shared" si="93"/>
        <v/>
      </c>
      <c r="BW71" s="77" t="str">
        <f t="shared" si="94"/>
        <v/>
      </c>
      <c r="BX71" s="77" t="str">
        <f t="shared" si="95"/>
        <v/>
      </c>
      <c r="BY71" s="70" t="str">
        <f>IF(_coke_month_all!S69="","",_coke_month_all!S69)</f>
        <v/>
      </c>
      <c r="BZ71" s="70" t="str">
        <f>IF(_coke_month_all!T69="","",_coke_month_all!T69)</f>
        <v/>
      </c>
      <c r="CA71" s="70" t="str">
        <f>IF(_coke_month_all!U69="","",_coke_month_all!U69)</f>
        <v/>
      </c>
      <c r="CB71" s="79" t="str">
        <f t="shared" si="96"/>
        <v/>
      </c>
      <c r="CC71" s="69" t="str">
        <f>IF(_coke_month_all!V69="","",_coke_month_all!V69)</f>
        <v/>
      </c>
      <c r="CD71" s="69" t="str">
        <f>IF(_coke_month_all!W69="","",_coke_month_all!W69)</f>
        <v/>
      </c>
      <c r="CE71" s="69" t="str">
        <f>IF(_coke_month_all!X69="","",_coke_month_all!X69)</f>
        <v/>
      </c>
      <c r="CF71" s="69" t="str">
        <f t="shared" si="97"/>
        <v/>
      </c>
      <c r="CG71" s="83" t="str">
        <f t="shared" si="98"/>
        <v/>
      </c>
      <c r="CH71" s="77" t="str">
        <f t="shared" si="99"/>
        <v/>
      </c>
      <c r="CI71" s="77" t="str">
        <f t="shared" si="100"/>
        <v/>
      </c>
      <c r="CJ71" s="85" t="str">
        <f>IF(_lumpore_month_all!S69="","",_lumpore_month_all!S69)</f>
        <v/>
      </c>
      <c r="CK71" s="85" t="str">
        <f>IF(_lumpore_month_all!T69="","",_lumpore_month_all!T69)</f>
        <v/>
      </c>
      <c r="CL71" s="85" t="str">
        <f>IF(_lumpore_month_all!U69="","",_lumpore_month_all!U69)</f>
        <v/>
      </c>
      <c r="CM71" s="70" t="str">
        <f t="shared" si="101"/>
        <v/>
      </c>
      <c r="CN71" s="71" t="str">
        <f>IF(_lumpore_month_all!V69="","",_lumpore_month_all!V69)</f>
        <v/>
      </c>
      <c r="CO71" s="71" t="str">
        <f>IF(_lumpore_month_all!W69="","",_lumpore_month_all!W69)</f>
        <v/>
      </c>
      <c r="CP71" s="71" t="str">
        <f>IF(_lumpore_month_all!X69="","",_lumpore_month_all!X69)</f>
        <v/>
      </c>
      <c r="CQ71" s="71" t="str">
        <f t="shared" si="102"/>
        <v/>
      </c>
      <c r="CR71" s="77" t="str">
        <f t="shared" si="103"/>
        <v/>
      </c>
      <c r="CS71" s="77" t="str">
        <f t="shared" si="104"/>
        <v/>
      </c>
      <c r="CT71" s="77" t="str">
        <f t="shared" si="105"/>
        <v/>
      </c>
      <c r="CU71" s="70">
        <f t="shared" si="106"/>
        <v>0</v>
      </c>
      <c r="CV71" s="70">
        <f t="shared" si="107"/>
        <v>0</v>
      </c>
      <c r="CW71" s="70">
        <f t="shared" si="108"/>
        <v>0</v>
      </c>
      <c r="CX71" s="70">
        <f t="shared" si="109"/>
        <v>0</v>
      </c>
      <c r="CY71" s="70">
        <f t="shared" si="110"/>
        <v>0</v>
      </c>
      <c r="CZ71" s="70">
        <f t="shared" si="111"/>
        <v>0</v>
      </c>
      <c r="DA71" s="104">
        <f>IFERROR(SUM(P71,AJ71,BD71)*_sinter_month_all!$AA$2-SUM(P71,AJ71,BD71)*_sinter_month_all!$Z$2,"")</f>
        <v>0</v>
      </c>
    </row>
    <row r="72" s="2" customFormat="1" ht="21.75" customHeight="1" spans="1:105">
      <c r="A72" s="25" t="str">
        <f>IF(_sinter_month_all!A70="","",_sinter_month_all!A70)</f>
        <v/>
      </c>
      <c r="B72" s="25" t="str">
        <f>IF(AND(_sinter_month_all!B70=1),"夜班",IF(AND(_sinter_month_all!B70=2),"白班",IF(AND(_sinter_month_all!B70=3),"中班","")))</f>
        <v/>
      </c>
      <c r="C72" s="26" t="str">
        <f>IF(AND(_sinter_month_all!C70="A"),"甲班",IF(AND(_sinter_month_all!C70="B"),"乙班",IF(AND(_sinter_month_all!C70="C"),"丙班",IF(AND(_sinter_month_all!C70="D"),"丁班",""))))</f>
        <v/>
      </c>
      <c r="D72" s="27" t="str">
        <f t="shared" si="74"/>
        <v/>
      </c>
      <c r="E72" s="28" t="str">
        <f>IF(_sinter_month_all!D70="","",_sinter_month_all!D70)</f>
        <v/>
      </c>
      <c r="F72" s="28" t="str">
        <f>IF(_sinter_month_all!E70="","",_sinter_month_all!E70)</f>
        <v/>
      </c>
      <c r="G72" s="28" t="str">
        <f>IF(_sinter_month_all!F70="","",_sinter_month_all!F70)</f>
        <v/>
      </c>
      <c r="H72" s="29" t="str">
        <f t="shared" si="75"/>
        <v/>
      </c>
      <c r="I72" s="29" t="str">
        <f>IF(_sinter_month_all!G70="","",_sinter_month_all!G70)</f>
        <v/>
      </c>
      <c r="J72" s="29" t="str">
        <f>IF(_sinter_month_all!H70="","",_sinter_month_all!H70)</f>
        <v/>
      </c>
      <c r="K72" s="29" t="str">
        <f>IF(_sinter_month_all!I70="","",_sinter_month_all!I70)</f>
        <v/>
      </c>
      <c r="L72" s="29" t="str">
        <f t="shared" si="76"/>
        <v/>
      </c>
      <c r="M72" s="34" t="str">
        <f>IF(_sinter_month_all!J70="","",_sinter_month_all!J70)</f>
        <v/>
      </c>
      <c r="N72" s="34" t="str">
        <f>IF(_sinter_month_all!K70="","",_sinter_month_all!K70)</f>
        <v/>
      </c>
      <c r="O72" s="34" t="str">
        <f>IF(_sinter_month_all!L70="","",_sinter_month_all!L70)</f>
        <v/>
      </c>
      <c r="P72" s="34" t="str">
        <f t="shared" si="77"/>
        <v/>
      </c>
      <c r="Q72" s="39" t="str">
        <f>IF(_sinter_month_all!M70="","",_sinter_month_all!M70)</f>
        <v/>
      </c>
      <c r="R72" s="39" t="str">
        <f>IF(_sinter_month_all!N70="","",_sinter_month_all!N70)</f>
        <v/>
      </c>
      <c r="S72" s="39" t="str">
        <f>IF(_sinter_month_all!O70="","",_sinter_month_all!O70)</f>
        <v/>
      </c>
      <c r="T72" s="40" t="str">
        <f t="shared" si="78"/>
        <v/>
      </c>
      <c r="U72" s="34" t="str">
        <f>IF(_sinter_month_all!P70="","",_sinter_month_all!P70)</f>
        <v/>
      </c>
      <c r="V72" s="34" t="str">
        <f>IF(_sinter_month_all!Q70="","",_sinter_month_all!Q70)</f>
        <v/>
      </c>
      <c r="W72" s="34" t="str">
        <f>IF(_sinter_month_all!R70="","",_sinter_month_all!R70)</f>
        <v/>
      </c>
      <c r="X72" s="34" t="str">
        <f t="shared" si="79"/>
        <v/>
      </c>
      <c r="Y72" s="24" t="str">
        <f>IF(_coke_month_all!D70="","",_coke_month_all!D70)</f>
        <v/>
      </c>
      <c r="Z72" s="24" t="str">
        <f>IF(_coke_month_all!E70="","",_coke_month_all!E70)</f>
        <v/>
      </c>
      <c r="AA72" s="24" t="str">
        <f>IF(_coke_month_all!F70="","",_coke_month_all!F70)</f>
        <v/>
      </c>
      <c r="AB72" s="24" t="str">
        <f t="shared" si="80"/>
        <v/>
      </c>
      <c r="AC72" s="43" t="str">
        <f>IF(_coke_month_all!G70="","",_coke_month_all!G70)</f>
        <v/>
      </c>
      <c r="AD72" s="43" t="str">
        <f>IF(_coke_month_all!H70="","",_coke_month_all!H70)</f>
        <v/>
      </c>
      <c r="AE72" s="43" t="str">
        <f>IF(_coke_month_all!I70="","",_coke_month_all!I70)</f>
        <v/>
      </c>
      <c r="AF72" s="44" t="str">
        <f t="shared" si="81"/>
        <v/>
      </c>
      <c r="AG72" s="34" t="str">
        <f>IF(_coke_month_all!J70="","",_coke_month_all!J70)</f>
        <v/>
      </c>
      <c r="AH72" s="34" t="str">
        <f>IF(_coke_month_all!K70="","",_coke_month_all!K70)</f>
        <v/>
      </c>
      <c r="AI72" s="34" t="str">
        <f>IF(_coke_month_all!L70="","",_coke_month_all!L70)</f>
        <v/>
      </c>
      <c r="AJ72" s="34" t="str">
        <f t="shared" si="82"/>
        <v/>
      </c>
      <c r="AK72" s="40" t="str">
        <f>IF(_coke_month_all!M70="","",_coke_month_all!M70)</f>
        <v/>
      </c>
      <c r="AL72" s="40" t="str">
        <f>IF(_coke_month_all!N70="","",_coke_month_all!N70)</f>
        <v/>
      </c>
      <c r="AM72" s="40" t="str">
        <f>IF(_coke_month_all!O70="","",_coke_month_all!O70)</f>
        <v/>
      </c>
      <c r="AN72" s="40" t="str">
        <f t="shared" si="83"/>
        <v/>
      </c>
      <c r="AO72" s="39" t="str">
        <f>IF(_coke_month_all!P70="","",_coke_month_all!P70)</f>
        <v/>
      </c>
      <c r="AP72" s="39" t="str">
        <f>IF(_coke_month_all!Q70="","",_coke_month_all!Q70)</f>
        <v/>
      </c>
      <c r="AQ72" s="39" t="str">
        <f>IF(_coke_month_all!R70="","",_coke_month_all!R70)</f>
        <v/>
      </c>
      <c r="AR72" s="34" t="str">
        <f t="shared" si="84"/>
        <v/>
      </c>
      <c r="AS72" s="34" t="str">
        <f>IF(_lumpore_month_all!D70="","",_lumpore_month_all!D70)</f>
        <v/>
      </c>
      <c r="AT72" s="34" t="str">
        <f>IF(_lumpore_month_all!E70="","",_lumpore_month_all!E70)</f>
        <v/>
      </c>
      <c r="AU72" s="34" t="str">
        <f>IF(_lumpore_month_all!F70="","",_lumpore_month_all!F70)</f>
        <v/>
      </c>
      <c r="AV72" s="34" t="str">
        <f t="shared" si="85"/>
        <v/>
      </c>
      <c r="AW72" s="24" t="str">
        <f>IF(_lumpore_month_all!G70="","",_lumpore_month_all!G70)</f>
        <v/>
      </c>
      <c r="AX72" s="24" t="str">
        <f>IF(_lumpore_month_all!H70="","",_lumpore_month_all!H70)</f>
        <v/>
      </c>
      <c r="AY72" s="24" t="str">
        <f>IF(_lumpore_month_all!I70="","",_lumpore_month_all!I70)</f>
        <v/>
      </c>
      <c r="AZ72" s="23" t="str">
        <f t="shared" si="86"/>
        <v/>
      </c>
      <c r="BA72" s="34" t="str">
        <f>IF(_lumpore_month_all!J70="","",_lumpore_month_all!J70)</f>
        <v/>
      </c>
      <c r="BB72" s="34" t="str">
        <f>IF(_lumpore_month_all!K70="","",_lumpore_month_all!K70)</f>
        <v/>
      </c>
      <c r="BC72" s="34" t="str">
        <f>IF(_lumpore_month_all!L70="","",_lumpore_month_all!L70)</f>
        <v/>
      </c>
      <c r="BD72" s="34" t="str">
        <f t="shared" si="87"/>
        <v/>
      </c>
      <c r="BE72" s="39" t="str">
        <f>IF(_lumpore_month_all!M70="","",_lumpore_month_all!M70)</f>
        <v/>
      </c>
      <c r="BF72" s="39" t="str">
        <f>IF(_lumpore_month_all!N70="","",_lumpore_month_all!N70)</f>
        <v/>
      </c>
      <c r="BG72" s="39" t="str">
        <f>IF(_lumpore_month_all!O70="","",_lumpore_month_all!O70)</f>
        <v/>
      </c>
      <c r="BH72" s="39" t="str">
        <f t="shared" si="88"/>
        <v/>
      </c>
      <c r="BI72" s="34" t="str">
        <f>IF(_lumpore_month_all!P70="","",_lumpore_month_all!P70)</f>
        <v/>
      </c>
      <c r="BJ72" s="34" t="str">
        <f>IF(_lumpore_month_all!Q70="","",_lumpore_month_all!Q70)</f>
        <v/>
      </c>
      <c r="BK72" s="34" t="str">
        <f>IF(_lumpore_month_all!R70="","",_lumpore_month_all!R70)</f>
        <v/>
      </c>
      <c r="BL72" s="34" t="str">
        <f t="shared" si="89"/>
        <v/>
      </c>
      <c r="BM72" s="34">
        <f t="shared" si="90"/>
        <v>0</v>
      </c>
      <c r="BN72" s="70" t="str">
        <f>IF(_sinter_month_all!S70="","",_sinter_month_all!S70)</f>
        <v/>
      </c>
      <c r="BO72" s="70" t="str">
        <f>IF(_sinter_month_all!T70="","",_sinter_month_all!T70)</f>
        <v/>
      </c>
      <c r="BP72" s="70" t="str">
        <f>IF(_sinter_month_all!U70="","",_sinter_month_all!U70)</f>
        <v/>
      </c>
      <c r="BQ72" s="70" t="str">
        <f t="shared" si="91"/>
        <v/>
      </c>
      <c r="BR72" s="71" t="str">
        <f>IF(_sinter_month_all!V70="","",_sinter_month_all!V70)</f>
        <v/>
      </c>
      <c r="BS72" s="71" t="str">
        <f>IF(_sinter_month_all!W70="","",_sinter_month_all!W70)</f>
        <v/>
      </c>
      <c r="BT72" s="71" t="str">
        <f>IF(_sinter_month_all!X70="","",_sinter_month_all!X70)</f>
        <v/>
      </c>
      <c r="BU72" s="71" t="str">
        <f t="shared" si="92"/>
        <v/>
      </c>
      <c r="BV72" s="77" t="str">
        <f t="shared" si="93"/>
        <v/>
      </c>
      <c r="BW72" s="77" t="str">
        <f t="shared" si="94"/>
        <v/>
      </c>
      <c r="BX72" s="77" t="str">
        <f t="shared" si="95"/>
        <v/>
      </c>
      <c r="BY72" s="70" t="str">
        <f>IF(_coke_month_all!S70="","",_coke_month_all!S70)</f>
        <v/>
      </c>
      <c r="BZ72" s="70" t="str">
        <f>IF(_coke_month_all!T70="","",_coke_month_all!T70)</f>
        <v/>
      </c>
      <c r="CA72" s="70" t="str">
        <f>IF(_coke_month_all!U70="","",_coke_month_all!U70)</f>
        <v/>
      </c>
      <c r="CB72" s="79" t="str">
        <f t="shared" si="96"/>
        <v/>
      </c>
      <c r="CC72" s="69" t="str">
        <f>IF(_coke_month_all!V70="","",_coke_month_all!V70)</f>
        <v/>
      </c>
      <c r="CD72" s="69" t="str">
        <f>IF(_coke_month_all!W70="","",_coke_month_all!W70)</f>
        <v/>
      </c>
      <c r="CE72" s="69" t="str">
        <f>IF(_coke_month_all!X70="","",_coke_month_all!X70)</f>
        <v/>
      </c>
      <c r="CF72" s="69" t="str">
        <f t="shared" si="97"/>
        <v/>
      </c>
      <c r="CG72" s="83" t="str">
        <f t="shared" si="98"/>
        <v/>
      </c>
      <c r="CH72" s="77" t="str">
        <f t="shared" si="99"/>
        <v/>
      </c>
      <c r="CI72" s="77" t="str">
        <f t="shared" si="100"/>
        <v/>
      </c>
      <c r="CJ72" s="85" t="str">
        <f>IF(_lumpore_month_all!S70="","",_lumpore_month_all!S70)</f>
        <v/>
      </c>
      <c r="CK72" s="85" t="str">
        <f>IF(_lumpore_month_all!T70="","",_lumpore_month_all!T70)</f>
        <v/>
      </c>
      <c r="CL72" s="85" t="str">
        <f>IF(_lumpore_month_all!U70="","",_lumpore_month_all!U70)</f>
        <v/>
      </c>
      <c r="CM72" s="70" t="str">
        <f t="shared" si="101"/>
        <v/>
      </c>
      <c r="CN72" s="71" t="str">
        <f>IF(_lumpore_month_all!V70="","",_lumpore_month_all!V70)</f>
        <v/>
      </c>
      <c r="CO72" s="71" t="str">
        <f>IF(_lumpore_month_all!W70="","",_lumpore_month_all!W70)</f>
        <v/>
      </c>
      <c r="CP72" s="71" t="str">
        <f>IF(_lumpore_month_all!X70="","",_lumpore_month_all!X70)</f>
        <v/>
      </c>
      <c r="CQ72" s="71" t="str">
        <f t="shared" si="102"/>
        <v/>
      </c>
      <c r="CR72" s="77" t="str">
        <f t="shared" si="103"/>
        <v/>
      </c>
      <c r="CS72" s="77" t="str">
        <f t="shared" si="104"/>
        <v/>
      </c>
      <c r="CT72" s="77" t="str">
        <f t="shared" si="105"/>
        <v/>
      </c>
      <c r="CU72" s="70">
        <f t="shared" si="106"/>
        <v>0</v>
      </c>
      <c r="CV72" s="70">
        <f t="shared" si="107"/>
        <v>0</v>
      </c>
      <c r="CW72" s="70">
        <f t="shared" si="108"/>
        <v>0</v>
      </c>
      <c r="CX72" s="70">
        <f t="shared" si="109"/>
        <v>0</v>
      </c>
      <c r="CY72" s="70">
        <f t="shared" si="110"/>
        <v>0</v>
      </c>
      <c r="CZ72" s="70">
        <f t="shared" si="111"/>
        <v>0</v>
      </c>
      <c r="DA72" s="104">
        <f>IFERROR(SUM(P72,AJ72,BD72)*_sinter_month_all!$AA$2-SUM(P72,AJ72,BD72)*_sinter_month_all!$Z$2,"")</f>
        <v>0</v>
      </c>
    </row>
    <row r="73" s="2" customFormat="1" ht="21.75" customHeight="1" spans="1:105">
      <c r="A73" s="25" t="str">
        <f>IF(_sinter_month_all!A71="","",_sinter_month_all!A71)</f>
        <v/>
      </c>
      <c r="B73" s="25" t="str">
        <f>IF(AND(_sinter_month_all!B71=1),"夜班",IF(AND(_sinter_month_all!B71=2),"白班",IF(AND(_sinter_month_all!B71=3),"中班","")))</f>
        <v/>
      </c>
      <c r="C73" s="26" t="str">
        <f>IF(AND(_sinter_month_all!C71="A"),"甲班",IF(AND(_sinter_month_all!C71="B"),"乙班",IF(AND(_sinter_month_all!C71="C"),"丙班",IF(AND(_sinter_month_all!C71="D"),"丁班",""))))</f>
        <v/>
      </c>
      <c r="D73" s="27" t="str">
        <f t="shared" si="74"/>
        <v/>
      </c>
      <c r="E73" s="28" t="str">
        <f>IF(_sinter_month_all!D71="","",_sinter_month_all!D71)</f>
        <v/>
      </c>
      <c r="F73" s="28" t="str">
        <f>IF(_sinter_month_all!E71="","",_sinter_month_all!E71)</f>
        <v/>
      </c>
      <c r="G73" s="28" t="str">
        <f>IF(_sinter_month_all!F71="","",_sinter_month_all!F71)</f>
        <v/>
      </c>
      <c r="H73" s="29" t="str">
        <f t="shared" si="75"/>
        <v/>
      </c>
      <c r="I73" s="29" t="str">
        <f>IF(_sinter_month_all!G71="","",_sinter_month_all!G71)</f>
        <v/>
      </c>
      <c r="J73" s="29" t="str">
        <f>IF(_sinter_month_all!H71="","",_sinter_month_all!H71)</f>
        <v/>
      </c>
      <c r="K73" s="29" t="str">
        <f>IF(_sinter_month_all!I71="","",_sinter_month_all!I71)</f>
        <v/>
      </c>
      <c r="L73" s="29" t="str">
        <f t="shared" si="76"/>
        <v/>
      </c>
      <c r="M73" s="34" t="str">
        <f>IF(_sinter_month_all!J71="","",_sinter_month_all!J71)</f>
        <v/>
      </c>
      <c r="N73" s="34" t="str">
        <f>IF(_sinter_month_all!K71="","",_sinter_month_all!K71)</f>
        <v/>
      </c>
      <c r="O73" s="34" t="str">
        <f>IF(_sinter_month_all!L71="","",_sinter_month_all!L71)</f>
        <v/>
      </c>
      <c r="P73" s="34" t="str">
        <f t="shared" si="77"/>
        <v/>
      </c>
      <c r="Q73" s="39" t="str">
        <f>IF(_sinter_month_all!M71="","",_sinter_month_all!M71)</f>
        <v/>
      </c>
      <c r="R73" s="39" t="str">
        <f>IF(_sinter_month_all!N71="","",_sinter_month_all!N71)</f>
        <v/>
      </c>
      <c r="S73" s="39" t="str">
        <f>IF(_sinter_month_all!O71="","",_sinter_month_all!O71)</f>
        <v/>
      </c>
      <c r="T73" s="40" t="str">
        <f t="shared" si="78"/>
        <v/>
      </c>
      <c r="U73" s="34" t="str">
        <f>IF(_sinter_month_all!P71="","",_sinter_month_all!P71)</f>
        <v/>
      </c>
      <c r="V73" s="34" t="str">
        <f>IF(_sinter_month_all!Q71="","",_sinter_month_all!Q71)</f>
        <v/>
      </c>
      <c r="W73" s="34" t="str">
        <f>IF(_sinter_month_all!R71="","",_sinter_month_all!R71)</f>
        <v/>
      </c>
      <c r="X73" s="34" t="str">
        <f t="shared" si="79"/>
        <v/>
      </c>
      <c r="Y73" s="24" t="str">
        <f>IF(_coke_month_all!D71="","",_coke_month_all!D71)</f>
        <v/>
      </c>
      <c r="Z73" s="24" t="str">
        <f>IF(_coke_month_all!E71="","",_coke_month_all!E71)</f>
        <v/>
      </c>
      <c r="AA73" s="24" t="str">
        <f>IF(_coke_month_all!F71="","",_coke_month_all!F71)</f>
        <v/>
      </c>
      <c r="AB73" s="24" t="str">
        <f t="shared" si="80"/>
        <v/>
      </c>
      <c r="AC73" s="43" t="str">
        <f>IF(_coke_month_all!G71="","",_coke_month_all!G71)</f>
        <v/>
      </c>
      <c r="AD73" s="43" t="str">
        <f>IF(_coke_month_all!H71="","",_coke_month_all!H71)</f>
        <v/>
      </c>
      <c r="AE73" s="43" t="str">
        <f>IF(_coke_month_all!I71="","",_coke_month_all!I71)</f>
        <v/>
      </c>
      <c r="AF73" s="44" t="str">
        <f t="shared" si="81"/>
        <v/>
      </c>
      <c r="AG73" s="34" t="str">
        <f>IF(_coke_month_all!J71="","",_coke_month_all!J71)</f>
        <v/>
      </c>
      <c r="AH73" s="34" t="str">
        <f>IF(_coke_month_all!K71="","",_coke_month_all!K71)</f>
        <v/>
      </c>
      <c r="AI73" s="34" t="str">
        <f>IF(_coke_month_all!L71="","",_coke_month_all!L71)</f>
        <v/>
      </c>
      <c r="AJ73" s="34" t="str">
        <f t="shared" si="82"/>
        <v/>
      </c>
      <c r="AK73" s="40" t="str">
        <f>IF(_coke_month_all!M71="","",_coke_month_all!M71)</f>
        <v/>
      </c>
      <c r="AL73" s="40" t="str">
        <f>IF(_coke_month_all!N71="","",_coke_month_all!N71)</f>
        <v/>
      </c>
      <c r="AM73" s="40" t="str">
        <f>IF(_coke_month_all!O71="","",_coke_month_all!O71)</f>
        <v/>
      </c>
      <c r="AN73" s="40" t="str">
        <f t="shared" si="83"/>
        <v/>
      </c>
      <c r="AO73" s="39" t="str">
        <f>IF(_coke_month_all!P71="","",_coke_month_all!P71)</f>
        <v/>
      </c>
      <c r="AP73" s="39" t="str">
        <f>IF(_coke_month_all!Q71="","",_coke_month_all!Q71)</f>
        <v/>
      </c>
      <c r="AQ73" s="39" t="str">
        <f>IF(_coke_month_all!R71="","",_coke_month_all!R71)</f>
        <v/>
      </c>
      <c r="AR73" s="34" t="str">
        <f t="shared" si="84"/>
        <v/>
      </c>
      <c r="AS73" s="34" t="str">
        <f>IF(_lumpore_month_all!D71="","",_lumpore_month_all!D71)</f>
        <v/>
      </c>
      <c r="AT73" s="34" t="str">
        <f>IF(_lumpore_month_all!E71="","",_lumpore_month_all!E71)</f>
        <v/>
      </c>
      <c r="AU73" s="34" t="str">
        <f>IF(_lumpore_month_all!F71="","",_lumpore_month_all!F71)</f>
        <v/>
      </c>
      <c r="AV73" s="34" t="str">
        <f t="shared" si="85"/>
        <v/>
      </c>
      <c r="AW73" s="24" t="str">
        <f>IF(_lumpore_month_all!G71="","",_lumpore_month_all!G71)</f>
        <v/>
      </c>
      <c r="AX73" s="24" t="str">
        <f>IF(_lumpore_month_all!H71="","",_lumpore_month_all!H71)</f>
        <v/>
      </c>
      <c r="AY73" s="24" t="str">
        <f>IF(_lumpore_month_all!I71="","",_lumpore_month_all!I71)</f>
        <v/>
      </c>
      <c r="AZ73" s="23" t="str">
        <f t="shared" si="86"/>
        <v/>
      </c>
      <c r="BA73" s="34" t="str">
        <f>IF(_lumpore_month_all!J71="","",_lumpore_month_all!J71)</f>
        <v/>
      </c>
      <c r="BB73" s="34" t="str">
        <f>IF(_lumpore_month_all!K71="","",_lumpore_month_all!K71)</f>
        <v/>
      </c>
      <c r="BC73" s="34" t="str">
        <f>IF(_lumpore_month_all!L71="","",_lumpore_month_all!L71)</f>
        <v/>
      </c>
      <c r="BD73" s="34" t="str">
        <f t="shared" si="87"/>
        <v/>
      </c>
      <c r="BE73" s="39" t="str">
        <f>IF(_lumpore_month_all!M71="","",_lumpore_month_all!M71)</f>
        <v/>
      </c>
      <c r="BF73" s="39" t="str">
        <f>IF(_lumpore_month_all!N71="","",_lumpore_month_all!N71)</f>
        <v/>
      </c>
      <c r="BG73" s="39" t="str">
        <f>IF(_lumpore_month_all!O71="","",_lumpore_month_all!O71)</f>
        <v/>
      </c>
      <c r="BH73" s="39" t="str">
        <f t="shared" si="88"/>
        <v/>
      </c>
      <c r="BI73" s="34" t="str">
        <f>IF(_lumpore_month_all!P71="","",_lumpore_month_all!P71)</f>
        <v/>
      </c>
      <c r="BJ73" s="34" t="str">
        <f>IF(_lumpore_month_all!Q71="","",_lumpore_month_all!Q71)</f>
        <v/>
      </c>
      <c r="BK73" s="34" t="str">
        <f>IF(_lumpore_month_all!R71="","",_lumpore_month_all!R71)</f>
        <v/>
      </c>
      <c r="BL73" s="34" t="str">
        <f t="shared" si="89"/>
        <v/>
      </c>
      <c r="BM73" s="34">
        <f t="shared" si="90"/>
        <v>0</v>
      </c>
      <c r="BN73" s="70" t="str">
        <f>IF(_sinter_month_all!S71="","",_sinter_month_all!S71)</f>
        <v/>
      </c>
      <c r="BO73" s="70" t="str">
        <f>IF(_sinter_month_all!T71="","",_sinter_month_all!T71)</f>
        <v/>
      </c>
      <c r="BP73" s="70" t="str">
        <f>IF(_sinter_month_all!U71="","",_sinter_month_all!U71)</f>
        <v/>
      </c>
      <c r="BQ73" s="70" t="str">
        <f t="shared" si="91"/>
        <v/>
      </c>
      <c r="BR73" s="71" t="str">
        <f>IF(_sinter_month_all!V71="","",_sinter_month_all!V71)</f>
        <v/>
      </c>
      <c r="BS73" s="71" t="str">
        <f>IF(_sinter_month_all!W71="","",_sinter_month_all!W71)</f>
        <v/>
      </c>
      <c r="BT73" s="71" t="str">
        <f>IF(_sinter_month_all!X71="","",_sinter_month_all!X71)</f>
        <v/>
      </c>
      <c r="BU73" s="71" t="str">
        <f t="shared" si="92"/>
        <v/>
      </c>
      <c r="BV73" s="77" t="str">
        <f t="shared" si="93"/>
        <v/>
      </c>
      <c r="BW73" s="77" t="str">
        <f t="shared" si="94"/>
        <v/>
      </c>
      <c r="BX73" s="77" t="str">
        <f t="shared" si="95"/>
        <v/>
      </c>
      <c r="BY73" s="70" t="str">
        <f>IF(_coke_month_all!S71="","",_coke_month_all!S71)</f>
        <v/>
      </c>
      <c r="BZ73" s="70" t="str">
        <f>IF(_coke_month_all!T71="","",_coke_month_all!T71)</f>
        <v/>
      </c>
      <c r="CA73" s="70" t="str">
        <f>IF(_coke_month_all!U71="","",_coke_month_all!U71)</f>
        <v/>
      </c>
      <c r="CB73" s="79" t="str">
        <f t="shared" si="96"/>
        <v/>
      </c>
      <c r="CC73" s="69" t="str">
        <f>IF(_coke_month_all!V71="","",_coke_month_all!V71)</f>
        <v/>
      </c>
      <c r="CD73" s="69" t="str">
        <f>IF(_coke_month_all!W71="","",_coke_month_all!W71)</f>
        <v/>
      </c>
      <c r="CE73" s="69" t="str">
        <f>IF(_coke_month_all!X71="","",_coke_month_all!X71)</f>
        <v/>
      </c>
      <c r="CF73" s="69" t="str">
        <f t="shared" si="97"/>
        <v/>
      </c>
      <c r="CG73" s="83" t="str">
        <f t="shared" si="98"/>
        <v/>
      </c>
      <c r="CH73" s="77" t="str">
        <f t="shared" si="99"/>
        <v/>
      </c>
      <c r="CI73" s="77" t="str">
        <f t="shared" si="100"/>
        <v/>
      </c>
      <c r="CJ73" s="85" t="str">
        <f>IF(_lumpore_month_all!S71="","",_lumpore_month_all!S71)</f>
        <v/>
      </c>
      <c r="CK73" s="85" t="str">
        <f>IF(_lumpore_month_all!T71="","",_lumpore_month_all!T71)</f>
        <v/>
      </c>
      <c r="CL73" s="85" t="str">
        <f>IF(_lumpore_month_all!U71="","",_lumpore_month_all!U71)</f>
        <v/>
      </c>
      <c r="CM73" s="70" t="str">
        <f t="shared" si="101"/>
        <v/>
      </c>
      <c r="CN73" s="71" t="str">
        <f>IF(_lumpore_month_all!V71="","",_lumpore_month_all!V71)</f>
        <v/>
      </c>
      <c r="CO73" s="71" t="str">
        <f>IF(_lumpore_month_all!W71="","",_lumpore_month_all!W71)</f>
        <v/>
      </c>
      <c r="CP73" s="71" t="str">
        <f>IF(_lumpore_month_all!X71="","",_lumpore_month_all!X71)</f>
        <v/>
      </c>
      <c r="CQ73" s="71" t="str">
        <f t="shared" si="102"/>
        <v/>
      </c>
      <c r="CR73" s="77" t="str">
        <f t="shared" si="103"/>
        <v/>
      </c>
      <c r="CS73" s="77" t="str">
        <f t="shared" si="104"/>
        <v/>
      </c>
      <c r="CT73" s="77" t="str">
        <f t="shared" si="105"/>
        <v/>
      </c>
      <c r="CU73" s="70">
        <f t="shared" si="106"/>
        <v>0</v>
      </c>
      <c r="CV73" s="70">
        <f t="shared" si="107"/>
        <v>0</v>
      </c>
      <c r="CW73" s="70">
        <f t="shared" si="108"/>
        <v>0</v>
      </c>
      <c r="CX73" s="70">
        <f t="shared" si="109"/>
        <v>0</v>
      </c>
      <c r="CY73" s="70">
        <f t="shared" si="110"/>
        <v>0</v>
      </c>
      <c r="CZ73" s="70">
        <f t="shared" si="111"/>
        <v>0</v>
      </c>
      <c r="DA73" s="104">
        <f>IFERROR(SUM(P73,AJ73,BD73)*_sinter_month_all!$AA$2-SUM(P73,AJ73,BD73)*_sinter_month_all!$Z$2,"")</f>
        <v>0</v>
      </c>
    </row>
    <row r="74" s="2" customFormat="1" ht="21.75" customHeight="1" spans="1:105">
      <c r="A74" s="25" t="str">
        <f>IF(_sinter_month_all!A72="","",_sinter_month_all!A72)</f>
        <v/>
      </c>
      <c r="B74" s="25" t="str">
        <f>IF(AND(_sinter_month_all!B72=1),"夜班",IF(AND(_sinter_month_all!B72=2),"白班",IF(AND(_sinter_month_all!B72=3),"中班","")))</f>
        <v/>
      </c>
      <c r="C74" s="26" t="str">
        <f>IF(AND(_sinter_month_all!C72="A"),"甲班",IF(AND(_sinter_month_all!C72="B"),"乙班",IF(AND(_sinter_month_all!C72="C"),"丙班",IF(AND(_sinter_month_all!C72="D"),"丁班",""))))</f>
        <v/>
      </c>
      <c r="D74" s="27" t="str">
        <f t="shared" si="74"/>
        <v/>
      </c>
      <c r="E74" s="28" t="str">
        <f>IF(_sinter_month_all!D72="","",_sinter_month_all!D72)</f>
        <v/>
      </c>
      <c r="F74" s="28" t="str">
        <f>IF(_sinter_month_all!E72="","",_sinter_month_all!E72)</f>
        <v/>
      </c>
      <c r="G74" s="28" t="str">
        <f>IF(_sinter_month_all!F72="","",_sinter_month_all!F72)</f>
        <v/>
      </c>
      <c r="H74" s="29" t="str">
        <f t="shared" si="75"/>
        <v/>
      </c>
      <c r="I74" s="29" t="str">
        <f>IF(_sinter_month_all!G72="","",_sinter_month_all!G72)</f>
        <v/>
      </c>
      <c r="J74" s="29" t="str">
        <f>IF(_sinter_month_all!H72="","",_sinter_month_all!H72)</f>
        <v/>
      </c>
      <c r="K74" s="29" t="str">
        <f>IF(_sinter_month_all!I72="","",_sinter_month_all!I72)</f>
        <v/>
      </c>
      <c r="L74" s="29" t="str">
        <f t="shared" si="76"/>
        <v/>
      </c>
      <c r="M74" s="34" t="str">
        <f>IF(_sinter_month_all!J72="","",_sinter_month_all!J72)</f>
        <v/>
      </c>
      <c r="N74" s="34" t="str">
        <f>IF(_sinter_month_all!K72="","",_sinter_month_all!K72)</f>
        <v/>
      </c>
      <c r="O74" s="34" t="str">
        <f>IF(_sinter_month_all!L72="","",_sinter_month_all!L72)</f>
        <v/>
      </c>
      <c r="P74" s="34" t="str">
        <f t="shared" si="77"/>
        <v/>
      </c>
      <c r="Q74" s="39" t="str">
        <f>IF(_sinter_month_all!M72="","",_sinter_month_all!M72)</f>
        <v/>
      </c>
      <c r="R74" s="39" t="str">
        <f>IF(_sinter_month_all!N72="","",_sinter_month_all!N72)</f>
        <v/>
      </c>
      <c r="S74" s="39" t="str">
        <f>IF(_sinter_month_all!O72="","",_sinter_month_all!O72)</f>
        <v/>
      </c>
      <c r="T74" s="40" t="str">
        <f t="shared" si="78"/>
        <v/>
      </c>
      <c r="U74" s="34" t="str">
        <f>IF(_sinter_month_all!P72="","",_sinter_month_all!P72)</f>
        <v/>
      </c>
      <c r="V74" s="34" t="str">
        <f>IF(_sinter_month_all!Q72="","",_sinter_month_all!Q72)</f>
        <v/>
      </c>
      <c r="W74" s="34" t="str">
        <f>IF(_sinter_month_all!R72="","",_sinter_month_all!R72)</f>
        <v/>
      </c>
      <c r="X74" s="34" t="str">
        <f t="shared" si="79"/>
        <v/>
      </c>
      <c r="Y74" s="24" t="str">
        <f>IF(_coke_month_all!D72="","",_coke_month_all!D72)</f>
        <v/>
      </c>
      <c r="Z74" s="24" t="str">
        <f>IF(_coke_month_all!E72="","",_coke_month_all!E72)</f>
        <v/>
      </c>
      <c r="AA74" s="24" t="str">
        <f>IF(_coke_month_all!F72="","",_coke_month_all!F72)</f>
        <v/>
      </c>
      <c r="AB74" s="24" t="str">
        <f t="shared" si="80"/>
        <v/>
      </c>
      <c r="AC74" s="43" t="str">
        <f>IF(_coke_month_all!G72="","",_coke_month_all!G72)</f>
        <v/>
      </c>
      <c r="AD74" s="43" t="str">
        <f>IF(_coke_month_all!H72="","",_coke_month_all!H72)</f>
        <v/>
      </c>
      <c r="AE74" s="43" t="str">
        <f>IF(_coke_month_all!I72="","",_coke_month_all!I72)</f>
        <v/>
      </c>
      <c r="AF74" s="44" t="str">
        <f t="shared" si="81"/>
        <v/>
      </c>
      <c r="AG74" s="34" t="str">
        <f>IF(_coke_month_all!J72="","",_coke_month_all!J72)</f>
        <v/>
      </c>
      <c r="AH74" s="34" t="str">
        <f>IF(_coke_month_all!K72="","",_coke_month_all!K72)</f>
        <v/>
      </c>
      <c r="AI74" s="34" t="str">
        <f>IF(_coke_month_all!L72="","",_coke_month_all!L72)</f>
        <v/>
      </c>
      <c r="AJ74" s="34" t="str">
        <f t="shared" si="82"/>
        <v/>
      </c>
      <c r="AK74" s="40" t="str">
        <f>IF(_coke_month_all!M72="","",_coke_month_all!M72)</f>
        <v/>
      </c>
      <c r="AL74" s="40" t="str">
        <f>IF(_coke_month_all!N72="","",_coke_month_all!N72)</f>
        <v/>
      </c>
      <c r="AM74" s="40" t="str">
        <f>IF(_coke_month_all!O72="","",_coke_month_all!O72)</f>
        <v/>
      </c>
      <c r="AN74" s="40" t="str">
        <f t="shared" si="83"/>
        <v/>
      </c>
      <c r="AO74" s="39" t="str">
        <f>IF(_coke_month_all!P72="","",_coke_month_all!P72)</f>
        <v/>
      </c>
      <c r="AP74" s="39" t="str">
        <f>IF(_coke_month_all!Q72="","",_coke_month_all!Q72)</f>
        <v/>
      </c>
      <c r="AQ74" s="39" t="str">
        <f>IF(_coke_month_all!R72="","",_coke_month_all!R72)</f>
        <v/>
      </c>
      <c r="AR74" s="34" t="str">
        <f t="shared" si="84"/>
        <v/>
      </c>
      <c r="AS74" s="34" t="str">
        <f>IF(_lumpore_month_all!D72="","",_lumpore_month_all!D72)</f>
        <v/>
      </c>
      <c r="AT74" s="34" t="str">
        <f>IF(_lumpore_month_all!E72="","",_lumpore_month_all!E72)</f>
        <v/>
      </c>
      <c r="AU74" s="34" t="str">
        <f>IF(_lumpore_month_all!F72="","",_lumpore_month_all!F72)</f>
        <v/>
      </c>
      <c r="AV74" s="34" t="str">
        <f t="shared" si="85"/>
        <v/>
      </c>
      <c r="AW74" s="24" t="str">
        <f>IF(_lumpore_month_all!G72="","",_lumpore_month_all!G72)</f>
        <v/>
      </c>
      <c r="AX74" s="24" t="str">
        <f>IF(_lumpore_month_all!H72="","",_lumpore_month_all!H72)</f>
        <v/>
      </c>
      <c r="AY74" s="24" t="str">
        <f>IF(_lumpore_month_all!I72="","",_lumpore_month_all!I72)</f>
        <v/>
      </c>
      <c r="AZ74" s="23" t="str">
        <f t="shared" si="86"/>
        <v/>
      </c>
      <c r="BA74" s="34" t="str">
        <f>IF(_lumpore_month_all!J72="","",_lumpore_month_all!J72)</f>
        <v/>
      </c>
      <c r="BB74" s="34" t="str">
        <f>IF(_lumpore_month_all!K72="","",_lumpore_month_all!K72)</f>
        <v/>
      </c>
      <c r="BC74" s="34" t="str">
        <f>IF(_lumpore_month_all!L72="","",_lumpore_month_all!L72)</f>
        <v/>
      </c>
      <c r="BD74" s="34" t="str">
        <f t="shared" si="87"/>
        <v/>
      </c>
      <c r="BE74" s="39" t="str">
        <f>IF(_lumpore_month_all!M72="","",_lumpore_month_all!M72)</f>
        <v/>
      </c>
      <c r="BF74" s="39" t="str">
        <f>IF(_lumpore_month_all!N72="","",_lumpore_month_all!N72)</f>
        <v/>
      </c>
      <c r="BG74" s="39" t="str">
        <f>IF(_lumpore_month_all!O72="","",_lumpore_month_all!O72)</f>
        <v/>
      </c>
      <c r="BH74" s="39" t="str">
        <f t="shared" si="88"/>
        <v/>
      </c>
      <c r="BI74" s="34" t="str">
        <f>IF(_lumpore_month_all!P72="","",_lumpore_month_all!P72)</f>
        <v/>
      </c>
      <c r="BJ74" s="34" t="str">
        <f>IF(_lumpore_month_all!Q72="","",_lumpore_month_all!Q72)</f>
        <v/>
      </c>
      <c r="BK74" s="34" t="str">
        <f>IF(_lumpore_month_all!R72="","",_lumpore_month_all!R72)</f>
        <v/>
      </c>
      <c r="BL74" s="34" t="str">
        <f t="shared" si="89"/>
        <v/>
      </c>
      <c r="BM74" s="34">
        <f t="shared" si="90"/>
        <v>0</v>
      </c>
      <c r="BN74" s="70" t="str">
        <f>IF(_sinter_month_all!S72="","",_sinter_month_all!S72)</f>
        <v/>
      </c>
      <c r="BO74" s="70" t="str">
        <f>IF(_sinter_month_all!T72="","",_sinter_month_all!T72)</f>
        <v/>
      </c>
      <c r="BP74" s="70" t="str">
        <f>IF(_sinter_month_all!U72="","",_sinter_month_all!U72)</f>
        <v/>
      </c>
      <c r="BQ74" s="70" t="str">
        <f t="shared" si="91"/>
        <v/>
      </c>
      <c r="BR74" s="71" t="str">
        <f>IF(_sinter_month_all!V72="","",_sinter_month_all!V72)</f>
        <v/>
      </c>
      <c r="BS74" s="71" t="str">
        <f>IF(_sinter_month_all!W72="","",_sinter_month_all!W72)</f>
        <v/>
      </c>
      <c r="BT74" s="71" t="str">
        <f>IF(_sinter_month_all!X72="","",_sinter_month_all!X72)</f>
        <v/>
      </c>
      <c r="BU74" s="71" t="str">
        <f t="shared" si="92"/>
        <v/>
      </c>
      <c r="BV74" s="77" t="str">
        <f t="shared" si="93"/>
        <v/>
      </c>
      <c r="BW74" s="77" t="str">
        <f t="shared" si="94"/>
        <v/>
      </c>
      <c r="BX74" s="77" t="str">
        <f t="shared" si="95"/>
        <v/>
      </c>
      <c r="BY74" s="70" t="str">
        <f>IF(_coke_month_all!S72="","",_coke_month_all!S72)</f>
        <v/>
      </c>
      <c r="BZ74" s="70" t="str">
        <f>IF(_coke_month_all!T72="","",_coke_month_all!T72)</f>
        <v/>
      </c>
      <c r="CA74" s="70" t="str">
        <f>IF(_coke_month_all!U72="","",_coke_month_all!U72)</f>
        <v/>
      </c>
      <c r="CB74" s="79" t="str">
        <f t="shared" si="96"/>
        <v/>
      </c>
      <c r="CC74" s="69" t="str">
        <f>IF(_coke_month_all!V72="","",_coke_month_all!V72)</f>
        <v/>
      </c>
      <c r="CD74" s="69" t="str">
        <f>IF(_coke_month_all!W72="","",_coke_month_all!W72)</f>
        <v/>
      </c>
      <c r="CE74" s="69" t="str">
        <f>IF(_coke_month_all!X72="","",_coke_month_all!X72)</f>
        <v/>
      </c>
      <c r="CF74" s="69" t="str">
        <f t="shared" si="97"/>
        <v/>
      </c>
      <c r="CG74" s="83" t="str">
        <f t="shared" si="98"/>
        <v/>
      </c>
      <c r="CH74" s="77" t="str">
        <f t="shared" si="99"/>
        <v/>
      </c>
      <c r="CI74" s="77" t="str">
        <f t="shared" si="100"/>
        <v/>
      </c>
      <c r="CJ74" s="85" t="str">
        <f>IF(_lumpore_month_all!S72="","",_lumpore_month_all!S72)</f>
        <v/>
      </c>
      <c r="CK74" s="85" t="str">
        <f>IF(_lumpore_month_all!T72="","",_lumpore_month_all!T72)</f>
        <v/>
      </c>
      <c r="CL74" s="85" t="str">
        <f>IF(_lumpore_month_all!U72="","",_lumpore_month_all!U72)</f>
        <v/>
      </c>
      <c r="CM74" s="70" t="str">
        <f t="shared" si="101"/>
        <v/>
      </c>
      <c r="CN74" s="71" t="str">
        <f>IF(_lumpore_month_all!V72="","",_lumpore_month_all!V72)</f>
        <v/>
      </c>
      <c r="CO74" s="71" t="str">
        <f>IF(_lumpore_month_all!W72="","",_lumpore_month_all!W72)</f>
        <v/>
      </c>
      <c r="CP74" s="71" t="str">
        <f>IF(_lumpore_month_all!X72="","",_lumpore_month_all!X72)</f>
        <v/>
      </c>
      <c r="CQ74" s="71" t="str">
        <f t="shared" si="102"/>
        <v/>
      </c>
      <c r="CR74" s="77" t="str">
        <f t="shared" si="103"/>
        <v/>
      </c>
      <c r="CS74" s="77" t="str">
        <f t="shared" si="104"/>
        <v/>
      </c>
      <c r="CT74" s="77" t="str">
        <f t="shared" si="105"/>
        <v/>
      </c>
      <c r="CU74" s="70">
        <f t="shared" si="106"/>
        <v>0</v>
      </c>
      <c r="CV74" s="70">
        <f t="shared" si="107"/>
        <v>0</v>
      </c>
      <c r="CW74" s="70">
        <f t="shared" si="108"/>
        <v>0</v>
      </c>
      <c r="CX74" s="70">
        <f t="shared" si="109"/>
        <v>0</v>
      </c>
      <c r="CY74" s="70">
        <f t="shared" si="110"/>
        <v>0</v>
      </c>
      <c r="CZ74" s="70">
        <f t="shared" si="111"/>
        <v>0</v>
      </c>
      <c r="DA74" s="104">
        <f>IFERROR(SUM(P74,AJ74,BD74)*_sinter_month_all!$AA$2-SUM(P74,AJ74,BD74)*_sinter_month_all!$Z$2,"")</f>
        <v>0</v>
      </c>
    </row>
    <row r="75" s="2" customFormat="1" ht="21.75" customHeight="1" spans="1:105">
      <c r="A75" s="25" t="str">
        <f>IF(_sinter_month_all!A73="","",_sinter_month_all!A73)</f>
        <v/>
      </c>
      <c r="B75" s="25" t="str">
        <f>IF(AND(_sinter_month_all!B73=1),"夜班",IF(AND(_sinter_month_all!B73=2),"白班",IF(AND(_sinter_month_all!B73=3),"中班","")))</f>
        <v/>
      </c>
      <c r="C75" s="26" t="str">
        <f>IF(AND(_sinter_month_all!C73="A"),"甲班",IF(AND(_sinter_month_all!C73="B"),"乙班",IF(AND(_sinter_month_all!C73="C"),"丙班",IF(AND(_sinter_month_all!C73="D"),"丁班",""))))</f>
        <v/>
      </c>
      <c r="D75" s="27" t="str">
        <f t="shared" si="74"/>
        <v/>
      </c>
      <c r="E75" s="28" t="str">
        <f>IF(_sinter_month_all!D73="","",_sinter_month_all!D73)</f>
        <v/>
      </c>
      <c r="F75" s="28" t="str">
        <f>IF(_sinter_month_all!E73="","",_sinter_month_all!E73)</f>
        <v/>
      </c>
      <c r="G75" s="28" t="str">
        <f>IF(_sinter_month_all!F73="","",_sinter_month_all!F73)</f>
        <v/>
      </c>
      <c r="H75" s="29" t="str">
        <f t="shared" si="75"/>
        <v/>
      </c>
      <c r="I75" s="29" t="str">
        <f>IF(_sinter_month_all!G73="","",_sinter_month_all!G73)</f>
        <v/>
      </c>
      <c r="J75" s="29" t="str">
        <f>IF(_sinter_month_all!H73="","",_sinter_month_all!H73)</f>
        <v/>
      </c>
      <c r="K75" s="29" t="str">
        <f>IF(_sinter_month_all!I73="","",_sinter_month_all!I73)</f>
        <v/>
      </c>
      <c r="L75" s="29" t="str">
        <f t="shared" si="76"/>
        <v/>
      </c>
      <c r="M75" s="34" t="str">
        <f>IF(_sinter_month_all!J73="","",_sinter_month_all!J73)</f>
        <v/>
      </c>
      <c r="N75" s="34" t="str">
        <f>IF(_sinter_month_all!K73="","",_sinter_month_all!K73)</f>
        <v/>
      </c>
      <c r="O75" s="34" t="str">
        <f>IF(_sinter_month_all!L73="","",_sinter_month_all!L73)</f>
        <v/>
      </c>
      <c r="P75" s="34" t="str">
        <f t="shared" si="77"/>
        <v/>
      </c>
      <c r="Q75" s="39" t="str">
        <f>IF(_sinter_month_all!M73="","",_sinter_month_all!M73)</f>
        <v/>
      </c>
      <c r="R75" s="39" t="str">
        <f>IF(_sinter_month_all!N73="","",_sinter_month_all!N73)</f>
        <v/>
      </c>
      <c r="S75" s="39" t="str">
        <f>IF(_sinter_month_all!O73="","",_sinter_month_all!O73)</f>
        <v/>
      </c>
      <c r="T75" s="40" t="str">
        <f t="shared" si="78"/>
        <v/>
      </c>
      <c r="U75" s="34" t="str">
        <f>IF(_sinter_month_all!P73="","",_sinter_month_all!P73)</f>
        <v/>
      </c>
      <c r="V75" s="34" t="str">
        <f>IF(_sinter_month_all!Q73="","",_sinter_month_all!Q73)</f>
        <v/>
      </c>
      <c r="W75" s="34" t="str">
        <f>IF(_sinter_month_all!R73="","",_sinter_month_all!R73)</f>
        <v/>
      </c>
      <c r="X75" s="34" t="str">
        <f t="shared" si="79"/>
        <v/>
      </c>
      <c r="Y75" s="24" t="str">
        <f>IF(_coke_month_all!D73="","",_coke_month_all!D73)</f>
        <v/>
      </c>
      <c r="Z75" s="24" t="str">
        <f>IF(_coke_month_all!E73="","",_coke_month_all!E73)</f>
        <v/>
      </c>
      <c r="AA75" s="24" t="str">
        <f>IF(_coke_month_all!F73="","",_coke_month_all!F73)</f>
        <v/>
      </c>
      <c r="AB75" s="24" t="str">
        <f t="shared" si="80"/>
        <v/>
      </c>
      <c r="AC75" s="43" t="str">
        <f>IF(_coke_month_all!G73="","",_coke_month_all!G73)</f>
        <v/>
      </c>
      <c r="AD75" s="43" t="str">
        <f>IF(_coke_month_all!H73="","",_coke_month_all!H73)</f>
        <v/>
      </c>
      <c r="AE75" s="43" t="str">
        <f>IF(_coke_month_all!I73="","",_coke_month_all!I73)</f>
        <v/>
      </c>
      <c r="AF75" s="44" t="str">
        <f t="shared" si="81"/>
        <v/>
      </c>
      <c r="AG75" s="34" t="str">
        <f>IF(_coke_month_all!J73="","",_coke_month_all!J73)</f>
        <v/>
      </c>
      <c r="AH75" s="34" t="str">
        <f>IF(_coke_month_all!K73="","",_coke_month_all!K73)</f>
        <v/>
      </c>
      <c r="AI75" s="34" t="str">
        <f>IF(_coke_month_all!L73="","",_coke_month_all!L73)</f>
        <v/>
      </c>
      <c r="AJ75" s="34" t="str">
        <f t="shared" si="82"/>
        <v/>
      </c>
      <c r="AK75" s="40" t="str">
        <f>IF(_coke_month_all!M73="","",_coke_month_all!M73)</f>
        <v/>
      </c>
      <c r="AL75" s="40" t="str">
        <f>IF(_coke_month_all!N73="","",_coke_month_all!N73)</f>
        <v/>
      </c>
      <c r="AM75" s="40" t="str">
        <f>IF(_coke_month_all!O73="","",_coke_month_all!O73)</f>
        <v/>
      </c>
      <c r="AN75" s="40" t="str">
        <f t="shared" si="83"/>
        <v/>
      </c>
      <c r="AO75" s="39" t="str">
        <f>IF(_coke_month_all!P73="","",_coke_month_all!P73)</f>
        <v/>
      </c>
      <c r="AP75" s="39" t="str">
        <f>IF(_coke_month_all!Q73="","",_coke_month_all!Q73)</f>
        <v/>
      </c>
      <c r="AQ75" s="39" t="str">
        <f>IF(_coke_month_all!R73="","",_coke_month_all!R73)</f>
        <v/>
      </c>
      <c r="AR75" s="34" t="str">
        <f t="shared" si="84"/>
        <v/>
      </c>
      <c r="AS75" s="34" t="str">
        <f>IF(_lumpore_month_all!D73="","",_lumpore_month_all!D73)</f>
        <v/>
      </c>
      <c r="AT75" s="34" t="str">
        <f>IF(_lumpore_month_all!E73="","",_lumpore_month_all!E73)</f>
        <v/>
      </c>
      <c r="AU75" s="34" t="str">
        <f>IF(_lumpore_month_all!F73="","",_lumpore_month_all!F73)</f>
        <v/>
      </c>
      <c r="AV75" s="34" t="str">
        <f t="shared" si="85"/>
        <v/>
      </c>
      <c r="AW75" s="24" t="str">
        <f>IF(_lumpore_month_all!G73="","",_lumpore_month_all!G73)</f>
        <v/>
      </c>
      <c r="AX75" s="24" t="str">
        <f>IF(_lumpore_month_all!H73="","",_lumpore_month_all!H73)</f>
        <v/>
      </c>
      <c r="AY75" s="24" t="str">
        <f>IF(_lumpore_month_all!I73="","",_lumpore_month_all!I73)</f>
        <v/>
      </c>
      <c r="AZ75" s="23" t="str">
        <f t="shared" si="86"/>
        <v/>
      </c>
      <c r="BA75" s="34" t="str">
        <f>IF(_lumpore_month_all!J73="","",_lumpore_month_all!J73)</f>
        <v/>
      </c>
      <c r="BB75" s="34" t="str">
        <f>IF(_lumpore_month_all!K73="","",_lumpore_month_all!K73)</f>
        <v/>
      </c>
      <c r="BC75" s="34" t="str">
        <f>IF(_lumpore_month_all!L73="","",_lumpore_month_all!L73)</f>
        <v/>
      </c>
      <c r="BD75" s="34" t="str">
        <f t="shared" si="87"/>
        <v/>
      </c>
      <c r="BE75" s="39" t="str">
        <f>IF(_lumpore_month_all!M73="","",_lumpore_month_all!M73)</f>
        <v/>
      </c>
      <c r="BF75" s="39" t="str">
        <f>IF(_lumpore_month_all!N73="","",_lumpore_month_all!N73)</f>
        <v/>
      </c>
      <c r="BG75" s="39" t="str">
        <f>IF(_lumpore_month_all!O73="","",_lumpore_month_all!O73)</f>
        <v/>
      </c>
      <c r="BH75" s="39" t="str">
        <f t="shared" si="88"/>
        <v/>
      </c>
      <c r="BI75" s="34" t="str">
        <f>IF(_lumpore_month_all!P73="","",_lumpore_month_all!P73)</f>
        <v/>
      </c>
      <c r="BJ75" s="34" t="str">
        <f>IF(_lumpore_month_all!Q73="","",_lumpore_month_all!Q73)</f>
        <v/>
      </c>
      <c r="BK75" s="34" t="str">
        <f>IF(_lumpore_month_all!R73="","",_lumpore_month_all!R73)</f>
        <v/>
      </c>
      <c r="BL75" s="34" t="str">
        <f t="shared" si="89"/>
        <v/>
      </c>
      <c r="BM75" s="34">
        <f t="shared" si="90"/>
        <v>0</v>
      </c>
      <c r="BN75" s="70" t="str">
        <f>IF(_sinter_month_all!S73="","",_sinter_month_all!S73)</f>
        <v/>
      </c>
      <c r="BO75" s="70" t="str">
        <f>IF(_sinter_month_all!T73="","",_sinter_month_all!T73)</f>
        <v/>
      </c>
      <c r="BP75" s="70" t="str">
        <f>IF(_sinter_month_all!U73="","",_sinter_month_all!U73)</f>
        <v/>
      </c>
      <c r="BQ75" s="70" t="str">
        <f t="shared" si="91"/>
        <v/>
      </c>
      <c r="BR75" s="71" t="str">
        <f>IF(_sinter_month_all!V73="","",_sinter_month_all!V73)</f>
        <v/>
      </c>
      <c r="BS75" s="71" t="str">
        <f>IF(_sinter_month_all!W73="","",_sinter_month_all!W73)</f>
        <v/>
      </c>
      <c r="BT75" s="71" t="str">
        <f>IF(_sinter_month_all!X73="","",_sinter_month_all!X73)</f>
        <v/>
      </c>
      <c r="BU75" s="71" t="str">
        <f t="shared" si="92"/>
        <v/>
      </c>
      <c r="BV75" s="77" t="str">
        <f t="shared" si="93"/>
        <v/>
      </c>
      <c r="BW75" s="77" t="str">
        <f t="shared" si="94"/>
        <v/>
      </c>
      <c r="BX75" s="77" t="str">
        <f t="shared" si="95"/>
        <v/>
      </c>
      <c r="BY75" s="70" t="str">
        <f>IF(_coke_month_all!S73="","",_coke_month_all!S73)</f>
        <v/>
      </c>
      <c r="BZ75" s="70" t="str">
        <f>IF(_coke_month_all!T73="","",_coke_month_all!T73)</f>
        <v/>
      </c>
      <c r="CA75" s="70" t="str">
        <f>IF(_coke_month_all!U73="","",_coke_month_all!U73)</f>
        <v/>
      </c>
      <c r="CB75" s="79" t="str">
        <f t="shared" si="96"/>
        <v/>
      </c>
      <c r="CC75" s="69" t="str">
        <f>IF(_coke_month_all!V73="","",_coke_month_all!V73)</f>
        <v/>
      </c>
      <c r="CD75" s="69" t="str">
        <f>IF(_coke_month_all!W73="","",_coke_month_all!W73)</f>
        <v/>
      </c>
      <c r="CE75" s="69" t="str">
        <f>IF(_coke_month_all!X73="","",_coke_month_all!X73)</f>
        <v/>
      </c>
      <c r="CF75" s="69" t="str">
        <f t="shared" si="97"/>
        <v/>
      </c>
      <c r="CG75" s="83" t="str">
        <f t="shared" si="98"/>
        <v/>
      </c>
      <c r="CH75" s="77" t="str">
        <f t="shared" si="99"/>
        <v/>
      </c>
      <c r="CI75" s="77" t="str">
        <f t="shared" si="100"/>
        <v/>
      </c>
      <c r="CJ75" s="85" t="str">
        <f>IF(_lumpore_month_all!S73="","",_lumpore_month_all!S73)</f>
        <v/>
      </c>
      <c r="CK75" s="85" t="str">
        <f>IF(_lumpore_month_all!T73="","",_lumpore_month_all!T73)</f>
        <v/>
      </c>
      <c r="CL75" s="85" t="str">
        <f>IF(_lumpore_month_all!U73="","",_lumpore_month_all!U73)</f>
        <v/>
      </c>
      <c r="CM75" s="70" t="str">
        <f t="shared" si="101"/>
        <v/>
      </c>
      <c r="CN75" s="71" t="str">
        <f>IF(_lumpore_month_all!V73="","",_lumpore_month_all!V73)</f>
        <v/>
      </c>
      <c r="CO75" s="71" t="str">
        <f>IF(_lumpore_month_all!W73="","",_lumpore_month_all!W73)</f>
        <v/>
      </c>
      <c r="CP75" s="71" t="str">
        <f>IF(_lumpore_month_all!X73="","",_lumpore_month_all!X73)</f>
        <v/>
      </c>
      <c r="CQ75" s="71" t="str">
        <f t="shared" si="102"/>
        <v/>
      </c>
      <c r="CR75" s="77" t="str">
        <f t="shared" si="103"/>
        <v/>
      </c>
      <c r="CS75" s="77" t="str">
        <f t="shared" si="104"/>
        <v/>
      </c>
      <c r="CT75" s="77" t="str">
        <f t="shared" si="105"/>
        <v/>
      </c>
      <c r="CU75" s="70">
        <f t="shared" si="106"/>
        <v>0</v>
      </c>
      <c r="CV75" s="70">
        <f t="shared" si="107"/>
        <v>0</v>
      </c>
      <c r="CW75" s="70">
        <f t="shared" si="108"/>
        <v>0</v>
      </c>
      <c r="CX75" s="70">
        <f t="shared" si="109"/>
        <v>0</v>
      </c>
      <c r="CY75" s="70">
        <f t="shared" si="110"/>
        <v>0</v>
      </c>
      <c r="CZ75" s="70">
        <f t="shared" si="111"/>
        <v>0</v>
      </c>
      <c r="DA75" s="104">
        <f>IFERROR(SUM(P75,AJ75,BD75)*_sinter_month_all!$AA$2-SUM(P75,AJ75,BD75)*_sinter_month_all!$Z$2,"")</f>
        <v>0</v>
      </c>
    </row>
    <row r="76" s="2" customFormat="1" ht="21.75" customHeight="1" spans="1:105">
      <c r="A76" s="25" t="str">
        <f>IF(_sinter_month_all!A74="","",_sinter_month_all!A74)</f>
        <v/>
      </c>
      <c r="B76" s="25" t="str">
        <f>IF(AND(_sinter_month_all!B74=1),"夜班",IF(AND(_sinter_month_all!B74=2),"白班",IF(AND(_sinter_month_all!B74=3),"中班","")))</f>
        <v/>
      </c>
      <c r="C76" s="26" t="str">
        <f>IF(AND(_sinter_month_all!C74="A"),"甲班",IF(AND(_sinter_month_all!C74="B"),"乙班",IF(AND(_sinter_month_all!C74="C"),"丙班",IF(AND(_sinter_month_all!C74="D"),"丁班",""))))</f>
        <v/>
      </c>
      <c r="D76" s="27" t="str">
        <f t="shared" si="74"/>
        <v/>
      </c>
      <c r="E76" s="28" t="str">
        <f>IF(_sinter_month_all!D74="","",_sinter_month_all!D74)</f>
        <v/>
      </c>
      <c r="F76" s="28" t="str">
        <f>IF(_sinter_month_all!E74="","",_sinter_month_all!E74)</f>
        <v/>
      </c>
      <c r="G76" s="28" t="str">
        <f>IF(_sinter_month_all!F74="","",_sinter_month_all!F74)</f>
        <v/>
      </c>
      <c r="H76" s="29" t="str">
        <f t="shared" si="75"/>
        <v/>
      </c>
      <c r="I76" s="29" t="str">
        <f>IF(_sinter_month_all!G74="","",_sinter_month_all!G74)</f>
        <v/>
      </c>
      <c r="J76" s="29" t="str">
        <f>IF(_sinter_month_all!H74="","",_sinter_month_all!H74)</f>
        <v/>
      </c>
      <c r="K76" s="29" t="str">
        <f>IF(_sinter_month_all!I74="","",_sinter_month_all!I74)</f>
        <v/>
      </c>
      <c r="L76" s="29" t="str">
        <f t="shared" si="76"/>
        <v/>
      </c>
      <c r="M76" s="34" t="str">
        <f>IF(_sinter_month_all!J74="","",_sinter_month_all!J74)</f>
        <v/>
      </c>
      <c r="N76" s="34" t="str">
        <f>IF(_sinter_month_all!K74="","",_sinter_month_all!K74)</f>
        <v/>
      </c>
      <c r="O76" s="34" t="str">
        <f>IF(_sinter_month_all!L74="","",_sinter_month_all!L74)</f>
        <v/>
      </c>
      <c r="P76" s="34" t="str">
        <f t="shared" si="77"/>
        <v/>
      </c>
      <c r="Q76" s="39" t="str">
        <f>IF(_sinter_month_all!M74="","",_sinter_month_all!M74)</f>
        <v/>
      </c>
      <c r="R76" s="39" t="str">
        <f>IF(_sinter_month_all!N74="","",_sinter_month_all!N74)</f>
        <v/>
      </c>
      <c r="S76" s="39" t="str">
        <f>IF(_sinter_month_all!O74="","",_sinter_month_all!O74)</f>
        <v/>
      </c>
      <c r="T76" s="40" t="str">
        <f t="shared" si="78"/>
        <v/>
      </c>
      <c r="U76" s="34" t="str">
        <f>IF(_sinter_month_all!P74="","",_sinter_month_all!P74)</f>
        <v/>
      </c>
      <c r="V76" s="34" t="str">
        <f>IF(_sinter_month_all!Q74="","",_sinter_month_all!Q74)</f>
        <v/>
      </c>
      <c r="W76" s="34" t="str">
        <f>IF(_sinter_month_all!R74="","",_sinter_month_all!R74)</f>
        <v/>
      </c>
      <c r="X76" s="34" t="str">
        <f t="shared" si="79"/>
        <v/>
      </c>
      <c r="Y76" s="24" t="str">
        <f>IF(_coke_month_all!D74="","",_coke_month_all!D74)</f>
        <v/>
      </c>
      <c r="Z76" s="24" t="str">
        <f>IF(_coke_month_all!E74="","",_coke_month_all!E74)</f>
        <v/>
      </c>
      <c r="AA76" s="24" t="str">
        <f>IF(_coke_month_all!F74="","",_coke_month_all!F74)</f>
        <v/>
      </c>
      <c r="AB76" s="24" t="str">
        <f t="shared" si="80"/>
        <v/>
      </c>
      <c r="AC76" s="43" t="str">
        <f>IF(_coke_month_all!G74="","",_coke_month_all!G74)</f>
        <v/>
      </c>
      <c r="AD76" s="43" t="str">
        <f>IF(_coke_month_all!H74="","",_coke_month_all!H74)</f>
        <v/>
      </c>
      <c r="AE76" s="43" t="str">
        <f>IF(_coke_month_all!I74="","",_coke_month_all!I74)</f>
        <v/>
      </c>
      <c r="AF76" s="44" t="str">
        <f t="shared" si="81"/>
        <v/>
      </c>
      <c r="AG76" s="34" t="str">
        <f>IF(_coke_month_all!J74="","",_coke_month_all!J74)</f>
        <v/>
      </c>
      <c r="AH76" s="34" t="str">
        <f>IF(_coke_month_all!K74="","",_coke_month_all!K74)</f>
        <v/>
      </c>
      <c r="AI76" s="34" t="str">
        <f>IF(_coke_month_all!L74="","",_coke_month_all!L74)</f>
        <v/>
      </c>
      <c r="AJ76" s="34" t="str">
        <f t="shared" si="82"/>
        <v/>
      </c>
      <c r="AK76" s="40" t="str">
        <f>IF(_coke_month_all!M74="","",_coke_month_all!M74)</f>
        <v/>
      </c>
      <c r="AL76" s="40" t="str">
        <f>IF(_coke_month_all!N74="","",_coke_month_all!N74)</f>
        <v/>
      </c>
      <c r="AM76" s="40" t="str">
        <f>IF(_coke_month_all!O74="","",_coke_month_all!O74)</f>
        <v/>
      </c>
      <c r="AN76" s="40" t="str">
        <f t="shared" si="83"/>
        <v/>
      </c>
      <c r="AO76" s="39" t="str">
        <f>IF(_coke_month_all!P74="","",_coke_month_all!P74)</f>
        <v/>
      </c>
      <c r="AP76" s="39" t="str">
        <f>IF(_coke_month_all!Q74="","",_coke_month_all!Q74)</f>
        <v/>
      </c>
      <c r="AQ76" s="39" t="str">
        <f>IF(_coke_month_all!R74="","",_coke_month_all!R74)</f>
        <v/>
      </c>
      <c r="AR76" s="34" t="str">
        <f t="shared" si="84"/>
        <v/>
      </c>
      <c r="AS76" s="34" t="str">
        <f>IF(_lumpore_month_all!D74="","",_lumpore_month_all!D74)</f>
        <v/>
      </c>
      <c r="AT76" s="34" t="str">
        <f>IF(_lumpore_month_all!E74="","",_lumpore_month_all!E74)</f>
        <v/>
      </c>
      <c r="AU76" s="34" t="str">
        <f>IF(_lumpore_month_all!F74="","",_lumpore_month_all!F74)</f>
        <v/>
      </c>
      <c r="AV76" s="34" t="str">
        <f t="shared" si="85"/>
        <v/>
      </c>
      <c r="AW76" s="24" t="str">
        <f>IF(_lumpore_month_all!G74="","",_lumpore_month_all!G74)</f>
        <v/>
      </c>
      <c r="AX76" s="24" t="str">
        <f>IF(_lumpore_month_all!H74="","",_lumpore_month_all!H74)</f>
        <v/>
      </c>
      <c r="AY76" s="24" t="str">
        <f>IF(_lumpore_month_all!I74="","",_lumpore_month_all!I74)</f>
        <v/>
      </c>
      <c r="AZ76" s="23" t="str">
        <f t="shared" si="86"/>
        <v/>
      </c>
      <c r="BA76" s="34" t="str">
        <f>IF(_lumpore_month_all!J74="","",_lumpore_month_all!J74)</f>
        <v/>
      </c>
      <c r="BB76" s="34" t="str">
        <f>IF(_lumpore_month_all!K74="","",_lumpore_month_all!K74)</f>
        <v/>
      </c>
      <c r="BC76" s="34" t="str">
        <f>IF(_lumpore_month_all!L74="","",_lumpore_month_all!L74)</f>
        <v/>
      </c>
      <c r="BD76" s="34" t="str">
        <f t="shared" si="87"/>
        <v/>
      </c>
      <c r="BE76" s="39" t="str">
        <f>IF(_lumpore_month_all!M74="","",_lumpore_month_all!M74)</f>
        <v/>
      </c>
      <c r="BF76" s="39" t="str">
        <f>IF(_lumpore_month_all!N74="","",_lumpore_month_all!N74)</f>
        <v/>
      </c>
      <c r="BG76" s="39" t="str">
        <f>IF(_lumpore_month_all!O74="","",_lumpore_month_all!O74)</f>
        <v/>
      </c>
      <c r="BH76" s="39" t="str">
        <f t="shared" si="88"/>
        <v/>
      </c>
      <c r="BI76" s="34" t="str">
        <f>IF(_lumpore_month_all!P74="","",_lumpore_month_all!P74)</f>
        <v/>
      </c>
      <c r="BJ76" s="34" t="str">
        <f>IF(_lumpore_month_all!Q74="","",_lumpore_month_all!Q74)</f>
        <v/>
      </c>
      <c r="BK76" s="34" t="str">
        <f>IF(_lumpore_month_all!R74="","",_lumpore_month_all!R74)</f>
        <v/>
      </c>
      <c r="BL76" s="34" t="str">
        <f t="shared" si="89"/>
        <v/>
      </c>
      <c r="BM76" s="34">
        <f t="shared" si="90"/>
        <v>0</v>
      </c>
      <c r="BN76" s="70" t="str">
        <f>IF(_sinter_month_all!S74="","",_sinter_month_all!S74)</f>
        <v/>
      </c>
      <c r="BO76" s="70" t="str">
        <f>IF(_sinter_month_all!T74="","",_sinter_month_all!T74)</f>
        <v/>
      </c>
      <c r="BP76" s="70" t="str">
        <f>IF(_sinter_month_all!U74="","",_sinter_month_all!U74)</f>
        <v/>
      </c>
      <c r="BQ76" s="70" t="str">
        <f t="shared" si="91"/>
        <v/>
      </c>
      <c r="BR76" s="71" t="str">
        <f>IF(_sinter_month_all!V74="","",_sinter_month_all!V74)</f>
        <v/>
      </c>
      <c r="BS76" s="71" t="str">
        <f>IF(_sinter_month_all!W74="","",_sinter_month_all!W74)</f>
        <v/>
      </c>
      <c r="BT76" s="71" t="str">
        <f>IF(_sinter_month_all!X74="","",_sinter_month_all!X74)</f>
        <v/>
      </c>
      <c r="BU76" s="71" t="str">
        <f t="shared" si="92"/>
        <v/>
      </c>
      <c r="BV76" s="77" t="str">
        <f t="shared" si="93"/>
        <v/>
      </c>
      <c r="BW76" s="77" t="str">
        <f t="shared" si="94"/>
        <v/>
      </c>
      <c r="BX76" s="77" t="str">
        <f t="shared" si="95"/>
        <v/>
      </c>
      <c r="BY76" s="70" t="str">
        <f>IF(_coke_month_all!S74="","",_coke_month_all!S74)</f>
        <v/>
      </c>
      <c r="BZ76" s="70" t="str">
        <f>IF(_coke_month_all!T74="","",_coke_month_all!T74)</f>
        <v/>
      </c>
      <c r="CA76" s="70" t="str">
        <f>IF(_coke_month_all!U74="","",_coke_month_all!U74)</f>
        <v/>
      </c>
      <c r="CB76" s="79" t="str">
        <f t="shared" si="96"/>
        <v/>
      </c>
      <c r="CC76" s="69" t="str">
        <f>IF(_coke_month_all!V74="","",_coke_month_all!V74)</f>
        <v/>
      </c>
      <c r="CD76" s="69" t="str">
        <f>IF(_coke_month_all!W74="","",_coke_month_all!W74)</f>
        <v/>
      </c>
      <c r="CE76" s="69" t="str">
        <f>IF(_coke_month_all!X74="","",_coke_month_all!X74)</f>
        <v/>
      </c>
      <c r="CF76" s="69" t="str">
        <f t="shared" si="97"/>
        <v/>
      </c>
      <c r="CG76" s="83" t="str">
        <f t="shared" si="98"/>
        <v/>
      </c>
      <c r="CH76" s="77" t="str">
        <f t="shared" si="99"/>
        <v/>
      </c>
      <c r="CI76" s="77" t="str">
        <f t="shared" si="100"/>
        <v/>
      </c>
      <c r="CJ76" s="85" t="str">
        <f>IF(_lumpore_month_all!S74="","",_lumpore_month_all!S74)</f>
        <v/>
      </c>
      <c r="CK76" s="85" t="str">
        <f>IF(_lumpore_month_all!T74="","",_lumpore_month_all!T74)</f>
        <v/>
      </c>
      <c r="CL76" s="85" t="str">
        <f>IF(_lumpore_month_all!U74="","",_lumpore_month_all!U74)</f>
        <v/>
      </c>
      <c r="CM76" s="70" t="str">
        <f t="shared" si="101"/>
        <v/>
      </c>
      <c r="CN76" s="71" t="str">
        <f>IF(_lumpore_month_all!V74="","",_lumpore_month_all!V74)</f>
        <v/>
      </c>
      <c r="CO76" s="71" t="str">
        <f>IF(_lumpore_month_all!W74="","",_lumpore_month_all!W74)</f>
        <v/>
      </c>
      <c r="CP76" s="71" t="str">
        <f>IF(_lumpore_month_all!X74="","",_lumpore_month_all!X74)</f>
        <v/>
      </c>
      <c r="CQ76" s="71" t="str">
        <f t="shared" si="102"/>
        <v/>
      </c>
      <c r="CR76" s="77" t="str">
        <f t="shared" si="103"/>
        <v/>
      </c>
      <c r="CS76" s="77" t="str">
        <f t="shared" si="104"/>
        <v/>
      </c>
      <c r="CT76" s="77" t="str">
        <f t="shared" si="105"/>
        <v/>
      </c>
      <c r="CU76" s="70">
        <f t="shared" si="106"/>
        <v>0</v>
      </c>
      <c r="CV76" s="70">
        <f t="shared" si="107"/>
        <v>0</v>
      </c>
      <c r="CW76" s="70">
        <f t="shared" si="108"/>
        <v>0</v>
      </c>
      <c r="CX76" s="70">
        <f t="shared" si="109"/>
        <v>0</v>
      </c>
      <c r="CY76" s="70">
        <f t="shared" si="110"/>
        <v>0</v>
      </c>
      <c r="CZ76" s="70">
        <f t="shared" si="111"/>
        <v>0</v>
      </c>
      <c r="DA76" s="104">
        <f>IFERROR(SUM(P76,AJ76,BD76)*_sinter_month_all!$AA$2-SUM(P76,AJ76,BD76)*_sinter_month_all!$Z$2,"")</f>
        <v>0</v>
      </c>
    </row>
    <row r="77" s="2" customFormat="1" ht="21.75" customHeight="1" spans="1:105">
      <c r="A77" s="25" t="str">
        <f>IF(_sinter_month_all!A75="","",_sinter_month_all!A75)</f>
        <v/>
      </c>
      <c r="B77" s="25" t="str">
        <f>IF(AND(_sinter_month_all!B75=1),"夜班",IF(AND(_sinter_month_all!B75=2),"白班",IF(AND(_sinter_month_all!B75=3),"中班","")))</f>
        <v/>
      </c>
      <c r="C77" s="26" t="str">
        <f>IF(AND(_sinter_month_all!C75="A"),"甲班",IF(AND(_sinter_month_all!C75="B"),"乙班",IF(AND(_sinter_month_all!C75="C"),"丙班",IF(AND(_sinter_month_all!C75="D"),"丁班",""))))</f>
        <v/>
      </c>
      <c r="D77" s="27" t="str">
        <f t="shared" si="74"/>
        <v/>
      </c>
      <c r="E77" s="28" t="str">
        <f>IF(_sinter_month_all!D75="","",_sinter_month_all!D75)</f>
        <v/>
      </c>
      <c r="F77" s="28" t="str">
        <f>IF(_sinter_month_all!E75="","",_sinter_month_all!E75)</f>
        <v/>
      </c>
      <c r="G77" s="28" t="str">
        <f>IF(_sinter_month_all!F75="","",_sinter_month_all!F75)</f>
        <v/>
      </c>
      <c r="H77" s="29" t="str">
        <f t="shared" si="75"/>
        <v/>
      </c>
      <c r="I77" s="29" t="str">
        <f>IF(_sinter_month_all!G75="","",_sinter_month_all!G75)</f>
        <v/>
      </c>
      <c r="J77" s="29" t="str">
        <f>IF(_sinter_month_all!H75="","",_sinter_month_all!H75)</f>
        <v/>
      </c>
      <c r="K77" s="29" t="str">
        <f>IF(_sinter_month_all!I75="","",_sinter_month_all!I75)</f>
        <v/>
      </c>
      <c r="L77" s="29" t="str">
        <f t="shared" si="76"/>
        <v/>
      </c>
      <c r="M77" s="34" t="str">
        <f>IF(_sinter_month_all!J75="","",_sinter_month_all!J75)</f>
        <v/>
      </c>
      <c r="N77" s="34" t="str">
        <f>IF(_sinter_month_all!K75="","",_sinter_month_all!K75)</f>
        <v/>
      </c>
      <c r="O77" s="34" t="str">
        <f>IF(_sinter_month_all!L75="","",_sinter_month_all!L75)</f>
        <v/>
      </c>
      <c r="P77" s="34" t="str">
        <f t="shared" si="77"/>
        <v/>
      </c>
      <c r="Q77" s="39" t="str">
        <f>IF(_sinter_month_all!M75="","",_sinter_month_all!M75)</f>
        <v/>
      </c>
      <c r="R77" s="39" t="str">
        <f>IF(_sinter_month_all!N75="","",_sinter_month_all!N75)</f>
        <v/>
      </c>
      <c r="S77" s="39" t="str">
        <f>IF(_sinter_month_all!O75="","",_sinter_month_all!O75)</f>
        <v/>
      </c>
      <c r="T77" s="40" t="str">
        <f t="shared" si="78"/>
        <v/>
      </c>
      <c r="U77" s="34" t="str">
        <f>IF(_sinter_month_all!P75="","",_sinter_month_all!P75)</f>
        <v/>
      </c>
      <c r="V77" s="34" t="str">
        <f>IF(_sinter_month_all!Q75="","",_sinter_month_all!Q75)</f>
        <v/>
      </c>
      <c r="W77" s="34" t="str">
        <f>IF(_sinter_month_all!R75="","",_sinter_month_all!R75)</f>
        <v/>
      </c>
      <c r="X77" s="34" t="str">
        <f t="shared" si="79"/>
        <v/>
      </c>
      <c r="Y77" s="24" t="str">
        <f>IF(_coke_month_all!D75="","",_coke_month_all!D75)</f>
        <v/>
      </c>
      <c r="Z77" s="24" t="str">
        <f>IF(_coke_month_all!E75="","",_coke_month_all!E75)</f>
        <v/>
      </c>
      <c r="AA77" s="24" t="str">
        <f>IF(_coke_month_all!F75="","",_coke_month_all!F75)</f>
        <v/>
      </c>
      <c r="AB77" s="24" t="str">
        <f t="shared" si="80"/>
        <v/>
      </c>
      <c r="AC77" s="43" t="str">
        <f>IF(_coke_month_all!G75="","",_coke_month_all!G75)</f>
        <v/>
      </c>
      <c r="AD77" s="43" t="str">
        <f>IF(_coke_month_all!H75="","",_coke_month_all!H75)</f>
        <v/>
      </c>
      <c r="AE77" s="43" t="str">
        <f>IF(_coke_month_all!I75="","",_coke_month_all!I75)</f>
        <v/>
      </c>
      <c r="AF77" s="44" t="str">
        <f t="shared" si="81"/>
        <v/>
      </c>
      <c r="AG77" s="34" t="str">
        <f>IF(_coke_month_all!J75="","",_coke_month_all!J75)</f>
        <v/>
      </c>
      <c r="AH77" s="34" t="str">
        <f>IF(_coke_month_all!K75="","",_coke_month_all!K75)</f>
        <v/>
      </c>
      <c r="AI77" s="34" t="str">
        <f>IF(_coke_month_all!L75="","",_coke_month_all!L75)</f>
        <v/>
      </c>
      <c r="AJ77" s="34" t="str">
        <f t="shared" si="82"/>
        <v/>
      </c>
      <c r="AK77" s="40" t="str">
        <f>IF(_coke_month_all!M75="","",_coke_month_all!M75)</f>
        <v/>
      </c>
      <c r="AL77" s="40" t="str">
        <f>IF(_coke_month_all!N75="","",_coke_month_all!N75)</f>
        <v/>
      </c>
      <c r="AM77" s="40" t="str">
        <f>IF(_coke_month_all!O75="","",_coke_month_all!O75)</f>
        <v/>
      </c>
      <c r="AN77" s="40" t="str">
        <f t="shared" si="83"/>
        <v/>
      </c>
      <c r="AO77" s="39" t="str">
        <f>IF(_coke_month_all!P75="","",_coke_month_all!P75)</f>
        <v/>
      </c>
      <c r="AP77" s="39" t="str">
        <f>IF(_coke_month_all!Q75="","",_coke_month_all!Q75)</f>
        <v/>
      </c>
      <c r="AQ77" s="39" t="str">
        <f>IF(_coke_month_all!R75="","",_coke_month_all!R75)</f>
        <v/>
      </c>
      <c r="AR77" s="34" t="str">
        <f t="shared" si="84"/>
        <v/>
      </c>
      <c r="AS77" s="34" t="str">
        <f>IF(_lumpore_month_all!D75="","",_lumpore_month_all!D75)</f>
        <v/>
      </c>
      <c r="AT77" s="34" t="str">
        <f>IF(_lumpore_month_all!E75="","",_lumpore_month_all!E75)</f>
        <v/>
      </c>
      <c r="AU77" s="34" t="str">
        <f>IF(_lumpore_month_all!F75="","",_lumpore_month_all!F75)</f>
        <v/>
      </c>
      <c r="AV77" s="34" t="str">
        <f t="shared" si="85"/>
        <v/>
      </c>
      <c r="AW77" s="24" t="str">
        <f>IF(_lumpore_month_all!G75="","",_lumpore_month_all!G75)</f>
        <v/>
      </c>
      <c r="AX77" s="24" t="str">
        <f>IF(_lumpore_month_all!H75="","",_lumpore_month_all!H75)</f>
        <v/>
      </c>
      <c r="AY77" s="24" t="str">
        <f>IF(_lumpore_month_all!I75="","",_lumpore_month_all!I75)</f>
        <v/>
      </c>
      <c r="AZ77" s="23" t="str">
        <f t="shared" si="86"/>
        <v/>
      </c>
      <c r="BA77" s="34" t="str">
        <f>IF(_lumpore_month_all!J75="","",_lumpore_month_all!J75)</f>
        <v/>
      </c>
      <c r="BB77" s="34" t="str">
        <f>IF(_lumpore_month_all!K75="","",_lumpore_month_all!K75)</f>
        <v/>
      </c>
      <c r="BC77" s="34" t="str">
        <f>IF(_lumpore_month_all!L75="","",_lumpore_month_all!L75)</f>
        <v/>
      </c>
      <c r="BD77" s="34" t="str">
        <f t="shared" si="87"/>
        <v/>
      </c>
      <c r="BE77" s="39" t="str">
        <f>IF(_lumpore_month_all!M75="","",_lumpore_month_all!M75)</f>
        <v/>
      </c>
      <c r="BF77" s="39" t="str">
        <f>IF(_lumpore_month_all!N75="","",_lumpore_month_all!N75)</f>
        <v/>
      </c>
      <c r="BG77" s="39" t="str">
        <f>IF(_lumpore_month_all!O75="","",_lumpore_month_all!O75)</f>
        <v/>
      </c>
      <c r="BH77" s="39" t="str">
        <f t="shared" si="88"/>
        <v/>
      </c>
      <c r="BI77" s="34" t="str">
        <f>IF(_lumpore_month_all!P75="","",_lumpore_month_all!P75)</f>
        <v/>
      </c>
      <c r="BJ77" s="34" t="str">
        <f>IF(_lumpore_month_all!Q75="","",_lumpore_month_all!Q75)</f>
        <v/>
      </c>
      <c r="BK77" s="34" t="str">
        <f>IF(_lumpore_month_all!R75="","",_lumpore_month_all!R75)</f>
        <v/>
      </c>
      <c r="BL77" s="34" t="str">
        <f t="shared" si="89"/>
        <v/>
      </c>
      <c r="BM77" s="34">
        <f t="shared" si="90"/>
        <v>0</v>
      </c>
      <c r="BN77" s="70" t="str">
        <f>IF(_sinter_month_all!S75="","",_sinter_month_all!S75)</f>
        <v/>
      </c>
      <c r="BO77" s="70" t="str">
        <f>IF(_sinter_month_all!T75="","",_sinter_month_all!T75)</f>
        <v/>
      </c>
      <c r="BP77" s="70" t="str">
        <f>IF(_sinter_month_all!U75="","",_sinter_month_all!U75)</f>
        <v/>
      </c>
      <c r="BQ77" s="70" t="str">
        <f t="shared" si="91"/>
        <v/>
      </c>
      <c r="BR77" s="71" t="str">
        <f>IF(_sinter_month_all!V75="","",_sinter_month_all!V75)</f>
        <v/>
      </c>
      <c r="BS77" s="71" t="str">
        <f>IF(_sinter_month_all!W75="","",_sinter_month_all!W75)</f>
        <v/>
      </c>
      <c r="BT77" s="71" t="str">
        <f>IF(_sinter_month_all!X75="","",_sinter_month_all!X75)</f>
        <v/>
      </c>
      <c r="BU77" s="71" t="str">
        <f t="shared" si="92"/>
        <v/>
      </c>
      <c r="BV77" s="77" t="str">
        <f t="shared" si="93"/>
        <v/>
      </c>
      <c r="BW77" s="77" t="str">
        <f t="shared" si="94"/>
        <v/>
      </c>
      <c r="BX77" s="77" t="str">
        <f t="shared" si="95"/>
        <v/>
      </c>
      <c r="BY77" s="70" t="str">
        <f>IF(_coke_month_all!S75="","",_coke_month_all!S75)</f>
        <v/>
      </c>
      <c r="BZ77" s="70" t="str">
        <f>IF(_coke_month_all!T75="","",_coke_month_all!T75)</f>
        <v/>
      </c>
      <c r="CA77" s="70" t="str">
        <f>IF(_coke_month_all!U75="","",_coke_month_all!U75)</f>
        <v/>
      </c>
      <c r="CB77" s="79" t="str">
        <f t="shared" si="96"/>
        <v/>
      </c>
      <c r="CC77" s="69" t="str">
        <f>IF(_coke_month_all!V75="","",_coke_month_all!V75)</f>
        <v/>
      </c>
      <c r="CD77" s="69" t="str">
        <f>IF(_coke_month_all!W75="","",_coke_month_all!W75)</f>
        <v/>
      </c>
      <c r="CE77" s="69" t="str">
        <f>IF(_coke_month_all!X75="","",_coke_month_all!X75)</f>
        <v/>
      </c>
      <c r="CF77" s="69" t="str">
        <f t="shared" si="97"/>
        <v/>
      </c>
      <c r="CG77" s="83" t="str">
        <f t="shared" si="98"/>
        <v/>
      </c>
      <c r="CH77" s="77" t="str">
        <f t="shared" si="99"/>
        <v/>
      </c>
      <c r="CI77" s="77" t="str">
        <f t="shared" si="100"/>
        <v/>
      </c>
      <c r="CJ77" s="85" t="str">
        <f>IF(_lumpore_month_all!S75="","",_lumpore_month_all!S75)</f>
        <v/>
      </c>
      <c r="CK77" s="85" t="str">
        <f>IF(_lumpore_month_all!T75="","",_lumpore_month_all!T75)</f>
        <v/>
      </c>
      <c r="CL77" s="85" t="str">
        <f>IF(_lumpore_month_all!U75="","",_lumpore_month_all!U75)</f>
        <v/>
      </c>
      <c r="CM77" s="70" t="str">
        <f t="shared" si="101"/>
        <v/>
      </c>
      <c r="CN77" s="71" t="str">
        <f>IF(_lumpore_month_all!V75="","",_lumpore_month_all!V75)</f>
        <v/>
      </c>
      <c r="CO77" s="71" t="str">
        <f>IF(_lumpore_month_all!W75="","",_lumpore_month_all!W75)</f>
        <v/>
      </c>
      <c r="CP77" s="71" t="str">
        <f>IF(_lumpore_month_all!X75="","",_lumpore_month_all!X75)</f>
        <v/>
      </c>
      <c r="CQ77" s="71" t="str">
        <f t="shared" si="102"/>
        <v/>
      </c>
      <c r="CR77" s="77" t="str">
        <f t="shared" si="103"/>
        <v/>
      </c>
      <c r="CS77" s="77" t="str">
        <f t="shared" si="104"/>
        <v/>
      </c>
      <c r="CT77" s="77" t="str">
        <f t="shared" si="105"/>
        <v/>
      </c>
      <c r="CU77" s="70">
        <f t="shared" si="106"/>
        <v>0</v>
      </c>
      <c r="CV77" s="70">
        <f t="shared" si="107"/>
        <v>0</v>
      </c>
      <c r="CW77" s="70">
        <f t="shared" si="108"/>
        <v>0</v>
      </c>
      <c r="CX77" s="70">
        <f t="shared" si="109"/>
        <v>0</v>
      </c>
      <c r="CY77" s="70">
        <f t="shared" si="110"/>
        <v>0</v>
      </c>
      <c r="CZ77" s="70">
        <f t="shared" si="111"/>
        <v>0</v>
      </c>
      <c r="DA77" s="104">
        <f>IFERROR(SUM(P77,AJ77,BD77)*_sinter_month_all!$AA$2-SUM(P77,AJ77,BD77)*_sinter_month_all!$Z$2,"")</f>
        <v>0</v>
      </c>
    </row>
    <row r="78" s="2" customFormat="1" ht="21.75" customHeight="1" spans="1:105">
      <c r="A78" s="25" t="str">
        <f>IF(_sinter_month_all!A76="","",_sinter_month_all!A76)</f>
        <v/>
      </c>
      <c r="B78" s="25" t="str">
        <f>IF(AND(_sinter_month_all!B76=1),"夜班",IF(AND(_sinter_month_all!B76=2),"白班",IF(AND(_sinter_month_all!B76=3),"中班","")))</f>
        <v/>
      </c>
      <c r="C78" s="26" t="str">
        <f>IF(AND(_sinter_month_all!C76="A"),"甲班",IF(AND(_sinter_month_all!C76="B"),"乙班",IF(AND(_sinter_month_all!C76="C"),"丙班",IF(AND(_sinter_month_all!C76="D"),"丁班",""))))</f>
        <v/>
      </c>
      <c r="D78" s="27" t="str">
        <f t="shared" si="74"/>
        <v/>
      </c>
      <c r="E78" s="28" t="str">
        <f>IF(_sinter_month_all!D76="","",_sinter_month_all!D76)</f>
        <v/>
      </c>
      <c r="F78" s="28" t="str">
        <f>IF(_sinter_month_all!E76="","",_sinter_month_all!E76)</f>
        <v/>
      </c>
      <c r="G78" s="28" t="str">
        <f>IF(_sinter_month_all!F76="","",_sinter_month_all!F76)</f>
        <v/>
      </c>
      <c r="H78" s="29" t="str">
        <f t="shared" si="75"/>
        <v/>
      </c>
      <c r="I78" s="29" t="str">
        <f>IF(_sinter_month_all!G76="","",_sinter_month_all!G76)</f>
        <v/>
      </c>
      <c r="J78" s="29" t="str">
        <f>IF(_sinter_month_all!H76="","",_sinter_month_all!H76)</f>
        <v/>
      </c>
      <c r="K78" s="29" t="str">
        <f>IF(_sinter_month_all!I76="","",_sinter_month_all!I76)</f>
        <v/>
      </c>
      <c r="L78" s="29" t="str">
        <f t="shared" si="76"/>
        <v/>
      </c>
      <c r="M78" s="34" t="str">
        <f>IF(_sinter_month_all!J76="","",_sinter_month_all!J76)</f>
        <v/>
      </c>
      <c r="N78" s="34" t="str">
        <f>IF(_sinter_month_all!K76="","",_sinter_month_all!K76)</f>
        <v/>
      </c>
      <c r="O78" s="34" t="str">
        <f>IF(_sinter_month_all!L76="","",_sinter_month_all!L76)</f>
        <v/>
      </c>
      <c r="P78" s="34" t="str">
        <f t="shared" si="77"/>
        <v/>
      </c>
      <c r="Q78" s="39" t="str">
        <f>IF(_sinter_month_all!M76="","",_sinter_month_all!M76)</f>
        <v/>
      </c>
      <c r="R78" s="39" t="str">
        <f>IF(_sinter_month_all!N76="","",_sinter_month_all!N76)</f>
        <v/>
      </c>
      <c r="S78" s="39" t="str">
        <f>IF(_sinter_month_all!O76="","",_sinter_month_all!O76)</f>
        <v/>
      </c>
      <c r="T78" s="40" t="str">
        <f t="shared" si="78"/>
        <v/>
      </c>
      <c r="U78" s="34" t="str">
        <f>IF(_sinter_month_all!P76="","",_sinter_month_all!P76)</f>
        <v/>
      </c>
      <c r="V78" s="34" t="str">
        <f>IF(_sinter_month_all!Q76="","",_sinter_month_all!Q76)</f>
        <v/>
      </c>
      <c r="W78" s="34" t="str">
        <f>IF(_sinter_month_all!R76="","",_sinter_month_all!R76)</f>
        <v/>
      </c>
      <c r="X78" s="34" t="str">
        <f t="shared" si="79"/>
        <v/>
      </c>
      <c r="Y78" s="24" t="str">
        <f>IF(_coke_month_all!D76="","",_coke_month_all!D76)</f>
        <v/>
      </c>
      <c r="Z78" s="24" t="str">
        <f>IF(_coke_month_all!E76="","",_coke_month_all!E76)</f>
        <v/>
      </c>
      <c r="AA78" s="24" t="str">
        <f>IF(_coke_month_all!F76="","",_coke_month_all!F76)</f>
        <v/>
      </c>
      <c r="AB78" s="24" t="str">
        <f t="shared" si="80"/>
        <v/>
      </c>
      <c r="AC78" s="43" t="str">
        <f>IF(_coke_month_all!G76="","",_coke_month_all!G76)</f>
        <v/>
      </c>
      <c r="AD78" s="43" t="str">
        <f>IF(_coke_month_all!H76="","",_coke_month_all!H76)</f>
        <v/>
      </c>
      <c r="AE78" s="43" t="str">
        <f>IF(_coke_month_all!I76="","",_coke_month_all!I76)</f>
        <v/>
      </c>
      <c r="AF78" s="44" t="str">
        <f t="shared" si="81"/>
        <v/>
      </c>
      <c r="AG78" s="34" t="str">
        <f>IF(_coke_month_all!J76="","",_coke_month_all!J76)</f>
        <v/>
      </c>
      <c r="AH78" s="34" t="str">
        <f>IF(_coke_month_all!K76="","",_coke_month_all!K76)</f>
        <v/>
      </c>
      <c r="AI78" s="34" t="str">
        <f>IF(_coke_month_all!L76="","",_coke_month_all!L76)</f>
        <v/>
      </c>
      <c r="AJ78" s="34" t="str">
        <f t="shared" si="82"/>
        <v/>
      </c>
      <c r="AK78" s="40" t="str">
        <f>IF(_coke_month_all!M76="","",_coke_month_all!M76)</f>
        <v/>
      </c>
      <c r="AL78" s="40" t="str">
        <f>IF(_coke_month_all!N76="","",_coke_month_all!N76)</f>
        <v/>
      </c>
      <c r="AM78" s="40" t="str">
        <f>IF(_coke_month_all!O76="","",_coke_month_all!O76)</f>
        <v/>
      </c>
      <c r="AN78" s="40" t="str">
        <f t="shared" si="83"/>
        <v/>
      </c>
      <c r="AO78" s="39" t="str">
        <f>IF(_coke_month_all!P76="","",_coke_month_all!P76)</f>
        <v/>
      </c>
      <c r="AP78" s="39" t="str">
        <f>IF(_coke_month_all!Q76="","",_coke_month_all!Q76)</f>
        <v/>
      </c>
      <c r="AQ78" s="39" t="str">
        <f>IF(_coke_month_all!R76="","",_coke_month_all!R76)</f>
        <v/>
      </c>
      <c r="AR78" s="34" t="str">
        <f t="shared" si="84"/>
        <v/>
      </c>
      <c r="AS78" s="34" t="str">
        <f>IF(_lumpore_month_all!D76="","",_lumpore_month_all!D76)</f>
        <v/>
      </c>
      <c r="AT78" s="34" t="str">
        <f>IF(_lumpore_month_all!E76="","",_lumpore_month_all!E76)</f>
        <v/>
      </c>
      <c r="AU78" s="34" t="str">
        <f>IF(_lumpore_month_all!F76="","",_lumpore_month_all!F76)</f>
        <v/>
      </c>
      <c r="AV78" s="34" t="str">
        <f t="shared" si="85"/>
        <v/>
      </c>
      <c r="AW78" s="24" t="str">
        <f>IF(_lumpore_month_all!G76="","",_lumpore_month_all!G76)</f>
        <v/>
      </c>
      <c r="AX78" s="24" t="str">
        <f>IF(_lumpore_month_all!H76="","",_lumpore_month_all!H76)</f>
        <v/>
      </c>
      <c r="AY78" s="24" t="str">
        <f>IF(_lumpore_month_all!I76="","",_lumpore_month_all!I76)</f>
        <v/>
      </c>
      <c r="AZ78" s="23" t="str">
        <f t="shared" si="86"/>
        <v/>
      </c>
      <c r="BA78" s="34" t="str">
        <f>IF(_lumpore_month_all!J76="","",_lumpore_month_all!J76)</f>
        <v/>
      </c>
      <c r="BB78" s="34" t="str">
        <f>IF(_lumpore_month_all!K76="","",_lumpore_month_all!K76)</f>
        <v/>
      </c>
      <c r="BC78" s="34" t="str">
        <f>IF(_lumpore_month_all!L76="","",_lumpore_month_all!L76)</f>
        <v/>
      </c>
      <c r="BD78" s="34" t="str">
        <f t="shared" si="87"/>
        <v/>
      </c>
      <c r="BE78" s="39" t="str">
        <f>IF(_lumpore_month_all!M76="","",_lumpore_month_all!M76)</f>
        <v/>
      </c>
      <c r="BF78" s="39" t="str">
        <f>IF(_lumpore_month_all!N76="","",_lumpore_month_all!N76)</f>
        <v/>
      </c>
      <c r="BG78" s="39" t="str">
        <f>IF(_lumpore_month_all!O76="","",_lumpore_month_all!O76)</f>
        <v/>
      </c>
      <c r="BH78" s="39" t="str">
        <f t="shared" si="88"/>
        <v/>
      </c>
      <c r="BI78" s="34" t="str">
        <f>IF(_lumpore_month_all!P76="","",_lumpore_month_all!P76)</f>
        <v/>
      </c>
      <c r="BJ78" s="34" t="str">
        <f>IF(_lumpore_month_all!Q76="","",_lumpore_month_all!Q76)</f>
        <v/>
      </c>
      <c r="BK78" s="34" t="str">
        <f>IF(_lumpore_month_all!R76="","",_lumpore_month_all!R76)</f>
        <v/>
      </c>
      <c r="BL78" s="34" t="str">
        <f t="shared" si="89"/>
        <v/>
      </c>
      <c r="BM78" s="34">
        <f t="shared" si="90"/>
        <v>0</v>
      </c>
      <c r="BN78" s="70" t="str">
        <f>IF(_sinter_month_all!S76="","",_sinter_month_all!S76)</f>
        <v/>
      </c>
      <c r="BO78" s="70" t="str">
        <f>IF(_sinter_month_all!T76="","",_sinter_month_all!T76)</f>
        <v/>
      </c>
      <c r="BP78" s="70" t="str">
        <f>IF(_sinter_month_all!U76="","",_sinter_month_all!U76)</f>
        <v/>
      </c>
      <c r="BQ78" s="70" t="str">
        <f t="shared" si="91"/>
        <v/>
      </c>
      <c r="BR78" s="71" t="str">
        <f>IF(_sinter_month_all!V76="","",_sinter_month_all!V76)</f>
        <v/>
      </c>
      <c r="BS78" s="71" t="str">
        <f>IF(_sinter_month_all!W76="","",_sinter_month_all!W76)</f>
        <v/>
      </c>
      <c r="BT78" s="71" t="str">
        <f>IF(_sinter_month_all!X76="","",_sinter_month_all!X76)</f>
        <v/>
      </c>
      <c r="BU78" s="71" t="str">
        <f t="shared" si="92"/>
        <v/>
      </c>
      <c r="BV78" s="77" t="str">
        <f t="shared" si="93"/>
        <v/>
      </c>
      <c r="BW78" s="77" t="str">
        <f t="shared" si="94"/>
        <v/>
      </c>
      <c r="BX78" s="77" t="str">
        <f t="shared" si="95"/>
        <v/>
      </c>
      <c r="BY78" s="70" t="str">
        <f>IF(_coke_month_all!S76="","",_coke_month_all!S76)</f>
        <v/>
      </c>
      <c r="BZ78" s="70" t="str">
        <f>IF(_coke_month_all!T76="","",_coke_month_all!T76)</f>
        <v/>
      </c>
      <c r="CA78" s="70" t="str">
        <f>IF(_coke_month_all!U76="","",_coke_month_all!U76)</f>
        <v/>
      </c>
      <c r="CB78" s="79" t="str">
        <f t="shared" si="96"/>
        <v/>
      </c>
      <c r="CC78" s="69" t="str">
        <f>IF(_coke_month_all!V76="","",_coke_month_all!V76)</f>
        <v/>
      </c>
      <c r="CD78" s="69" t="str">
        <f>IF(_coke_month_all!W76="","",_coke_month_all!W76)</f>
        <v/>
      </c>
      <c r="CE78" s="69" t="str">
        <f>IF(_coke_month_all!X76="","",_coke_month_all!X76)</f>
        <v/>
      </c>
      <c r="CF78" s="69" t="str">
        <f t="shared" si="97"/>
        <v/>
      </c>
      <c r="CG78" s="83" t="str">
        <f t="shared" si="98"/>
        <v/>
      </c>
      <c r="CH78" s="77" t="str">
        <f t="shared" si="99"/>
        <v/>
      </c>
      <c r="CI78" s="77" t="str">
        <f t="shared" si="100"/>
        <v/>
      </c>
      <c r="CJ78" s="85" t="str">
        <f>IF(_lumpore_month_all!S76="","",_lumpore_month_all!S76)</f>
        <v/>
      </c>
      <c r="CK78" s="85" t="str">
        <f>IF(_lumpore_month_all!T76="","",_lumpore_month_all!T76)</f>
        <v/>
      </c>
      <c r="CL78" s="85" t="str">
        <f>IF(_lumpore_month_all!U76="","",_lumpore_month_all!U76)</f>
        <v/>
      </c>
      <c r="CM78" s="70" t="str">
        <f t="shared" si="101"/>
        <v/>
      </c>
      <c r="CN78" s="71" t="str">
        <f>IF(_lumpore_month_all!V76="","",_lumpore_month_all!V76)</f>
        <v/>
      </c>
      <c r="CO78" s="71" t="str">
        <f>IF(_lumpore_month_all!W76="","",_lumpore_month_all!W76)</f>
        <v/>
      </c>
      <c r="CP78" s="71" t="str">
        <f>IF(_lumpore_month_all!X76="","",_lumpore_month_all!X76)</f>
        <v/>
      </c>
      <c r="CQ78" s="71" t="str">
        <f t="shared" si="102"/>
        <v/>
      </c>
      <c r="CR78" s="77" t="str">
        <f t="shared" si="103"/>
        <v/>
      </c>
      <c r="CS78" s="77" t="str">
        <f t="shared" si="104"/>
        <v/>
      </c>
      <c r="CT78" s="77" t="str">
        <f t="shared" si="105"/>
        <v/>
      </c>
      <c r="CU78" s="70">
        <f t="shared" si="106"/>
        <v>0</v>
      </c>
      <c r="CV78" s="70">
        <f t="shared" si="107"/>
        <v>0</v>
      </c>
      <c r="CW78" s="70">
        <f t="shared" si="108"/>
        <v>0</v>
      </c>
      <c r="CX78" s="70">
        <f t="shared" si="109"/>
        <v>0</v>
      </c>
      <c r="CY78" s="70">
        <f t="shared" si="110"/>
        <v>0</v>
      </c>
      <c r="CZ78" s="70">
        <f t="shared" si="111"/>
        <v>0</v>
      </c>
      <c r="DA78" s="104">
        <f>IFERROR(SUM(P78,AJ78,BD78)*_sinter_month_all!$AA$2-SUM(P78,AJ78,BD78)*_sinter_month_all!$Z$2,"")</f>
        <v>0</v>
      </c>
    </row>
    <row r="79" s="2" customFormat="1" ht="21.75" customHeight="1" spans="1:105">
      <c r="A79" s="25" t="str">
        <f>IF(_sinter_month_all!A77="","",_sinter_month_all!A77)</f>
        <v/>
      </c>
      <c r="B79" s="25" t="str">
        <f>IF(AND(_sinter_month_all!B77=1),"夜班",IF(AND(_sinter_month_all!B77=2),"白班",IF(AND(_sinter_month_all!B77=3),"中班","")))</f>
        <v/>
      </c>
      <c r="C79" s="26" t="str">
        <f>IF(AND(_sinter_month_all!C77="A"),"甲班",IF(AND(_sinter_month_all!C77="B"),"乙班",IF(AND(_sinter_month_all!C77="C"),"丙班",IF(AND(_sinter_month_all!C77="D"),"丁班",""))))</f>
        <v/>
      </c>
      <c r="D79" s="27" t="str">
        <f t="shared" si="74"/>
        <v/>
      </c>
      <c r="E79" s="28" t="str">
        <f>IF(_sinter_month_all!D77="","",_sinter_month_all!D77)</f>
        <v/>
      </c>
      <c r="F79" s="28" t="str">
        <f>IF(_sinter_month_all!E77="","",_sinter_month_all!E77)</f>
        <v/>
      </c>
      <c r="G79" s="28" t="str">
        <f>IF(_sinter_month_all!F77="","",_sinter_month_all!F77)</f>
        <v/>
      </c>
      <c r="H79" s="29" t="str">
        <f t="shared" si="75"/>
        <v/>
      </c>
      <c r="I79" s="29" t="str">
        <f>IF(_sinter_month_all!G77="","",_sinter_month_all!G77)</f>
        <v/>
      </c>
      <c r="J79" s="29" t="str">
        <f>IF(_sinter_month_all!H77="","",_sinter_month_all!H77)</f>
        <v/>
      </c>
      <c r="K79" s="29" t="str">
        <f>IF(_sinter_month_all!I77="","",_sinter_month_all!I77)</f>
        <v/>
      </c>
      <c r="L79" s="29" t="str">
        <f t="shared" si="76"/>
        <v/>
      </c>
      <c r="M79" s="34" t="str">
        <f>IF(_sinter_month_all!J77="","",_sinter_month_all!J77)</f>
        <v/>
      </c>
      <c r="N79" s="34" t="str">
        <f>IF(_sinter_month_all!K77="","",_sinter_month_all!K77)</f>
        <v/>
      </c>
      <c r="O79" s="34" t="str">
        <f>IF(_sinter_month_all!L77="","",_sinter_month_all!L77)</f>
        <v/>
      </c>
      <c r="P79" s="34" t="str">
        <f t="shared" si="77"/>
        <v/>
      </c>
      <c r="Q79" s="39" t="str">
        <f>IF(_sinter_month_all!M77="","",_sinter_month_all!M77)</f>
        <v/>
      </c>
      <c r="R79" s="39" t="str">
        <f>IF(_sinter_month_all!N77="","",_sinter_month_all!N77)</f>
        <v/>
      </c>
      <c r="S79" s="39" t="str">
        <f>IF(_sinter_month_all!O77="","",_sinter_month_all!O77)</f>
        <v/>
      </c>
      <c r="T79" s="40" t="str">
        <f t="shared" si="78"/>
        <v/>
      </c>
      <c r="U79" s="34" t="str">
        <f>IF(_sinter_month_all!P77="","",_sinter_month_all!P77)</f>
        <v/>
      </c>
      <c r="V79" s="34" t="str">
        <f>IF(_sinter_month_all!Q77="","",_sinter_month_all!Q77)</f>
        <v/>
      </c>
      <c r="W79" s="34" t="str">
        <f>IF(_sinter_month_all!R77="","",_sinter_month_all!R77)</f>
        <v/>
      </c>
      <c r="X79" s="34" t="str">
        <f t="shared" si="79"/>
        <v/>
      </c>
      <c r="Y79" s="24" t="str">
        <f>IF(_coke_month_all!D77="","",_coke_month_all!D77)</f>
        <v/>
      </c>
      <c r="Z79" s="24" t="str">
        <f>IF(_coke_month_all!E77="","",_coke_month_all!E77)</f>
        <v/>
      </c>
      <c r="AA79" s="24" t="str">
        <f>IF(_coke_month_all!F77="","",_coke_month_all!F77)</f>
        <v/>
      </c>
      <c r="AB79" s="24" t="str">
        <f t="shared" si="80"/>
        <v/>
      </c>
      <c r="AC79" s="43" t="str">
        <f>IF(_coke_month_all!G77="","",_coke_month_all!G77)</f>
        <v/>
      </c>
      <c r="AD79" s="43" t="str">
        <f>IF(_coke_month_all!H77="","",_coke_month_all!H77)</f>
        <v/>
      </c>
      <c r="AE79" s="43" t="str">
        <f>IF(_coke_month_all!I77="","",_coke_month_all!I77)</f>
        <v/>
      </c>
      <c r="AF79" s="44" t="str">
        <f t="shared" si="81"/>
        <v/>
      </c>
      <c r="AG79" s="34" t="str">
        <f>IF(_coke_month_all!J77="","",_coke_month_all!J77)</f>
        <v/>
      </c>
      <c r="AH79" s="34" t="str">
        <f>IF(_coke_month_all!K77="","",_coke_month_all!K77)</f>
        <v/>
      </c>
      <c r="AI79" s="34" t="str">
        <f>IF(_coke_month_all!L77="","",_coke_month_all!L77)</f>
        <v/>
      </c>
      <c r="AJ79" s="34" t="str">
        <f t="shared" si="82"/>
        <v/>
      </c>
      <c r="AK79" s="40" t="str">
        <f>IF(_coke_month_all!M77="","",_coke_month_all!M77)</f>
        <v/>
      </c>
      <c r="AL79" s="40" t="str">
        <f>IF(_coke_month_all!N77="","",_coke_month_all!N77)</f>
        <v/>
      </c>
      <c r="AM79" s="40" t="str">
        <f>IF(_coke_month_all!O77="","",_coke_month_all!O77)</f>
        <v/>
      </c>
      <c r="AN79" s="40" t="str">
        <f t="shared" si="83"/>
        <v/>
      </c>
      <c r="AO79" s="39" t="str">
        <f>IF(_coke_month_all!P77="","",_coke_month_all!P77)</f>
        <v/>
      </c>
      <c r="AP79" s="39" t="str">
        <f>IF(_coke_month_all!Q77="","",_coke_month_all!Q77)</f>
        <v/>
      </c>
      <c r="AQ79" s="39" t="str">
        <f>IF(_coke_month_all!R77="","",_coke_month_all!R77)</f>
        <v/>
      </c>
      <c r="AR79" s="34" t="str">
        <f t="shared" si="84"/>
        <v/>
      </c>
      <c r="AS79" s="34" t="str">
        <f>IF(_lumpore_month_all!D77="","",_lumpore_month_all!D77)</f>
        <v/>
      </c>
      <c r="AT79" s="34" t="str">
        <f>IF(_lumpore_month_all!E77="","",_lumpore_month_all!E77)</f>
        <v/>
      </c>
      <c r="AU79" s="34" t="str">
        <f>IF(_lumpore_month_all!F77="","",_lumpore_month_all!F77)</f>
        <v/>
      </c>
      <c r="AV79" s="34" t="str">
        <f t="shared" si="85"/>
        <v/>
      </c>
      <c r="AW79" s="24" t="str">
        <f>IF(_lumpore_month_all!G77="","",_lumpore_month_all!G77)</f>
        <v/>
      </c>
      <c r="AX79" s="24" t="str">
        <f>IF(_lumpore_month_all!H77="","",_lumpore_month_all!H77)</f>
        <v/>
      </c>
      <c r="AY79" s="24" t="str">
        <f>IF(_lumpore_month_all!I77="","",_lumpore_month_all!I77)</f>
        <v/>
      </c>
      <c r="AZ79" s="23" t="str">
        <f t="shared" si="86"/>
        <v/>
      </c>
      <c r="BA79" s="34" t="str">
        <f>IF(_lumpore_month_all!J77="","",_lumpore_month_all!J77)</f>
        <v/>
      </c>
      <c r="BB79" s="34" t="str">
        <f>IF(_lumpore_month_all!K77="","",_lumpore_month_all!K77)</f>
        <v/>
      </c>
      <c r="BC79" s="34" t="str">
        <f>IF(_lumpore_month_all!L77="","",_lumpore_month_all!L77)</f>
        <v/>
      </c>
      <c r="BD79" s="34" t="str">
        <f t="shared" si="87"/>
        <v/>
      </c>
      <c r="BE79" s="39" t="str">
        <f>IF(_lumpore_month_all!M77="","",_lumpore_month_all!M77)</f>
        <v/>
      </c>
      <c r="BF79" s="39" t="str">
        <f>IF(_lumpore_month_all!N77="","",_lumpore_month_all!N77)</f>
        <v/>
      </c>
      <c r="BG79" s="39" t="str">
        <f>IF(_lumpore_month_all!O77="","",_lumpore_month_all!O77)</f>
        <v/>
      </c>
      <c r="BH79" s="39" t="str">
        <f t="shared" si="88"/>
        <v/>
      </c>
      <c r="BI79" s="34" t="str">
        <f>IF(_lumpore_month_all!P77="","",_lumpore_month_all!P77)</f>
        <v/>
      </c>
      <c r="BJ79" s="34" t="str">
        <f>IF(_lumpore_month_all!Q77="","",_lumpore_month_all!Q77)</f>
        <v/>
      </c>
      <c r="BK79" s="34" t="str">
        <f>IF(_lumpore_month_all!R77="","",_lumpore_month_all!R77)</f>
        <v/>
      </c>
      <c r="BL79" s="34" t="str">
        <f t="shared" si="89"/>
        <v/>
      </c>
      <c r="BM79" s="34">
        <f t="shared" si="90"/>
        <v>0</v>
      </c>
      <c r="BN79" s="70" t="str">
        <f>IF(_sinter_month_all!S77="","",_sinter_month_all!S77)</f>
        <v/>
      </c>
      <c r="BO79" s="70" t="str">
        <f>IF(_sinter_month_all!T77="","",_sinter_month_all!T77)</f>
        <v/>
      </c>
      <c r="BP79" s="70" t="str">
        <f>IF(_sinter_month_all!U77="","",_sinter_month_all!U77)</f>
        <v/>
      </c>
      <c r="BQ79" s="70" t="str">
        <f t="shared" si="91"/>
        <v/>
      </c>
      <c r="BR79" s="71" t="str">
        <f>IF(_sinter_month_all!V77="","",_sinter_month_all!V77)</f>
        <v/>
      </c>
      <c r="BS79" s="71" t="str">
        <f>IF(_sinter_month_all!W77="","",_sinter_month_all!W77)</f>
        <v/>
      </c>
      <c r="BT79" s="71" t="str">
        <f>IF(_sinter_month_all!X77="","",_sinter_month_all!X77)</f>
        <v/>
      </c>
      <c r="BU79" s="71" t="str">
        <f t="shared" si="92"/>
        <v/>
      </c>
      <c r="BV79" s="77" t="str">
        <f t="shared" si="93"/>
        <v/>
      </c>
      <c r="BW79" s="77" t="str">
        <f t="shared" si="94"/>
        <v/>
      </c>
      <c r="BX79" s="77" t="str">
        <f t="shared" si="95"/>
        <v/>
      </c>
      <c r="BY79" s="70" t="str">
        <f>IF(_coke_month_all!S77="","",_coke_month_all!S77)</f>
        <v/>
      </c>
      <c r="BZ79" s="70" t="str">
        <f>IF(_coke_month_all!T77="","",_coke_month_all!T77)</f>
        <v/>
      </c>
      <c r="CA79" s="70" t="str">
        <f>IF(_coke_month_all!U77="","",_coke_month_all!U77)</f>
        <v/>
      </c>
      <c r="CB79" s="79" t="str">
        <f t="shared" si="96"/>
        <v/>
      </c>
      <c r="CC79" s="69" t="str">
        <f>IF(_coke_month_all!V77="","",_coke_month_all!V77)</f>
        <v/>
      </c>
      <c r="CD79" s="69" t="str">
        <f>IF(_coke_month_all!W77="","",_coke_month_all!W77)</f>
        <v/>
      </c>
      <c r="CE79" s="69" t="str">
        <f>IF(_coke_month_all!X77="","",_coke_month_all!X77)</f>
        <v/>
      </c>
      <c r="CF79" s="69" t="str">
        <f t="shared" si="97"/>
        <v/>
      </c>
      <c r="CG79" s="83" t="str">
        <f t="shared" si="98"/>
        <v/>
      </c>
      <c r="CH79" s="77" t="str">
        <f t="shared" si="99"/>
        <v/>
      </c>
      <c r="CI79" s="77" t="str">
        <f t="shared" si="100"/>
        <v/>
      </c>
      <c r="CJ79" s="85" t="str">
        <f>IF(_lumpore_month_all!S77="","",_lumpore_month_all!S77)</f>
        <v/>
      </c>
      <c r="CK79" s="85" t="str">
        <f>IF(_lumpore_month_all!T77="","",_lumpore_month_all!T77)</f>
        <v/>
      </c>
      <c r="CL79" s="85" t="str">
        <f>IF(_lumpore_month_all!U77="","",_lumpore_month_all!U77)</f>
        <v/>
      </c>
      <c r="CM79" s="70" t="str">
        <f t="shared" si="101"/>
        <v/>
      </c>
      <c r="CN79" s="71" t="str">
        <f>IF(_lumpore_month_all!V77="","",_lumpore_month_all!V77)</f>
        <v/>
      </c>
      <c r="CO79" s="71" t="str">
        <f>IF(_lumpore_month_all!W77="","",_lumpore_month_all!W77)</f>
        <v/>
      </c>
      <c r="CP79" s="71" t="str">
        <f>IF(_lumpore_month_all!X77="","",_lumpore_month_all!X77)</f>
        <v/>
      </c>
      <c r="CQ79" s="71" t="str">
        <f t="shared" si="102"/>
        <v/>
      </c>
      <c r="CR79" s="77" t="str">
        <f t="shared" si="103"/>
        <v/>
      </c>
      <c r="CS79" s="77" t="str">
        <f t="shared" si="104"/>
        <v/>
      </c>
      <c r="CT79" s="77" t="str">
        <f t="shared" si="105"/>
        <v/>
      </c>
      <c r="CU79" s="70">
        <f t="shared" si="106"/>
        <v>0</v>
      </c>
      <c r="CV79" s="70">
        <f t="shared" si="107"/>
        <v>0</v>
      </c>
      <c r="CW79" s="70">
        <f t="shared" si="108"/>
        <v>0</v>
      </c>
      <c r="CX79" s="70">
        <f t="shared" si="109"/>
        <v>0</v>
      </c>
      <c r="CY79" s="70">
        <f t="shared" si="110"/>
        <v>0</v>
      </c>
      <c r="CZ79" s="70">
        <f t="shared" si="111"/>
        <v>0</v>
      </c>
      <c r="DA79" s="104">
        <f>IFERROR(SUM(P79,AJ79,BD79)*_sinter_month_all!$AA$2-SUM(P79,AJ79,BD79)*_sinter_month_all!$Z$2,"")</f>
        <v>0</v>
      </c>
    </row>
    <row r="80" s="2" customFormat="1" ht="21.75" customHeight="1" spans="1:105">
      <c r="A80" s="25" t="str">
        <f>IF(_sinter_month_all!A78="","",_sinter_month_all!A78)</f>
        <v/>
      </c>
      <c r="B80" s="25" t="str">
        <f>IF(AND(_sinter_month_all!B78=1),"夜班",IF(AND(_sinter_month_all!B78=2),"白班",IF(AND(_sinter_month_all!B78=3),"中班","")))</f>
        <v/>
      </c>
      <c r="C80" s="26" t="str">
        <f>IF(AND(_sinter_month_all!C78="A"),"甲班",IF(AND(_sinter_month_all!C78="B"),"乙班",IF(AND(_sinter_month_all!C78="C"),"丙班",IF(AND(_sinter_month_all!C78="D"),"丁班",""))))</f>
        <v/>
      </c>
      <c r="D80" s="27" t="str">
        <f t="shared" si="74"/>
        <v/>
      </c>
      <c r="E80" s="28" t="str">
        <f>IF(_sinter_month_all!D78="","",_sinter_month_all!D78)</f>
        <v/>
      </c>
      <c r="F80" s="28" t="str">
        <f>IF(_sinter_month_all!E78="","",_sinter_month_all!E78)</f>
        <v/>
      </c>
      <c r="G80" s="28" t="str">
        <f>IF(_sinter_month_all!F78="","",_sinter_month_all!F78)</f>
        <v/>
      </c>
      <c r="H80" s="29" t="str">
        <f t="shared" si="75"/>
        <v/>
      </c>
      <c r="I80" s="29" t="str">
        <f>IF(_sinter_month_all!G78="","",_sinter_month_all!G78)</f>
        <v/>
      </c>
      <c r="J80" s="29" t="str">
        <f>IF(_sinter_month_all!H78="","",_sinter_month_all!H78)</f>
        <v/>
      </c>
      <c r="K80" s="29" t="str">
        <f>IF(_sinter_month_all!I78="","",_sinter_month_all!I78)</f>
        <v/>
      </c>
      <c r="L80" s="29" t="str">
        <f t="shared" si="76"/>
        <v/>
      </c>
      <c r="M80" s="34" t="str">
        <f>IF(_sinter_month_all!J78="","",_sinter_month_all!J78)</f>
        <v/>
      </c>
      <c r="N80" s="34" t="str">
        <f>IF(_sinter_month_all!K78="","",_sinter_month_all!K78)</f>
        <v/>
      </c>
      <c r="O80" s="34" t="str">
        <f>IF(_sinter_month_all!L78="","",_sinter_month_all!L78)</f>
        <v/>
      </c>
      <c r="P80" s="34" t="str">
        <f t="shared" si="77"/>
        <v/>
      </c>
      <c r="Q80" s="39" t="str">
        <f>IF(_sinter_month_all!M78="","",_sinter_month_all!M78)</f>
        <v/>
      </c>
      <c r="R80" s="39" t="str">
        <f>IF(_sinter_month_all!N78="","",_sinter_month_all!N78)</f>
        <v/>
      </c>
      <c r="S80" s="39" t="str">
        <f>IF(_sinter_month_all!O78="","",_sinter_month_all!O78)</f>
        <v/>
      </c>
      <c r="T80" s="40" t="str">
        <f t="shared" si="78"/>
        <v/>
      </c>
      <c r="U80" s="34" t="str">
        <f>IF(_sinter_month_all!P78="","",_sinter_month_all!P78)</f>
        <v/>
      </c>
      <c r="V80" s="34" t="str">
        <f>IF(_sinter_month_all!Q78="","",_sinter_month_all!Q78)</f>
        <v/>
      </c>
      <c r="W80" s="34" t="str">
        <f>IF(_sinter_month_all!R78="","",_sinter_month_all!R78)</f>
        <v/>
      </c>
      <c r="X80" s="34" t="str">
        <f t="shared" si="79"/>
        <v/>
      </c>
      <c r="Y80" s="24" t="str">
        <f>IF(_coke_month_all!D78="","",_coke_month_all!D78)</f>
        <v/>
      </c>
      <c r="Z80" s="24" t="str">
        <f>IF(_coke_month_all!E78="","",_coke_month_all!E78)</f>
        <v/>
      </c>
      <c r="AA80" s="24" t="str">
        <f>IF(_coke_month_all!F78="","",_coke_month_all!F78)</f>
        <v/>
      </c>
      <c r="AB80" s="24" t="str">
        <f t="shared" si="80"/>
        <v/>
      </c>
      <c r="AC80" s="43" t="str">
        <f>IF(_coke_month_all!G78="","",_coke_month_all!G78)</f>
        <v/>
      </c>
      <c r="AD80" s="43" t="str">
        <f>IF(_coke_month_all!H78="","",_coke_month_all!H78)</f>
        <v/>
      </c>
      <c r="AE80" s="43" t="str">
        <f>IF(_coke_month_all!I78="","",_coke_month_all!I78)</f>
        <v/>
      </c>
      <c r="AF80" s="44" t="str">
        <f t="shared" si="81"/>
        <v/>
      </c>
      <c r="AG80" s="34" t="str">
        <f>IF(_coke_month_all!J78="","",_coke_month_all!J78)</f>
        <v/>
      </c>
      <c r="AH80" s="34" t="str">
        <f>IF(_coke_month_all!K78="","",_coke_month_all!K78)</f>
        <v/>
      </c>
      <c r="AI80" s="34" t="str">
        <f>IF(_coke_month_all!L78="","",_coke_month_all!L78)</f>
        <v/>
      </c>
      <c r="AJ80" s="34" t="str">
        <f t="shared" si="82"/>
        <v/>
      </c>
      <c r="AK80" s="40" t="str">
        <f>IF(_coke_month_all!M78="","",_coke_month_all!M78)</f>
        <v/>
      </c>
      <c r="AL80" s="40" t="str">
        <f>IF(_coke_month_all!N78="","",_coke_month_all!N78)</f>
        <v/>
      </c>
      <c r="AM80" s="40" t="str">
        <f>IF(_coke_month_all!O78="","",_coke_month_all!O78)</f>
        <v/>
      </c>
      <c r="AN80" s="40" t="str">
        <f t="shared" si="83"/>
        <v/>
      </c>
      <c r="AO80" s="39" t="str">
        <f>IF(_coke_month_all!P78="","",_coke_month_all!P78)</f>
        <v/>
      </c>
      <c r="AP80" s="39" t="str">
        <f>IF(_coke_month_all!Q78="","",_coke_month_all!Q78)</f>
        <v/>
      </c>
      <c r="AQ80" s="39" t="str">
        <f>IF(_coke_month_all!R78="","",_coke_month_all!R78)</f>
        <v/>
      </c>
      <c r="AR80" s="34" t="str">
        <f t="shared" si="84"/>
        <v/>
      </c>
      <c r="AS80" s="34" t="str">
        <f>IF(_lumpore_month_all!D78="","",_lumpore_month_all!D78)</f>
        <v/>
      </c>
      <c r="AT80" s="34" t="str">
        <f>IF(_lumpore_month_all!E78="","",_lumpore_month_all!E78)</f>
        <v/>
      </c>
      <c r="AU80" s="34" t="str">
        <f>IF(_lumpore_month_all!F78="","",_lumpore_month_all!F78)</f>
        <v/>
      </c>
      <c r="AV80" s="34" t="str">
        <f t="shared" si="85"/>
        <v/>
      </c>
      <c r="AW80" s="24" t="str">
        <f>IF(_lumpore_month_all!G78="","",_lumpore_month_all!G78)</f>
        <v/>
      </c>
      <c r="AX80" s="24" t="str">
        <f>IF(_lumpore_month_all!H78="","",_lumpore_month_all!H78)</f>
        <v/>
      </c>
      <c r="AY80" s="24" t="str">
        <f>IF(_lumpore_month_all!I78="","",_lumpore_month_all!I78)</f>
        <v/>
      </c>
      <c r="AZ80" s="23" t="str">
        <f t="shared" si="86"/>
        <v/>
      </c>
      <c r="BA80" s="34" t="str">
        <f>IF(_lumpore_month_all!J78="","",_lumpore_month_all!J78)</f>
        <v/>
      </c>
      <c r="BB80" s="34" t="str">
        <f>IF(_lumpore_month_all!K78="","",_lumpore_month_all!K78)</f>
        <v/>
      </c>
      <c r="BC80" s="34" t="str">
        <f>IF(_lumpore_month_all!L78="","",_lumpore_month_all!L78)</f>
        <v/>
      </c>
      <c r="BD80" s="34" t="str">
        <f t="shared" si="87"/>
        <v/>
      </c>
      <c r="BE80" s="39" t="str">
        <f>IF(_lumpore_month_all!M78="","",_lumpore_month_all!M78)</f>
        <v/>
      </c>
      <c r="BF80" s="39" t="str">
        <f>IF(_lumpore_month_all!N78="","",_lumpore_month_all!N78)</f>
        <v/>
      </c>
      <c r="BG80" s="39" t="str">
        <f>IF(_lumpore_month_all!O78="","",_lumpore_month_all!O78)</f>
        <v/>
      </c>
      <c r="BH80" s="39" t="str">
        <f t="shared" si="88"/>
        <v/>
      </c>
      <c r="BI80" s="34" t="str">
        <f>IF(_lumpore_month_all!P78="","",_lumpore_month_all!P78)</f>
        <v/>
      </c>
      <c r="BJ80" s="34" t="str">
        <f>IF(_lumpore_month_all!Q78="","",_lumpore_month_all!Q78)</f>
        <v/>
      </c>
      <c r="BK80" s="34" t="str">
        <f>IF(_lumpore_month_all!R78="","",_lumpore_month_all!R78)</f>
        <v/>
      </c>
      <c r="BL80" s="34" t="str">
        <f t="shared" si="89"/>
        <v/>
      </c>
      <c r="BM80" s="34">
        <f t="shared" si="90"/>
        <v>0</v>
      </c>
      <c r="BN80" s="70" t="str">
        <f>IF(_sinter_month_all!S78="","",_sinter_month_all!S78)</f>
        <v/>
      </c>
      <c r="BO80" s="70" t="str">
        <f>IF(_sinter_month_all!T78="","",_sinter_month_all!T78)</f>
        <v/>
      </c>
      <c r="BP80" s="70" t="str">
        <f>IF(_sinter_month_all!U78="","",_sinter_month_all!U78)</f>
        <v/>
      </c>
      <c r="BQ80" s="70" t="str">
        <f t="shared" si="91"/>
        <v/>
      </c>
      <c r="BR80" s="71" t="str">
        <f>IF(_sinter_month_all!V78="","",_sinter_month_all!V78)</f>
        <v/>
      </c>
      <c r="BS80" s="71" t="str">
        <f>IF(_sinter_month_all!W78="","",_sinter_month_all!W78)</f>
        <v/>
      </c>
      <c r="BT80" s="71" t="str">
        <f>IF(_sinter_month_all!X78="","",_sinter_month_all!X78)</f>
        <v/>
      </c>
      <c r="BU80" s="71" t="str">
        <f t="shared" si="92"/>
        <v/>
      </c>
      <c r="BV80" s="77" t="str">
        <f t="shared" si="93"/>
        <v/>
      </c>
      <c r="BW80" s="77" t="str">
        <f t="shared" si="94"/>
        <v/>
      </c>
      <c r="BX80" s="77" t="str">
        <f t="shared" si="95"/>
        <v/>
      </c>
      <c r="BY80" s="70" t="str">
        <f>IF(_coke_month_all!S78="","",_coke_month_all!S78)</f>
        <v/>
      </c>
      <c r="BZ80" s="70" t="str">
        <f>IF(_coke_month_all!T78="","",_coke_month_all!T78)</f>
        <v/>
      </c>
      <c r="CA80" s="70" t="str">
        <f>IF(_coke_month_all!U78="","",_coke_month_all!U78)</f>
        <v/>
      </c>
      <c r="CB80" s="79" t="str">
        <f t="shared" si="96"/>
        <v/>
      </c>
      <c r="CC80" s="69" t="str">
        <f>IF(_coke_month_all!V78="","",_coke_month_all!V78)</f>
        <v/>
      </c>
      <c r="CD80" s="69" t="str">
        <f>IF(_coke_month_all!W78="","",_coke_month_all!W78)</f>
        <v/>
      </c>
      <c r="CE80" s="69" t="str">
        <f>IF(_coke_month_all!X78="","",_coke_month_all!X78)</f>
        <v/>
      </c>
      <c r="CF80" s="69" t="str">
        <f t="shared" si="97"/>
        <v/>
      </c>
      <c r="CG80" s="83" t="str">
        <f t="shared" si="98"/>
        <v/>
      </c>
      <c r="CH80" s="77" t="str">
        <f t="shared" si="99"/>
        <v/>
      </c>
      <c r="CI80" s="77" t="str">
        <f t="shared" si="100"/>
        <v/>
      </c>
      <c r="CJ80" s="85" t="str">
        <f>IF(_lumpore_month_all!S78="","",_lumpore_month_all!S78)</f>
        <v/>
      </c>
      <c r="CK80" s="85" t="str">
        <f>IF(_lumpore_month_all!T78="","",_lumpore_month_all!T78)</f>
        <v/>
      </c>
      <c r="CL80" s="85" t="str">
        <f>IF(_lumpore_month_all!U78="","",_lumpore_month_all!U78)</f>
        <v/>
      </c>
      <c r="CM80" s="70" t="str">
        <f t="shared" si="101"/>
        <v/>
      </c>
      <c r="CN80" s="71" t="str">
        <f>IF(_lumpore_month_all!V78="","",_lumpore_month_all!V78)</f>
        <v/>
      </c>
      <c r="CO80" s="71" t="str">
        <f>IF(_lumpore_month_all!W78="","",_lumpore_month_all!W78)</f>
        <v/>
      </c>
      <c r="CP80" s="71" t="str">
        <f>IF(_lumpore_month_all!X78="","",_lumpore_month_all!X78)</f>
        <v/>
      </c>
      <c r="CQ80" s="71" t="str">
        <f t="shared" si="102"/>
        <v/>
      </c>
      <c r="CR80" s="77" t="str">
        <f t="shared" si="103"/>
        <v/>
      </c>
      <c r="CS80" s="77" t="str">
        <f t="shared" si="104"/>
        <v/>
      </c>
      <c r="CT80" s="77" t="str">
        <f t="shared" si="105"/>
        <v/>
      </c>
      <c r="CU80" s="70">
        <f t="shared" si="106"/>
        <v>0</v>
      </c>
      <c r="CV80" s="70">
        <f t="shared" si="107"/>
        <v>0</v>
      </c>
      <c r="CW80" s="70">
        <f t="shared" si="108"/>
        <v>0</v>
      </c>
      <c r="CX80" s="70">
        <f t="shared" si="109"/>
        <v>0</v>
      </c>
      <c r="CY80" s="70">
        <f t="shared" si="110"/>
        <v>0</v>
      </c>
      <c r="CZ80" s="70">
        <f t="shared" si="111"/>
        <v>0</v>
      </c>
      <c r="DA80" s="104">
        <f>IFERROR(SUM(P80,AJ80,BD80)*_sinter_month_all!$AA$2-SUM(P80,AJ80,BD80)*_sinter_month_all!$Z$2,"")</f>
        <v>0</v>
      </c>
    </row>
    <row r="81" s="2" customFormat="1" ht="21.75" customHeight="1" spans="1:105">
      <c r="A81" s="25" t="str">
        <f>IF(_sinter_month_all!A79="","",_sinter_month_all!A79)</f>
        <v/>
      </c>
      <c r="B81" s="25" t="str">
        <f>IF(AND(_sinter_month_all!B79=1),"夜班",IF(AND(_sinter_month_all!B79=2),"白班",IF(AND(_sinter_month_all!B79=3),"中班","")))</f>
        <v/>
      </c>
      <c r="C81" s="26" t="str">
        <f>IF(AND(_sinter_month_all!C79="A"),"甲班",IF(AND(_sinter_month_all!C79="B"),"乙班",IF(AND(_sinter_month_all!C79="C"),"丙班",IF(AND(_sinter_month_all!C79="D"),"丁班",""))))</f>
        <v/>
      </c>
      <c r="D81" s="27" t="str">
        <f t="shared" si="74"/>
        <v/>
      </c>
      <c r="E81" s="28" t="str">
        <f>IF(_sinter_month_all!D79="","",_sinter_month_all!D79)</f>
        <v/>
      </c>
      <c r="F81" s="28" t="str">
        <f>IF(_sinter_month_all!E79="","",_sinter_month_all!E79)</f>
        <v/>
      </c>
      <c r="G81" s="28" t="str">
        <f>IF(_sinter_month_all!F79="","",_sinter_month_all!F79)</f>
        <v/>
      </c>
      <c r="H81" s="29" t="str">
        <f t="shared" si="75"/>
        <v/>
      </c>
      <c r="I81" s="29" t="str">
        <f>IF(_sinter_month_all!G79="","",_sinter_month_all!G79)</f>
        <v/>
      </c>
      <c r="J81" s="29" t="str">
        <f>IF(_sinter_month_all!H79="","",_sinter_month_all!H79)</f>
        <v/>
      </c>
      <c r="K81" s="29" t="str">
        <f>IF(_sinter_month_all!I79="","",_sinter_month_all!I79)</f>
        <v/>
      </c>
      <c r="L81" s="29" t="str">
        <f t="shared" si="76"/>
        <v/>
      </c>
      <c r="M81" s="34" t="str">
        <f>IF(_sinter_month_all!J79="","",_sinter_month_all!J79)</f>
        <v/>
      </c>
      <c r="N81" s="34" t="str">
        <f>IF(_sinter_month_all!K79="","",_sinter_month_all!K79)</f>
        <v/>
      </c>
      <c r="O81" s="34" t="str">
        <f>IF(_sinter_month_all!L79="","",_sinter_month_all!L79)</f>
        <v/>
      </c>
      <c r="P81" s="34" t="str">
        <f t="shared" si="77"/>
        <v/>
      </c>
      <c r="Q81" s="39" t="str">
        <f>IF(_sinter_month_all!M79="","",_sinter_month_all!M79)</f>
        <v/>
      </c>
      <c r="R81" s="39" t="str">
        <f>IF(_sinter_month_all!N79="","",_sinter_month_all!N79)</f>
        <v/>
      </c>
      <c r="S81" s="39" t="str">
        <f>IF(_sinter_month_all!O79="","",_sinter_month_all!O79)</f>
        <v/>
      </c>
      <c r="T81" s="40" t="str">
        <f t="shared" si="78"/>
        <v/>
      </c>
      <c r="U81" s="34" t="str">
        <f>IF(_sinter_month_all!P79="","",_sinter_month_all!P79)</f>
        <v/>
      </c>
      <c r="V81" s="34" t="str">
        <f>IF(_sinter_month_all!Q79="","",_sinter_month_all!Q79)</f>
        <v/>
      </c>
      <c r="W81" s="34" t="str">
        <f>IF(_sinter_month_all!R79="","",_sinter_month_all!R79)</f>
        <v/>
      </c>
      <c r="X81" s="34" t="str">
        <f t="shared" si="79"/>
        <v/>
      </c>
      <c r="Y81" s="24" t="str">
        <f>IF(_coke_month_all!D79="","",_coke_month_all!D79)</f>
        <v/>
      </c>
      <c r="Z81" s="24" t="str">
        <f>IF(_coke_month_all!E79="","",_coke_month_all!E79)</f>
        <v/>
      </c>
      <c r="AA81" s="24" t="str">
        <f>IF(_coke_month_all!F79="","",_coke_month_all!F79)</f>
        <v/>
      </c>
      <c r="AB81" s="24" t="str">
        <f t="shared" si="80"/>
        <v/>
      </c>
      <c r="AC81" s="43" t="str">
        <f>IF(_coke_month_all!G79="","",_coke_month_all!G79)</f>
        <v/>
      </c>
      <c r="AD81" s="43" t="str">
        <f>IF(_coke_month_all!H79="","",_coke_month_all!H79)</f>
        <v/>
      </c>
      <c r="AE81" s="43" t="str">
        <f>IF(_coke_month_all!I79="","",_coke_month_all!I79)</f>
        <v/>
      </c>
      <c r="AF81" s="44" t="str">
        <f t="shared" si="81"/>
        <v/>
      </c>
      <c r="AG81" s="34" t="str">
        <f>IF(_coke_month_all!J79="","",_coke_month_all!J79)</f>
        <v/>
      </c>
      <c r="AH81" s="34" t="str">
        <f>IF(_coke_month_all!K79="","",_coke_month_all!K79)</f>
        <v/>
      </c>
      <c r="AI81" s="34" t="str">
        <f>IF(_coke_month_all!L79="","",_coke_month_all!L79)</f>
        <v/>
      </c>
      <c r="AJ81" s="34" t="str">
        <f t="shared" si="82"/>
        <v/>
      </c>
      <c r="AK81" s="40" t="str">
        <f>IF(_coke_month_all!M79="","",_coke_month_all!M79)</f>
        <v/>
      </c>
      <c r="AL81" s="40" t="str">
        <f>IF(_coke_month_all!N79="","",_coke_month_all!N79)</f>
        <v/>
      </c>
      <c r="AM81" s="40" t="str">
        <f>IF(_coke_month_all!O79="","",_coke_month_all!O79)</f>
        <v/>
      </c>
      <c r="AN81" s="40" t="str">
        <f t="shared" si="83"/>
        <v/>
      </c>
      <c r="AO81" s="39" t="str">
        <f>IF(_coke_month_all!P79="","",_coke_month_all!P79)</f>
        <v/>
      </c>
      <c r="AP81" s="39" t="str">
        <f>IF(_coke_month_all!Q79="","",_coke_month_all!Q79)</f>
        <v/>
      </c>
      <c r="AQ81" s="39" t="str">
        <f>IF(_coke_month_all!R79="","",_coke_month_all!R79)</f>
        <v/>
      </c>
      <c r="AR81" s="34" t="str">
        <f t="shared" si="84"/>
        <v/>
      </c>
      <c r="AS81" s="34" t="str">
        <f>IF(_lumpore_month_all!D79="","",_lumpore_month_all!D79)</f>
        <v/>
      </c>
      <c r="AT81" s="34" t="str">
        <f>IF(_lumpore_month_all!E79="","",_lumpore_month_all!E79)</f>
        <v/>
      </c>
      <c r="AU81" s="34" t="str">
        <f>IF(_lumpore_month_all!F79="","",_lumpore_month_all!F79)</f>
        <v/>
      </c>
      <c r="AV81" s="34" t="str">
        <f t="shared" si="85"/>
        <v/>
      </c>
      <c r="AW81" s="24" t="str">
        <f>IF(_lumpore_month_all!G79="","",_lumpore_month_all!G79)</f>
        <v/>
      </c>
      <c r="AX81" s="24" t="str">
        <f>IF(_lumpore_month_all!H79="","",_lumpore_month_all!H79)</f>
        <v/>
      </c>
      <c r="AY81" s="24" t="str">
        <f>IF(_lumpore_month_all!I79="","",_lumpore_month_all!I79)</f>
        <v/>
      </c>
      <c r="AZ81" s="23" t="str">
        <f t="shared" si="86"/>
        <v/>
      </c>
      <c r="BA81" s="34" t="str">
        <f>IF(_lumpore_month_all!J79="","",_lumpore_month_all!J79)</f>
        <v/>
      </c>
      <c r="BB81" s="34" t="str">
        <f>IF(_lumpore_month_all!K79="","",_lumpore_month_all!K79)</f>
        <v/>
      </c>
      <c r="BC81" s="34" t="str">
        <f>IF(_lumpore_month_all!L79="","",_lumpore_month_all!L79)</f>
        <v/>
      </c>
      <c r="BD81" s="34" t="str">
        <f t="shared" si="87"/>
        <v/>
      </c>
      <c r="BE81" s="39" t="str">
        <f>IF(_lumpore_month_all!M79="","",_lumpore_month_all!M79)</f>
        <v/>
      </c>
      <c r="BF81" s="39" t="str">
        <f>IF(_lumpore_month_all!N79="","",_lumpore_month_all!N79)</f>
        <v/>
      </c>
      <c r="BG81" s="39" t="str">
        <f>IF(_lumpore_month_all!O79="","",_lumpore_month_all!O79)</f>
        <v/>
      </c>
      <c r="BH81" s="39" t="str">
        <f t="shared" si="88"/>
        <v/>
      </c>
      <c r="BI81" s="34" t="str">
        <f>IF(_lumpore_month_all!P79="","",_lumpore_month_all!P79)</f>
        <v/>
      </c>
      <c r="BJ81" s="34" t="str">
        <f>IF(_lumpore_month_all!Q79="","",_lumpore_month_all!Q79)</f>
        <v/>
      </c>
      <c r="BK81" s="34" t="str">
        <f>IF(_lumpore_month_all!R79="","",_lumpore_month_all!R79)</f>
        <v/>
      </c>
      <c r="BL81" s="34" t="str">
        <f t="shared" si="89"/>
        <v/>
      </c>
      <c r="BM81" s="34">
        <f t="shared" si="90"/>
        <v>0</v>
      </c>
      <c r="BN81" s="70" t="str">
        <f>IF(_sinter_month_all!S79="","",_sinter_month_all!S79)</f>
        <v/>
      </c>
      <c r="BO81" s="70" t="str">
        <f>IF(_sinter_month_all!T79="","",_sinter_month_all!T79)</f>
        <v/>
      </c>
      <c r="BP81" s="70" t="str">
        <f>IF(_sinter_month_all!U79="","",_sinter_month_all!U79)</f>
        <v/>
      </c>
      <c r="BQ81" s="70" t="str">
        <f t="shared" si="91"/>
        <v/>
      </c>
      <c r="BR81" s="71" t="str">
        <f>IF(_sinter_month_all!V79="","",_sinter_month_all!V79)</f>
        <v/>
      </c>
      <c r="BS81" s="71" t="str">
        <f>IF(_sinter_month_all!W79="","",_sinter_month_all!W79)</f>
        <v/>
      </c>
      <c r="BT81" s="71" t="str">
        <f>IF(_sinter_month_all!X79="","",_sinter_month_all!X79)</f>
        <v/>
      </c>
      <c r="BU81" s="71" t="str">
        <f t="shared" si="92"/>
        <v/>
      </c>
      <c r="BV81" s="77" t="str">
        <f t="shared" si="93"/>
        <v/>
      </c>
      <c r="BW81" s="77" t="str">
        <f t="shared" si="94"/>
        <v/>
      </c>
      <c r="BX81" s="77" t="str">
        <f t="shared" si="95"/>
        <v/>
      </c>
      <c r="BY81" s="70" t="str">
        <f>IF(_coke_month_all!S79="","",_coke_month_all!S79)</f>
        <v/>
      </c>
      <c r="BZ81" s="70" t="str">
        <f>IF(_coke_month_all!T79="","",_coke_month_all!T79)</f>
        <v/>
      </c>
      <c r="CA81" s="70" t="str">
        <f>IF(_coke_month_all!U79="","",_coke_month_all!U79)</f>
        <v/>
      </c>
      <c r="CB81" s="79" t="str">
        <f t="shared" si="96"/>
        <v/>
      </c>
      <c r="CC81" s="69" t="str">
        <f>IF(_coke_month_all!V79="","",_coke_month_all!V79)</f>
        <v/>
      </c>
      <c r="CD81" s="69" t="str">
        <f>IF(_coke_month_all!W79="","",_coke_month_all!W79)</f>
        <v/>
      </c>
      <c r="CE81" s="69" t="str">
        <f>IF(_coke_month_all!X79="","",_coke_month_all!X79)</f>
        <v/>
      </c>
      <c r="CF81" s="69" t="str">
        <f t="shared" si="97"/>
        <v/>
      </c>
      <c r="CG81" s="83" t="str">
        <f t="shared" si="98"/>
        <v/>
      </c>
      <c r="CH81" s="77" t="str">
        <f t="shared" si="99"/>
        <v/>
      </c>
      <c r="CI81" s="77" t="str">
        <f t="shared" si="100"/>
        <v/>
      </c>
      <c r="CJ81" s="85" t="str">
        <f>IF(_lumpore_month_all!S79="","",_lumpore_month_all!S79)</f>
        <v/>
      </c>
      <c r="CK81" s="85" t="str">
        <f>IF(_lumpore_month_all!T79="","",_lumpore_month_all!T79)</f>
        <v/>
      </c>
      <c r="CL81" s="85" t="str">
        <f>IF(_lumpore_month_all!U79="","",_lumpore_month_all!U79)</f>
        <v/>
      </c>
      <c r="CM81" s="70" t="str">
        <f t="shared" si="101"/>
        <v/>
      </c>
      <c r="CN81" s="71" t="str">
        <f>IF(_lumpore_month_all!V79="","",_lumpore_month_all!V79)</f>
        <v/>
      </c>
      <c r="CO81" s="71" t="str">
        <f>IF(_lumpore_month_all!W79="","",_lumpore_month_all!W79)</f>
        <v/>
      </c>
      <c r="CP81" s="71" t="str">
        <f>IF(_lumpore_month_all!X79="","",_lumpore_month_all!X79)</f>
        <v/>
      </c>
      <c r="CQ81" s="71" t="str">
        <f t="shared" si="102"/>
        <v/>
      </c>
      <c r="CR81" s="77" t="str">
        <f t="shared" si="103"/>
        <v/>
      </c>
      <c r="CS81" s="77" t="str">
        <f t="shared" si="104"/>
        <v/>
      </c>
      <c r="CT81" s="77" t="str">
        <f t="shared" si="105"/>
        <v/>
      </c>
      <c r="CU81" s="70">
        <f t="shared" si="106"/>
        <v>0</v>
      </c>
      <c r="CV81" s="70">
        <f t="shared" si="107"/>
        <v>0</v>
      </c>
      <c r="CW81" s="70">
        <f t="shared" si="108"/>
        <v>0</v>
      </c>
      <c r="CX81" s="70">
        <f t="shared" si="109"/>
        <v>0</v>
      </c>
      <c r="CY81" s="70">
        <f t="shared" si="110"/>
        <v>0</v>
      </c>
      <c r="CZ81" s="70">
        <f t="shared" si="111"/>
        <v>0</v>
      </c>
      <c r="DA81" s="104">
        <f>IFERROR(SUM(P81,AJ81,BD81)*_sinter_month_all!$AA$2-SUM(P81,AJ81,BD81)*_sinter_month_all!$Z$2,"")</f>
        <v>0</v>
      </c>
    </row>
    <row r="82" s="2" customFormat="1" ht="21.75" customHeight="1" spans="1:105">
      <c r="A82" s="25" t="str">
        <f>IF(_sinter_month_all!A80="","",_sinter_month_all!A80)</f>
        <v/>
      </c>
      <c r="B82" s="25" t="str">
        <f>IF(AND(_sinter_month_all!B80=1),"夜班",IF(AND(_sinter_month_all!B80=2),"白班",IF(AND(_sinter_month_all!B80=3),"中班","")))</f>
        <v/>
      </c>
      <c r="C82" s="26" t="str">
        <f>IF(AND(_sinter_month_all!C80="A"),"甲班",IF(AND(_sinter_month_all!C80="B"),"乙班",IF(AND(_sinter_month_all!C80="C"),"丙班",IF(AND(_sinter_month_all!C80="D"),"丁班",""))))</f>
        <v/>
      </c>
      <c r="D82" s="27" t="str">
        <f t="shared" si="74"/>
        <v/>
      </c>
      <c r="E82" s="28" t="str">
        <f>IF(_sinter_month_all!D80="","",_sinter_month_all!D80)</f>
        <v/>
      </c>
      <c r="F82" s="28" t="str">
        <f>IF(_sinter_month_all!E80="","",_sinter_month_all!E80)</f>
        <v/>
      </c>
      <c r="G82" s="28" t="str">
        <f>IF(_sinter_month_all!F80="","",_sinter_month_all!F80)</f>
        <v/>
      </c>
      <c r="H82" s="29" t="str">
        <f t="shared" si="75"/>
        <v/>
      </c>
      <c r="I82" s="29" t="str">
        <f>IF(_sinter_month_all!G80="","",_sinter_month_all!G80)</f>
        <v/>
      </c>
      <c r="J82" s="29" t="str">
        <f>IF(_sinter_month_all!H80="","",_sinter_month_all!H80)</f>
        <v/>
      </c>
      <c r="K82" s="29" t="str">
        <f>IF(_sinter_month_all!I80="","",_sinter_month_all!I80)</f>
        <v/>
      </c>
      <c r="L82" s="29" t="str">
        <f t="shared" si="76"/>
        <v/>
      </c>
      <c r="M82" s="34" t="str">
        <f>IF(_sinter_month_all!J80="","",_sinter_month_all!J80)</f>
        <v/>
      </c>
      <c r="N82" s="34" t="str">
        <f>IF(_sinter_month_all!K80="","",_sinter_month_all!K80)</f>
        <v/>
      </c>
      <c r="O82" s="34" t="str">
        <f>IF(_sinter_month_all!L80="","",_sinter_month_all!L80)</f>
        <v/>
      </c>
      <c r="P82" s="34" t="str">
        <f t="shared" si="77"/>
        <v/>
      </c>
      <c r="Q82" s="39" t="str">
        <f>IF(_sinter_month_all!M80="","",_sinter_month_all!M80)</f>
        <v/>
      </c>
      <c r="R82" s="39" t="str">
        <f>IF(_sinter_month_all!N80="","",_sinter_month_all!N80)</f>
        <v/>
      </c>
      <c r="S82" s="39" t="str">
        <f>IF(_sinter_month_all!O80="","",_sinter_month_all!O80)</f>
        <v/>
      </c>
      <c r="T82" s="40" t="str">
        <f t="shared" si="78"/>
        <v/>
      </c>
      <c r="U82" s="34" t="str">
        <f>IF(_sinter_month_all!P80="","",_sinter_month_all!P80)</f>
        <v/>
      </c>
      <c r="V82" s="34" t="str">
        <f>IF(_sinter_month_all!Q80="","",_sinter_month_all!Q80)</f>
        <v/>
      </c>
      <c r="W82" s="34" t="str">
        <f>IF(_sinter_month_all!R80="","",_sinter_month_all!R80)</f>
        <v/>
      </c>
      <c r="X82" s="34" t="str">
        <f t="shared" si="79"/>
        <v/>
      </c>
      <c r="Y82" s="24" t="str">
        <f>IF(_coke_month_all!D80="","",_coke_month_all!D80)</f>
        <v/>
      </c>
      <c r="Z82" s="24" t="str">
        <f>IF(_coke_month_all!E80="","",_coke_month_all!E80)</f>
        <v/>
      </c>
      <c r="AA82" s="24" t="str">
        <f>IF(_coke_month_all!F80="","",_coke_month_all!F80)</f>
        <v/>
      </c>
      <c r="AB82" s="24" t="str">
        <f t="shared" si="80"/>
        <v/>
      </c>
      <c r="AC82" s="43" t="str">
        <f>IF(_coke_month_all!G80="","",_coke_month_all!G80)</f>
        <v/>
      </c>
      <c r="AD82" s="43" t="str">
        <f>IF(_coke_month_all!H80="","",_coke_month_all!H80)</f>
        <v/>
      </c>
      <c r="AE82" s="43" t="str">
        <f>IF(_coke_month_all!I80="","",_coke_month_all!I80)</f>
        <v/>
      </c>
      <c r="AF82" s="44" t="str">
        <f t="shared" si="81"/>
        <v/>
      </c>
      <c r="AG82" s="34" t="str">
        <f>IF(_coke_month_all!J80="","",_coke_month_all!J80)</f>
        <v/>
      </c>
      <c r="AH82" s="34" t="str">
        <f>IF(_coke_month_all!K80="","",_coke_month_all!K80)</f>
        <v/>
      </c>
      <c r="AI82" s="34" t="str">
        <f>IF(_coke_month_all!L80="","",_coke_month_all!L80)</f>
        <v/>
      </c>
      <c r="AJ82" s="34" t="str">
        <f t="shared" si="82"/>
        <v/>
      </c>
      <c r="AK82" s="40" t="str">
        <f>IF(_coke_month_all!M80="","",_coke_month_all!M80)</f>
        <v/>
      </c>
      <c r="AL82" s="40" t="str">
        <f>IF(_coke_month_all!N80="","",_coke_month_all!N80)</f>
        <v/>
      </c>
      <c r="AM82" s="40" t="str">
        <f>IF(_coke_month_all!O80="","",_coke_month_all!O80)</f>
        <v/>
      </c>
      <c r="AN82" s="40" t="str">
        <f t="shared" si="83"/>
        <v/>
      </c>
      <c r="AO82" s="39" t="str">
        <f>IF(_coke_month_all!P80="","",_coke_month_all!P80)</f>
        <v/>
      </c>
      <c r="AP82" s="39" t="str">
        <f>IF(_coke_month_all!Q80="","",_coke_month_all!Q80)</f>
        <v/>
      </c>
      <c r="AQ82" s="39" t="str">
        <f>IF(_coke_month_all!R80="","",_coke_month_all!R80)</f>
        <v/>
      </c>
      <c r="AR82" s="34" t="str">
        <f t="shared" si="84"/>
        <v/>
      </c>
      <c r="AS82" s="34" t="str">
        <f>IF(_lumpore_month_all!D80="","",_lumpore_month_all!D80)</f>
        <v/>
      </c>
      <c r="AT82" s="34" t="str">
        <f>IF(_lumpore_month_all!E80="","",_lumpore_month_all!E80)</f>
        <v/>
      </c>
      <c r="AU82" s="34" t="str">
        <f>IF(_lumpore_month_all!F80="","",_lumpore_month_all!F80)</f>
        <v/>
      </c>
      <c r="AV82" s="34" t="str">
        <f t="shared" si="85"/>
        <v/>
      </c>
      <c r="AW82" s="24" t="str">
        <f>IF(_lumpore_month_all!G80="","",_lumpore_month_all!G80)</f>
        <v/>
      </c>
      <c r="AX82" s="24" t="str">
        <f>IF(_lumpore_month_all!H80="","",_lumpore_month_all!H80)</f>
        <v/>
      </c>
      <c r="AY82" s="24" t="str">
        <f>IF(_lumpore_month_all!I80="","",_lumpore_month_all!I80)</f>
        <v/>
      </c>
      <c r="AZ82" s="23" t="str">
        <f t="shared" si="86"/>
        <v/>
      </c>
      <c r="BA82" s="34" t="str">
        <f>IF(_lumpore_month_all!J80="","",_lumpore_month_all!J80)</f>
        <v/>
      </c>
      <c r="BB82" s="34" t="str">
        <f>IF(_lumpore_month_all!K80="","",_lumpore_month_all!K80)</f>
        <v/>
      </c>
      <c r="BC82" s="34" t="str">
        <f>IF(_lumpore_month_all!L80="","",_lumpore_month_all!L80)</f>
        <v/>
      </c>
      <c r="BD82" s="34" t="str">
        <f t="shared" si="87"/>
        <v/>
      </c>
      <c r="BE82" s="39" t="str">
        <f>IF(_lumpore_month_all!M80="","",_lumpore_month_all!M80)</f>
        <v/>
      </c>
      <c r="BF82" s="39" t="str">
        <f>IF(_lumpore_month_all!N80="","",_lumpore_month_all!N80)</f>
        <v/>
      </c>
      <c r="BG82" s="39" t="str">
        <f>IF(_lumpore_month_all!O80="","",_lumpore_month_all!O80)</f>
        <v/>
      </c>
      <c r="BH82" s="39" t="str">
        <f t="shared" si="88"/>
        <v/>
      </c>
      <c r="BI82" s="34" t="str">
        <f>IF(_lumpore_month_all!P80="","",_lumpore_month_all!P80)</f>
        <v/>
      </c>
      <c r="BJ82" s="34" t="str">
        <f>IF(_lumpore_month_all!Q80="","",_lumpore_month_all!Q80)</f>
        <v/>
      </c>
      <c r="BK82" s="34" t="str">
        <f>IF(_lumpore_month_all!R80="","",_lumpore_month_all!R80)</f>
        <v/>
      </c>
      <c r="BL82" s="34" t="str">
        <f t="shared" si="89"/>
        <v/>
      </c>
      <c r="BM82" s="34">
        <f t="shared" si="90"/>
        <v>0</v>
      </c>
      <c r="BN82" s="70" t="str">
        <f>IF(_sinter_month_all!S80="","",_sinter_month_all!S80)</f>
        <v/>
      </c>
      <c r="BO82" s="70" t="str">
        <f>IF(_sinter_month_all!T80="","",_sinter_month_all!T80)</f>
        <v/>
      </c>
      <c r="BP82" s="70" t="str">
        <f>IF(_sinter_month_all!U80="","",_sinter_month_all!U80)</f>
        <v/>
      </c>
      <c r="BQ82" s="70" t="str">
        <f t="shared" si="91"/>
        <v/>
      </c>
      <c r="BR82" s="71" t="str">
        <f>IF(_sinter_month_all!V80="","",_sinter_month_all!V80)</f>
        <v/>
      </c>
      <c r="BS82" s="71" t="str">
        <f>IF(_sinter_month_all!W80="","",_sinter_month_all!W80)</f>
        <v/>
      </c>
      <c r="BT82" s="71" t="str">
        <f>IF(_sinter_month_all!X80="","",_sinter_month_all!X80)</f>
        <v/>
      </c>
      <c r="BU82" s="71" t="str">
        <f t="shared" si="92"/>
        <v/>
      </c>
      <c r="BV82" s="77" t="str">
        <f t="shared" si="93"/>
        <v/>
      </c>
      <c r="BW82" s="77" t="str">
        <f t="shared" si="94"/>
        <v/>
      </c>
      <c r="BX82" s="77" t="str">
        <f t="shared" si="95"/>
        <v/>
      </c>
      <c r="BY82" s="70" t="str">
        <f>IF(_coke_month_all!S80="","",_coke_month_all!S80)</f>
        <v/>
      </c>
      <c r="BZ82" s="70" t="str">
        <f>IF(_coke_month_all!T80="","",_coke_month_all!T80)</f>
        <v/>
      </c>
      <c r="CA82" s="70" t="str">
        <f>IF(_coke_month_all!U80="","",_coke_month_all!U80)</f>
        <v/>
      </c>
      <c r="CB82" s="79" t="str">
        <f t="shared" si="96"/>
        <v/>
      </c>
      <c r="CC82" s="69" t="str">
        <f>IF(_coke_month_all!V80="","",_coke_month_all!V80)</f>
        <v/>
      </c>
      <c r="CD82" s="69" t="str">
        <f>IF(_coke_month_all!W80="","",_coke_month_all!W80)</f>
        <v/>
      </c>
      <c r="CE82" s="69" t="str">
        <f>IF(_coke_month_all!X80="","",_coke_month_all!X80)</f>
        <v/>
      </c>
      <c r="CF82" s="69" t="str">
        <f t="shared" si="97"/>
        <v/>
      </c>
      <c r="CG82" s="83" t="str">
        <f t="shared" si="98"/>
        <v/>
      </c>
      <c r="CH82" s="77" t="str">
        <f t="shared" si="99"/>
        <v/>
      </c>
      <c r="CI82" s="77" t="str">
        <f t="shared" si="100"/>
        <v/>
      </c>
      <c r="CJ82" s="85" t="str">
        <f>IF(_lumpore_month_all!S80="","",_lumpore_month_all!S80)</f>
        <v/>
      </c>
      <c r="CK82" s="85" t="str">
        <f>IF(_lumpore_month_all!T80="","",_lumpore_month_all!T80)</f>
        <v/>
      </c>
      <c r="CL82" s="85" t="str">
        <f>IF(_lumpore_month_all!U80="","",_lumpore_month_all!U80)</f>
        <v/>
      </c>
      <c r="CM82" s="70" t="str">
        <f t="shared" si="101"/>
        <v/>
      </c>
      <c r="CN82" s="71" t="str">
        <f>IF(_lumpore_month_all!V80="","",_lumpore_month_all!V80)</f>
        <v/>
      </c>
      <c r="CO82" s="71" t="str">
        <f>IF(_lumpore_month_all!W80="","",_lumpore_month_all!W80)</f>
        <v/>
      </c>
      <c r="CP82" s="71" t="str">
        <f>IF(_lumpore_month_all!X80="","",_lumpore_month_all!X80)</f>
        <v/>
      </c>
      <c r="CQ82" s="71" t="str">
        <f t="shared" si="102"/>
        <v/>
      </c>
      <c r="CR82" s="77" t="str">
        <f t="shared" si="103"/>
        <v/>
      </c>
      <c r="CS82" s="77" t="str">
        <f t="shared" si="104"/>
        <v/>
      </c>
      <c r="CT82" s="77" t="str">
        <f t="shared" si="105"/>
        <v/>
      </c>
      <c r="CU82" s="70">
        <f t="shared" si="106"/>
        <v>0</v>
      </c>
      <c r="CV82" s="70">
        <f t="shared" si="107"/>
        <v>0</v>
      </c>
      <c r="CW82" s="70">
        <f t="shared" si="108"/>
        <v>0</v>
      </c>
      <c r="CX82" s="70">
        <f t="shared" si="109"/>
        <v>0</v>
      </c>
      <c r="CY82" s="70">
        <f t="shared" si="110"/>
        <v>0</v>
      </c>
      <c r="CZ82" s="70">
        <f t="shared" si="111"/>
        <v>0</v>
      </c>
      <c r="DA82" s="104">
        <f>IFERROR(SUM(P82,AJ82,BD82)*_sinter_month_all!$AA$2-SUM(P82,AJ82,BD82)*_sinter_month_all!$Z$2,"")</f>
        <v>0</v>
      </c>
    </row>
    <row r="83" s="2" customFormat="1" ht="21.75" customHeight="1" spans="1:105">
      <c r="A83" s="25" t="str">
        <f>IF(_sinter_month_all!A81="","",_sinter_month_all!A81)</f>
        <v/>
      </c>
      <c r="B83" s="25" t="str">
        <f>IF(AND(_sinter_month_all!B81=1),"夜班",IF(AND(_sinter_month_all!B81=2),"白班",IF(AND(_sinter_month_all!B81=3),"中班","")))</f>
        <v/>
      </c>
      <c r="C83" s="26" t="str">
        <f>IF(AND(_sinter_month_all!C81="A"),"甲班",IF(AND(_sinter_month_all!C81="B"),"乙班",IF(AND(_sinter_month_all!C81="C"),"丙班",IF(AND(_sinter_month_all!C81="D"),"丁班",""))))</f>
        <v/>
      </c>
      <c r="D83" s="27" t="str">
        <f>RIGHT(A83,2)</f>
        <v/>
      </c>
      <c r="E83" s="28" t="str">
        <f>IF(_sinter_month_all!D81="","",_sinter_month_all!D81)</f>
        <v/>
      </c>
      <c r="F83" s="28" t="str">
        <f>IF(_sinter_month_all!E81="","",_sinter_month_all!E81)</f>
        <v/>
      </c>
      <c r="G83" s="28" t="str">
        <f>IF(_sinter_month_all!F81="","",_sinter_month_all!F81)</f>
        <v/>
      </c>
      <c r="H83" s="29" t="str">
        <f t="shared" si="75"/>
        <v/>
      </c>
      <c r="I83" s="29" t="str">
        <f>IF(_sinter_month_all!G81="","",_sinter_month_all!G81)</f>
        <v/>
      </c>
      <c r="J83" s="29" t="str">
        <f>IF(_sinter_month_all!H81="","",_sinter_month_all!H81)</f>
        <v/>
      </c>
      <c r="K83" s="29" t="str">
        <f>IF(_sinter_month_all!I81="","",_sinter_month_all!I81)</f>
        <v/>
      </c>
      <c r="L83" s="29" t="str">
        <f t="shared" si="76"/>
        <v/>
      </c>
      <c r="M83" s="34" t="str">
        <f>IF(_sinter_month_all!J81="","",_sinter_month_all!J81)</f>
        <v/>
      </c>
      <c r="N83" s="34" t="str">
        <f>IF(_sinter_month_all!K81="","",_sinter_month_all!K81)</f>
        <v/>
      </c>
      <c r="O83" s="34" t="str">
        <f>IF(_sinter_month_all!L81="","",_sinter_month_all!L81)</f>
        <v/>
      </c>
      <c r="P83" s="34" t="str">
        <f t="shared" si="77"/>
        <v/>
      </c>
      <c r="Q83" s="39" t="str">
        <f>IF(_sinter_month_all!M81="","",_sinter_month_all!M81)</f>
        <v/>
      </c>
      <c r="R83" s="39" t="str">
        <f>IF(_sinter_month_all!N81="","",_sinter_month_all!N81)</f>
        <v/>
      </c>
      <c r="S83" s="39" t="str">
        <f>IF(_sinter_month_all!O81="","",_sinter_month_all!O81)</f>
        <v/>
      </c>
      <c r="T83" s="40" t="str">
        <f t="shared" si="78"/>
        <v/>
      </c>
      <c r="U83" s="34" t="str">
        <f>IF(_sinter_month_all!P81="","",_sinter_month_all!P81)</f>
        <v/>
      </c>
      <c r="V83" s="34" t="str">
        <f>IF(_sinter_month_all!Q81="","",_sinter_month_all!Q81)</f>
        <v/>
      </c>
      <c r="W83" s="34" t="str">
        <f>IF(_sinter_month_all!R81="","",_sinter_month_all!R81)</f>
        <v/>
      </c>
      <c r="X83" s="34" t="str">
        <f t="shared" si="79"/>
        <v/>
      </c>
      <c r="Y83" s="24" t="str">
        <f>IF(_coke_month_all!D81="","",_coke_month_all!D81)</f>
        <v/>
      </c>
      <c r="Z83" s="24" t="str">
        <f>IF(_coke_month_all!E81="","",_coke_month_all!E81)</f>
        <v/>
      </c>
      <c r="AA83" s="24" t="str">
        <f>IF(_coke_month_all!F81="","",_coke_month_all!F81)</f>
        <v/>
      </c>
      <c r="AB83" s="24" t="str">
        <f t="shared" si="80"/>
        <v/>
      </c>
      <c r="AC83" s="43" t="str">
        <f>IF(_coke_month_all!G81="","",_coke_month_all!G81)</f>
        <v/>
      </c>
      <c r="AD83" s="43" t="str">
        <f>IF(_coke_month_all!H81="","",_coke_month_all!H81)</f>
        <v/>
      </c>
      <c r="AE83" s="43" t="str">
        <f>IF(_coke_month_all!I81="","",_coke_month_all!I81)</f>
        <v/>
      </c>
      <c r="AF83" s="44" t="str">
        <f t="shared" si="81"/>
        <v/>
      </c>
      <c r="AG83" s="34" t="str">
        <f>IF(_coke_month_all!J81="","",_coke_month_all!J81)</f>
        <v/>
      </c>
      <c r="AH83" s="34" t="str">
        <f>IF(_coke_month_all!K81="","",_coke_month_all!K81)</f>
        <v/>
      </c>
      <c r="AI83" s="34" t="str">
        <f>IF(_coke_month_all!L81="","",_coke_month_all!L81)</f>
        <v/>
      </c>
      <c r="AJ83" s="34" t="str">
        <f t="shared" si="82"/>
        <v/>
      </c>
      <c r="AK83" s="40" t="str">
        <f>IF(_coke_month_all!M81="","",_coke_month_all!M81)</f>
        <v/>
      </c>
      <c r="AL83" s="40" t="str">
        <f>IF(_coke_month_all!N81="","",_coke_month_all!N81)</f>
        <v/>
      </c>
      <c r="AM83" s="40" t="str">
        <f>IF(_coke_month_all!O81="","",_coke_month_all!O81)</f>
        <v/>
      </c>
      <c r="AN83" s="40" t="str">
        <f t="shared" si="83"/>
        <v/>
      </c>
      <c r="AO83" s="39" t="str">
        <f>IF(_coke_month_all!P81="","",_coke_month_all!P81)</f>
        <v/>
      </c>
      <c r="AP83" s="39" t="str">
        <f>IF(_coke_month_all!Q81="","",_coke_month_all!Q81)</f>
        <v/>
      </c>
      <c r="AQ83" s="39" t="str">
        <f>IF(_coke_month_all!R81="","",_coke_month_all!R81)</f>
        <v/>
      </c>
      <c r="AR83" s="34" t="str">
        <f t="shared" si="84"/>
        <v/>
      </c>
      <c r="AS83" s="34" t="str">
        <f>IF(_lumpore_month_all!D81="","",_lumpore_month_all!D81)</f>
        <v/>
      </c>
      <c r="AT83" s="34" t="str">
        <f>IF(_lumpore_month_all!E81="","",_lumpore_month_all!E81)</f>
        <v/>
      </c>
      <c r="AU83" s="34" t="str">
        <f>IF(_lumpore_month_all!F81="","",_lumpore_month_all!F81)</f>
        <v/>
      </c>
      <c r="AV83" s="34" t="str">
        <f t="shared" si="85"/>
        <v/>
      </c>
      <c r="AW83" s="24" t="str">
        <f>IF(_lumpore_month_all!G81="","",_lumpore_month_all!G81)</f>
        <v/>
      </c>
      <c r="AX83" s="24" t="str">
        <f>IF(_lumpore_month_all!H81="","",_lumpore_month_all!H81)</f>
        <v/>
      </c>
      <c r="AY83" s="24" t="str">
        <f>IF(_lumpore_month_all!I81="","",_lumpore_month_all!I81)</f>
        <v/>
      </c>
      <c r="AZ83" s="23" t="str">
        <f t="shared" si="86"/>
        <v/>
      </c>
      <c r="BA83" s="34" t="str">
        <f>IF(_lumpore_month_all!J81="","",_lumpore_month_all!J81)</f>
        <v/>
      </c>
      <c r="BB83" s="34" t="str">
        <f>IF(_lumpore_month_all!K81="","",_lumpore_month_all!K81)</f>
        <v/>
      </c>
      <c r="BC83" s="34" t="str">
        <f>IF(_lumpore_month_all!L81="","",_lumpore_month_all!L81)</f>
        <v/>
      </c>
      <c r="BD83" s="34" t="str">
        <f t="shared" si="87"/>
        <v/>
      </c>
      <c r="BE83" s="39" t="str">
        <f>IF(_lumpore_month_all!M81="","",_lumpore_month_all!M81)</f>
        <v/>
      </c>
      <c r="BF83" s="39" t="str">
        <f>IF(_lumpore_month_all!N81="","",_lumpore_month_all!N81)</f>
        <v/>
      </c>
      <c r="BG83" s="39" t="str">
        <f>IF(_lumpore_month_all!O81="","",_lumpore_month_all!O81)</f>
        <v/>
      </c>
      <c r="BH83" s="39" t="str">
        <f t="shared" si="88"/>
        <v/>
      </c>
      <c r="BI83" s="34" t="str">
        <f>IF(_lumpore_month_all!P81="","",_lumpore_month_all!P81)</f>
        <v/>
      </c>
      <c r="BJ83" s="34" t="str">
        <f>IF(_lumpore_month_all!Q81="","",_lumpore_month_all!Q81)</f>
        <v/>
      </c>
      <c r="BK83" s="34" t="str">
        <f>IF(_lumpore_month_all!R81="","",_lumpore_month_all!R81)</f>
        <v/>
      </c>
      <c r="BL83" s="34" t="str">
        <f t="shared" si="89"/>
        <v/>
      </c>
      <c r="BM83" s="34">
        <f t="shared" si="90"/>
        <v>0</v>
      </c>
      <c r="BN83" s="70" t="str">
        <f>IF(_sinter_month_all!S81="","",_sinter_month_all!S81)</f>
        <v/>
      </c>
      <c r="BO83" s="70" t="str">
        <f>IF(_sinter_month_all!T81="","",_sinter_month_all!T81)</f>
        <v/>
      </c>
      <c r="BP83" s="70" t="str">
        <f>IF(_sinter_month_all!U81="","",_sinter_month_all!U81)</f>
        <v/>
      </c>
      <c r="BQ83" s="70" t="str">
        <f t="shared" si="91"/>
        <v/>
      </c>
      <c r="BR83" s="71" t="str">
        <f>IF(_sinter_month_all!V81="","",_sinter_month_all!V81)</f>
        <v/>
      </c>
      <c r="BS83" s="71" t="str">
        <f>IF(_sinter_month_all!W81="","",_sinter_month_all!W81)</f>
        <v/>
      </c>
      <c r="BT83" s="71" t="str">
        <f>IF(_sinter_month_all!X81="","",_sinter_month_all!X81)</f>
        <v/>
      </c>
      <c r="BU83" s="71" t="str">
        <f t="shared" si="92"/>
        <v/>
      </c>
      <c r="BV83" s="77" t="str">
        <f t="shared" si="93"/>
        <v/>
      </c>
      <c r="BW83" s="77" t="str">
        <f t="shared" si="94"/>
        <v/>
      </c>
      <c r="BX83" s="77" t="str">
        <f t="shared" si="95"/>
        <v/>
      </c>
      <c r="BY83" s="70" t="str">
        <f>IF(_coke_month_all!S81="","",_coke_month_all!S81)</f>
        <v/>
      </c>
      <c r="BZ83" s="70" t="str">
        <f>IF(_coke_month_all!T81="","",_coke_month_all!T81)</f>
        <v/>
      </c>
      <c r="CA83" s="70" t="str">
        <f>IF(_coke_month_all!U81="","",_coke_month_all!U81)</f>
        <v/>
      </c>
      <c r="CB83" s="79" t="str">
        <f t="shared" si="96"/>
        <v/>
      </c>
      <c r="CC83" s="69" t="str">
        <f>IF(_coke_month_all!V81="","",_coke_month_all!V81)</f>
        <v/>
      </c>
      <c r="CD83" s="69" t="str">
        <f>IF(_coke_month_all!W81="","",_coke_month_all!W81)</f>
        <v/>
      </c>
      <c r="CE83" s="69" t="str">
        <f>IF(_coke_month_all!X81="","",_coke_month_all!X81)</f>
        <v/>
      </c>
      <c r="CF83" s="69" t="str">
        <f t="shared" si="97"/>
        <v/>
      </c>
      <c r="CG83" s="83" t="str">
        <f t="shared" si="98"/>
        <v/>
      </c>
      <c r="CH83" s="77" t="str">
        <f t="shared" si="99"/>
        <v/>
      </c>
      <c r="CI83" s="77" t="str">
        <f t="shared" si="100"/>
        <v/>
      </c>
      <c r="CJ83" s="85" t="str">
        <f>IF(_lumpore_month_all!S81="","",_lumpore_month_all!S81)</f>
        <v/>
      </c>
      <c r="CK83" s="85" t="str">
        <f>IF(_lumpore_month_all!T81="","",_lumpore_month_all!T81)</f>
        <v/>
      </c>
      <c r="CL83" s="85" t="str">
        <f>IF(_lumpore_month_all!U81="","",_lumpore_month_all!U81)</f>
        <v/>
      </c>
      <c r="CM83" s="70" t="str">
        <f t="shared" si="101"/>
        <v/>
      </c>
      <c r="CN83" s="71" t="str">
        <f>IF(_lumpore_month_all!V81="","",_lumpore_month_all!V81)</f>
        <v/>
      </c>
      <c r="CO83" s="71" t="str">
        <f>IF(_lumpore_month_all!W81="","",_lumpore_month_all!W81)</f>
        <v/>
      </c>
      <c r="CP83" s="71" t="str">
        <f>IF(_lumpore_month_all!X81="","",_lumpore_month_all!X81)</f>
        <v/>
      </c>
      <c r="CQ83" s="71" t="str">
        <f t="shared" si="102"/>
        <v/>
      </c>
      <c r="CR83" s="77" t="str">
        <f t="shared" si="103"/>
        <v/>
      </c>
      <c r="CS83" s="77" t="str">
        <f t="shared" si="104"/>
        <v/>
      </c>
      <c r="CT83" s="77" t="str">
        <f t="shared" si="105"/>
        <v/>
      </c>
      <c r="CU83" s="70">
        <f t="shared" si="106"/>
        <v>0</v>
      </c>
      <c r="CV83" s="70">
        <f t="shared" si="107"/>
        <v>0</v>
      </c>
      <c r="CW83" s="70">
        <f t="shared" si="108"/>
        <v>0</v>
      </c>
      <c r="CX83" s="70">
        <f t="shared" si="109"/>
        <v>0</v>
      </c>
      <c r="CY83" s="70">
        <f t="shared" si="110"/>
        <v>0</v>
      </c>
      <c r="CZ83" s="70">
        <f t="shared" si="111"/>
        <v>0</v>
      </c>
      <c r="DA83" s="104">
        <f>IFERROR(SUM(P83,AJ83,BD83)*_sinter_month_all!$AA$2-SUM(P83,AJ83,BD83)*_sinter_month_all!$Z$2,"")</f>
        <v>0</v>
      </c>
    </row>
    <row r="84" s="2" customFormat="1" ht="21.75" customHeight="1" spans="1:105">
      <c r="A84" s="25" t="str">
        <f>IF(_sinter_month_all!A82="","",_sinter_month_all!A82)</f>
        <v/>
      </c>
      <c r="B84" s="25" t="str">
        <f>IF(AND(_sinter_month_all!B82=1),"夜班",IF(AND(_sinter_month_all!B82=2),"白班",IF(AND(_sinter_month_all!B82=3),"中班","")))</f>
        <v/>
      </c>
      <c r="C84" s="26" t="str">
        <f>IF(AND(_sinter_month_all!C82="A"),"甲班",IF(AND(_sinter_month_all!C82="B"),"乙班",IF(AND(_sinter_month_all!C82="C"),"丙班",IF(AND(_sinter_month_all!C82="D"),"丁班",""))))</f>
        <v/>
      </c>
      <c r="D84" s="27" t="str">
        <f>RIGHT(A84,2)</f>
        <v/>
      </c>
      <c r="E84" s="28" t="str">
        <f>IF(_sinter_month_all!D82="","",_sinter_month_all!D82)</f>
        <v/>
      </c>
      <c r="F84" s="28" t="str">
        <f>IF(_sinter_month_all!E82="","",_sinter_month_all!E82)</f>
        <v/>
      </c>
      <c r="G84" s="28" t="str">
        <f>IF(_sinter_month_all!F82="","",_sinter_month_all!F82)</f>
        <v/>
      </c>
      <c r="H84" s="29" t="str">
        <f t="shared" si="75"/>
        <v/>
      </c>
      <c r="I84" s="29" t="str">
        <f>IF(_sinter_month_all!G82="","",_sinter_month_all!G82)</f>
        <v/>
      </c>
      <c r="J84" s="29" t="str">
        <f>IF(_sinter_month_all!H82="","",_sinter_month_all!H82)</f>
        <v/>
      </c>
      <c r="K84" s="29" t="str">
        <f>IF(_sinter_month_all!I82="","",_sinter_month_all!I82)</f>
        <v/>
      </c>
      <c r="L84" s="29" t="str">
        <f t="shared" si="76"/>
        <v/>
      </c>
      <c r="M84" s="34" t="str">
        <f>IF(_sinter_month_all!J82="","",_sinter_month_all!J82)</f>
        <v/>
      </c>
      <c r="N84" s="34" t="str">
        <f>IF(_sinter_month_all!K82="","",_sinter_month_all!K82)</f>
        <v/>
      </c>
      <c r="O84" s="34" t="str">
        <f>IF(_sinter_month_all!L82="","",_sinter_month_all!L82)</f>
        <v/>
      </c>
      <c r="P84" s="34" t="str">
        <f t="shared" si="77"/>
        <v/>
      </c>
      <c r="Q84" s="39" t="str">
        <f>IF(_sinter_month_all!M82="","",_sinter_month_all!M82)</f>
        <v/>
      </c>
      <c r="R84" s="39" t="str">
        <f>IF(_sinter_month_all!N82="","",_sinter_month_all!N82)</f>
        <v/>
      </c>
      <c r="S84" s="39" t="str">
        <f>IF(_sinter_month_all!O82="","",_sinter_month_all!O82)</f>
        <v/>
      </c>
      <c r="T84" s="40" t="str">
        <f t="shared" si="78"/>
        <v/>
      </c>
      <c r="U84" s="34" t="str">
        <f>IF(_sinter_month_all!P82="","",_sinter_month_all!P82)</f>
        <v/>
      </c>
      <c r="V84" s="34" t="str">
        <f>IF(_sinter_month_all!Q82="","",_sinter_month_all!Q82)</f>
        <v/>
      </c>
      <c r="W84" s="34" t="str">
        <f>IF(_sinter_month_all!R82="","",_sinter_month_all!R82)</f>
        <v/>
      </c>
      <c r="X84" s="34" t="str">
        <f t="shared" si="79"/>
        <v/>
      </c>
      <c r="Y84" s="24" t="str">
        <f>IF(_coke_month_all!D82="","",_coke_month_all!D82)</f>
        <v/>
      </c>
      <c r="Z84" s="24" t="str">
        <f>IF(_coke_month_all!E82="","",_coke_month_all!E82)</f>
        <v/>
      </c>
      <c r="AA84" s="24" t="str">
        <f>IF(_coke_month_all!F82="","",_coke_month_all!F82)</f>
        <v/>
      </c>
      <c r="AB84" s="24" t="str">
        <f t="shared" si="80"/>
        <v/>
      </c>
      <c r="AC84" s="43" t="str">
        <f>IF(_coke_month_all!G82="","",_coke_month_all!G82)</f>
        <v/>
      </c>
      <c r="AD84" s="43" t="str">
        <f>IF(_coke_month_all!H82="","",_coke_month_all!H82)</f>
        <v/>
      </c>
      <c r="AE84" s="43" t="str">
        <f>IF(_coke_month_all!I82="","",_coke_month_all!I82)</f>
        <v/>
      </c>
      <c r="AF84" s="44" t="str">
        <f t="shared" si="81"/>
        <v/>
      </c>
      <c r="AG84" s="34" t="str">
        <f>IF(_coke_month_all!J82="","",_coke_month_all!J82)</f>
        <v/>
      </c>
      <c r="AH84" s="34" t="str">
        <f>IF(_coke_month_all!K82="","",_coke_month_all!K82)</f>
        <v/>
      </c>
      <c r="AI84" s="34" t="str">
        <f>IF(_coke_month_all!L82="","",_coke_month_all!L82)</f>
        <v/>
      </c>
      <c r="AJ84" s="34" t="str">
        <f t="shared" si="82"/>
        <v/>
      </c>
      <c r="AK84" s="40" t="str">
        <f>IF(_coke_month_all!M82="","",_coke_month_all!M82)</f>
        <v/>
      </c>
      <c r="AL84" s="40" t="str">
        <f>IF(_coke_month_all!N82="","",_coke_month_all!N82)</f>
        <v/>
      </c>
      <c r="AM84" s="40" t="str">
        <f>IF(_coke_month_all!O82="","",_coke_month_all!O82)</f>
        <v/>
      </c>
      <c r="AN84" s="40" t="str">
        <f t="shared" si="83"/>
        <v/>
      </c>
      <c r="AO84" s="39" t="str">
        <f>IF(_coke_month_all!P82="","",_coke_month_all!P82)</f>
        <v/>
      </c>
      <c r="AP84" s="39" t="str">
        <f>IF(_coke_month_all!Q82="","",_coke_month_all!Q82)</f>
        <v/>
      </c>
      <c r="AQ84" s="39" t="str">
        <f>IF(_coke_month_all!R82="","",_coke_month_all!R82)</f>
        <v/>
      </c>
      <c r="AR84" s="34" t="str">
        <f t="shared" si="84"/>
        <v/>
      </c>
      <c r="AS84" s="34" t="str">
        <f>IF(_lumpore_month_all!D82="","",_lumpore_month_all!D82)</f>
        <v/>
      </c>
      <c r="AT84" s="34" t="str">
        <f>IF(_lumpore_month_all!E82="","",_lumpore_month_all!E82)</f>
        <v/>
      </c>
      <c r="AU84" s="34" t="str">
        <f>IF(_lumpore_month_all!F82="","",_lumpore_month_all!F82)</f>
        <v/>
      </c>
      <c r="AV84" s="34" t="str">
        <f t="shared" si="85"/>
        <v/>
      </c>
      <c r="AW84" s="24" t="str">
        <f>IF(_lumpore_month_all!G82="","",_lumpore_month_all!G82)</f>
        <v/>
      </c>
      <c r="AX84" s="24" t="str">
        <f>IF(_lumpore_month_all!H82="","",_lumpore_month_all!H82)</f>
        <v/>
      </c>
      <c r="AY84" s="24" t="str">
        <f>IF(_lumpore_month_all!I82="","",_lumpore_month_all!I82)</f>
        <v/>
      </c>
      <c r="AZ84" s="23" t="str">
        <f t="shared" si="86"/>
        <v/>
      </c>
      <c r="BA84" s="34" t="str">
        <f>IF(_lumpore_month_all!J82="","",_lumpore_month_all!J82)</f>
        <v/>
      </c>
      <c r="BB84" s="34" t="str">
        <f>IF(_lumpore_month_all!K82="","",_lumpore_month_all!K82)</f>
        <v/>
      </c>
      <c r="BC84" s="34" t="str">
        <f>IF(_lumpore_month_all!L82="","",_lumpore_month_all!L82)</f>
        <v/>
      </c>
      <c r="BD84" s="34" t="str">
        <f t="shared" si="87"/>
        <v/>
      </c>
      <c r="BE84" s="39" t="str">
        <f>IF(_lumpore_month_all!M82="","",_lumpore_month_all!M82)</f>
        <v/>
      </c>
      <c r="BF84" s="39" t="str">
        <f>IF(_lumpore_month_all!N82="","",_lumpore_month_all!N82)</f>
        <v/>
      </c>
      <c r="BG84" s="39" t="str">
        <f>IF(_lumpore_month_all!O82="","",_lumpore_month_all!O82)</f>
        <v/>
      </c>
      <c r="BH84" s="39" t="str">
        <f t="shared" si="88"/>
        <v/>
      </c>
      <c r="BI84" s="34" t="str">
        <f>IF(_lumpore_month_all!P82="","",_lumpore_month_all!P82)</f>
        <v/>
      </c>
      <c r="BJ84" s="34" t="str">
        <f>IF(_lumpore_month_all!Q82="","",_lumpore_month_all!Q82)</f>
        <v/>
      </c>
      <c r="BK84" s="34" t="str">
        <f>IF(_lumpore_month_all!R82="","",_lumpore_month_all!R82)</f>
        <v/>
      </c>
      <c r="BL84" s="34" t="str">
        <f t="shared" si="89"/>
        <v/>
      </c>
      <c r="BM84" s="34">
        <f t="shared" si="90"/>
        <v>0</v>
      </c>
      <c r="BN84" s="70" t="str">
        <f>IF(_sinter_month_all!S82="","",_sinter_month_all!S82)</f>
        <v/>
      </c>
      <c r="BO84" s="70" t="str">
        <f>IF(_sinter_month_all!T82="","",_sinter_month_all!T82)</f>
        <v/>
      </c>
      <c r="BP84" s="70" t="str">
        <f>IF(_sinter_month_all!U82="","",_sinter_month_all!U82)</f>
        <v/>
      </c>
      <c r="BQ84" s="70" t="str">
        <f t="shared" si="91"/>
        <v/>
      </c>
      <c r="BR84" s="71" t="str">
        <f>IF(_sinter_month_all!V82="","",_sinter_month_all!V82)</f>
        <v/>
      </c>
      <c r="BS84" s="71" t="str">
        <f>IF(_sinter_month_all!W82="","",_sinter_month_all!W82)</f>
        <v/>
      </c>
      <c r="BT84" s="71" t="str">
        <f>IF(_sinter_month_all!X82="","",_sinter_month_all!X82)</f>
        <v/>
      </c>
      <c r="BU84" s="71" t="str">
        <f t="shared" si="92"/>
        <v/>
      </c>
      <c r="BV84" s="77" t="str">
        <f t="shared" si="93"/>
        <v/>
      </c>
      <c r="BW84" s="77" t="str">
        <f t="shared" si="94"/>
        <v/>
      </c>
      <c r="BX84" s="77" t="str">
        <f t="shared" si="95"/>
        <v/>
      </c>
      <c r="BY84" s="70" t="str">
        <f>IF(_coke_month_all!S82="","",_coke_month_all!S82)</f>
        <v/>
      </c>
      <c r="BZ84" s="70" t="str">
        <f>IF(_coke_month_all!T82="","",_coke_month_all!T82)</f>
        <v/>
      </c>
      <c r="CA84" s="70" t="str">
        <f>IF(_coke_month_all!U82="","",_coke_month_all!U82)</f>
        <v/>
      </c>
      <c r="CB84" s="79" t="str">
        <f t="shared" si="96"/>
        <v/>
      </c>
      <c r="CC84" s="69" t="str">
        <f>IF(_coke_month_all!V82="","",_coke_month_all!V82)</f>
        <v/>
      </c>
      <c r="CD84" s="69" t="str">
        <f>IF(_coke_month_all!W82="","",_coke_month_all!W82)</f>
        <v/>
      </c>
      <c r="CE84" s="69" t="str">
        <f>IF(_coke_month_all!X82="","",_coke_month_all!X82)</f>
        <v/>
      </c>
      <c r="CF84" s="69" t="str">
        <f t="shared" si="97"/>
        <v/>
      </c>
      <c r="CG84" s="83" t="str">
        <f t="shared" si="98"/>
        <v/>
      </c>
      <c r="CH84" s="77" t="str">
        <f t="shared" si="99"/>
        <v/>
      </c>
      <c r="CI84" s="77" t="str">
        <f t="shared" si="100"/>
        <v/>
      </c>
      <c r="CJ84" s="85" t="str">
        <f>IF(_lumpore_month_all!S82="","",_lumpore_month_all!S82)</f>
        <v/>
      </c>
      <c r="CK84" s="85" t="str">
        <f>IF(_lumpore_month_all!T82="","",_lumpore_month_all!T82)</f>
        <v/>
      </c>
      <c r="CL84" s="85" t="str">
        <f>IF(_lumpore_month_all!U82="","",_lumpore_month_all!U82)</f>
        <v/>
      </c>
      <c r="CM84" s="70" t="str">
        <f t="shared" si="101"/>
        <v/>
      </c>
      <c r="CN84" s="71" t="str">
        <f>IF(_lumpore_month_all!V82="","",_lumpore_month_all!V82)</f>
        <v/>
      </c>
      <c r="CO84" s="71" t="str">
        <f>IF(_lumpore_month_all!W82="","",_lumpore_month_all!W82)</f>
        <v/>
      </c>
      <c r="CP84" s="71" t="str">
        <f>IF(_lumpore_month_all!X82="","",_lumpore_month_all!X82)</f>
        <v/>
      </c>
      <c r="CQ84" s="71" t="str">
        <f t="shared" si="102"/>
        <v/>
      </c>
      <c r="CR84" s="77" t="str">
        <f t="shared" si="103"/>
        <v/>
      </c>
      <c r="CS84" s="77" t="str">
        <f t="shared" si="104"/>
        <v/>
      </c>
      <c r="CT84" s="77" t="str">
        <f t="shared" si="105"/>
        <v/>
      </c>
      <c r="CU84" s="70">
        <f t="shared" si="106"/>
        <v>0</v>
      </c>
      <c r="CV84" s="70">
        <f t="shared" si="107"/>
        <v>0</v>
      </c>
      <c r="CW84" s="70">
        <f t="shared" si="108"/>
        <v>0</v>
      </c>
      <c r="CX84" s="70">
        <f t="shared" si="109"/>
        <v>0</v>
      </c>
      <c r="CY84" s="70">
        <f t="shared" si="110"/>
        <v>0</v>
      </c>
      <c r="CZ84" s="70">
        <f t="shared" si="111"/>
        <v>0</v>
      </c>
      <c r="DA84" s="104">
        <f>IFERROR(SUM(P84,AJ84,BD84)*_sinter_month_all!$AA$2-SUM(P84,AJ84,BD84)*_sinter_month_all!$Z$2,"")</f>
        <v>0</v>
      </c>
    </row>
    <row r="85" s="2" customFormat="1" ht="21.75" customHeight="1" spans="1:105">
      <c r="A85" s="25" t="str">
        <f>IF(_sinter_month_all!A83="","",_sinter_month_all!A83)</f>
        <v/>
      </c>
      <c r="B85" s="25" t="str">
        <f>IF(AND(_sinter_month_all!B83=1),"夜班",IF(AND(_sinter_month_all!B83=2),"白班",IF(AND(_sinter_month_all!B83=3),"中班","")))</f>
        <v/>
      </c>
      <c r="C85" s="26" t="str">
        <f>IF(AND(_sinter_month_all!C83="A"),"甲班",IF(AND(_sinter_month_all!C83="B"),"乙班",IF(AND(_sinter_month_all!C83="C"),"丙班",IF(AND(_sinter_month_all!C83="D"),"丁班",""))))</f>
        <v/>
      </c>
      <c r="D85" s="27" t="str">
        <f>RIGHT(A85,2)</f>
        <v/>
      </c>
      <c r="E85" s="28" t="str">
        <f>IF(_sinter_month_all!D83="","",_sinter_month_all!D83)</f>
        <v/>
      </c>
      <c r="F85" s="28" t="str">
        <f>IF(_sinter_month_all!E83="","",_sinter_month_all!E83)</f>
        <v/>
      </c>
      <c r="G85" s="28" t="str">
        <f>IF(_sinter_month_all!F83="","",_sinter_month_all!F83)</f>
        <v/>
      </c>
      <c r="H85" s="29" t="str">
        <f t="shared" si="75"/>
        <v/>
      </c>
      <c r="I85" s="29" t="str">
        <f>IF(_sinter_month_all!G83="","",_sinter_month_all!G83)</f>
        <v/>
      </c>
      <c r="J85" s="29" t="str">
        <f>IF(_sinter_month_all!H83="","",_sinter_month_all!H83)</f>
        <v/>
      </c>
      <c r="K85" s="29" t="str">
        <f>IF(_sinter_month_all!I83="","",_sinter_month_all!I83)</f>
        <v/>
      </c>
      <c r="L85" s="29" t="str">
        <f t="shared" si="76"/>
        <v/>
      </c>
      <c r="M85" s="34" t="str">
        <f>IF(_sinter_month_all!J83="","",_sinter_month_all!J83)</f>
        <v/>
      </c>
      <c r="N85" s="34" t="str">
        <f>IF(_sinter_month_all!K83="","",_sinter_month_all!K83)</f>
        <v/>
      </c>
      <c r="O85" s="34" t="str">
        <f>IF(_sinter_month_all!L83="","",_sinter_month_all!L83)</f>
        <v/>
      </c>
      <c r="P85" s="34" t="str">
        <f t="shared" si="77"/>
        <v/>
      </c>
      <c r="Q85" s="39" t="str">
        <f>IF(_sinter_month_all!M83="","",_sinter_month_all!M83)</f>
        <v/>
      </c>
      <c r="R85" s="39" t="str">
        <f>IF(_sinter_month_all!N83="","",_sinter_month_all!N83)</f>
        <v/>
      </c>
      <c r="S85" s="39" t="str">
        <f>IF(_sinter_month_all!O83="","",_sinter_month_all!O83)</f>
        <v/>
      </c>
      <c r="T85" s="40" t="str">
        <f t="shared" si="78"/>
        <v/>
      </c>
      <c r="U85" s="34" t="str">
        <f>IF(_sinter_month_all!P83="","",_sinter_month_all!P83)</f>
        <v/>
      </c>
      <c r="V85" s="34" t="str">
        <f>IF(_sinter_month_all!Q83="","",_sinter_month_all!Q83)</f>
        <v/>
      </c>
      <c r="W85" s="34" t="str">
        <f>IF(_sinter_month_all!R83="","",_sinter_month_all!R83)</f>
        <v/>
      </c>
      <c r="X85" s="34" t="str">
        <f t="shared" si="79"/>
        <v/>
      </c>
      <c r="Y85" s="24" t="str">
        <f>IF(_coke_month_all!D83="","",_coke_month_all!D83)</f>
        <v/>
      </c>
      <c r="Z85" s="24" t="str">
        <f>IF(_coke_month_all!E83="","",_coke_month_all!E83)</f>
        <v/>
      </c>
      <c r="AA85" s="24" t="str">
        <f>IF(_coke_month_all!F83="","",_coke_month_all!F83)</f>
        <v/>
      </c>
      <c r="AB85" s="24" t="str">
        <f t="shared" si="80"/>
        <v/>
      </c>
      <c r="AC85" s="43" t="str">
        <f>IF(_coke_month_all!G83="","",_coke_month_all!G83)</f>
        <v/>
      </c>
      <c r="AD85" s="43" t="str">
        <f>IF(_coke_month_all!H83="","",_coke_month_all!H83)</f>
        <v/>
      </c>
      <c r="AE85" s="43" t="str">
        <f>IF(_coke_month_all!I83="","",_coke_month_all!I83)</f>
        <v/>
      </c>
      <c r="AF85" s="44" t="str">
        <f t="shared" si="81"/>
        <v/>
      </c>
      <c r="AG85" s="34" t="str">
        <f>IF(_coke_month_all!J83="","",_coke_month_all!J83)</f>
        <v/>
      </c>
      <c r="AH85" s="34" t="str">
        <f>IF(_coke_month_all!K83="","",_coke_month_all!K83)</f>
        <v/>
      </c>
      <c r="AI85" s="34" t="str">
        <f>IF(_coke_month_all!L83="","",_coke_month_all!L83)</f>
        <v/>
      </c>
      <c r="AJ85" s="34" t="str">
        <f t="shared" si="82"/>
        <v/>
      </c>
      <c r="AK85" s="40" t="str">
        <f>IF(_coke_month_all!M83="","",_coke_month_all!M83)</f>
        <v/>
      </c>
      <c r="AL85" s="40" t="str">
        <f>IF(_coke_month_all!N83="","",_coke_month_all!N83)</f>
        <v/>
      </c>
      <c r="AM85" s="40" t="str">
        <f>IF(_coke_month_all!O83="","",_coke_month_all!O83)</f>
        <v/>
      </c>
      <c r="AN85" s="40" t="str">
        <f t="shared" si="83"/>
        <v/>
      </c>
      <c r="AO85" s="39" t="str">
        <f>IF(_coke_month_all!P83="","",_coke_month_all!P83)</f>
        <v/>
      </c>
      <c r="AP85" s="39" t="str">
        <f>IF(_coke_month_all!Q83="","",_coke_month_all!Q83)</f>
        <v/>
      </c>
      <c r="AQ85" s="39" t="str">
        <f>IF(_coke_month_all!R83="","",_coke_month_all!R83)</f>
        <v/>
      </c>
      <c r="AR85" s="34" t="str">
        <f t="shared" si="84"/>
        <v/>
      </c>
      <c r="AS85" s="34" t="str">
        <f>IF(_lumpore_month_all!D83="","",_lumpore_month_all!D83)</f>
        <v/>
      </c>
      <c r="AT85" s="34" t="str">
        <f>IF(_lumpore_month_all!E83="","",_lumpore_month_all!E83)</f>
        <v/>
      </c>
      <c r="AU85" s="34" t="str">
        <f>IF(_lumpore_month_all!F83="","",_lumpore_month_all!F83)</f>
        <v/>
      </c>
      <c r="AV85" s="34" t="str">
        <f t="shared" si="85"/>
        <v/>
      </c>
      <c r="AW85" s="24" t="str">
        <f>IF(_lumpore_month_all!G83="","",_lumpore_month_all!G83)</f>
        <v/>
      </c>
      <c r="AX85" s="24" t="str">
        <f>IF(_lumpore_month_all!H83="","",_lumpore_month_all!H83)</f>
        <v/>
      </c>
      <c r="AY85" s="24" t="str">
        <f>IF(_lumpore_month_all!I83="","",_lumpore_month_all!I83)</f>
        <v/>
      </c>
      <c r="AZ85" s="23" t="str">
        <f t="shared" si="86"/>
        <v/>
      </c>
      <c r="BA85" s="34" t="str">
        <f>IF(_lumpore_month_all!J83="","",_lumpore_month_all!J83)</f>
        <v/>
      </c>
      <c r="BB85" s="34" t="str">
        <f>IF(_lumpore_month_all!K83="","",_lumpore_month_all!K83)</f>
        <v/>
      </c>
      <c r="BC85" s="34" t="str">
        <f>IF(_lumpore_month_all!L83="","",_lumpore_month_all!L83)</f>
        <v/>
      </c>
      <c r="BD85" s="34" t="str">
        <f t="shared" si="87"/>
        <v/>
      </c>
      <c r="BE85" s="39" t="str">
        <f>IF(_lumpore_month_all!M83="","",_lumpore_month_all!M83)</f>
        <v/>
      </c>
      <c r="BF85" s="39" t="str">
        <f>IF(_lumpore_month_all!N83="","",_lumpore_month_all!N83)</f>
        <v/>
      </c>
      <c r="BG85" s="39" t="str">
        <f>IF(_lumpore_month_all!O83="","",_lumpore_month_all!O83)</f>
        <v/>
      </c>
      <c r="BH85" s="39" t="str">
        <f t="shared" si="88"/>
        <v/>
      </c>
      <c r="BI85" s="34" t="str">
        <f>IF(_lumpore_month_all!P83="","",_lumpore_month_all!P83)</f>
        <v/>
      </c>
      <c r="BJ85" s="34" t="str">
        <f>IF(_lumpore_month_all!Q83="","",_lumpore_month_all!Q83)</f>
        <v/>
      </c>
      <c r="BK85" s="34" t="str">
        <f>IF(_lumpore_month_all!R83="","",_lumpore_month_all!R83)</f>
        <v/>
      </c>
      <c r="BL85" s="34" t="str">
        <f t="shared" si="89"/>
        <v/>
      </c>
      <c r="BM85" s="34">
        <f t="shared" si="90"/>
        <v>0</v>
      </c>
      <c r="BN85" s="70" t="str">
        <f>IF(_sinter_month_all!S83="","",_sinter_month_all!S83)</f>
        <v/>
      </c>
      <c r="BO85" s="70" t="str">
        <f>IF(_sinter_month_all!T83="","",_sinter_month_all!T83)</f>
        <v/>
      </c>
      <c r="BP85" s="70" t="str">
        <f>IF(_sinter_month_all!U83="","",_sinter_month_all!U83)</f>
        <v/>
      </c>
      <c r="BQ85" s="70" t="str">
        <f t="shared" si="91"/>
        <v/>
      </c>
      <c r="BR85" s="71" t="str">
        <f>IF(_sinter_month_all!V83="","",_sinter_month_all!V83)</f>
        <v/>
      </c>
      <c r="BS85" s="71" t="str">
        <f>IF(_sinter_month_all!W83="","",_sinter_month_all!W83)</f>
        <v/>
      </c>
      <c r="BT85" s="71" t="str">
        <f>IF(_sinter_month_all!X83="","",_sinter_month_all!X83)</f>
        <v/>
      </c>
      <c r="BU85" s="71" t="str">
        <f t="shared" si="92"/>
        <v/>
      </c>
      <c r="BV85" s="77" t="str">
        <f t="shared" si="93"/>
        <v/>
      </c>
      <c r="BW85" s="77" t="str">
        <f t="shared" si="94"/>
        <v/>
      </c>
      <c r="BX85" s="77" t="str">
        <f t="shared" si="95"/>
        <v/>
      </c>
      <c r="BY85" s="70" t="str">
        <f>IF(_coke_month_all!S83="","",_coke_month_all!S83)</f>
        <v/>
      </c>
      <c r="BZ85" s="70" t="str">
        <f>IF(_coke_month_all!T83="","",_coke_month_all!T83)</f>
        <v/>
      </c>
      <c r="CA85" s="70" t="str">
        <f>IF(_coke_month_all!U83="","",_coke_month_all!U83)</f>
        <v/>
      </c>
      <c r="CB85" s="79" t="str">
        <f t="shared" si="96"/>
        <v/>
      </c>
      <c r="CC85" s="69" t="str">
        <f>IF(_coke_month_all!V83="","",_coke_month_all!V83)</f>
        <v/>
      </c>
      <c r="CD85" s="69" t="str">
        <f>IF(_coke_month_all!W83="","",_coke_month_all!W83)</f>
        <v/>
      </c>
      <c r="CE85" s="69" t="str">
        <f>IF(_coke_month_all!X83="","",_coke_month_all!X83)</f>
        <v/>
      </c>
      <c r="CF85" s="69" t="str">
        <f t="shared" si="97"/>
        <v/>
      </c>
      <c r="CG85" s="83" t="str">
        <f t="shared" si="98"/>
        <v/>
      </c>
      <c r="CH85" s="77" t="str">
        <f t="shared" si="99"/>
        <v/>
      </c>
      <c r="CI85" s="77" t="str">
        <f t="shared" si="100"/>
        <v/>
      </c>
      <c r="CJ85" s="85" t="str">
        <f>IF(_lumpore_month_all!S83="","",_lumpore_month_all!S83)</f>
        <v/>
      </c>
      <c r="CK85" s="85" t="str">
        <f>IF(_lumpore_month_all!T83="","",_lumpore_month_all!T83)</f>
        <v/>
      </c>
      <c r="CL85" s="85" t="str">
        <f>IF(_lumpore_month_all!U83="","",_lumpore_month_all!U83)</f>
        <v/>
      </c>
      <c r="CM85" s="70" t="str">
        <f t="shared" si="101"/>
        <v/>
      </c>
      <c r="CN85" s="71" t="str">
        <f>IF(_lumpore_month_all!V83="","",_lumpore_month_all!V83)</f>
        <v/>
      </c>
      <c r="CO85" s="71" t="str">
        <f>IF(_lumpore_month_all!W83="","",_lumpore_month_all!W83)</f>
        <v/>
      </c>
      <c r="CP85" s="71" t="str">
        <f>IF(_lumpore_month_all!X83="","",_lumpore_month_all!X83)</f>
        <v/>
      </c>
      <c r="CQ85" s="71" t="str">
        <f t="shared" si="102"/>
        <v/>
      </c>
      <c r="CR85" s="77" t="str">
        <f t="shared" si="103"/>
        <v/>
      </c>
      <c r="CS85" s="77" t="str">
        <f t="shared" si="104"/>
        <v/>
      </c>
      <c r="CT85" s="77" t="str">
        <f t="shared" si="105"/>
        <v/>
      </c>
      <c r="CU85" s="70">
        <f t="shared" si="106"/>
        <v>0</v>
      </c>
      <c r="CV85" s="70">
        <f t="shared" si="107"/>
        <v>0</v>
      </c>
      <c r="CW85" s="70">
        <f t="shared" si="108"/>
        <v>0</v>
      </c>
      <c r="CX85" s="70">
        <f t="shared" si="109"/>
        <v>0</v>
      </c>
      <c r="CY85" s="70">
        <f t="shared" si="110"/>
        <v>0</v>
      </c>
      <c r="CZ85" s="70">
        <f t="shared" si="111"/>
        <v>0</v>
      </c>
      <c r="DA85" s="104">
        <f>IFERROR(SUM(P85,AJ85,BD85)*_sinter_month_all!$AA$2-SUM(P85,AJ85,BD85)*_sinter_month_all!$Z$2,"")</f>
        <v>0</v>
      </c>
    </row>
    <row r="86" s="2" customFormat="1" ht="21.75" customHeight="1" spans="1:105">
      <c r="A86" s="25" t="str">
        <f>IF(_sinter_month_all!A84="","",_sinter_month_all!A84)</f>
        <v/>
      </c>
      <c r="B86" s="25" t="str">
        <f>IF(AND(_sinter_month_all!B84=1),"夜班",IF(AND(_sinter_month_all!B84=2),"白班",IF(AND(_sinter_month_all!B84=3),"中班","")))</f>
        <v/>
      </c>
      <c r="C86" s="26" t="str">
        <f>IF(AND(_sinter_month_all!C84="A"),"甲班",IF(AND(_sinter_month_all!C84="B"),"乙班",IF(AND(_sinter_month_all!C84="C"),"丙班",IF(AND(_sinter_month_all!C84="D"),"丁班",""))))</f>
        <v/>
      </c>
      <c r="D86" s="27" t="str">
        <f>RIGHT(A86,2)</f>
        <v/>
      </c>
      <c r="E86" s="28" t="str">
        <f>IF(_sinter_month_all!D84="","",_sinter_month_all!D84)</f>
        <v/>
      </c>
      <c r="F86" s="28" t="str">
        <f>IF(_sinter_month_all!E84="","",_sinter_month_all!E84)</f>
        <v/>
      </c>
      <c r="G86" s="28" t="str">
        <f>IF(_sinter_month_all!F84="","",_sinter_month_all!F84)</f>
        <v/>
      </c>
      <c r="H86" s="29" t="str">
        <f t="shared" si="75"/>
        <v/>
      </c>
      <c r="I86" s="29" t="str">
        <f>IF(_sinter_month_all!G84="","",_sinter_month_all!G84)</f>
        <v/>
      </c>
      <c r="J86" s="29" t="str">
        <f>IF(_sinter_month_all!H84="","",_sinter_month_all!H84)</f>
        <v/>
      </c>
      <c r="K86" s="29" t="str">
        <f>IF(_sinter_month_all!I84="","",_sinter_month_all!I84)</f>
        <v/>
      </c>
      <c r="L86" s="29" t="str">
        <f t="shared" si="76"/>
        <v/>
      </c>
      <c r="M86" s="34" t="str">
        <f>IF(_sinter_month_all!J84="","",_sinter_month_all!J84)</f>
        <v/>
      </c>
      <c r="N86" s="34" t="str">
        <f>IF(_sinter_month_all!K84="","",_sinter_month_all!K84)</f>
        <v/>
      </c>
      <c r="O86" s="34" t="str">
        <f>IF(_sinter_month_all!L84="","",_sinter_month_all!L84)</f>
        <v/>
      </c>
      <c r="P86" s="34" t="str">
        <f t="shared" si="77"/>
        <v/>
      </c>
      <c r="Q86" s="39" t="str">
        <f>IF(_sinter_month_all!M84="","",_sinter_month_all!M84)</f>
        <v/>
      </c>
      <c r="R86" s="39" t="str">
        <f>IF(_sinter_month_all!N84="","",_sinter_month_all!N84)</f>
        <v/>
      </c>
      <c r="S86" s="39" t="str">
        <f>IF(_sinter_month_all!O84="","",_sinter_month_all!O84)</f>
        <v/>
      </c>
      <c r="T86" s="40" t="str">
        <f t="shared" si="78"/>
        <v/>
      </c>
      <c r="U86" s="34" t="str">
        <f>IF(_sinter_month_all!P84="","",_sinter_month_all!P84)</f>
        <v/>
      </c>
      <c r="V86" s="34" t="str">
        <f>IF(_sinter_month_all!Q84="","",_sinter_month_all!Q84)</f>
        <v/>
      </c>
      <c r="W86" s="34" t="str">
        <f>IF(_sinter_month_all!R84="","",_sinter_month_all!R84)</f>
        <v/>
      </c>
      <c r="X86" s="34" t="str">
        <f t="shared" si="79"/>
        <v/>
      </c>
      <c r="Y86" s="24" t="str">
        <f>IF(_coke_month_all!D84="","",_coke_month_all!D84)</f>
        <v/>
      </c>
      <c r="Z86" s="24" t="str">
        <f>IF(_coke_month_all!E84="","",_coke_month_all!E84)</f>
        <v/>
      </c>
      <c r="AA86" s="24" t="str">
        <f>IF(_coke_month_all!F84="","",_coke_month_all!F84)</f>
        <v/>
      </c>
      <c r="AB86" s="24" t="str">
        <f t="shared" si="80"/>
        <v/>
      </c>
      <c r="AC86" s="43" t="str">
        <f>IF(_coke_month_all!G84="","",_coke_month_all!G84)</f>
        <v/>
      </c>
      <c r="AD86" s="43" t="str">
        <f>IF(_coke_month_all!H84="","",_coke_month_all!H84)</f>
        <v/>
      </c>
      <c r="AE86" s="43" t="str">
        <f>IF(_coke_month_all!I84="","",_coke_month_all!I84)</f>
        <v/>
      </c>
      <c r="AF86" s="44" t="str">
        <f t="shared" si="81"/>
        <v/>
      </c>
      <c r="AG86" s="34" t="str">
        <f>IF(_coke_month_all!J84="","",_coke_month_all!J84)</f>
        <v/>
      </c>
      <c r="AH86" s="34" t="str">
        <f>IF(_coke_month_all!K84="","",_coke_month_all!K84)</f>
        <v/>
      </c>
      <c r="AI86" s="34" t="str">
        <f>IF(_coke_month_all!L84="","",_coke_month_all!L84)</f>
        <v/>
      </c>
      <c r="AJ86" s="34" t="str">
        <f t="shared" si="82"/>
        <v/>
      </c>
      <c r="AK86" s="40" t="str">
        <f>IF(_coke_month_all!M84="","",_coke_month_all!M84)</f>
        <v/>
      </c>
      <c r="AL86" s="40" t="str">
        <f>IF(_coke_month_all!N84="","",_coke_month_all!N84)</f>
        <v/>
      </c>
      <c r="AM86" s="40" t="str">
        <f>IF(_coke_month_all!O84="","",_coke_month_all!O84)</f>
        <v/>
      </c>
      <c r="AN86" s="40" t="str">
        <f t="shared" si="83"/>
        <v/>
      </c>
      <c r="AO86" s="39" t="str">
        <f>IF(_coke_month_all!P84="","",_coke_month_all!P84)</f>
        <v/>
      </c>
      <c r="AP86" s="39" t="str">
        <f>IF(_coke_month_all!Q84="","",_coke_month_all!Q84)</f>
        <v/>
      </c>
      <c r="AQ86" s="39" t="str">
        <f>IF(_coke_month_all!R84="","",_coke_month_all!R84)</f>
        <v/>
      </c>
      <c r="AR86" s="34" t="str">
        <f t="shared" si="84"/>
        <v/>
      </c>
      <c r="AS86" s="34" t="str">
        <f>IF(_lumpore_month_all!D84="","",_lumpore_month_all!D84)</f>
        <v/>
      </c>
      <c r="AT86" s="34" t="str">
        <f>IF(_lumpore_month_all!E84="","",_lumpore_month_all!E84)</f>
        <v/>
      </c>
      <c r="AU86" s="34" t="str">
        <f>IF(_lumpore_month_all!F84="","",_lumpore_month_all!F84)</f>
        <v/>
      </c>
      <c r="AV86" s="34" t="str">
        <f t="shared" si="85"/>
        <v/>
      </c>
      <c r="AW86" s="24" t="str">
        <f>IF(_lumpore_month_all!G84="","",_lumpore_month_all!G84)</f>
        <v/>
      </c>
      <c r="AX86" s="24" t="str">
        <f>IF(_lumpore_month_all!H84="","",_lumpore_month_all!H84)</f>
        <v/>
      </c>
      <c r="AY86" s="24" t="str">
        <f>IF(_lumpore_month_all!I84="","",_lumpore_month_all!I84)</f>
        <v/>
      </c>
      <c r="AZ86" s="23" t="str">
        <f t="shared" si="86"/>
        <v/>
      </c>
      <c r="BA86" s="34" t="str">
        <f>IF(_lumpore_month_all!J84="","",_lumpore_month_all!J84)</f>
        <v/>
      </c>
      <c r="BB86" s="34" t="str">
        <f>IF(_lumpore_month_all!K84="","",_lumpore_month_all!K84)</f>
        <v/>
      </c>
      <c r="BC86" s="34" t="str">
        <f>IF(_lumpore_month_all!L84="","",_lumpore_month_all!L84)</f>
        <v/>
      </c>
      <c r="BD86" s="34" t="str">
        <f t="shared" si="87"/>
        <v/>
      </c>
      <c r="BE86" s="39" t="str">
        <f>IF(_lumpore_month_all!M84="","",_lumpore_month_all!M84)</f>
        <v/>
      </c>
      <c r="BF86" s="39" t="str">
        <f>IF(_lumpore_month_all!N84="","",_lumpore_month_all!N84)</f>
        <v/>
      </c>
      <c r="BG86" s="39" t="str">
        <f>IF(_lumpore_month_all!O84="","",_lumpore_month_all!O84)</f>
        <v/>
      </c>
      <c r="BH86" s="39" t="str">
        <f t="shared" si="88"/>
        <v/>
      </c>
      <c r="BI86" s="34" t="str">
        <f>IF(_lumpore_month_all!P84="","",_lumpore_month_all!P84)</f>
        <v/>
      </c>
      <c r="BJ86" s="34" t="str">
        <f>IF(_lumpore_month_all!Q84="","",_lumpore_month_all!Q84)</f>
        <v/>
      </c>
      <c r="BK86" s="34" t="str">
        <f>IF(_lumpore_month_all!R84="","",_lumpore_month_all!R84)</f>
        <v/>
      </c>
      <c r="BL86" s="34" t="str">
        <f t="shared" si="89"/>
        <v/>
      </c>
      <c r="BM86" s="34">
        <f t="shared" si="90"/>
        <v>0</v>
      </c>
      <c r="BN86" s="70" t="str">
        <f>IF(_sinter_month_all!S84="","",_sinter_month_all!S84)</f>
        <v/>
      </c>
      <c r="BO86" s="70" t="str">
        <f>IF(_sinter_month_all!T84="","",_sinter_month_all!T84)</f>
        <v/>
      </c>
      <c r="BP86" s="70" t="str">
        <f>IF(_sinter_month_all!U84="","",_sinter_month_all!U84)</f>
        <v/>
      </c>
      <c r="BQ86" s="70" t="str">
        <f t="shared" si="91"/>
        <v/>
      </c>
      <c r="BR86" s="71" t="str">
        <f>IF(_sinter_month_all!V84="","",_sinter_month_all!V84)</f>
        <v/>
      </c>
      <c r="BS86" s="71" t="str">
        <f>IF(_sinter_month_all!W84="","",_sinter_month_all!W84)</f>
        <v/>
      </c>
      <c r="BT86" s="71" t="str">
        <f>IF(_sinter_month_all!X84="","",_sinter_month_all!X84)</f>
        <v/>
      </c>
      <c r="BU86" s="71" t="str">
        <f t="shared" si="92"/>
        <v/>
      </c>
      <c r="BV86" s="77" t="str">
        <f t="shared" si="93"/>
        <v/>
      </c>
      <c r="BW86" s="77" t="str">
        <f t="shared" si="94"/>
        <v/>
      </c>
      <c r="BX86" s="77" t="str">
        <f t="shared" si="95"/>
        <v/>
      </c>
      <c r="BY86" s="70" t="str">
        <f>IF(_coke_month_all!S84="","",_coke_month_all!S84)</f>
        <v/>
      </c>
      <c r="BZ86" s="70" t="str">
        <f>IF(_coke_month_all!T84="","",_coke_month_all!T84)</f>
        <v/>
      </c>
      <c r="CA86" s="70" t="str">
        <f>IF(_coke_month_all!U84="","",_coke_month_all!U84)</f>
        <v/>
      </c>
      <c r="CB86" s="79" t="str">
        <f t="shared" si="96"/>
        <v/>
      </c>
      <c r="CC86" s="69" t="str">
        <f>IF(_coke_month_all!V84="","",_coke_month_all!V84)</f>
        <v/>
      </c>
      <c r="CD86" s="69" t="str">
        <f>IF(_coke_month_all!W84="","",_coke_month_all!W84)</f>
        <v/>
      </c>
      <c r="CE86" s="69" t="str">
        <f>IF(_coke_month_all!X84="","",_coke_month_all!X84)</f>
        <v/>
      </c>
      <c r="CF86" s="69" t="str">
        <f t="shared" si="97"/>
        <v/>
      </c>
      <c r="CG86" s="83" t="str">
        <f t="shared" si="98"/>
        <v/>
      </c>
      <c r="CH86" s="77" t="str">
        <f t="shared" si="99"/>
        <v/>
      </c>
      <c r="CI86" s="77" t="str">
        <f t="shared" si="100"/>
        <v/>
      </c>
      <c r="CJ86" s="85" t="str">
        <f>IF(_lumpore_month_all!S84="","",_lumpore_month_all!S84)</f>
        <v/>
      </c>
      <c r="CK86" s="85" t="str">
        <f>IF(_lumpore_month_all!T84="","",_lumpore_month_all!T84)</f>
        <v/>
      </c>
      <c r="CL86" s="85" t="str">
        <f>IF(_lumpore_month_all!U84="","",_lumpore_month_all!U84)</f>
        <v/>
      </c>
      <c r="CM86" s="70" t="str">
        <f t="shared" si="101"/>
        <v/>
      </c>
      <c r="CN86" s="71" t="str">
        <f>IF(_lumpore_month_all!V84="","",_lumpore_month_all!V84)</f>
        <v/>
      </c>
      <c r="CO86" s="71" t="str">
        <f>IF(_lumpore_month_all!W84="","",_lumpore_month_all!W84)</f>
        <v/>
      </c>
      <c r="CP86" s="71" t="str">
        <f>IF(_lumpore_month_all!X84="","",_lumpore_month_all!X84)</f>
        <v/>
      </c>
      <c r="CQ86" s="71" t="str">
        <f t="shared" si="102"/>
        <v/>
      </c>
      <c r="CR86" s="77" t="str">
        <f t="shared" si="103"/>
        <v/>
      </c>
      <c r="CS86" s="77" t="str">
        <f t="shared" si="104"/>
        <v/>
      </c>
      <c r="CT86" s="77" t="str">
        <f t="shared" si="105"/>
        <v/>
      </c>
      <c r="CU86" s="70">
        <f t="shared" si="106"/>
        <v>0</v>
      </c>
      <c r="CV86" s="70">
        <f t="shared" si="107"/>
        <v>0</v>
      </c>
      <c r="CW86" s="70">
        <f t="shared" si="108"/>
        <v>0</v>
      </c>
      <c r="CX86" s="70">
        <f t="shared" si="109"/>
        <v>0</v>
      </c>
      <c r="CY86" s="70">
        <f t="shared" si="110"/>
        <v>0</v>
      </c>
      <c r="CZ86" s="70">
        <f t="shared" si="111"/>
        <v>0</v>
      </c>
      <c r="DA86" s="104">
        <f>IFERROR(SUM(P86,AJ86,BD86)*_sinter_month_all!$AA$2-SUM(P86,AJ86,BD86)*_sinter_month_all!$Z$2,"")</f>
        <v>0</v>
      </c>
    </row>
    <row r="87" s="2" customFormat="1" ht="21.75" customHeight="1" spans="1:105">
      <c r="A87" s="25" t="str">
        <f>IF(_sinter_month_all!A85="","",_sinter_month_all!A85)</f>
        <v/>
      </c>
      <c r="B87" s="25" t="str">
        <f>IF(AND(_sinter_month_all!B85=1),"夜班",IF(AND(_sinter_month_all!B85=2),"白班",IF(AND(_sinter_month_all!B85=3),"中班","")))</f>
        <v/>
      </c>
      <c r="C87" s="26" t="str">
        <f>IF(AND(_sinter_month_all!C85="A"),"甲班",IF(AND(_sinter_month_all!C85="B"),"乙班",IF(AND(_sinter_month_all!C85="C"),"丙班",IF(AND(_sinter_month_all!C85="D"),"丁班",""))))</f>
        <v/>
      </c>
      <c r="D87" s="27" t="str">
        <f>RIGHT(A87,2)</f>
        <v/>
      </c>
      <c r="E87" s="28" t="str">
        <f>IF(_sinter_month_all!D85="","",_sinter_month_all!D85)</f>
        <v/>
      </c>
      <c r="F87" s="28" t="str">
        <f>IF(_sinter_month_all!E85="","",_sinter_month_all!E85)</f>
        <v/>
      </c>
      <c r="G87" s="28" t="str">
        <f>IF(_sinter_month_all!F85="","",_sinter_month_all!F85)</f>
        <v/>
      </c>
      <c r="H87" s="29" t="str">
        <f t="shared" si="75"/>
        <v/>
      </c>
      <c r="I87" s="29" t="str">
        <f>IF(_sinter_month_all!G85="","",_sinter_month_all!G85)</f>
        <v/>
      </c>
      <c r="J87" s="29" t="str">
        <f>IF(_sinter_month_all!H85="","",_sinter_month_all!H85)</f>
        <v/>
      </c>
      <c r="K87" s="29" t="str">
        <f>IF(_sinter_month_all!I85="","",_sinter_month_all!I85)</f>
        <v/>
      </c>
      <c r="L87" s="29" t="str">
        <f t="shared" si="76"/>
        <v/>
      </c>
      <c r="M87" s="34" t="str">
        <f>IF(_sinter_month_all!J85="","",_sinter_month_all!J85)</f>
        <v/>
      </c>
      <c r="N87" s="34" t="str">
        <f>IF(_sinter_month_all!K85="","",_sinter_month_all!K85)</f>
        <v/>
      </c>
      <c r="O87" s="34" t="str">
        <f>IF(_sinter_month_all!L85="","",_sinter_month_all!L85)</f>
        <v/>
      </c>
      <c r="P87" s="34" t="str">
        <f t="shared" si="77"/>
        <v/>
      </c>
      <c r="Q87" s="39" t="str">
        <f>IF(_sinter_month_all!M85="","",_sinter_month_all!M85)</f>
        <v/>
      </c>
      <c r="R87" s="39" t="str">
        <f>IF(_sinter_month_all!N85="","",_sinter_month_all!N85)</f>
        <v/>
      </c>
      <c r="S87" s="39" t="str">
        <f>IF(_sinter_month_all!O85="","",_sinter_month_all!O85)</f>
        <v/>
      </c>
      <c r="T87" s="40" t="str">
        <f t="shared" si="78"/>
        <v/>
      </c>
      <c r="U87" s="34" t="str">
        <f>IF(_sinter_month_all!P85="","",_sinter_month_all!P85)</f>
        <v/>
      </c>
      <c r="V87" s="34" t="str">
        <f>IF(_sinter_month_all!Q85="","",_sinter_month_all!Q85)</f>
        <v/>
      </c>
      <c r="W87" s="34" t="str">
        <f>IF(_sinter_month_all!R85="","",_sinter_month_all!R85)</f>
        <v/>
      </c>
      <c r="X87" s="34" t="str">
        <f t="shared" si="79"/>
        <v/>
      </c>
      <c r="Y87" s="24" t="str">
        <f>IF(_coke_month_all!D85="","",_coke_month_all!D85)</f>
        <v/>
      </c>
      <c r="Z87" s="24" t="str">
        <f>IF(_coke_month_all!E85="","",_coke_month_all!E85)</f>
        <v/>
      </c>
      <c r="AA87" s="24" t="str">
        <f>IF(_coke_month_all!F85="","",_coke_month_all!F85)</f>
        <v/>
      </c>
      <c r="AB87" s="24" t="str">
        <f t="shared" si="80"/>
        <v/>
      </c>
      <c r="AC87" s="43" t="str">
        <f>IF(_coke_month_all!G85="","",_coke_month_all!G85)</f>
        <v/>
      </c>
      <c r="AD87" s="43" t="str">
        <f>IF(_coke_month_all!H85="","",_coke_month_all!H85)</f>
        <v/>
      </c>
      <c r="AE87" s="43" t="str">
        <f>IF(_coke_month_all!I85="","",_coke_month_all!I85)</f>
        <v/>
      </c>
      <c r="AF87" s="44" t="str">
        <f t="shared" si="81"/>
        <v/>
      </c>
      <c r="AG87" s="34" t="str">
        <f>IF(_coke_month_all!J85="","",_coke_month_all!J85)</f>
        <v/>
      </c>
      <c r="AH87" s="34" t="str">
        <f>IF(_coke_month_all!K85="","",_coke_month_all!K85)</f>
        <v/>
      </c>
      <c r="AI87" s="34" t="str">
        <f>IF(_coke_month_all!L85="","",_coke_month_all!L85)</f>
        <v/>
      </c>
      <c r="AJ87" s="34" t="str">
        <f t="shared" si="82"/>
        <v/>
      </c>
      <c r="AK87" s="40" t="str">
        <f>IF(_coke_month_all!M85="","",_coke_month_all!M85)</f>
        <v/>
      </c>
      <c r="AL87" s="40" t="str">
        <f>IF(_coke_month_all!N85="","",_coke_month_all!N85)</f>
        <v/>
      </c>
      <c r="AM87" s="40" t="str">
        <f>IF(_coke_month_all!O85="","",_coke_month_all!O85)</f>
        <v/>
      </c>
      <c r="AN87" s="40" t="str">
        <f t="shared" si="83"/>
        <v/>
      </c>
      <c r="AO87" s="39" t="str">
        <f>IF(_coke_month_all!P85="","",_coke_month_all!P85)</f>
        <v/>
      </c>
      <c r="AP87" s="39" t="str">
        <f>IF(_coke_month_all!Q85="","",_coke_month_all!Q85)</f>
        <v/>
      </c>
      <c r="AQ87" s="39" t="str">
        <f>IF(_coke_month_all!R85="","",_coke_month_all!R85)</f>
        <v/>
      </c>
      <c r="AR87" s="34" t="str">
        <f t="shared" si="84"/>
        <v/>
      </c>
      <c r="AS87" s="34" t="str">
        <f>IF(_lumpore_month_all!D85="","",_lumpore_month_all!D85)</f>
        <v/>
      </c>
      <c r="AT87" s="34" t="str">
        <f>IF(_lumpore_month_all!E85="","",_lumpore_month_all!E85)</f>
        <v/>
      </c>
      <c r="AU87" s="34" t="str">
        <f>IF(_lumpore_month_all!F85="","",_lumpore_month_all!F85)</f>
        <v/>
      </c>
      <c r="AV87" s="34" t="str">
        <f t="shared" si="85"/>
        <v/>
      </c>
      <c r="AW87" s="24" t="str">
        <f>IF(_lumpore_month_all!G85="","",_lumpore_month_all!G85)</f>
        <v/>
      </c>
      <c r="AX87" s="24" t="str">
        <f>IF(_lumpore_month_all!H85="","",_lumpore_month_all!H85)</f>
        <v/>
      </c>
      <c r="AY87" s="24" t="str">
        <f>IF(_lumpore_month_all!I85="","",_lumpore_month_all!I85)</f>
        <v/>
      </c>
      <c r="AZ87" s="23" t="str">
        <f t="shared" si="86"/>
        <v/>
      </c>
      <c r="BA87" s="34" t="str">
        <f>IF(_lumpore_month_all!J85="","",_lumpore_month_all!J85)</f>
        <v/>
      </c>
      <c r="BB87" s="34" t="str">
        <f>IF(_lumpore_month_all!K85="","",_lumpore_month_all!K85)</f>
        <v/>
      </c>
      <c r="BC87" s="34" t="str">
        <f>IF(_lumpore_month_all!L85="","",_lumpore_month_all!L85)</f>
        <v/>
      </c>
      <c r="BD87" s="34" t="str">
        <f t="shared" si="87"/>
        <v/>
      </c>
      <c r="BE87" s="39" t="str">
        <f>IF(_lumpore_month_all!M85="","",_lumpore_month_all!M85)</f>
        <v/>
      </c>
      <c r="BF87" s="39" t="str">
        <f>IF(_lumpore_month_all!N85="","",_lumpore_month_all!N85)</f>
        <v/>
      </c>
      <c r="BG87" s="39" t="str">
        <f>IF(_lumpore_month_all!O85="","",_lumpore_month_all!O85)</f>
        <v/>
      </c>
      <c r="BH87" s="39" t="str">
        <f t="shared" si="88"/>
        <v/>
      </c>
      <c r="BI87" s="34" t="str">
        <f>IF(_lumpore_month_all!P85="","",_lumpore_month_all!P85)</f>
        <v/>
      </c>
      <c r="BJ87" s="34" t="str">
        <f>IF(_lumpore_month_all!Q85="","",_lumpore_month_all!Q85)</f>
        <v/>
      </c>
      <c r="BK87" s="34" t="str">
        <f>IF(_lumpore_month_all!R85="","",_lumpore_month_all!R85)</f>
        <v/>
      </c>
      <c r="BL87" s="34" t="str">
        <f t="shared" si="89"/>
        <v/>
      </c>
      <c r="BM87" s="34">
        <f t="shared" si="90"/>
        <v>0</v>
      </c>
      <c r="BN87" s="70" t="str">
        <f>IF(_sinter_month_all!S85="","",_sinter_month_all!S85)</f>
        <v/>
      </c>
      <c r="BO87" s="70" t="str">
        <f>IF(_sinter_month_all!T85="","",_sinter_month_all!T85)</f>
        <v/>
      </c>
      <c r="BP87" s="70" t="str">
        <f>IF(_sinter_month_all!U85="","",_sinter_month_all!U85)</f>
        <v/>
      </c>
      <c r="BQ87" s="70" t="str">
        <f t="shared" si="91"/>
        <v/>
      </c>
      <c r="BR87" s="71" t="str">
        <f>IF(_sinter_month_all!V85="","",_sinter_month_all!V85)</f>
        <v/>
      </c>
      <c r="BS87" s="71" t="str">
        <f>IF(_sinter_month_all!W85="","",_sinter_month_all!W85)</f>
        <v/>
      </c>
      <c r="BT87" s="71" t="str">
        <f>IF(_sinter_month_all!X85="","",_sinter_month_all!X85)</f>
        <v/>
      </c>
      <c r="BU87" s="71" t="str">
        <f t="shared" si="92"/>
        <v/>
      </c>
      <c r="BV87" s="77" t="str">
        <f t="shared" si="93"/>
        <v/>
      </c>
      <c r="BW87" s="77" t="str">
        <f t="shared" si="94"/>
        <v/>
      </c>
      <c r="BX87" s="77" t="str">
        <f t="shared" si="95"/>
        <v/>
      </c>
      <c r="BY87" s="70" t="str">
        <f>IF(_coke_month_all!S85="","",_coke_month_all!S85)</f>
        <v/>
      </c>
      <c r="BZ87" s="70" t="str">
        <f>IF(_coke_month_all!T85="","",_coke_month_all!T85)</f>
        <v/>
      </c>
      <c r="CA87" s="70" t="str">
        <f>IF(_coke_month_all!U85="","",_coke_month_all!U85)</f>
        <v/>
      </c>
      <c r="CB87" s="79" t="str">
        <f t="shared" si="96"/>
        <v/>
      </c>
      <c r="CC87" s="69" t="str">
        <f>IF(_coke_month_all!V85="","",_coke_month_all!V85)</f>
        <v/>
      </c>
      <c r="CD87" s="69" t="str">
        <f>IF(_coke_month_all!W85="","",_coke_month_all!W85)</f>
        <v/>
      </c>
      <c r="CE87" s="69" t="str">
        <f>IF(_coke_month_all!X85="","",_coke_month_all!X85)</f>
        <v/>
      </c>
      <c r="CF87" s="69" t="str">
        <f t="shared" si="97"/>
        <v/>
      </c>
      <c r="CG87" s="83" t="str">
        <f t="shared" si="98"/>
        <v/>
      </c>
      <c r="CH87" s="77" t="str">
        <f t="shared" si="99"/>
        <v/>
      </c>
      <c r="CI87" s="77" t="str">
        <f t="shared" si="100"/>
        <v/>
      </c>
      <c r="CJ87" s="85" t="str">
        <f>IF(_lumpore_month_all!S85="","",_lumpore_month_all!S85)</f>
        <v/>
      </c>
      <c r="CK87" s="85" t="str">
        <f>IF(_lumpore_month_all!T85="","",_lumpore_month_all!T85)</f>
        <v/>
      </c>
      <c r="CL87" s="85" t="str">
        <f>IF(_lumpore_month_all!U85="","",_lumpore_month_all!U85)</f>
        <v/>
      </c>
      <c r="CM87" s="70" t="str">
        <f t="shared" si="101"/>
        <v/>
      </c>
      <c r="CN87" s="71" t="str">
        <f>IF(_lumpore_month_all!V85="","",_lumpore_month_all!V85)</f>
        <v/>
      </c>
      <c r="CO87" s="71" t="str">
        <f>IF(_lumpore_month_all!W85="","",_lumpore_month_all!W85)</f>
        <v/>
      </c>
      <c r="CP87" s="71" t="str">
        <f>IF(_lumpore_month_all!X85="","",_lumpore_month_all!X85)</f>
        <v/>
      </c>
      <c r="CQ87" s="71" t="str">
        <f t="shared" si="102"/>
        <v/>
      </c>
      <c r="CR87" s="77" t="str">
        <f t="shared" si="103"/>
        <v/>
      </c>
      <c r="CS87" s="77" t="str">
        <f t="shared" si="104"/>
        <v/>
      </c>
      <c r="CT87" s="77" t="str">
        <f t="shared" si="105"/>
        <v/>
      </c>
      <c r="CU87" s="70">
        <f t="shared" si="106"/>
        <v>0</v>
      </c>
      <c r="CV87" s="70">
        <f t="shared" si="107"/>
        <v>0</v>
      </c>
      <c r="CW87" s="70">
        <f t="shared" si="108"/>
        <v>0</v>
      </c>
      <c r="CX87" s="70">
        <f t="shared" si="109"/>
        <v>0</v>
      </c>
      <c r="CY87" s="70">
        <f t="shared" si="110"/>
        <v>0</v>
      </c>
      <c r="CZ87" s="70">
        <f t="shared" si="111"/>
        <v>0</v>
      </c>
      <c r="DA87" s="104">
        <f>IFERROR(SUM(P87,AJ87,BD87)*_sinter_month_all!$AA$2-SUM(P87,AJ87,BD87)*_sinter_month_all!$Z$2,"")</f>
        <v>0</v>
      </c>
    </row>
    <row r="88" s="2" customFormat="1" ht="21.75" customHeight="1" spans="1:105">
      <c r="A88" s="25" t="str">
        <f>IF(_sinter_month_all!A86="","",_sinter_month_all!A86)</f>
        <v/>
      </c>
      <c r="B88" s="25" t="str">
        <f>IF(AND(_sinter_month_all!B86=1),"夜班",IF(AND(_sinter_month_all!B86=2),"白班",IF(AND(_sinter_month_all!B86=3),"中班","")))</f>
        <v/>
      </c>
      <c r="C88" s="26" t="str">
        <f>IF(AND(_sinter_month_all!C86="A"),"甲班",IF(AND(_sinter_month_all!C86="B"),"乙班",IF(AND(_sinter_month_all!C86="C"),"丙班",IF(AND(_sinter_month_all!C86="D"),"丁班",""))))</f>
        <v/>
      </c>
      <c r="D88" s="27" t="str">
        <f>RIGHT(A88,2)</f>
        <v/>
      </c>
      <c r="E88" s="28" t="str">
        <f>IF(_sinter_month_all!D86="","",_sinter_month_all!D86)</f>
        <v/>
      </c>
      <c r="F88" s="28" t="str">
        <f>IF(_sinter_month_all!E86="","",_sinter_month_all!E86)</f>
        <v/>
      </c>
      <c r="G88" s="28" t="str">
        <f>IF(_sinter_month_all!F86="","",_sinter_month_all!F86)</f>
        <v/>
      </c>
      <c r="H88" s="29" t="str">
        <f t="shared" si="75"/>
        <v/>
      </c>
      <c r="I88" s="29" t="str">
        <f>IF(_sinter_month_all!G86="","",_sinter_month_all!G86)</f>
        <v/>
      </c>
      <c r="J88" s="29" t="str">
        <f>IF(_sinter_month_all!H86="","",_sinter_month_all!H86)</f>
        <v/>
      </c>
      <c r="K88" s="29" t="str">
        <f>IF(_sinter_month_all!I86="","",_sinter_month_all!I86)</f>
        <v/>
      </c>
      <c r="L88" s="29" t="str">
        <f t="shared" si="76"/>
        <v/>
      </c>
      <c r="M88" s="34" t="str">
        <f>IF(_sinter_month_all!J86="","",_sinter_month_all!J86)</f>
        <v/>
      </c>
      <c r="N88" s="34" t="str">
        <f>IF(_sinter_month_all!K86="","",_sinter_month_all!K86)</f>
        <v/>
      </c>
      <c r="O88" s="34" t="str">
        <f>IF(_sinter_month_all!L86="","",_sinter_month_all!L86)</f>
        <v/>
      </c>
      <c r="P88" s="34" t="str">
        <f t="shared" si="77"/>
        <v/>
      </c>
      <c r="Q88" s="39" t="str">
        <f>IF(_sinter_month_all!M86="","",_sinter_month_all!M86)</f>
        <v/>
      </c>
      <c r="R88" s="39" t="str">
        <f>IF(_sinter_month_all!N86="","",_sinter_month_all!N86)</f>
        <v/>
      </c>
      <c r="S88" s="39" t="str">
        <f>IF(_sinter_month_all!O86="","",_sinter_month_all!O86)</f>
        <v/>
      </c>
      <c r="T88" s="40" t="str">
        <f t="shared" si="78"/>
        <v/>
      </c>
      <c r="U88" s="34" t="str">
        <f>IF(_sinter_month_all!P86="","",_sinter_month_all!P86)</f>
        <v/>
      </c>
      <c r="V88" s="34" t="str">
        <f>IF(_sinter_month_all!Q86="","",_sinter_month_all!Q86)</f>
        <v/>
      </c>
      <c r="W88" s="34" t="str">
        <f>IF(_sinter_month_all!R86="","",_sinter_month_all!R86)</f>
        <v/>
      </c>
      <c r="X88" s="34" t="str">
        <f t="shared" si="79"/>
        <v/>
      </c>
      <c r="Y88" s="24" t="str">
        <f>IF(_coke_month_all!D86="","",_coke_month_all!D86)</f>
        <v/>
      </c>
      <c r="Z88" s="24" t="str">
        <f>IF(_coke_month_all!E86="","",_coke_month_all!E86)</f>
        <v/>
      </c>
      <c r="AA88" s="24" t="str">
        <f>IF(_coke_month_all!F86="","",_coke_month_all!F86)</f>
        <v/>
      </c>
      <c r="AB88" s="24" t="str">
        <f t="shared" si="80"/>
        <v/>
      </c>
      <c r="AC88" s="43" t="str">
        <f>IF(_coke_month_all!G86="","",_coke_month_all!G86)</f>
        <v/>
      </c>
      <c r="AD88" s="43" t="str">
        <f>IF(_coke_month_all!H86="","",_coke_month_all!H86)</f>
        <v/>
      </c>
      <c r="AE88" s="43" t="str">
        <f>IF(_coke_month_all!I86="","",_coke_month_all!I86)</f>
        <v/>
      </c>
      <c r="AF88" s="44" t="str">
        <f t="shared" si="81"/>
        <v/>
      </c>
      <c r="AG88" s="34" t="str">
        <f>IF(_coke_month_all!J86="","",_coke_month_all!J86)</f>
        <v/>
      </c>
      <c r="AH88" s="34" t="str">
        <f>IF(_coke_month_all!K86="","",_coke_month_all!K86)</f>
        <v/>
      </c>
      <c r="AI88" s="34" t="str">
        <f>IF(_coke_month_all!L86="","",_coke_month_all!L86)</f>
        <v/>
      </c>
      <c r="AJ88" s="34" t="str">
        <f t="shared" si="82"/>
        <v/>
      </c>
      <c r="AK88" s="40" t="str">
        <f>IF(_coke_month_all!M86="","",_coke_month_all!M86)</f>
        <v/>
      </c>
      <c r="AL88" s="40" t="str">
        <f>IF(_coke_month_all!N86="","",_coke_month_all!N86)</f>
        <v/>
      </c>
      <c r="AM88" s="40" t="str">
        <f>IF(_coke_month_all!O86="","",_coke_month_all!O86)</f>
        <v/>
      </c>
      <c r="AN88" s="40" t="str">
        <f t="shared" si="83"/>
        <v/>
      </c>
      <c r="AO88" s="39" t="str">
        <f>IF(_coke_month_all!P86="","",_coke_month_all!P86)</f>
        <v/>
      </c>
      <c r="AP88" s="39" t="str">
        <f>IF(_coke_month_all!Q86="","",_coke_month_all!Q86)</f>
        <v/>
      </c>
      <c r="AQ88" s="39" t="str">
        <f>IF(_coke_month_all!R86="","",_coke_month_all!R86)</f>
        <v/>
      </c>
      <c r="AR88" s="34" t="str">
        <f t="shared" si="84"/>
        <v/>
      </c>
      <c r="AS88" s="34" t="str">
        <f>IF(_lumpore_month_all!D86="","",_lumpore_month_all!D86)</f>
        <v/>
      </c>
      <c r="AT88" s="34" t="str">
        <f>IF(_lumpore_month_all!E86="","",_lumpore_month_all!E86)</f>
        <v/>
      </c>
      <c r="AU88" s="34" t="str">
        <f>IF(_lumpore_month_all!F86="","",_lumpore_month_all!F86)</f>
        <v/>
      </c>
      <c r="AV88" s="34" t="str">
        <f t="shared" si="85"/>
        <v/>
      </c>
      <c r="AW88" s="24" t="str">
        <f>IF(_lumpore_month_all!G86="","",_lumpore_month_all!G86)</f>
        <v/>
      </c>
      <c r="AX88" s="24" t="str">
        <f>IF(_lumpore_month_all!H86="","",_lumpore_month_all!H86)</f>
        <v/>
      </c>
      <c r="AY88" s="24" t="str">
        <f>IF(_lumpore_month_all!I86="","",_lumpore_month_all!I86)</f>
        <v/>
      </c>
      <c r="AZ88" s="23" t="str">
        <f t="shared" si="86"/>
        <v/>
      </c>
      <c r="BA88" s="34" t="str">
        <f>IF(_lumpore_month_all!J86="","",_lumpore_month_all!J86)</f>
        <v/>
      </c>
      <c r="BB88" s="34" t="str">
        <f>IF(_lumpore_month_all!K86="","",_lumpore_month_all!K86)</f>
        <v/>
      </c>
      <c r="BC88" s="34" t="str">
        <f>IF(_lumpore_month_all!L86="","",_lumpore_month_all!L86)</f>
        <v/>
      </c>
      <c r="BD88" s="34" t="str">
        <f t="shared" si="87"/>
        <v/>
      </c>
      <c r="BE88" s="39" t="str">
        <f>IF(_lumpore_month_all!M86="","",_lumpore_month_all!M86)</f>
        <v/>
      </c>
      <c r="BF88" s="39" t="str">
        <f>IF(_lumpore_month_all!N86="","",_lumpore_month_all!N86)</f>
        <v/>
      </c>
      <c r="BG88" s="39" t="str">
        <f>IF(_lumpore_month_all!O86="","",_lumpore_month_all!O86)</f>
        <v/>
      </c>
      <c r="BH88" s="39" t="str">
        <f t="shared" si="88"/>
        <v/>
      </c>
      <c r="BI88" s="34" t="str">
        <f>IF(_lumpore_month_all!P86="","",_lumpore_month_all!P86)</f>
        <v/>
      </c>
      <c r="BJ88" s="34" t="str">
        <f>IF(_lumpore_month_all!Q86="","",_lumpore_month_all!Q86)</f>
        <v/>
      </c>
      <c r="BK88" s="34" t="str">
        <f>IF(_lumpore_month_all!R86="","",_lumpore_month_all!R86)</f>
        <v/>
      </c>
      <c r="BL88" s="34" t="str">
        <f t="shared" si="89"/>
        <v/>
      </c>
      <c r="BM88" s="34">
        <f t="shared" si="90"/>
        <v>0</v>
      </c>
      <c r="BN88" s="70" t="str">
        <f>IF(_sinter_month_all!S86="","",_sinter_month_all!S86)</f>
        <v/>
      </c>
      <c r="BO88" s="70" t="str">
        <f>IF(_sinter_month_all!T86="","",_sinter_month_all!T86)</f>
        <v/>
      </c>
      <c r="BP88" s="70" t="str">
        <f>IF(_sinter_month_all!U86="","",_sinter_month_all!U86)</f>
        <v/>
      </c>
      <c r="BQ88" s="70" t="str">
        <f t="shared" si="91"/>
        <v/>
      </c>
      <c r="BR88" s="71" t="str">
        <f>IF(_sinter_month_all!V86="","",_sinter_month_all!V86)</f>
        <v/>
      </c>
      <c r="BS88" s="71" t="str">
        <f>IF(_sinter_month_all!W86="","",_sinter_month_all!W86)</f>
        <v/>
      </c>
      <c r="BT88" s="71" t="str">
        <f>IF(_sinter_month_all!X86="","",_sinter_month_all!X86)</f>
        <v/>
      </c>
      <c r="BU88" s="71" t="str">
        <f t="shared" si="92"/>
        <v/>
      </c>
      <c r="BV88" s="77" t="str">
        <f t="shared" si="93"/>
        <v/>
      </c>
      <c r="BW88" s="77" t="str">
        <f t="shared" si="94"/>
        <v/>
      </c>
      <c r="BX88" s="77" t="str">
        <f t="shared" si="95"/>
        <v/>
      </c>
      <c r="BY88" s="70" t="str">
        <f>IF(_coke_month_all!S86="","",_coke_month_all!S86)</f>
        <v/>
      </c>
      <c r="BZ88" s="70" t="str">
        <f>IF(_coke_month_all!T86="","",_coke_month_all!T86)</f>
        <v/>
      </c>
      <c r="CA88" s="70" t="str">
        <f>IF(_coke_month_all!U86="","",_coke_month_all!U86)</f>
        <v/>
      </c>
      <c r="CB88" s="79" t="str">
        <f t="shared" si="96"/>
        <v/>
      </c>
      <c r="CC88" s="69" t="str">
        <f>IF(_coke_month_all!V86="","",_coke_month_all!V86)</f>
        <v/>
      </c>
      <c r="CD88" s="69" t="str">
        <f>IF(_coke_month_all!W86="","",_coke_month_all!W86)</f>
        <v/>
      </c>
      <c r="CE88" s="69" t="str">
        <f>IF(_coke_month_all!X86="","",_coke_month_all!X86)</f>
        <v/>
      </c>
      <c r="CF88" s="69" t="str">
        <f t="shared" si="97"/>
        <v/>
      </c>
      <c r="CG88" s="83" t="str">
        <f t="shared" si="98"/>
        <v/>
      </c>
      <c r="CH88" s="77" t="str">
        <f t="shared" si="99"/>
        <v/>
      </c>
      <c r="CI88" s="77" t="str">
        <f t="shared" si="100"/>
        <v/>
      </c>
      <c r="CJ88" s="85" t="str">
        <f>IF(_lumpore_month_all!S86="","",_lumpore_month_all!S86)</f>
        <v/>
      </c>
      <c r="CK88" s="85" t="str">
        <f>IF(_lumpore_month_all!T86="","",_lumpore_month_all!T86)</f>
        <v/>
      </c>
      <c r="CL88" s="85" t="str">
        <f>IF(_lumpore_month_all!U86="","",_lumpore_month_all!U86)</f>
        <v/>
      </c>
      <c r="CM88" s="70" t="str">
        <f t="shared" si="101"/>
        <v/>
      </c>
      <c r="CN88" s="71" t="str">
        <f>IF(_lumpore_month_all!V86="","",_lumpore_month_all!V86)</f>
        <v/>
      </c>
      <c r="CO88" s="71" t="str">
        <f>IF(_lumpore_month_all!W86="","",_lumpore_month_all!W86)</f>
        <v/>
      </c>
      <c r="CP88" s="71" t="str">
        <f>IF(_lumpore_month_all!X86="","",_lumpore_month_all!X86)</f>
        <v/>
      </c>
      <c r="CQ88" s="71" t="str">
        <f t="shared" si="102"/>
        <v/>
      </c>
      <c r="CR88" s="77" t="str">
        <f t="shared" si="103"/>
        <v/>
      </c>
      <c r="CS88" s="77" t="str">
        <f t="shared" si="104"/>
        <v/>
      </c>
      <c r="CT88" s="77" t="str">
        <f t="shared" si="105"/>
        <v/>
      </c>
      <c r="CU88" s="70">
        <f t="shared" si="106"/>
        <v>0</v>
      </c>
      <c r="CV88" s="70">
        <f t="shared" si="107"/>
        <v>0</v>
      </c>
      <c r="CW88" s="70">
        <f t="shared" si="108"/>
        <v>0</v>
      </c>
      <c r="CX88" s="70">
        <f t="shared" si="109"/>
        <v>0</v>
      </c>
      <c r="CY88" s="70">
        <f t="shared" si="110"/>
        <v>0</v>
      </c>
      <c r="CZ88" s="70">
        <f t="shared" si="111"/>
        <v>0</v>
      </c>
      <c r="DA88" s="104">
        <f>IFERROR(SUM(P88,AJ88,BD88)*_sinter_month_all!$AA$2-SUM(P88,AJ88,BD88)*_sinter_month_all!$Z$2,"")</f>
        <v>0</v>
      </c>
    </row>
    <row r="89" s="2" customFormat="1" ht="21.75" customHeight="1" spans="1:105">
      <c r="A89" s="25" t="str">
        <f>IF(_sinter_month_all!A87="","",_sinter_month_all!A87)</f>
        <v/>
      </c>
      <c r="B89" s="25" t="str">
        <f>IF(AND(_sinter_month_all!B87=1),"夜班",IF(AND(_sinter_month_all!B87=2),"白班",IF(AND(_sinter_month_all!B87=3),"中班","")))</f>
        <v/>
      </c>
      <c r="C89" s="26" t="str">
        <f>IF(AND(_sinter_month_all!C87="A"),"甲班",IF(AND(_sinter_month_all!C87="B"),"乙班",IF(AND(_sinter_month_all!C87="C"),"丙班",IF(AND(_sinter_month_all!C87="D"),"丁班",""))))</f>
        <v/>
      </c>
      <c r="D89" s="27" t="str">
        <f>RIGHT(A89,2)</f>
        <v/>
      </c>
      <c r="E89" s="28" t="str">
        <f>IF(_sinter_month_all!D87="","",_sinter_month_all!D87)</f>
        <v/>
      </c>
      <c r="F89" s="28" t="str">
        <f>IF(_sinter_month_all!E87="","",_sinter_month_all!E87)</f>
        <v/>
      </c>
      <c r="G89" s="28" t="str">
        <f>IF(_sinter_month_all!F87="","",_sinter_month_all!F87)</f>
        <v/>
      </c>
      <c r="H89" s="29" t="str">
        <f t="shared" si="75"/>
        <v/>
      </c>
      <c r="I89" s="29" t="str">
        <f>IF(_sinter_month_all!G87="","",_sinter_month_all!G87)</f>
        <v/>
      </c>
      <c r="J89" s="29" t="str">
        <f>IF(_sinter_month_all!H87="","",_sinter_month_all!H87)</f>
        <v/>
      </c>
      <c r="K89" s="29" t="str">
        <f>IF(_sinter_month_all!I87="","",_sinter_month_all!I87)</f>
        <v/>
      </c>
      <c r="L89" s="29" t="str">
        <f t="shared" si="76"/>
        <v/>
      </c>
      <c r="M89" s="34" t="str">
        <f>IF(_sinter_month_all!J87="","",_sinter_month_all!J87)</f>
        <v/>
      </c>
      <c r="N89" s="34" t="str">
        <f>IF(_sinter_month_all!K87="","",_sinter_month_all!K87)</f>
        <v/>
      </c>
      <c r="O89" s="34" t="str">
        <f>IF(_sinter_month_all!L87="","",_sinter_month_all!L87)</f>
        <v/>
      </c>
      <c r="P89" s="34" t="str">
        <f t="shared" si="77"/>
        <v/>
      </c>
      <c r="Q89" s="39" t="str">
        <f>IF(_sinter_month_all!M87="","",_sinter_month_all!M87)</f>
        <v/>
      </c>
      <c r="R89" s="39" t="str">
        <f>IF(_sinter_month_all!N87="","",_sinter_month_all!N87)</f>
        <v/>
      </c>
      <c r="S89" s="39" t="str">
        <f>IF(_sinter_month_all!O87="","",_sinter_month_all!O87)</f>
        <v/>
      </c>
      <c r="T89" s="40" t="str">
        <f t="shared" si="78"/>
        <v/>
      </c>
      <c r="U89" s="34" t="str">
        <f>IF(_sinter_month_all!P87="","",_sinter_month_all!P87)</f>
        <v/>
      </c>
      <c r="V89" s="34" t="str">
        <f>IF(_sinter_month_all!Q87="","",_sinter_month_all!Q87)</f>
        <v/>
      </c>
      <c r="W89" s="34" t="str">
        <f>IF(_sinter_month_all!R87="","",_sinter_month_all!R87)</f>
        <v/>
      </c>
      <c r="X89" s="34" t="str">
        <f t="shared" si="79"/>
        <v/>
      </c>
      <c r="Y89" s="24" t="str">
        <f>IF(_coke_month_all!D87="","",_coke_month_all!D87)</f>
        <v/>
      </c>
      <c r="Z89" s="24" t="str">
        <f>IF(_coke_month_all!E87="","",_coke_month_all!E87)</f>
        <v/>
      </c>
      <c r="AA89" s="24" t="str">
        <f>IF(_coke_month_all!F87="","",_coke_month_all!F87)</f>
        <v/>
      </c>
      <c r="AB89" s="24" t="str">
        <f t="shared" si="80"/>
        <v/>
      </c>
      <c r="AC89" s="43" t="str">
        <f>IF(_coke_month_all!G87="","",_coke_month_all!G87)</f>
        <v/>
      </c>
      <c r="AD89" s="43" t="str">
        <f>IF(_coke_month_all!H87="","",_coke_month_all!H87)</f>
        <v/>
      </c>
      <c r="AE89" s="43" t="str">
        <f>IF(_coke_month_all!I87="","",_coke_month_all!I87)</f>
        <v/>
      </c>
      <c r="AF89" s="44" t="str">
        <f t="shared" si="81"/>
        <v/>
      </c>
      <c r="AG89" s="34" t="str">
        <f>IF(_coke_month_all!J87="","",_coke_month_all!J87)</f>
        <v/>
      </c>
      <c r="AH89" s="34" t="str">
        <f>IF(_coke_month_all!K87="","",_coke_month_all!K87)</f>
        <v/>
      </c>
      <c r="AI89" s="34" t="str">
        <f>IF(_coke_month_all!L87="","",_coke_month_all!L87)</f>
        <v/>
      </c>
      <c r="AJ89" s="34" t="str">
        <f t="shared" si="82"/>
        <v/>
      </c>
      <c r="AK89" s="40" t="str">
        <f>IF(_coke_month_all!M87="","",_coke_month_all!M87)</f>
        <v/>
      </c>
      <c r="AL89" s="40" t="str">
        <f>IF(_coke_month_all!N87="","",_coke_month_all!N87)</f>
        <v/>
      </c>
      <c r="AM89" s="40" t="str">
        <f>IF(_coke_month_all!O87="","",_coke_month_all!O87)</f>
        <v/>
      </c>
      <c r="AN89" s="40" t="str">
        <f t="shared" si="83"/>
        <v/>
      </c>
      <c r="AO89" s="39" t="str">
        <f>IF(_coke_month_all!P87="","",_coke_month_all!P87)</f>
        <v/>
      </c>
      <c r="AP89" s="39" t="str">
        <f>IF(_coke_month_all!Q87="","",_coke_month_all!Q87)</f>
        <v/>
      </c>
      <c r="AQ89" s="39" t="str">
        <f>IF(_coke_month_all!R87="","",_coke_month_all!R87)</f>
        <v/>
      </c>
      <c r="AR89" s="34" t="str">
        <f t="shared" si="84"/>
        <v/>
      </c>
      <c r="AS89" s="34" t="str">
        <f>IF(_lumpore_month_all!D87="","",_lumpore_month_all!D87)</f>
        <v/>
      </c>
      <c r="AT89" s="34" t="str">
        <f>IF(_lumpore_month_all!E87="","",_lumpore_month_all!E87)</f>
        <v/>
      </c>
      <c r="AU89" s="34" t="str">
        <f>IF(_lumpore_month_all!F87="","",_lumpore_month_all!F87)</f>
        <v/>
      </c>
      <c r="AV89" s="34" t="str">
        <f t="shared" si="85"/>
        <v/>
      </c>
      <c r="AW89" s="24" t="str">
        <f>IF(_lumpore_month_all!G87="","",_lumpore_month_all!G87)</f>
        <v/>
      </c>
      <c r="AX89" s="24" t="str">
        <f>IF(_lumpore_month_all!H87="","",_lumpore_month_all!H87)</f>
        <v/>
      </c>
      <c r="AY89" s="24" t="str">
        <f>IF(_lumpore_month_all!I87="","",_lumpore_month_all!I87)</f>
        <v/>
      </c>
      <c r="AZ89" s="23" t="str">
        <f t="shared" si="86"/>
        <v/>
      </c>
      <c r="BA89" s="34" t="str">
        <f>IF(_lumpore_month_all!J87="","",_lumpore_month_all!J87)</f>
        <v/>
      </c>
      <c r="BB89" s="34" t="str">
        <f>IF(_lumpore_month_all!K87="","",_lumpore_month_all!K87)</f>
        <v/>
      </c>
      <c r="BC89" s="34" t="str">
        <f>IF(_lumpore_month_all!L87="","",_lumpore_month_all!L87)</f>
        <v/>
      </c>
      <c r="BD89" s="34" t="str">
        <f t="shared" si="87"/>
        <v/>
      </c>
      <c r="BE89" s="39" t="str">
        <f>IF(_lumpore_month_all!M87="","",_lumpore_month_all!M87)</f>
        <v/>
      </c>
      <c r="BF89" s="39" t="str">
        <f>IF(_lumpore_month_all!N87="","",_lumpore_month_all!N87)</f>
        <v/>
      </c>
      <c r="BG89" s="39" t="str">
        <f>IF(_lumpore_month_all!O87="","",_lumpore_month_all!O87)</f>
        <v/>
      </c>
      <c r="BH89" s="39" t="str">
        <f t="shared" si="88"/>
        <v/>
      </c>
      <c r="BI89" s="34" t="str">
        <f>IF(_lumpore_month_all!P87="","",_lumpore_month_all!P87)</f>
        <v/>
      </c>
      <c r="BJ89" s="34" t="str">
        <f>IF(_lumpore_month_all!Q87="","",_lumpore_month_all!Q87)</f>
        <v/>
      </c>
      <c r="BK89" s="34" t="str">
        <f>IF(_lumpore_month_all!R87="","",_lumpore_month_all!R87)</f>
        <v/>
      </c>
      <c r="BL89" s="34" t="str">
        <f t="shared" si="89"/>
        <v/>
      </c>
      <c r="BM89" s="34">
        <f t="shared" si="90"/>
        <v>0</v>
      </c>
      <c r="BN89" s="70" t="str">
        <f>IF(_sinter_month_all!S87="","",_sinter_month_all!S87)</f>
        <v/>
      </c>
      <c r="BO89" s="70" t="str">
        <f>IF(_sinter_month_all!T87="","",_sinter_month_all!T87)</f>
        <v/>
      </c>
      <c r="BP89" s="70" t="str">
        <f>IF(_sinter_month_all!U87="","",_sinter_month_all!U87)</f>
        <v/>
      </c>
      <c r="BQ89" s="70" t="str">
        <f t="shared" si="91"/>
        <v/>
      </c>
      <c r="BR89" s="71" t="str">
        <f>IF(_sinter_month_all!V87="","",_sinter_month_all!V87)</f>
        <v/>
      </c>
      <c r="BS89" s="71" t="str">
        <f>IF(_sinter_month_all!W87="","",_sinter_month_all!W87)</f>
        <v/>
      </c>
      <c r="BT89" s="71" t="str">
        <f>IF(_sinter_month_all!X87="","",_sinter_month_all!X87)</f>
        <v/>
      </c>
      <c r="BU89" s="71" t="str">
        <f t="shared" si="92"/>
        <v/>
      </c>
      <c r="BV89" s="77" t="str">
        <f t="shared" si="93"/>
        <v/>
      </c>
      <c r="BW89" s="77" t="str">
        <f t="shared" si="94"/>
        <v/>
      </c>
      <c r="BX89" s="77" t="str">
        <f t="shared" si="95"/>
        <v/>
      </c>
      <c r="BY89" s="70" t="str">
        <f>IF(_coke_month_all!S87="","",_coke_month_all!S87)</f>
        <v/>
      </c>
      <c r="BZ89" s="70" t="str">
        <f>IF(_coke_month_all!T87="","",_coke_month_all!T87)</f>
        <v/>
      </c>
      <c r="CA89" s="70" t="str">
        <f>IF(_coke_month_all!U87="","",_coke_month_all!U87)</f>
        <v/>
      </c>
      <c r="CB89" s="79" t="str">
        <f t="shared" si="96"/>
        <v/>
      </c>
      <c r="CC89" s="69" t="str">
        <f>IF(_coke_month_all!V87="","",_coke_month_all!V87)</f>
        <v/>
      </c>
      <c r="CD89" s="69" t="str">
        <f>IF(_coke_month_all!W87="","",_coke_month_all!W87)</f>
        <v/>
      </c>
      <c r="CE89" s="69" t="str">
        <f>IF(_coke_month_all!X87="","",_coke_month_all!X87)</f>
        <v/>
      </c>
      <c r="CF89" s="69" t="str">
        <f t="shared" si="97"/>
        <v/>
      </c>
      <c r="CG89" s="83" t="str">
        <f t="shared" si="98"/>
        <v/>
      </c>
      <c r="CH89" s="77" t="str">
        <f t="shared" si="99"/>
        <v/>
      </c>
      <c r="CI89" s="77" t="str">
        <f t="shared" si="100"/>
        <v/>
      </c>
      <c r="CJ89" s="85" t="str">
        <f>IF(_lumpore_month_all!S87="","",_lumpore_month_all!S87)</f>
        <v/>
      </c>
      <c r="CK89" s="85" t="str">
        <f>IF(_lumpore_month_all!T87="","",_lumpore_month_all!T87)</f>
        <v/>
      </c>
      <c r="CL89" s="85" t="str">
        <f>IF(_lumpore_month_all!U87="","",_lumpore_month_all!U87)</f>
        <v/>
      </c>
      <c r="CM89" s="70" t="str">
        <f t="shared" si="101"/>
        <v/>
      </c>
      <c r="CN89" s="71" t="str">
        <f>IF(_lumpore_month_all!V87="","",_lumpore_month_all!V87)</f>
        <v/>
      </c>
      <c r="CO89" s="71" t="str">
        <f>IF(_lumpore_month_all!W87="","",_lumpore_month_all!W87)</f>
        <v/>
      </c>
      <c r="CP89" s="71" t="str">
        <f>IF(_lumpore_month_all!X87="","",_lumpore_month_all!X87)</f>
        <v/>
      </c>
      <c r="CQ89" s="71" t="str">
        <f t="shared" si="102"/>
        <v/>
      </c>
      <c r="CR89" s="77" t="str">
        <f t="shared" si="103"/>
        <v/>
      </c>
      <c r="CS89" s="77" t="str">
        <f t="shared" si="104"/>
        <v/>
      </c>
      <c r="CT89" s="77" t="str">
        <f t="shared" si="105"/>
        <v/>
      </c>
      <c r="CU89" s="70">
        <f t="shared" si="106"/>
        <v>0</v>
      </c>
      <c r="CV89" s="70">
        <f t="shared" si="107"/>
        <v>0</v>
      </c>
      <c r="CW89" s="70">
        <f t="shared" si="108"/>
        <v>0</v>
      </c>
      <c r="CX89" s="70">
        <f t="shared" si="109"/>
        <v>0</v>
      </c>
      <c r="CY89" s="70">
        <f t="shared" si="110"/>
        <v>0</v>
      </c>
      <c r="CZ89" s="70">
        <f t="shared" si="111"/>
        <v>0</v>
      </c>
      <c r="DA89" s="104">
        <f>IFERROR(SUM(P89,AJ89,BD89)*_sinter_month_all!$AA$2-SUM(P89,AJ89,BD89)*_sinter_month_all!$Z$2,"")</f>
        <v>0</v>
      </c>
    </row>
    <row r="90" s="2" customFormat="1" ht="21.75" customHeight="1" spans="1:105">
      <c r="A90" s="25" t="str">
        <f>IF(_sinter_month_all!A88="","",_sinter_month_all!A88)</f>
        <v/>
      </c>
      <c r="B90" s="25" t="str">
        <f>IF(AND(_sinter_month_all!B88=1),"夜班",IF(AND(_sinter_month_all!B88=2),"白班",IF(AND(_sinter_month_all!B88=3),"中班","")))</f>
        <v/>
      </c>
      <c r="C90" s="26" t="str">
        <f>IF(AND(_sinter_month_all!C88="A"),"甲班",IF(AND(_sinter_month_all!C88="B"),"乙班",IF(AND(_sinter_month_all!C88="C"),"丙班",IF(AND(_sinter_month_all!C88="D"),"丁班",""))))</f>
        <v/>
      </c>
      <c r="D90" s="27" t="str">
        <f>RIGHT(A90,2)</f>
        <v/>
      </c>
      <c r="E90" s="28" t="str">
        <f>IF(_sinter_month_all!D88="","",_sinter_month_all!D88)</f>
        <v/>
      </c>
      <c r="F90" s="28" t="str">
        <f>IF(_sinter_month_all!E88="","",_sinter_month_all!E88)</f>
        <v/>
      </c>
      <c r="G90" s="28" t="str">
        <f>IF(_sinter_month_all!F88="","",_sinter_month_all!F88)</f>
        <v/>
      </c>
      <c r="H90" s="29" t="str">
        <f t="shared" si="75"/>
        <v/>
      </c>
      <c r="I90" s="29" t="str">
        <f>IF(_sinter_month_all!G88="","",_sinter_month_all!G88)</f>
        <v/>
      </c>
      <c r="J90" s="29" t="str">
        <f>IF(_sinter_month_all!H88="","",_sinter_month_all!H88)</f>
        <v/>
      </c>
      <c r="K90" s="29" t="str">
        <f>IF(_sinter_month_all!I88="","",_sinter_month_all!I88)</f>
        <v/>
      </c>
      <c r="L90" s="29" t="str">
        <f t="shared" si="76"/>
        <v/>
      </c>
      <c r="M90" s="34" t="str">
        <f>IF(_sinter_month_all!J88="","",_sinter_month_all!J88)</f>
        <v/>
      </c>
      <c r="N90" s="34" t="str">
        <f>IF(_sinter_month_all!K88="","",_sinter_month_all!K88)</f>
        <v/>
      </c>
      <c r="O90" s="34" t="str">
        <f>IF(_sinter_month_all!L88="","",_sinter_month_all!L88)</f>
        <v/>
      </c>
      <c r="P90" s="34" t="str">
        <f t="shared" si="77"/>
        <v/>
      </c>
      <c r="Q90" s="39" t="str">
        <f>IF(_sinter_month_all!M88="","",_sinter_month_all!M88)</f>
        <v/>
      </c>
      <c r="R90" s="39" t="str">
        <f>IF(_sinter_month_all!N88="","",_sinter_month_all!N88)</f>
        <v/>
      </c>
      <c r="S90" s="39" t="str">
        <f>IF(_sinter_month_all!O88="","",_sinter_month_all!O88)</f>
        <v/>
      </c>
      <c r="T90" s="40" t="str">
        <f t="shared" si="78"/>
        <v/>
      </c>
      <c r="U90" s="34" t="str">
        <f>IF(_sinter_month_all!P88="","",_sinter_month_all!P88)</f>
        <v/>
      </c>
      <c r="V90" s="34" t="str">
        <f>IF(_sinter_month_all!Q88="","",_sinter_month_all!Q88)</f>
        <v/>
      </c>
      <c r="W90" s="34" t="str">
        <f>IF(_sinter_month_all!R88="","",_sinter_month_all!R88)</f>
        <v/>
      </c>
      <c r="X90" s="34" t="str">
        <f t="shared" si="79"/>
        <v/>
      </c>
      <c r="Y90" s="24" t="str">
        <f>IF(_coke_month_all!D88="","",_coke_month_all!D88)</f>
        <v/>
      </c>
      <c r="Z90" s="24" t="str">
        <f>IF(_coke_month_all!E88="","",_coke_month_all!E88)</f>
        <v/>
      </c>
      <c r="AA90" s="24" t="str">
        <f>IF(_coke_month_all!F88="","",_coke_month_all!F88)</f>
        <v/>
      </c>
      <c r="AB90" s="24" t="str">
        <f t="shared" si="80"/>
        <v/>
      </c>
      <c r="AC90" s="43" t="str">
        <f>IF(_coke_month_all!G88="","",_coke_month_all!G88)</f>
        <v/>
      </c>
      <c r="AD90" s="43" t="str">
        <f>IF(_coke_month_all!H88="","",_coke_month_all!H88)</f>
        <v/>
      </c>
      <c r="AE90" s="43" t="str">
        <f>IF(_coke_month_all!I88="","",_coke_month_all!I88)</f>
        <v/>
      </c>
      <c r="AF90" s="44" t="str">
        <f t="shared" si="81"/>
        <v/>
      </c>
      <c r="AG90" s="34" t="str">
        <f>IF(_coke_month_all!J88="","",_coke_month_all!J88)</f>
        <v/>
      </c>
      <c r="AH90" s="34" t="str">
        <f>IF(_coke_month_all!K88="","",_coke_month_all!K88)</f>
        <v/>
      </c>
      <c r="AI90" s="34" t="str">
        <f>IF(_coke_month_all!L88="","",_coke_month_all!L88)</f>
        <v/>
      </c>
      <c r="AJ90" s="34" t="str">
        <f t="shared" si="82"/>
        <v/>
      </c>
      <c r="AK90" s="40" t="str">
        <f>IF(_coke_month_all!M88="","",_coke_month_all!M88)</f>
        <v/>
      </c>
      <c r="AL90" s="40" t="str">
        <f>IF(_coke_month_all!N88="","",_coke_month_all!N88)</f>
        <v/>
      </c>
      <c r="AM90" s="40" t="str">
        <f>IF(_coke_month_all!O88="","",_coke_month_all!O88)</f>
        <v/>
      </c>
      <c r="AN90" s="40" t="str">
        <f t="shared" si="83"/>
        <v/>
      </c>
      <c r="AO90" s="39" t="str">
        <f>IF(_coke_month_all!P88="","",_coke_month_all!P88)</f>
        <v/>
      </c>
      <c r="AP90" s="39" t="str">
        <f>IF(_coke_month_all!Q88="","",_coke_month_all!Q88)</f>
        <v/>
      </c>
      <c r="AQ90" s="39" t="str">
        <f>IF(_coke_month_all!R88="","",_coke_month_all!R88)</f>
        <v/>
      </c>
      <c r="AR90" s="34" t="str">
        <f t="shared" si="84"/>
        <v/>
      </c>
      <c r="AS90" s="34" t="str">
        <f>IF(_lumpore_month_all!D88="","",_lumpore_month_all!D88)</f>
        <v/>
      </c>
      <c r="AT90" s="34" t="str">
        <f>IF(_lumpore_month_all!E88="","",_lumpore_month_all!E88)</f>
        <v/>
      </c>
      <c r="AU90" s="34" t="str">
        <f>IF(_lumpore_month_all!F88="","",_lumpore_month_all!F88)</f>
        <v/>
      </c>
      <c r="AV90" s="34" t="str">
        <f t="shared" si="85"/>
        <v/>
      </c>
      <c r="AW90" s="24" t="str">
        <f>IF(_lumpore_month_all!G88="","",_lumpore_month_all!G88)</f>
        <v/>
      </c>
      <c r="AX90" s="24" t="str">
        <f>IF(_lumpore_month_all!H88="","",_lumpore_month_all!H88)</f>
        <v/>
      </c>
      <c r="AY90" s="24" t="str">
        <f>IF(_lumpore_month_all!I88="","",_lumpore_month_all!I88)</f>
        <v/>
      </c>
      <c r="AZ90" s="23" t="str">
        <f t="shared" si="86"/>
        <v/>
      </c>
      <c r="BA90" s="34" t="str">
        <f>IF(_lumpore_month_all!J88="","",_lumpore_month_all!J88)</f>
        <v/>
      </c>
      <c r="BB90" s="34" t="str">
        <f>IF(_lumpore_month_all!K88="","",_lumpore_month_all!K88)</f>
        <v/>
      </c>
      <c r="BC90" s="34" t="str">
        <f>IF(_lumpore_month_all!L88="","",_lumpore_month_all!L88)</f>
        <v/>
      </c>
      <c r="BD90" s="34" t="str">
        <f t="shared" si="87"/>
        <v/>
      </c>
      <c r="BE90" s="39" t="str">
        <f>IF(_lumpore_month_all!M88="","",_lumpore_month_all!M88)</f>
        <v/>
      </c>
      <c r="BF90" s="39" t="str">
        <f>IF(_lumpore_month_all!N88="","",_lumpore_month_all!N88)</f>
        <v/>
      </c>
      <c r="BG90" s="39" t="str">
        <f>IF(_lumpore_month_all!O88="","",_lumpore_month_all!O88)</f>
        <v/>
      </c>
      <c r="BH90" s="39" t="str">
        <f t="shared" si="88"/>
        <v/>
      </c>
      <c r="BI90" s="34" t="str">
        <f>IF(_lumpore_month_all!P88="","",_lumpore_month_all!P88)</f>
        <v/>
      </c>
      <c r="BJ90" s="34" t="str">
        <f>IF(_lumpore_month_all!Q88="","",_lumpore_month_all!Q88)</f>
        <v/>
      </c>
      <c r="BK90" s="34" t="str">
        <f>IF(_lumpore_month_all!R88="","",_lumpore_month_all!R88)</f>
        <v/>
      </c>
      <c r="BL90" s="34" t="str">
        <f t="shared" si="89"/>
        <v/>
      </c>
      <c r="BM90" s="34">
        <f t="shared" si="90"/>
        <v>0</v>
      </c>
      <c r="BN90" s="70" t="str">
        <f>IF(_sinter_month_all!S88="","",_sinter_month_all!S88)</f>
        <v/>
      </c>
      <c r="BO90" s="70" t="str">
        <f>IF(_sinter_month_all!T88="","",_sinter_month_all!T88)</f>
        <v/>
      </c>
      <c r="BP90" s="70" t="str">
        <f>IF(_sinter_month_all!U88="","",_sinter_month_all!U88)</f>
        <v/>
      </c>
      <c r="BQ90" s="70" t="str">
        <f t="shared" si="91"/>
        <v/>
      </c>
      <c r="BR90" s="71" t="str">
        <f>IF(_sinter_month_all!V88="","",_sinter_month_all!V88)</f>
        <v/>
      </c>
      <c r="BS90" s="71" t="str">
        <f>IF(_sinter_month_all!W88="","",_sinter_month_all!W88)</f>
        <v/>
      </c>
      <c r="BT90" s="71" t="str">
        <f>IF(_sinter_month_all!X88="","",_sinter_month_all!X88)</f>
        <v/>
      </c>
      <c r="BU90" s="71" t="str">
        <f t="shared" si="92"/>
        <v/>
      </c>
      <c r="BV90" s="77" t="str">
        <f t="shared" si="93"/>
        <v/>
      </c>
      <c r="BW90" s="77" t="str">
        <f t="shared" si="94"/>
        <v/>
      </c>
      <c r="BX90" s="77" t="str">
        <f t="shared" si="95"/>
        <v/>
      </c>
      <c r="BY90" s="70" t="str">
        <f>IF(_coke_month_all!S88="","",_coke_month_all!S88)</f>
        <v/>
      </c>
      <c r="BZ90" s="70" t="str">
        <f>IF(_coke_month_all!T88="","",_coke_month_all!T88)</f>
        <v/>
      </c>
      <c r="CA90" s="70" t="str">
        <f>IF(_coke_month_all!U88="","",_coke_month_all!U88)</f>
        <v/>
      </c>
      <c r="CB90" s="79" t="str">
        <f t="shared" si="96"/>
        <v/>
      </c>
      <c r="CC90" s="69" t="str">
        <f>IF(_coke_month_all!V88="","",_coke_month_all!V88)</f>
        <v/>
      </c>
      <c r="CD90" s="69" t="str">
        <f>IF(_coke_month_all!W88="","",_coke_month_all!W88)</f>
        <v/>
      </c>
      <c r="CE90" s="69" t="str">
        <f>IF(_coke_month_all!X88="","",_coke_month_all!X88)</f>
        <v/>
      </c>
      <c r="CF90" s="69" t="str">
        <f t="shared" si="97"/>
        <v/>
      </c>
      <c r="CG90" s="83" t="str">
        <f t="shared" si="98"/>
        <v/>
      </c>
      <c r="CH90" s="77" t="str">
        <f t="shared" si="99"/>
        <v/>
      </c>
      <c r="CI90" s="77" t="str">
        <f t="shared" si="100"/>
        <v/>
      </c>
      <c r="CJ90" s="85" t="str">
        <f>IF(_lumpore_month_all!S88="","",_lumpore_month_all!S88)</f>
        <v/>
      </c>
      <c r="CK90" s="85" t="str">
        <f>IF(_lumpore_month_all!T88="","",_lumpore_month_all!T88)</f>
        <v/>
      </c>
      <c r="CL90" s="85" t="str">
        <f>IF(_lumpore_month_all!U88="","",_lumpore_month_all!U88)</f>
        <v/>
      </c>
      <c r="CM90" s="70" t="str">
        <f t="shared" si="101"/>
        <v/>
      </c>
      <c r="CN90" s="71" t="str">
        <f>IF(_lumpore_month_all!V88="","",_lumpore_month_all!V88)</f>
        <v/>
      </c>
      <c r="CO90" s="71" t="str">
        <f>IF(_lumpore_month_all!W88="","",_lumpore_month_all!W88)</f>
        <v/>
      </c>
      <c r="CP90" s="71" t="str">
        <f>IF(_lumpore_month_all!X88="","",_lumpore_month_all!X88)</f>
        <v/>
      </c>
      <c r="CQ90" s="71" t="str">
        <f t="shared" si="102"/>
        <v/>
      </c>
      <c r="CR90" s="77" t="str">
        <f t="shared" si="103"/>
        <v/>
      </c>
      <c r="CS90" s="77" t="str">
        <f t="shared" si="104"/>
        <v/>
      </c>
      <c r="CT90" s="77" t="str">
        <f t="shared" si="105"/>
        <v/>
      </c>
      <c r="CU90" s="70">
        <f t="shared" si="106"/>
        <v>0</v>
      </c>
      <c r="CV90" s="70">
        <f t="shared" si="107"/>
        <v>0</v>
      </c>
      <c r="CW90" s="70">
        <f t="shared" si="108"/>
        <v>0</v>
      </c>
      <c r="CX90" s="70">
        <f t="shared" si="109"/>
        <v>0</v>
      </c>
      <c r="CY90" s="70">
        <f t="shared" si="110"/>
        <v>0</v>
      </c>
      <c r="CZ90" s="70">
        <f t="shared" si="111"/>
        <v>0</v>
      </c>
      <c r="DA90" s="104">
        <f>IFERROR(SUM(P90,AJ90,BD90)*_sinter_month_all!$AA$2-SUM(P90,AJ90,BD90)*_sinter_month_all!$Z$2,"")</f>
        <v>0</v>
      </c>
    </row>
    <row r="91" s="2" customFormat="1" ht="21.75" customHeight="1" spans="1:105">
      <c r="A91" s="25" t="str">
        <f>IF(_sinter_month_all!A89="","",_sinter_month_all!A89)</f>
        <v/>
      </c>
      <c r="B91" s="25" t="str">
        <f>IF(AND(_sinter_month_all!B89=1),"夜班",IF(AND(_sinter_month_all!B89=2),"白班",IF(AND(_sinter_month_all!B89=3),"中班","")))</f>
        <v/>
      </c>
      <c r="C91" s="26" t="str">
        <f>IF(AND(_sinter_month_all!C89="A"),"甲班",IF(AND(_sinter_month_all!C89="B"),"乙班",IF(AND(_sinter_month_all!C89="C"),"丙班",IF(AND(_sinter_month_all!C89="D"),"丁班",""))))</f>
        <v/>
      </c>
      <c r="D91" s="27" t="str">
        <f>RIGHT(A91,2)</f>
        <v/>
      </c>
      <c r="E91" s="28" t="str">
        <f>IF(_sinter_month_all!D89="","",_sinter_month_all!D89)</f>
        <v/>
      </c>
      <c r="F91" s="28" t="str">
        <f>IF(_sinter_month_all!E89="","",_sinter_month_all!E89)</f>
        <v/>
      </c>
      <c r="G91" s="28" t="str">
        <f>IF(_sinter_month_all!F89="","",_sinter_month_all!F89)</f>
        <v/>
      </c>
      <c r="H91" s="29" t="str">
        <f t="shared" si="75"/>
        <v/>
      </c>
      <c r="I91" s="29" t="str">
        <f>IF(_sinter_month_all!G89="","",_sinter_month_all!G89)</f>
        <v/>
      </c>
      <c r="J91" s="29" t="str">
        <f>IF(_sinter_month_all!H89="","",_sinter_month_all!H89)</f>
        <v/>
      </c>
      <c r="K91" s="29" t="str">
        <f>IF(_sinter_month_all!I89="","",_sinter_month_all!I89)</f>
        <v/>
      </c>
      <c r="L91" s="29" t="str">
        <f t="shared" si="76"/>
        <v/>
      </c>
      <c r="M91" s="34" t="str">
        <f>IF(_sinter_month_all!J89="","",_sinter_month_all!J89)</f>
        <v/>
      </c>
      <c r="N91" s="34" t="str">
        <f>IF(_sinter_month_all!K89="","",_sinter_month_all!K89)</f>
        <v/>
      </c>
      <c r="O91" s="34" t="str">
        <f>IF(_sinter_month_all!L89="","",_sinter_month_all!L89)</f>
        <v/>
      </c>
      <c r="P91" s="34" t="str">
        <f t="shared" si="77"/>
        <v/>
      </c>
      <c r="Q91" s="39" t="str">
        <f>IF(_sinter_month_all!M89="","",_sinter_month_all!M89)</f>
        <v/>
      </c>
      <c r="R91" s="39" t="str">
        <f>IF(_sinter_month_all!N89="","",_sinter_month_all!N89)</f>
        <v/>
      </c>
      <c r="S91" s="39" t="str">
        <f>IF(_sinter_month_all!O89="","",_sinter_month_all!O89)</f>
        <v/>
      </c>
      <c r="T91" s="40" t="str">
        <f t="shared" si="78"/>
        <v/>
      </c>
      <c r="U91" s="34" t="str">
        <f>IF(_sinter_month_all!P89="","",_sinter_month_all!P89)</f>
        <v/>
      </c>
      <c r="V91" s="34" t="str">
        <f>IF(_sinter_month_all!Q89="","",_sinter_month_all!Q89)</f>
        <v/>
      </c>
      <c r="W91" s="34" t="str">
        <f>IF(_sinter_month_all!R89="","",_sinter_month_all!R89)</f>
        <v/>
      </c>
      <c r="X91" s="34" t="str">
        <f t="shared" si="79"/>
        <v/>
      </c>
      <c r="Y91" s="24" t="str">
        <f>IF(_coke_month_all!D89="","",_coke_month_all!D89)</f>
        <v/>
      </c>
      <c r="Z91" s="24" t="str">
        <f>IF(_coke_month_all!E89="","",_coke_month_all!E89)</f>
        <v/>
      </c>
      <c r="AA91" s="24" t="str">
        <f>IF(_coke_month_all!F89="","",_coke_month_all!F89)</f>
        <v/>
      </c>
      <c r="AB91" s="24" t="str">
        <f t="shared" si="80"/>
        <v/>
      </c>
      <c r="AC91" s="43" t="str">
        <f>IF(_coke_month_all!G89="","",_coke_month_all!G89)</f>
        <v/>
      </c>
      <c r="AD91" s="43" t="str">
        <f>IF(_coke_month_all!H89="","",_coke_month_all!H89)</f>
        <v/>
      </c>
      <c r="AE91" s="43" t="str">
        <f>IF(_coke_month_all!I89="","",_coke_month_all!I89)</f>
        <v/>
      </c>
      <c r="AF91" s="44" t="str">
        <f t="shared" si="81"/>
        <v/>
      </c>
      <c r="AG91" s="34" t="str">
        <f>IF(_coke_month_all!J89="","",_coke_month_all!J89)</f>
        <v/>
      </c>
      <c r="AH91" s="34" t="str">
        <f>IF(_coke_month_all!K89="","",_coke_month_all!K89)</f>
        <v/>
      </c>
      <c r="AI91" s="34" t="str">
        <f>IF(_coke_month_all!L89="","",_coke_month_all!L89)</f>
        <v/>
      </c>
      <c r="AJ91" s="34" t="str">
        <f t="shared" si="82"/>
        <v/>
      </c>
      <c r="AK91" s="40" t="str">
        <f>IF(_coke_month_all!M89="","",_coke_month_all!M89)</f>
        <v/>
      </c>
      <c r="AL91" s="40" t="str">
        <f>IF(_coke_month_all!N89="","",_coke_month_all!N89)</f>
        <v/>
      </c>
      <c r="AM91" s="40" t="str">
        <f>IF(_coke_month_all!O89="","",_coke_month_all!O89)</f>
        <v/>
      </c>
      <c r="AN91" s="40" t="str">
        <f t="shared" si="83"/>
        <v/>
      </c>
      <c r="AO91" s="39" t="str">
        <f>IF(_coke_month_all!P89="","",_coke_month_all!P89)</f>
        <v/>
      </c>
      <c r="AP91" s="39" t="str">
        <f>IF(_coke_month_all!Q89="","",_coke_month_all!Q89)</f>
        <v/>
      </c>
      <c r="AQ91" s="39" t="str">
        <f>IF(_coke_month_all!R89="","",_coke_month_all!R89)</f>
        <v/>
      </c>
      <c r="AR91" s="34" t="str">
        <f t="shared" si="84"/>
        <v/>
      </c>
      <c r="AS91" s="34" t="str">
        <f>IF(_lumpore_month_all!D89="","",_lumpore_month_all!D89)</f>
        <v/>
      </c>
      <c r="AT91" s="34" t="str">
        <f>IF(_lumpore_month_all!E89="","",_lumpore_month_all!E89)</f>
        <v/>
      </c>
      <c r="AU91" s="34" t="str">
        <f>IF(_lumpore_month_all!F89="","",_lumpore_month_all!F89)</f>
        <v/>
      </c>
      <c r="AV91" s="34" t="str">
        <f t="shared" si="85"/>
        <v/>
      </c>
      <c r="AW91" s="24" t="str">
        <f>IF(_lumpore_month_all!G89="","",_lumpore_month_all!G89)</f>
        <v/>
      </c>
      <c r="AX91" s="24" t="str">
        <f>IF(_lumpore_month_all!H89="","",_lumpore_month_all!H89)</f>
        <v/>
      </c>
      <c r="AY91" s="24" t="str">
        <f>IF(_lumpore_month_all!I89="","",_lumpore_month_all!I89)</f>
        <v/>
      </c>
      <c r="AZ91" s="23" t="str">
        <f t="shared" si="86"/>
        <v/>
      </c>
      <c r="BA91" s="34" t="str">
        <f>IF(_lumpore_month_all!J89="","",_lumpore_month_all!J89)</f>
        <v/>
      </c>
      <c r="BB91" s="34" t="str">
        <f>IF(_lumpore_month_all!K89="","",_lumpore_month_all!K89)</f>
        <v/>
      </c>
      <c r="BC91" s="34" t="str">
        <f>IF(_lumpore_month_all!L89="","",_lumpore_month_all!L89)</f>
        <v/>
      </c>
      <c r="BD91" s="34" t="str">
        <f t="shared" si="87"/>
        <v/>
      </c>
      <c r="BE91" s="39" t="str">
        <f>IF(_lumpore_month_all!M89="","",_lumpore_month_all!M89)</f>
        <v/>
      </c>
      <c r="BF91" s="39" t="str">
        <f>IF(_lumpore_month_all!N89="","",_lumpore_month_all!N89)</f>
        <v/>
      </c>
      <c r="BG91" s="39" t="str">
        <f>IF(_lumpore_month_all!O89="","",_lumpore_month_all!O89)</f>
        <v/>
      </c>
      <c r="BH91" s="39" t="str">
        <f t="shared" si="88"/>
        <v/>
      </c>
      <c r="BI91" s="34" t="str">
        <f>IF(_lumpore_month_all!P89="","",_lumpore_month_all!P89)</f>
        <v/>
      </c>
      <c r="BJ91" s="34" t="str">
        <f>IF(_lumpore_month_all!Q89="","",_lumpore_month_all!Q89)</f>
        <v/>
      </c>
      <c r="BK91" s="34" t="str">
        <f>IF(_lumpore_month_all!R89="","",_lumpore_month_all!R89)</f>
        <v/>
      </c>
      <c r="BL91" s="34" t="str">
        <f t="shared" si="89"/>
        <v/>
      </c>
      <c r="BM91" s="34">
        <f t="shared" si="90"/>
        <v>0</v>
      </c>
      <c r="BN91" s="70" t="str">
        <f>IF(_sinter_month_all!S89="","",_sinter_month_all!S89)</f>
        <v/>
      </c>
      <c r="BO91" s="70" t="str">
        <f>IF(_sinter_month_all!T89="","",_sinter_month_all!T89)</f>
        <v/>
      </c>
      <c r="BP91" s="70" t="str">
        <f>IF(_sinter_month_all!U89="","",_sinter_month_all!U89)</f>
        <v/>
      </c>
      <c r="BQ91" s="70" t="str">
        <f t="shared" si="91"/>
        <v/>
      </c>
      <c r="BR91" s="71" t="str">
        <f>IF(_sinter_month_all!V89="","",_sinter_month_all!V89)</f>
        <v/>
      </c>
      <c r="BS91" s="71" t="str">
        <f>IF(_sinter_month_all!W89="","",_sinter_month_all!W89)</f>
        <v/>
      </c>
      <c r="BT91" s="71" t="str">
        <f>IF(_sinter_month_all!X89="","",_sinter_month_all!X89)</f>
        <v/>
      </c>
      <c r="BU91" s="71" t="str">
        <f t="shared" si="92"/>
        <v/>
      </c>
      <c r="BV91" s="77" t="str">
        <f t="shared" si="93"/>
        <v/>
      </c>
      <c r="BW91" s="77" t="str">
        <f t="shared" si="94"/>
        <v/>
      </c>
      <c r="BX91" s="77" t="str">
        <f t="shared" si="95"/>
        <v/>
      </c>
      <c r="BY91" s="70" t="str">
        <f>IF(_coke_month_all!S89="","",_coke_month_all!S89)</f>
        <v/>
      </c>
      <c r="BZ91" s="70" t="str">
        <f>IF(_coke_month_all!T89="","",_coke_month_all!T89)</f>
        <v/>
      </c>
      <c r="CA91" s="70" t="str">
        <f>IF(_coke_month_all!U89="","",_coke_month_all!U89)</f>
        <v/>
      </c>
      <c r="CB91" s="79" t="str">
        <f t="shared" si="96"/>
        <v/>
      </c>
      <c r="CC91" s="69" t="str">
        <f>IF(_coke_month_all!V89="","",_coke_month_all!V89)</f>
        <v/>
      </c>
      <c r="CD91" s="69" t="str">
        <f>IF(_coke_month_all!W89="","",_coke_month_all!W89)</f>
        <v/>
      </c>
      <c r="CE91" s="69" t="str">
        <f>IF(_coke_month_all!X89="","",_coke_month_all!X89)</f>
        <v/>
      </c>
      <c r="CF91" s="69" t="str">
        <f t="shared" si="97"/>
        <v/>
      </c>
      <c r="CG91" s="83" t="str">
        <f t="shared" si="98"/>
        <v/>
      </c>
      <c r="CH91" s="77" t="str">
        <f t="shared" si="99"/>
        <v/>
      </c>
      <c r="CI91" s="77" t="str">
        <f t="shared" si="100"/>
        <v/>
      </c>
      <c r="CJ91" s="85" t="str">
        <f>IF(_lumpore_month_all!S89="","",_lumpore_month_all!S89)</f>
        <v/>
      </c>
      <c r="CK91" s="85" t="str">
        <f>IF(_lumpore_month_all!T89="","",_lumpore_month_all!T89)</f>
        <v/>
      </c>
      <c r="CL91" s="85" t="str">
        <f>IF(_lumpore_month_all!U89="","",_lumpore_month_all!U89)</f>
        <v/>
      </c>
      <c r="CM91" s="70" t="str">
        <f t="shared" si="101"/>
        <v/>
      </c>
      <c r="CN91" s="71" t="str">
        <f>IF(_lumpore_month_all!V89="","",_lumpore_month_all!V89)</f>
        <v/>
      </c>
      <c r="CO91" s="71" t="str">
        <f>IF(_lumpore_month_all!W89="","",_lumpore_month_all!W89)</f>
        <v/>
      </c>
      <c r="CP91" s="71" t="str">
        <f>IF(_lumpore_month_all!X89="","",_lumpore_month_all!X89)</f>
        <v/>
      </c>
      <c r="CQ91" s="71" t="str">
        <f t="shared" si="102"/>
        <v/>
      </c>
      <c r="CR91" s="77" t="str">
        <f t="shared" si="103"/>
        <v/>
      </c>
      <c r="CS91" s="77" t="str">
        <f t="shared" si="104"/>
        <v/>
      </c>
      <c r="CT91" s="77" t="str">
        <f t="shared" si="105"/>
        <v/>
      </c>
      <c r="CU91" s="70">
        <f t="shared" si="106"/>
        <v>0</v>
      </c>
      <c r="CV91" s="70">
        <f t="shared" si="107"/>
        <v>0</v>
      </c>
      <c r="CW91" s="70">
        <f t="shared" si="108"/>
        <v>0</v>
      </c>
      <c r="CX91" s="70">
        <f t="shared" si="109"/>
        <v>0</v>
      </c>
      <c r="CY91" s="70">
        <f t="shared" si="110"/>
        <v>0</v>
      </c>
      <c r="CZ91" s="70">
        <f t="shared" si="111"/>
        <v>0</v>
      </c>
      <c r="DA91" s="104">
        <f>IFERROR(SUM(P91,AJ91,BD91)*_sinter_month_all!$AA$2-SUM(P91,AJ91,BD91)*_sinter_month_all!$Z$2,"")</f>
        <v>0</v>
      </c>
    </row>
    <row r="92" s="2" customFormat="1" ht="21.75" customHeight="1" spans="1:105">
      <c r="A92" s="25" t="str">
        <f>IF(_sinter_month_all!A90="","",_sinter_month_all!A90)</f>
        <v/>
      </c>
      <c r="B92" s="25" t="str">
        <f>IF(AND(_sinter_month_all!B90=1),"夜班",IF(AND(_sinter_month_all!B90=2),"白班",IF(AND(_sinter_month_all!B90=3),"中班","")))</f>
        <v/>
      </c>
      <c r="C92" s="26" t="str">
        <f>IF(AND(_sinter_month_all!C90="A"),"甲班",IF(AND(_sinter_month_all!C90="B"),"乙班",IF(AND(_sinter_month_all!C90="C"),"丙班",IF(AND(_sinter_month_all!C90="D"),"丁班",""))))</f>
        <v/>
      </c>
      <c r="D92" s="27" t="str">
        <f>RIGHT(A92,2)</f>
        <v/>
      </c>
      <c r="E92" s="28" t="str">
        <f>IF(_sinter_month_all!D90="","",_sinter_month_all!D90)</f>
        <v/>
      </c>
      <c r="F92" s="28" t="str">
        <f>IF(_sinter_month_all!E90="","",_sinter_month_all!E90)</f>
        <v/>
      </c>
      <c r="G92" s="28" t="str">
        <f>IF(_sinter_month_all!F90="","",_sinter_month_all!F90)</f>
        <v/>
      </c>
      <c r="H92" s="29" t="str">
        <f t="shared" si="75"/>
        <v/>
      </c>
      <c r="I92" s="29" t="str">
        <f>IF(_sinter_month_all!G90="","",_sinter_month_all!G90)</f>
        <v/>
      </c>
      <c r="J92" s="29" t="str">
        <f>IF(_sinter_month_all!H90="","",_sinter_month_all!H90)</f>
        <v/>
      </c>
      <c r="K92" s="29" t="str">
        <f>IF(_sinter_month_all!I90="","",_sinter_month_all!I90)</f>
        <v/>
      </c>
      <c r="L92" s="29" t="str">
        <f t="shared" si="76"/>
        <v/>
      </c>
      <c r="M92" s="34" t="str">
        <f>IF(_sinter_month_all!J90="","",_sinter_month_all!J90)</f>
        <v/>
      </c>
      <c r="N92" s="34" t="str">
        <f>IF(_sinter_month_all!K90="","",_sinter_month_all!K90)</f>
        <v/>
      </c>
      <c r="O92" s="34" t="str">
        <f>IF(_sinter_month_all!L90="","",_sinter_month_all!L90)</f>
        <v/>
      </c>
      <c r="P92" s="34" t="str">
        <f t="shared" si="77"/>
        <v/>
      </c>
      <c r="Q92" s="39" t="str">
        <f>IF(_sinter_month_all!M90="","",_sinter_month_all!M90)</f>
        <v/>
      </c>
      <c r="R92" s="39" t="str">
        <f>IF(_sinter_month_all!N90="","",_sinter_month_all!N90)</f>
        <v/>
      </c>
      <c r="S92" s="39" t="str">
        <f>IF(_sinter_month_all!O90="","",_sinter_month_all!O90)</f>
        <v/>
      </c>
      <c r="T92" s="40" t="str">
        <f t="shared" si="78"/>
        <v/>
      </c>
      <c r="U92" s="34" t="str">
        <f>IF(_sinter_month_all!P90="","",_sinter_month_all!P90)</f>
        <v/>
      </c>
      <c r="V92" s="34" t="str">
        <f>IF(_sinter_month_all!Q90="","",_sinter_month_all!Q90)</f>
        <v/>
      </c>
      <c r="W92" s="34" t="str">
        <f>IF(_sinter_month_all!R90="","",_sinter_month_all!R90)</f>
        <v/>
      </c>
      <c r="X92" s="34" t="str">
        <f t="shared" si="79"/>
        <v/>
      </c>
      <c r="Y92" s="24" t="str">
        <f>IF(_coke_month_all!D90="","",_coke_month_all!D90)</f>
        <v/>
      </c>
      <c r="Z92" s="24" t="str">
        <f>IF(_coke_month_all!E90="","",_coke_month_all!E90)</f>
        <v/>
      </c>
      <c r="AA92" s="24" t="str">
        <f>IF(_coke_month_all!F90="","",_coke_month_all!F90)</f>
        <v/>
      </c>
      <c r="AB92" s="24" t="str">
        <f t="shared" si="80"/>
        <v/>
      </c>
      <c r="AC92" s="43" t="str">
        <f>IF(_coke_month_all!G90="","",_coke_month_all!G90)</f>
        <v/>
      </c>
      <c r="AD92" s="43" t="str">
        <f>IF(_coke_month_all!H90="","",_coke_month_all!H90)</f>
        <v/>
      </c>
      <c r="AE92" s="43" t="str">
        <f>IF(_coke_month_all!I90="","",_coke_month_all!I90)</f>
        <v/>
      </c>
      <c r="AF92" s="44" t="str">
        <f t="shared" si="81"/>
        <v/>
      </c>
      <c r="AG92" s="34" t="str">
        <f>IF(_coke_month_all!J90="","",_coke_month_all!J90)</f>
        <v/>
      </c>
      <c r="AH92" s="34" t="str">
        <f>IF(_coke_month_all!K90="","",_coke_month_all!K90)</f>
        <v/>
      </c>
      <c r="AI92" s="34" t="str">
        <f>IF(_coke_month_all!L90="","",_coke_month_all!L90)</f>
        <v/>
      </c>
      <c r="AJ92" s="34" t="str">
        <f t="shared" si="82"/>
        <v/>
      </c>
      <c r="AK92" s="40" t="str">
        <f>IF(_coke_month_all!M90="","",_coke_month_all!M90)</f>
        <v/>
      </c>
      <c r="AL92" s="40" t="str">
        <f>IF(_coke_month_all!N90="","",_coke_month_all!N90)</f>
        <v/>
      </c>
      <c r="AM92" s="40" t="str">
        <f>IF(_coke_month_all!O90="","",_coke_month_all!O90)</f>
        <v/>
      </c>
      <c r="AN92" s="40" t="str">
        <f t="shared" si="83"/>
        <v/>
      </c>
      <c r="AO92" s="39" t="str">
        <f>IF(_coke_month_all!P90="","",_coke_month_all!P90)</f>
        <v/>
      </c>
      <c r="AP92" s="39" t="str">
        <f>IF(_coke_month_all!Q90="","",_coke_month_all!Q90)</f>
        <v/>
      </c>
      <c r="AQ92" s="39" t="str">
        <f>IF(_coke_month_all!R90="","",_coke_month_all!R90)</f>
        <v/>
      </c>
      <c r="AR92" s="34" t="str">
        <f t="shared" si="84"/>
        <v/>
      </c>
      <c r="AS92" s="34" t="str">
        <f>IF(_lumpore_month_all!D90="","",_lumpore_month_all!D90)</f>
        <v/>
      </c>
      <c r="AT92" s="34" t="str">
        <f>IF(_lumpore_month_all!E90="","",_lumpore_month_all!E90)</f>
        <v/>
      </c>
      <c r="AU92" s="34" t="str">
        <f>IF(_lumpore_month_all!F90="","",_lumpore_month_all!F90)</f>
        <v/>
      </c>
      <c r="AV92" s="34" t="str">
        <f t="shared" si="85"/>
        <v/>
      </c>
      <c r="AW92" s="24" t="str">
        <f>IF(_lumpore_month_all!G90="","",_lumpore_month_all!G90)</f>
        <v/>
      </c>
      <c r="AX92" s="24" t="str">
        <f>IF(_lumpore_month_all!H90="","",_lumpore_month_all!H90)</f>
        <v/>
      </c>
      <c r="AY92" s="24" t="str">
        <f>IF(_lumpore_month_all!I90="","",_lumpore_month_all!I90)</f>
        <v/>
      </c>
      <c r="AZ92" s="23" t="str">
        <f t="shared" si="86"/>
        <v/>
      </c>
      <c r="BA92" s="34" t="str">
        <f>IF(_lumpore_month_all!J90="","",_lumpore_month_all!J90)</f>
        <v/>
      </c>
      <c r="BB92" s="34" t="str">
        <f>IF(_lumpore_month_all!K90="","",_lumpore_month_all!K90)</f>
        <v/>
      </c>
      <c r="BC92" s="34" t="str">
        <f>IF(_lumpore_month_all!L90="","",_lumpore_month_all!L90)</f>
        <v/>
      </c>
      <c r="BD92" s="34" t="str">
        <f t="shared" si="87"/>
        <v/>
      </c>
      <c r="BE92" s="39" t="str">
        <f>IF(_lumpore_month_all!M90="","",_lumpore_month_all!M90)</f>
        <v/>
      </c>
      <c r="BF92" s="39" t="str">
        <f>IF(_lumpore_month_all!N90="","",_lumpore_month_all!N90)</f>
        <v/>
      </c>
      <c r="BG92" s="39" t="str">
        <f>IF(_lumpore_month_all!O90="","",_lumpore_month_all!O90)</f>
        <v/>
      </c>
      <c r="BH92" s="39" t="str">
        <f t="shared" si="88"/>
        <v/>
      </c>
      <c r="BI92" s="34" t="str">
        <f>IF(_lumpore_month_all!P90="","",_lumpore_month_all!P90)</f>
        <v/>
      </c>
      <c r="BJ92" s="34" t="str">
        <f>IF(_lumpore_month_all!Q90="","",_lumpore_month_all!Q90)</f>
        <v/>
      </c>
      <c r="BK92" s="34" t="str">
        <f>IF(_lumpore_month_all!R90="","",_lumpore_month_all!R90)</f>
        <v/>
      </c>
      <c r="BL92" s="34" t="str">
        <f t="shared" si="89"/>
        <v/>
      </c>
      <c r="BM92" s="34">
        <f t="shared" si="90"/>
        <v>0</v>
      </c>
      <c r="BN92" s="70" t="str">
        <f>IF(_sinter_month_all!S90="","",_sinter_month_all!S90)</f>
        <v/>
      </c>
      <c r="BO92" s="70" t="str">
        <f>IF(_sinter_month_all!T90="","",_sinter_month_all!T90)</f>
        <v/>
      </c>
      <c r="BP92" s="70" t="str">
        <f>IF(_sinter_month_all!U90="","",_sinter_month_all!U90)</f>
        <v/>
      </c>
      <c r="BQ92" s="70" t="str">
        <f t="shared" si="91"/>
        <v/>
      </c>
      <c r="BR92" s="71" t="str">
        <f>IF(_sinter_month_all!V90="","",_sinter_month_all!V90)</f>
        <v/>
      </c>
      <c r="BS92" s="71" t="str">
        <f>IF(_sinter_month_all!W90="","",_sinter_month_all!W90)</f>
        <v/>
      </c>
      <c r="BT92" s="71" t="str">
        <f>IF(_sinter_month_all!X90="","",_sinter_month_all!X90)</f>
        <v/>
      </c>
      <c r="BU92" s="71" t="str">
        <f t="shared" si="92"/>
        <v/>
      </c>
      <c r="BV92" s="77" t="str">
        <f t="shared" si="93"/>
        <v/>
      </c>
      <c r="BW92" s="77" t="str">
        <f t="shared" si="94"/>
        <v/>
      </c>
      <c r="BX92" s="77" t="str">
        <f t="shared" si="95"/>
        <v/>
      </c>
      <c r="BY92" s="70" t="str">
        <f>IF(_coke_month_all!S90="","",_coke_month_all!S90)</f>
        <v/>
      </c>
      <c r="BZ92" s="70" t="str">
        <f>IF(_coke_month_all!T90="","",_coke_month_all!T90)</f>
        <v/>
      </c>
      <c r="CA92" s="70" t="str">
        <f>IF(_coke_month_all!U90="","",_coke_month_all!U90)</f>
        <v/>
      </c>
      <c r="CB92" s="79" t="str">
        <f t="shared" si="96"/>
        <v/>
      </c>
      <c r="CC92" s="69" t="str">
        <f>IF(_coke_month_all!V90="","",_coke_month_all!V90)</f>
        <v/>
      </c>
      <c r="CD92" s="69" t="str">
        <f>IF(_coke_month_all!W90="","",_coke_month_all!W90)</f>
        <v/>
      </c>
      <c r="CE92" s="69" t="str">
        <f>IF(_coke_month_all!X90="","",_coke_month_all!X90)</f>
        <v/>
      </c>
      <c r="CF92" s="69" t="str">
        <f t="shared" si="97"/>
        <v/>
      </c>
      <c r="CG92" s="83" t="str">
        <f t="shared" si="98"/>
        <v/>
      </c>
      <c r="CH92" s="77" t="str">
        <f t="shared" si="99"/>
        <v/>
      </c>
      <c r="CI92" s="77" t="str">
        <f t="shared" si="100"/>
        <v/>
      </c>
      <c r="CJ92" s="85" t="str">
        <f>IF(_lumpore_month_all!S90="","",_lumpore_month_all!S90)</f>
        <v/>
      </c>
      <c r="CK92" s="85" t="str">
        <f>IF(_lumpore_month_all!T90="","",_lumpore_month_all!T90)</f>
        <v/>
      </c>
      <c r="CL92" s="85" t="str">
        <f>IF(_lumpore_month_all!U90="","",_lumpore_month_all!U90)</f>
        <v/>
      </c>
      <c r="CM92" s="70" t="str">
        <f t="shared" si="101"/>
        <v/>
      </c>
      <c r="CN92" s="71" t="str">
        <f>IF(_lumpore_month_all!V90="","",_lumpore_month_all!V90)</f>
        <v/>
      </c>
      <c r="CO92" s="71" t="str">
        <f>IF(_lumpore_month_all!W90="","",_lumpore_month_all!W90)</f>
        <v/>
      </c>
      <c r="CP92" s="71" t="str">
        <f>IF(_lumpore_month_all!X90="","",_lumpore_month_all!X90)</f>
        <v/>
      </c>
      <c r="CQ92" s="71" t="str">
        <f t="shared" si="102"/>
        <v/>
      </c>
      <c r="CR92" s="77" t="str">
        <f t="shared" si="103"/>
        <v/>
      </c>
      <c r="CS92" s="77" t="str">
        <f t="shared" si="104"/>
        <v/>
      </c>
      <c r="CT92" s="77" t="str">
        <f t="shared" si="105"/>
        <v/>
      </c>
      <c r="CU92" s="70">
        <f t="shared" si="106"/>
        <v>0</v>
      </c>
      <c r="CV92" s="70">
        <f t="shared" si="107"/>
        <v>0</v>
      </c>
      <c r="CW92" s="70">
        <f t="shared" si="108"/>
        <v>0</v>
      </c>
      <c r="CX92" s="70">
        <f t="shared" si="109"/>
        <v>0</v>
      </c>
      <c r="CY92" s="70">
        <f t="shared" si="110"/>
        <v>0</v>
      </c>
      <c r="CZ92" s="70">
        <f t="shared" si="111"/>
        <v>0</v>
      </c>
      <c r="DA92" s="104">
        <f>IFERROR(SUM(P92,AJ92,BD92)*_sinter_month_all!$AA$2-SUM(P92,AJ92,BD92)*_sinter_month_all!$Z$2,"")</f>
        <v>0</v>
      </c>
    </row>
    <row r="93" s="2" customFormat="1" ht="21.75" customHeight="1" spans="1:105">
      <c r="A93" s="25" t="str">
        <f>IF(_sinter_month_all!A91="","",_sinter_month_all!A91)</f>
        <v/>
      </c>
      <c r="B93" s="25" t="str">
        <f>IF(AND(_sinter_month_all!B91=1),"夜班",IF(AND(_sinter_month_all!B91=2),"白班",IF(AND(_sinter_month_all!B91=3),"中班","")))</f>
        <v/>
      </c>
      <c r="C93" s="26" t="str">
        <f>IF(AND(_sinter_month_all!C91="A"),"甲班",IF(AND(_sinter_month_all!C91="B"),"乙班",IF(AND(_sinter_month_all!C91="C"),"丙班",IF(AND(_sinter_month_all!C91="D"),"丁班",""))))</f>
        <v/>
      </c>
      <c r="D93" s="27" t="str">
        <f>RIGHT(A93,2)</f>
        <v/>
      </c>
      <c r="E93" s="28" t="str">
        <f>IF(_sinter_month_all!D91="","",_sinter_month_all!D91)</f>
        <v/>
      </c>
      <c r="F93" s="28" t="str">
        <f>IF(_sinter_month_all!E91="","",_sinter_month_all!E91)</f>
        <v/>
      </c>
      <c r="G93" s="28" t="str">
        <f>IF(_sinter_month_all!F91="","",_sinter_month_all!F91)</f>
        <v/>
      </c>
      <c r="H93" s="29" t="str">
        <f t="shared" si="75"/>
        <v/>
      </c>
      <c r="I93" s="29" t="str">
        <f>IF(_sinter_month_all!G91="","",_sinter_month_all!G91)</f>
        <v/>
      </c>
      <c r="J93" s="29" t="str">
        <f>IF(_sinter_month_all!H91="","",_sinter_month_all!H91)</f>
        <v/>
      </c>
      <c r="K93" s="29" t="str">
        <f>IF(_sinter_month_all!I91="","",_sinter_month_all!I91)</f>
        <v/>
      </c>
      <c r="L93" s="29" t="str">
        <f t="shared" si="76"/>
        <v/>
      </c>
      <c r="M93" s="34" t="str">
        <f>IF(_sinter_month_all!J91="","",_sinter_month_all!J91)</f>
        <v/>
      </c>
      <c r="N93" s="34" t="str">
        <f>IF(_sinter_month_all!K91="","",_sinter_month_all!K91)</f>
        <v/>
      </c>
      <c r="O93" s="34" t="str">
        <f>IF(_sinter_month_all!L91="","",_sinter_month_all!L91)</f>
        <v/>
      </c>
      <c r="P93" s="34" t="str">
        <f t="shared" si="77"/>
        <v/>
      </c>
      <c r="Q93" s="39" t="str">
        <f>IF(_sinter_month_all!M91="","",_sinter_month_all!M91)</f>
        <v/>
      </c>
      <c r="R93" s="39" t="str">
        <f>IF(_sinter_month_all!N91="","",_sinter_month_all!N91)</f>
        <v/>
      </c>
      <c r="S93" s="39" t="str">
        <f>IF(_sinter_month_all!O91="","",_sinter_month_all!O91)</f>
        <v/>
      </c>
      <c r="T93" s="40" t="str">
        <f t="shared" si="78"/>
        <v/>
      </c>
      <c r="U93" s="34" t="str">
        <f>IF(_sinter_month_all!P91="","",_sinter_month_all!P91)</f>
        <v/>
      </c>
      <c r="V93" s="34" t="str">
        <f>IF(_sinter_month_all!Q91="","",_sinter_month_all!Q91)</f>
        <v/>
      </c>
      <c r="W93" s="34" t="str">
        <f>IF(_sinter_month_all!R91="","",_sinter_month_all!R91)</f>
        <v/>
      </c>
      <c r="X93" s="34" t="str">
        <f t="shared" si="79"/>
        <v/>
      </c>
      <c r="Y93" s="24" t="str">
        <f>IF(_coke_month_all!D91="","",_coke_month_all!D91)</f>
        <v/>
      </c>
      <c r="Z93" s="24" t="str">
        <f>IF(_coke_month_all!E91="","",_coke_month_all!E91)</f>
        <v/>
      </c>
      <c r="AA93" s="24" t="str">
        <f>IF(_coke_month_all!F91="","",_coke_month_all!F91)</f>
        <v/>
      </c>
      <c r="AB93" s="24" t="str">
        <f t="shared" si="80"/>
        <v/>
      </c>
      <c r="AC93" s="43" t="str">
        <f>IF(_coke_month_all!G91="","",_coke_month_all!G91)</f>
        <v/>
      </c>
      <c r="AD93" s="43" t="str">
        <f>IF(_coke_month_all!H91="","",_coke_month_all!H91)</f>
        <v/>
      </c>
      <c r="AE93" s="43" t="str">
        <f>IF(_coke_month_all!I91="","",_coke_month_all!I91)</f>
        <v/>
      </c>
      <c r="AF93" s="44" t="str">
        <f t="shared" si="81"/>
        <v/>
      </c>
      <c r="AG93" s="34" t="str">
        <f>IF(_coke_month_all!J91="","",_coke_month_all!J91)</f>
        <v/>
      </c>
      <c r="AH93" s="34" t="str">
        <f>IF(_coke_month_all!K91="","",_coke_month_all!K91)</f>
        <v/>
      </c>
      <c r="AI93" s="34" t="str">
        <f>IF(_coke_month_all!L91="","",_coke_month_all!L91)</f>
        <v/>
      </c>
      <c r="AJ93" s="34" t="str">
        <f t="shared" si="82"/>
        <v/>
      </c>
      <c r="AK93" s="40" t="str">
        <f>IF(_coke_month_all!M91="","",_coke_month_all!M91)</f>
        <v/>
      </c>
      <c r="AL93" s="40" t="str">
        <f>IF(_coke_month_all!N91="","",_coke_month_all!N91)</f>
        <v/>
      </c>
      <c r="AM93" s="40" t="str">
        <f>IF(_coke_month_all!O91="","",_coke_month_all!O91)</f>
        <v/>
      </c>
      <c r="AN93" s="40" t="str">
        <f t="shared" si="83"/>
        <v/>
      </c>
      <c r="AO93" s="39" t="str">
        <f>IF(_coke_month_all!P91="","",_coke_month_all!P91)</f>
        <v/>
      </c>
      <c r="AP93" s="39" t="str">
        <f>IF(_coke_month_all!Q91="","",_coke_month_all!Q91)</f>
        <v/>
      </c>
      <c r="AQ93" s="39" t="str">
        <f>IF(_coke_month_all!R91="","",_coke_month_all!R91)</f>
        <v/>
      </c>
      <c r="AR93" s="34" t="str">
        <f t="shared" si="84"/>
        <v/>
      </c>
      <c r="AS93" s="34" t="str">
        <f>IF(_lumpore_month_all!D91="","",_lumpore_month_all!D91)</f>
        <v/>
      </c>
      <c r="AT93" s="34" t="str">
        <f>IF(_lumpore_month_all!E91="","",_lumpore_month_all!E91)</f>
        <v/>
      </c>
      <c r="AU93" s="34" t="str">
        <f>IF(_lumpore_month_all!F91="","",_lumpore_month_all!F91)</f>
        <v/>
      </c>
      <c r="AV93" s="34" t="str">
        <f t="shared" si="85"/>
        <v/>
      </c>
      <c r="AW93" s="24" t="str">
        <f>IF(_lumpore_month_all!G91="","",_lumpore_month_all!G91)</f>
        <v/>
      </c>
      <c r="AX93" s="24" t="str">
        <f>IF(_lumpore_month_all!H91="","",_lumpore_month_all!H91)</f>
        <v/>
      </c>
      <c r="AY93" s="24" t="str">
        <f>IF(_lumpore_month_all!I91="","",_lumpore_month_all!I91)</f>
        <v/>
      </c>
      <c r="AZ93" s="23" t="str">
        <f t="shared" si="86"/>
        <v/>
      </c>
      <c r="BA93" s="34" t="str">
        <f>IF(_lumpore_month_all!J91="","",_lumpore_month_all!J91)</f>
        <v/>
      </c>
      <c r="BB93" s="34" t="str">
        <f>IF(_lumpore_month_all!K91="","",_lumpore_month_all!K91)</f>
        <v/>
      </c>
      <c r="BC93" s="34" t="str">
        <f>IF(_lumpore_month_all!L91="","",_lumpore_month_all!L91)</f>
        <v/>
      </c>
      <c r="BD93" s="34" t="str">
        <f t="shared" si="87"/>
        <v/>
      </c>
      <c r="BE93" s="39" t="str">
        <f>IF(_lumpore_month_all!M91="","",_lumpore_month_all!M91)</f>
        <v/>
      </c>
      <c r="BF93" s="39" t="str">
        <f>IF(_lumpore_month_all!N91="","",_lumpore_month_all!N91)</f>
        <v/>
      </c>
      <c r="BG93" s="39" t="str">
        <f>IF(_lumpore_month_all!O91="","",_lumpore_month_all!O91)</f>
        <v/>
      </c>
      <c r="BH93" s="39" t="str">
        <f t="shared" si="88"/>
        <v/>
      </c>
      <c r="BI93" s="34" t="str">
        <f>IF(_lumpore_month_all!P91="","",_lumpore_month_all!P91)</f>
        <v/>
      </c>
      <c r="BJ93" s="34" t="str">
        <f>IF(_lumpore_month_all!Q91="","",_lumpore_month_all!Q91)</f>
        <v/>
      </c>
      <c r="BK93" s="34" t="str">
        <f>IF(_lumpore_month_all!R91="","",_lumpore_month_all!R91)</f>
        <v/>
      </c>
      <c r="BL93" s="34" t="str">
        <f t="shared" si="89"/>
        <v/>
      </c>
      <c r="BM93" s="34">
        <f t="shared" si="90"/>
        <v>0</v>
      </c>
      <c r="BN93" s="70" t="str">
        <f>IF(_sinter_month_all!S91="","",_sinter_month_all!S91)</f>
        <v/>
      </c>
      <c r="BO93" s="70" t="str">
        <f>IF(_sinter_month_all!T91="","",_sinter_month_all!T91)</f>
        <v/>
      </c>
      <c r="BP93" s="70" t="str">
        <f>IF(_sinter_month_all!U91="","",_sinter_month_all!U91)</f>
        <v/>
      </c>
      <c r="BQ93" s="70" t="str">
        <f t="shared" si="91"/>
        <v/>
      </c>
      <c r="BR93" s="71" t="str">
        <f>IF(_sinter_month_all!V91="","",_sinter_month_all!V91)</f>
        <v/>
      </c>
      <c r="BS93" s="71" t="str">
        <f>IF(_sinter_month_all!W91="","",_sinter_month_all!W91)</f>
        <v/>
      </c>
      <c r="BT93" s="71" t="str">
        <f>IF(_sinter_month_all!X91="","",_sinter_month_all!X91)</f>
        <v/>
      </c>
      <c r="BU93" s="71" t="str">
        <f t="shared" si="92"/>
        <v/>
      </c>
      <c r="BV93" s="77" t="str">
        <f t="shared" si="93"/>
        <v/>
      </c>
      <c r="BW93" s="77" t="str">
        <f t="shared" si="94"/>
        <v/>
      </c>
      <c r="BX93" s="77" t="str">
        <f t="shared" si="95"/>
        <v/>
      </c>
      <c r="BY93" s="70" t="str">
        <f>IF(_coke_month_all!S91="","",_coke_month_all!S91)</f>
        <v/>
      </c>
      <c r="BZ93" s="70" t="str">
        <f>IF(_coke_month_all!T91="","",_coke_month_all!T91)</f>
        <v/>
      </c>
      <c r="CA93" s="70" t="str">
        <f>IF(_coke_month_all!U91="","",_coke_month_all!U91)</f>
        <v/>
      </c>
      <c r="CB93" s="79" t="str">
        <f t="shared" si="96"/>
        <v/>
      </c>
      <c r="CC93" s="69" t="str">
        <f>IF(_coke_month_all!V91="","",_coke_month_all!V91)</f>
        <v/>
      </c>
      <c r="CD93" s="69" t="str">
        <f>IF(_coke_month_all!W91="","",_coke_month_all!W91)</f>
        <v/>
      </c>
      <c r="CE93" s="69" t="str">
        <f>IF(_coke_month_all!X91="","",_coke_month_all!X91)</f>
        <v/>
      </c>
      <c r="CF93" s="69" t="str">
        <f t="shared" si="97"/>
        <v/>
      </c>
      <c r="CG93" s="83" t="str">
        <f t="shared" si="98"/>
        <v/>
      </c>
      <c r="CH93" s="77" t="str">
        <f t="shared" si="99"/>
        <v/>
      </c>
      <c r="CI93" s="77" t="str">
        <f t="shared" si="100"/>
        <v/>
      </c>
      <c r="CJ93" s="85" t="str">
        <f>IF(_lumpore_month_all!S91="","",_lumpore_month_all!S91)</f>
        <v/>
      </c>
      <c r="CK93" s="85" t="str">
        <f>IF(_lumpore_month_all!T91="","",_lumpore_month_all!T91)</f>
        <v/>
      </c>
      <c r="CL93" s="85" t="str">
        <f>IF(_lumpore_month_all!U91="","",_lumpore_month_all!U91)</f>
        <v/>
      </c>
      <c r="CM93" s="70" t="str">
        <f t="shared" si="101"/>
        <v/>
      </c>
      <c r="CN93" s="71" t="str">
        <f>IF(_lumpore_month_all!V91="","",_lumpore_month_all!V91)</f>
        <v/>
      </c>
      <c r="CO93" s="71" t="str">
        <f>IF(_lumpore_month_all!W91="","",_lumpore_month_all!W91)</f>
        <v/>
      </c>
      <c r="CP93" s="71" t="str">
        <f>IF(_lumpore_month_all!X91="","",_lumpore_month_all!X91)</f>
        <v/>
      </c>
      <c r="CQ93" s="71" t="str">
        <f t="shared" si="102"/>
        <v/>
      </c>
      <c r="CR93" s="77" t="str">
        <f t="shared" si="103"/>
        <v/>
      </c>
      <c r="CS93" s="77" t="str">
        <f t="shared" si="104"/>
        <v/>
      </c>
      <c r="CT93" s="77" t="str">
        <f t="shared" si="105"/>
        <v/>
      </c>
      <c r="CU93" s="70">
        <f t="shared" si="106"/>
        <v>0</v>
      </c>
      <c r="CV93" s="70">
        <f t="shared" si="107"/>
        <v>0</v>
      </c>
      <c r="CW93" s="70">
        <f t="shared" si="108"/>
        <v>0</v>
      </c>
      <c r="CX93" s="70">
        <f t="shared" si="109"/>
        <v>0</v>
      </c>
      <c r="CY93" s="70">
        <f t="shared" si="110"/>
        <v>0</v>
      </c>
      <c r="CZ93" s="70">
        <f t="shared" si="111"/>
        <v>0</v>
      </c>
      <c r="DA93" s="104">
        <f>IFERROR(SUM(P93,AJ93,BD93)*_sinter_month_all!$AA$2-SUM(P93,AJ93,BD93)*_sinter_month_all!$Z$2,"")</f>
        <v>0</v>
      </c>
    </row>
    <row r="94" s="2" customFormat="1" ht="21.75" customHeight="1" spans="1:105">
      <c r="A94" s="25" t="str">
        <f>IF(_sinter_month_all!A92="","",_sinter_month_all!A92)</f>
        <v/>
      </c>
      <c r="B94" s="25" t="str">
        <f>IF(AND(_sinter_month_all!B92=1),"夜班",IF(AND(_sinter_month_all!B92=2),"白班",IF(AND(_sinter_month_all!B92=3),"中班","")))</f>
        <v/>
      </c>
      <c r="C94" s="26" t="str">
        <f>IF(AND(_sinter_month_all!C92="A"),"甲班",IF(AND(_sinter_month_all!C92="B"),"乙班",IF(AND(_sinter_month_all!C92="C"),"丙班",IF(AND(_sinter_month_all!C92="D"),"丁班",""))))</f>
        <v/>
      </c>
      <c r="D94" s="27" t="str">
        <f>RIGHT(A94,2)</f>
        <v/>
      </c>
      <c r="E94" s="28" t="str">
        <f>IF(_sinter_month_all!D92="","",_sinter_month_all!D92)</f>
        <v/>
      </c>
      <c r="F94" s="28" t="str">
        <f>IF(_sinter_month_all!E92="","",_sinter_month_all!E92)</f>
        <v/>
      </c>
      <c r="G94" s="28" t="str">
        <f>IF(_sinter_month_all!F92="","",_sinter_month_all!F92)</f>
        <v/>
      </c>
      <c r="H94" s="29" t="str">
        <f t="shared" si="75"/>
        <v/>
      </c>
      <c r="I94" s="29" t="str">
        <f>IF(_sinter_month_all!G92="","",_sinter_month_all!G92)</f>
        <v/>
      </c>
      <c r="J94" s="29" t="str">
        <f>IF(_sinter_month_all!H92="","",_sinter_month_all!H92)</f>
        <v/>
      </c>
      <c r="K94" s="29" t="str">
        <f>IF(_sinter_month_all!I92="","",_sinter_month_all!I92)</f>
        <v/>
      </c>
      <c r="L94" s="29" t="str">
        <f t="shared" si="76"/>
        <v/>
      </c>
      <c r="M94" s="34" t="str">
        <f>IF(_sinter_month_all!J92="","",_sinter_month_all!J92)</f>
        <v/>
      </c>
      <c r="N94" s="34" t="str">
        <f>IF(_sinter_month_all!K92="","",_sinter_month_all!K92)</f>
        <v/>
      </c>
      <c r="O94" s="34" t="str">
        <f>IF(_sinter_month_all!L92="","",_sinter_month_all!L92)</f>
        <v/>
      </c>
      <c r="P94" s="34" t="str">
        <f t="shared" si="77"/>
        <v/>
      </c>
      <c r="Q94" s="39" t="str">
        <f>IF(_sinter_month_all!M92="","",_sinter_month_all!M92)</f>
        <v/>
      </c>
      <c r="R94" s="39" t="str">
        <f>IF(_sinter_month_all!N92="","",_sinter_month_all!N92)</f>
        <v/>
      </c>
      <c r="S94" s="39" t="str">
        <f>IF(_sinter_month_all!O92="","",_sinter_month_all!O92)</f>
        <v/>
      </c>
      <c r="T94" s="40" t="str">
        <f t="shared" si="78"/>
        <v/>
      </c>
      <c r="U94" s="34" t="str">
        <f>IF(_sinter_month_all!P92="","",_sinter_month_all!P92)</f>
        <v/>
      </c>
      <c r="V94" s="34" t="str">
        <f>IF(_sinter_month_all!Q92="","",_sinter_month_all!Q92)</f>
        <v/>
      </c>
      <c r="W94" s="34" t="str">
        <f>IF(_sinter_month_all!R92="","",_sinter_month_all!R92)</f>
        <v/>
      </c>
      <c r="X94" s="34" t="str">
        <f t="shared" si="79"/>
        <v/>
      </c>
      <c r="Y94" s="24" t="str">
        <f>IF(_coke_month_all!D92="","",_coke_month_all!D92)</f>
        <v/>
      </c>
      <c r="Z94" s="24" t="str">
        <f>IF(_coke_month_all!E92="","",_coke_month_all!E92)</f>
        <v/>
      </c>
      <c r="AA94" s="24" t="str">
        <f>IF(_coke_month_all!F92="","",_coke_month_all!F92)</f>
        <v/>
      </c>
      <c r="AB94" s="24" t="str">
        <f t="shared" si="80"/>
        <v/>
      </c>
      <c r="AC94" s="43" t="str">
        <f>IF(_coke_month_all!G92="","",_coke_month_all!G92)</f>
        <v/>
      </c>
      <c r="AD94" s="43" t="str">
        <f>IF(_coke_month_all!H92="","",_coke_month_all!H92)</f>
        <v/>
      </c>
      <c r="AE94" s="43" t="str">
        <f>IF(_coke_month_all!I92="","",_coke_month_all!I92)</f>
        <v/>
      </c>
      <c r="AF94" s="44" t="str">
        <f t="shared" si="81"/>
        <v/>
      </c>
      <c r="AG94" s="34" t="str">
        <f>IF(_coke_month_all!J92="","",_coke_month_all!J92)</f>
        <v/>
      </c>
      <c r="AH94" s="34" t="str">
        <f>IF(_coke_month_all!K92="","",_coke_month_all!K92)</f>
        <v/>
      </c>
      <c r="AI94" s="34" t="str">
        <f>IF(_coke_month_all!L92="","",_coke_month_all!L92)</f>
        <v/>
      </c>
      <c r="AJ94" s="34" t="str">
        <f t="shared" si="82"/>
        <v/>
      </c>
      <c r="AK94" s="40" t="str">
        <f>IF(_coke_month_all!M92="","",_coke_month_all!M92)</f>
        <v/>
      </c>
      <c r="AL94" s="40" t="str">
        <f>IF(_coke_month_all!N92="","",_coke_month_all!N92)</f>
        <v/>
      </c>
      <c r="AM94" s="40" t="str">
        <f>IF(_coke_month_all!O92="","",_coke_month_all!O92)</f>
        <v/>
      </c>
      <c r="AN94" s="40" t="str">
        <f t="shared" si="83"/>
        <v/>
      </c>
      <c r="AO94" s="39" t="str">
        <f>IF(_coke_month_all!P92="","",_coke_month_all!P92)</f>
        <v/>
      </c>
      <c r="AP94" s="39" t="str">
        <f>IF(_coke_month_all!Q92="","",_coke_month_all!Q92)</f>
        <v/>
      </c>
      <c r="AQ94" s="39" t="str">
        <f>IF(_coke_month_all!R92="","",_coke_month_all!R92)</f>
        <v/>
      </c>
      <c r="AR94" s="34" t="str">
        <f t="shared" si="84"/>
        <v/>
      </c>
      <c r="AS94" s="34" t="str">
        <f>IF(_lumpore_month_all!D92="","",_lumpore_month_all!D92)</f>
        <v/>
      </c>
      <c r="AT94" s="34" t="str">
        <f>IF(_lumpore_month_all!E92="","",_lumpore_month_all!E92)</f>
        <v/>
      </c>
      <c r="AU94" s="34" t="str">
        <f>IF(_lumpore_month_all!F92="","",_lumpore_month_all!F92)</f>
        <v/>
      </c>
      <c r="AV94" s="34" t="str">
        <f t="shared" si="85"/>
        <v/>
      </c>
      <c r="AW94" s="24" t="str">
        <f>IF(_lumpore_month_all!G92="","",_lumpore_month_all!G92)</f>
        <v/>
      </c>
      <c r="AX94" s="24" t="str">
        <f>IF(_lumpore_month_all!H92="","",_lumpore_month_all!H92)</f>
        <v/>
      </c>
      <c r="AY94" s="24" t="str">
        <f>IF(_lumpore_month_all!I92="","",_lumpore_month_all!I92)</f>
        <v/>
      </c>
      <c r="AZ94" s="23" t="str">
        <f t="shared" si="86"/>
        <v/>
      </c>
      <c r="BA94" s="34" t="str">
        <f>IF(_lumpore_month_all!J92="","",_lumpore_month_all!J92)</f>
        <v/>
      </c>
      <c r="BB94" s="34" t="str">
        <f>IF(_lumpore_month_all!K92="","",_lumpore_month_all!K92)</f>
        <v/>
      </c>
      <c r="BC94" s="34" t="str">
        <f>IF(_lumpore_month_all!L92="","",_lumpore_month_all!L92)</f>
        <v/>
      </c>
      <c r="BD94" s="34" t="str">
        <f t="shared" si="87"/>
        <v/>
      </c>
      <c r="BE94" s="39" t="str">
        <f>IF(_lumpore_month_all!M92="","",_lumpore_month_all!M92)</f>
        <v/>
      </c>
      <c r="BF94" s="39" t="str">
        <f>IF(_lumpore_month_all!N92="","",_lumpore_month_all!N92)</f>
        <v/>
      </c>
      <c r="BG94" s="39" t="str">
        <f>IF(_lumpore_month_all!O92="","",_lumpore_month_all!O92)</f>
        <v/>
      </c>
      <c r="BH94" s="39" t="str">
        <f t="shared" si="88"/>
        <v/>
      </c>
      <c r="BI94" s="34" t="str">
        <f>IF(_lumpore_month_all!P92="","",_lumpore_month_all!P92)</f>
        <v/>
      </c>
      <c r="BJ94" s="34" t="str">
        <f>IF(_lumpore_month_all!Q92="","",_lumpore_month_all!Q92)</f>
        <v/>
      </c>
      <c r="BK94" s="34" t="str">
        <f>IF(_lumpore_month_all!R92="","",_lumpore_month_all!R92)</f>
        <v/>
      </c>
      <c r="BL94" s="34" t="str">
        <f t="shared" si="89"/>
        <v/>
      </c>
      <c r="BM94" s="34">
        <f t="shared" si="90"/>
        <v>0</v>
      </c>
      <c r="BN94" s="70" t="str">
        <f>IF(_sinter_month_all!S92="","",_sinter_month_all!S92)</f>
        <v/>
      </c>
      <c r="BO94" s="70" t="str">
        <f>IF(_sinter_month_all!T92="","",_sinter_month_all!T92)</f>
        <v/>
      </c>
      <c r="BP94" s="70" t="str">
        <f>IF(_sinter_month_all!U92="","",_sinter_month_all!U92)</f>
        <v/>
      </c>
      <c r="BQ94" s="70" t="str">
        <f t="shared" si="91"/>
        <v/>
      </c>
      <c r="BR94" s="71" t="str">
        <f>IF(_sinter_month_all!V92="","",_sinter_month_all!V92)</f>
        <v/>
      </c>
      <c r="BS94" s="71" t="str">
        <f>IF(_sinter_month_all!W92="","",_sinter_month_all!W92)</f>
        <v/>
      </c>
      <c r="BT94" s="71" t="str">
        <f>IF(_sinter_month_all!X92="","",_sinter_month_all!X92)</f>
        <v/>
      </c>
      <c r="BU94" s="71" t="str">
        <f t="shared" si="92"/>
        <v/>
      </c>
      <c r="BV94" s="77" t="str">
        <f t="shared" si="93"/>
        <v/>
      </c>
      <c r="BW94" s="77" t="str">
        <f t="shared" si="94"/>
        <v/>
      </c>
      <c r="BX94" s="77" t="str">
        <f t="shared" si="95"/>
        <v/>
      </c>
      <c r="BY94" s="70" t="str">
        <f>IF(_coke_month_all!S92="","",_coke_month_all!S92)</f>
        <v/>
      </c>
      <c r="BZ94" s="70" t="str">
        <f>IF(_coke_month_all!T92="","",_coke_month_all!T92)</f>
        <v/>
      </c>
      <c r="CA94" s="70" t="str">
        <f>IF(_coke_month_all!U92="","",_coke_month_all!U92)</f>
        <v/>
      </c>
      <c r="CB94" s="79" t="str">
        <f t="shared" si="96"/>
        <v/>
      </c>
      <c r="CC94" s="69" t="str">
        <f>IF(_coke_month_all!V92="","",_coke_month_all!V92)</f>
        <v/>
      </c>
      <c r="CD94" s="69" t="str">
        <f>IF(_coke_month_all!W92="","",_coke_month_all!W92)</f>
        <v/>
      </c>
      <c r="CE94" s="69" t="str">
        <f>IF(_coke_month_all!X92="","",_coke_month_all!X92)</f>
        <v/>
      </c>
      <c r="CF94" s="69" t="str">
        <f t="shared" si="97"/>
        <v/>
      </c>
      <c r="CG94" s="83" t="str">
        <f t="shared" si="98"/>
        <v/>
      </c>
      <c r="CH94" s="77" t="str">
        <f t="shared" si="99"/>
        <v/>
      </c>
      <c r="CI94" s="77" t="str">
        <f t="shared" si="100"/>
        <v/>
      </c>
      <c r="CJ94" s="85" t="str">
        <f>IF(_lumpore_month_all!S92="","",_lumpore_month_all!S92)</f>
        <v/>
      </c>
      <c r="CK94" s="85" t="str">
        <f>IF(_lumpore_month_all!T92="","",_lumpore_month_all!T92)</f>
        <v/>
      </c>
      <c r="CL94" s="85" t="str">
        <f>IF(_lumpore_month_all!U92="","",_lumpore_month_all!U92)</f>
        <v/>
      </c>
      <c r="CM94" s="70" t="str">
        <f t="shared" si="101"/>
        <v/>
      </c>
      <c r="CN94" s="71" t="str">
        <f>IF(_lumpore_month_all!V92="","",_lumpore_month_all!V92)</f>
        <v/>
      </c>
      <c r="CO94" s="71" t="str">
        <f>IF(_lumpore_month_all!W92="","",_lumpore_month_all!W92)</f>
        <v/>
      </c>
      <c r="CP94" s="71" t="str">
        <f>IF(_lumpore_month_all!X92="","",_lumpore_month_all!X92)</f>
        <v/>
      </c>
      <c r="CQ94" s="71" t="str">
        <f t="shared" si="102"/>
        <v/>
      </c>
      <c r="CR94" s="77" t="str">
        <f t="shared" si="103"/>
        <v/>
      </c>
      <c r="CS94" s="77" t="str">
        <f t="shared" si="104"/>
        <v/>
      </c>
      <c r="CT94" s="77" t="str">
        <f t="shared" si="105"/>
        <v/>
      </c>
      <c r="CU94" s="70">
        <f t="shared" si="106"/>
        <v>0</v>
      </c>
      <c r="CV94" s="70">
        <f t="shared" si="107"/>
        <v>0</v>
      </c>
      <c r="CW94" s="70">
        <f t="shared" si="108"/>
        <v>0</v>
      </c>
      <c r="CX94" s="70">
        <f t="shared" si="109"/>
        <v>0</v>
      </c>
      <c r="CY94" s="70">
        <f t="shared" si="110"/>
        <v>0</v>
      </c>
      <c r="CZ94" s="70">
        <f t="shared" si="111"/>
        <v>0</v>
      </c>
      <c r="DA94" s="104">
        <f>IFERROR(SUM(P94,AJ94,BD94)*_sinter_month_all!$AA$2-SUM(P94,AJ94,BD94)*_sinter_month_all!$Z$2,"")</f>
        <v>0</v>
      </c>
    </row>
    <row r="95" s="2" customFormat="1" ht="21.75" customHeight="1" spans="1:105">
      <c r="A95" s="25" t="str">
        <f>IF(_sinter_month_all!A93="","",_sinter_month_all!A93)</f>
        <v/>
      </c>
      <c r="B95" s="25" t="str">
        <f>IF(AND(_sinter_month_all!B93=1),"夜班",IF(AND(_sinter_month_all!B93=2),"白班",IF(AND(_sinter_month_all!B93=3),"中班","")))</f>
        <v/>
      </c>
      <c r="C95" s="26" t="str">
        <f>IF(AND(_sinter_month_all!C93="A"),"甲班",IF(AND(_sinter_month_all!C93="B"),"乙班",IF(AND(_sinter_month_all!C93="C"),"丙班",IF(AND(_sinter_month_all!C93="D"),"丁班",""))))</f>
        <v/>
      </c>
      <c r="D95" s="27" t="str">
        <f>RIGHT(A95,2)</f>
        <v/>
      </c>
      <c r="E95" s="28" t="str">
        <f>IF(_sinter_month_all!D93="","",_sinter_month_all!D93)</f>
        <v/>
      </c>
      <c r="F95" s="28" t="str">
        <f>IF(_sinter_month_all!E93="","",_sinter_month_all!E93)</f>
        <v/>
      </c>
      <c r="G95" s="28" t="str">
        <f>IF(_sinter_month_all!F93="","",_sinter_month_all!F93)</f>
        <v/>
      </c>
      <c r="H95" s="29" t="str">
        <f t="shared" si="75"/>
        <v/>
      </c>
      <c r="I95" s="29" t="str">
        <f>IF(_sinter_month_all!G93="","",_sinter_month_all!G93)</f>
        <v/>
      </c>
      <c r="J95" s="29" t="str">
        <f>IF(_sinter_month_all!H93="","",_sinter_month_all!H93)</f>
        <v/>
      </c>
      <c r="K95" s="29" t="str">
        <f>IF(_sinter_month_all!I93="","",_sinter_month_all!I93)</f>
        <v/>
      </c>
      <c r="L95" s="29" t="str">
        <f t="shared" si="76"/>
        <v/>
      </c>
      <c r="M95" s="34" t="str">
        <f>IF(_sinter_month_all!J93="","",_sinter_month_all!J93)</f>
        <v/>
      </c>
      <c r="N95" s="34" t="str">
        <f>IF(_sinter_month_all!K93="","",_sinter_month_all!K93)</f>
        <v/>
      </c>
      <c r="O95" s="34" t="str">
        <f>IF(_sinter_month_all!L93="","",_sinter_month_all!L93)</f>
        <v/>
      </c>
      <c r="P95" s="34" t="str">
        <f t="shared" si="77"/>
        <v/>
      </c>
      <c r="Q95" s="39" t="str">
        <f>IF(_sinter_month_all!M93="","",_sinter_month_all!M93)</f>
        <v/>
      </c>
      <c r="R95" s="39" t="str">
        <f>IF(_sinter_month_all!N93="","",_sinter_month_all!N93)</f>
        <v/>
      </c>
      <c r="S95" s="39" t="str">
        <f>IF(_sinter_month_all!O93="","",_sinter_month_all!O93)</f>
        <v/>
      </c>
      <c r="T95" s="40" t="str">
        <f t="shared" si="78"/>
        <v/>
      </c>
      <c r="U95" s="34" t="str">
        <f>IF(_sinter_month_all!P93="","",_sinter_month_all!P93)</f>
        <v/>
      </c>
      <c r="V95" s="34" t="str">
        <f>IF(_sinter_month_all!Q93="","",_sinter_month_all!Q93)</f>
        <v/>
      </c>
      <c r="W95" s="34" t="str">
        <f>IF(_sinter_month_all!R93="","",_sinter_month_all!R93)</f>
        <v/>
      </c>
      <c r="X95" s="34" t="str">
        <f t="shared" si="79"/>
        <v/>
      </c>
      <c r="Y95" s="24" t="str">
        <f>IF(_coke_month_all!D93="","",_coke_month_all!D93)</f>
        <v/>
      </c>
      <c r="Z95" s="24" t="str">
        <f>IF(_coke_month_all!E93="","",_coke_month_all!E93)</f>
        <v/>
      </c>
      <c r="AA95" s="24" t="str">
        <f>IF(_coke_month_all!F93="","",_coke_month_all!F93)</f>
        <v/>
      </c>
      <c r="AB95" s="24" t="str">
        <f t="shared" si="80"/>
        <v/>
      </c>
      <c r="AC95" s="43" t="str">
        <f>IF(_coke_month_all!G93="","",_coke_month_all!G93)</f>
        <v/>
      </c>
      <c r="AD95" s="43" t="str">
        <f>IF(_coke_month_all!H93="","",_coke_month_all!H93)</f>
        <v/>
      </c>
      <c r="AE95" s="43" t="str">
        <f>IF(_coke_month_all!I93="","",_coke_month_all!I93)</f>
        <v/>
      </c>
      <c r="AF95" s="44" t="str">
        <f t="shared" si="81"/>
        <v/>
      </c>
      <c r="AG95" s="34" t="str">
        <f>IF(_coke_month_all!J93="","",_coke_month_all!J93)</f>
        <v/>
      </c>
      <c r="AH95" s="34" t="str">
        <f>IF(_coke_month_all!K93="","",_coke_month_all!K93)</f>
        <v/>
      </c>
      <c r="AI95" s="34" t="str">
        <f>IF(_coke_month_all!L93="","",_coke_month_all!L93)</f>
        <v/>
      </c>
      <c r="AJ95" s="34" t="str">
        <f t="shared" si="82"/>
        <v/>
      </c>
      <c r="AK95" s="40" t="str">
        <f>IF(_coke_month_all!M93="","",_coke_month_all!M93)</f>
        <v/>
      </c>
      <c r="AL95" s="40" t="str">
        <f>IF(_coke_month_all!N93="","",_coke_month_all!N93)</f>
        <v/>
      </c>
      <c r="AM95" s="40" t="str">
        <f>IF(_coke_month_all!O93="","",_coke_month_all!O93)</f>
        <v/>
      </c>
      <c r="AN95" s="40" t="str">
        <f t="shared" si="83"/>
        <v/>
      </c>
      <c r="AO95" s="39" t="str">
        <f>IF(_coke_month_all!P93="","",_coke_month_all!P93)</f>
        <v/>
      </c>
      <c r="AP95" s="39" t="str">
        <f>IF(_coke_month_all!Q93="","",_coke_month_all!Q93)</f>
        <v/>
      </c>
      <c r="AQ95" s="39" t="str">
        <f>IF(_coke_month_all!R93="","",_coke_month_all!R93)</f>
        <v/>
      </c>
      <c r="AR95" s="34" t="str">
        <f t="shared" si="84"/>
        <v/>
      </c>
      <c r="AS95" s="34" t="str">
        <f>IF(_lumpore_month_all!D93="","",_lumpore_month_all!D93)</f>
        <v/>
      </c>
      <c r="AT95" s="34" t="str">
        <f>IF(_lumpore_month_all!E93="","",_lumpore_month_all!E93)</f>
        <v/>
      </c>
      <c r="AU95" s="34" t="str">
        <f>IF(_lumpore_month_all!F93="","",_lumpore_month_all!F93)</f>
        <v/>
      </c>
      <c r="AV95" s="34" t="str">
        <f t="shared" si="85"/>
        <v/>
      </c>
      <c r="AW95" s="24" t="str">
        <f>IF(_lumpore_month_all!G93="","",_lumpore_month_all!G93)</f>
        <v/>
      </c>
      <c r="AX95" s="24" t="str">
        <f>IF(_lumpore_month_all!H93="","",_lumpore_month_all!H93)</f>
        <v/>
      </c>
      <c r="AY95" s="24" t="str">
        <f>IF(_lumpore_month_all!I93="","",_lumpore_month_all!I93)</f>
        <v/>
      </c>
      <c r="AZ95" s="23" t="str">
        <f t="shared" si="86"/>
        <v/>
      </c>
      <c r="BA95" s="34" t="str">
        <f>IF(_lumpore_month_all!J93="","",_lumpore_month_all!J93)</f>
        <v/>
      </c>
      <c r="BB95" s="34" t="str">
        <f>IF(_lumpore_month_all!K93="","",_lumpore_month_all!K93)</f>
        <v/>
      </c>
      <c r="BC95" s="34" t="str">
        <f>IF(_lumpore_month_all!L93="","",_lumpore_month_all!L93)</f>
        <v/>
      </c>
      <c r="BD95" s="34" t="str">
        <f t="shared" si="87"/>
        <v/>
      </c>
      <c r="BE95" s="39" t="str">
        <f>IF(_lumpore_month_all!M93="","",_lumpore_month_all!M93)</f>
        <v/>
      </c>
      <c r="BF95" s="39" t="str">
        <f>IF(_lumpore_month_all!N93="","",_lumpore_month_all!N93)</f>
        <v/>
      </c>
      <c r="BG95" s="39" t="str">
        <f>IF(_lumpore_month_all!O93="","",_lumpore_month_all!O93)</f>
        <v/>
      </c>
      <c r="BH95" s="39" t="str">
        <f t="shared" si="88"/>
        <v/>
      </c>
      <c r="BI95" s="34" t="str">
        <f>IF(_lumpore_month_all!P93="","",_lumpore_month_all!P93)</f>
        <v/>
      </c>
      <c r="BJ95" s="34" t="str">
        <f>IF(_lumpore_month_all!Q93="","",_lumpore_month_all!Q93)</f>
        <v/>
      </c>
      <c r="BK95" s="34" t="str">
        <f>IF(_lumpore_month_all!R93="","",_lumpore_month_all!R93)</f>
        <v/>
      </c>
      <c r="BL95" s="34" t="str">
        <f t="shared" si="89"/>
        <v/>
      </c>
      <c r="BM95" s="34">
        <f t="shared" si="90"/>
        <v>0</v>
      </c>
      <c r="BN95" s="70" t="str">
        <f>IF(_sinter_month_all!S93="","",_sinter_month_all!S93)</f>
        <v/>
      </c>
      <c r="BO95" s="70" t="str">
        <f>IF(_sinter_month_all!T93="","",_sinter_month_all!T93)</f>
        <v/>
      </c>
      <c r="BP95" s="70" t="str">
        <f>IF(_sinter_month_all!U93="","",_sinter_month_all!U93)</f>
        <v/>
      </c>
      <c r="BQ95" s="70" t="str">
        <f t="shared" si="91"/>
        <v/>
      </c>
      <c r="BR95" s="71" t="str">
        <f>IF(_sinter_month_all!V93="","",_sinter_month_all!V93)</f>
        <v/>
      </c>
      <c r="BS95" s="71" t="str">
        <f>IF(_sinter_month_all!W93="","",_sinter_month_all!W93)</f>
        <v/>
      </c>
      <c r="BT95" s="71" t="str">
        <f>IF(_sinter_month_all!X93="","",_sinter_month_all!X93)</f>
        <v/>
      </c>
      <c r="BU95" s="71" t="str">
        <f t="shared" si="92"/>
        <v/>
      </c>
      <c r="BV95" s="77" t="str">
        <f t="shared" si="93"/>
        <v/>
      </c>
      <c r="BW95" s="77" t="str">
        <f t="shared" si="94"/>
        <v/>
      </c>
      <c r="BX95" s="77" t="str">
        <f t="shared" si="95"/>
        <v/>
      </c>
      <c r="BY95" s="70" t="str">
        <f>IF(_coke_month_all!S93="","",_coke_month_all!S93)</f>
        <v/>
      </c>
      <c r="BZ95" s="70" t="str">
        <f>IF(_coke_month_all!T93="","",_coke_month_all!T93)</f>
        <v/>
      </c>
      <c r="CA95" s="70" t="str">
        <f>IF(_coke_month_all!U93="","",_coke_month_all!U93)</f>
        <v/>
      </c>
      <c r="CB95" s="79" t="str">
        <f t="shared" si="96"/>
        <v/>
      </c>
      <c r="CC95" s="69" t="str">
        <f>IF(_coke_month_all!V93="","",_coke_month_all!V93)</f>
        <v/>
      </c>
      <c r="CD95" s="69" t="str">
        <f>IF(_coke_month_all!W93="","",_coke_month_all!W93)</f>
        <v/>
      </c>
      <c r="CE95" s="69" t="str">
        <f>IF(_coke_month_all!X93="","",_coke_month_all!X93)</f>
        <v/>
      </c>
      <c r="CF95" s="69" t="str">
        <f t="shared" si="97"/>
        <v/>
      </c>
      <c r="CG95" s="83" t="str">
        <f t="shared" si="98"/>
        <v/>
      </c>
      <c r="CH95" s="77" t="str">
        <f t="shared" si="99"/>
        <v/>
      </c>
      <c r="CI95" s="77" t="str">
        <f t="shared" si="100"/>
        <v/>
      </c>
      <c r="CJ95" s="85" t="str">
        <f>IF(_lumpore_month_all!S93="","",_lumpore_month_all!S93)</f>
        <v/>
      </c>
      <c r="CK95" s="85" t="str">
        <f>IF(_lumpore_month_all!T93="","",_lumpore_month_all!T93)</f>
        <v/>
      </c>
      <c r="CL95" s="85" t="str">
        <f>IF(_lumpore_month_all!U93="","",_lumpore_month_all!U93)</f>
        <v/>
      </c>
      <c r="CM95" s="70" t="str">
        <f t="shared" si="101"/>
        <v/>
      </c>
      <c r="CN95" s="71" t="str">
        <f>IF(_lumpore_month_all!V93="","",_lumpore_month_all!V93)</f>
        <v/>
      </c>
      <c r="CO95" s="71" t="str">
        <f>IF(_lumpore_month_all!W93="","",_lumpore_month_all!W93)</f>
        <v/>
      </c>
      <c r="CP95" s="71" t="str">
        <f>IF(_lumpore_month_all!X93="","",_lumpore_month_all!X93)</f>
        <v/>
      </c>
      <c r="CQ95" s="71" t="str">
        <f t="shared" si="102"/>
        <v/>
      </c>
      <c r="CR95" s="77" t="str">
        <f t="shared" si="103"/>
        <v/>
      </c>
      <c r="CS95" s="77" t="str">
        <f t="shared" si="104"/>
        <v/>
      </c>
      <c r="CT95" s="77" t="str">
        <f t="shared" si="105"/>
        <v/>
      </c>
      <c r="CU95" s="70">
        <f t="shared" si="106"/>
        <v>0</v>
      </c>
      <c r="CV95" s="70">
        <f t="shared" si="107"/>
        <v>0</v>
      </c>
      <c r="CW95" s="70">
        <f t="shared" si="108"/>
        <v>0</v>
      </c>
      <c r="CX95" s="70">
        <f t="shared" si="109"/>
        <v>0</v>
      </c>
      <c r="CY95" s="70">
        <f t="shared" si="110"/>
        <v>0</v>
      </c>
      <c r="CZ95" s="70">
        <f t="shared" si="111"/>
        <v>0</v>
      </c>
      <c r="DA95" s="104">
        <f>IFERROR(SUM(P95,AJ95,BD95)*_sinter_month_all!$AA$2-SUM(P95,AJ95,BD95)*_sinter_month_all!$Z$2,"")</f>
        <v>0</v>
      </c>
    </row>
    <row r="96" s="2" customFormat="1" ht="21.75" customHeight="1" spans="1:105">
      <c r="A96" s="25" t="str">
        <f>IF(_sinter_month_all!A94="","",_sinter_month_all!A94)</f>
        <v/>
      </c>
      <c r="B96" s="25" t="str">
        <f>IF(AND(_sinter_month_all!B94=1),"夜班",IF(AND(_sinter_month_all!B94=2),"白班",IF(AND(_sinter_month_all!B94=3),"中班","")))</f>
        <v/>
      </c>
      <c r="C96" s="26" t="str">
        <f>IF(AND(_sinter_month_all!C94="A"),"甲班",IF(AND(_sinter_month_all!C94="B"),"乙班",IF(AND(_sinter_month_all!C94="C"),"丙班",IF(AND(_sinter_month_all!C94="D"),"丁班",""))))</f>
        <v/>
      </c>
      <c r="D96" s="27" t="str">
        <f>RIGHT(A96,2)</f>
        <v/>
      </c>
      <c r="E96" s="28" t="str">
        <f>IF(_sinter_month_all!D94="","",_sinter_month_all!D94)</f>
        <v/>
      </c>
      <c r="F96" s="28" t="str">
        <f>IF(_sinter_month_all!E94="","",_sinter_month_all!E94)</f>
        <v/>
      </c>
      <c r="G96" s="28" t="str">
        <f>IF(_sinter_month_all!F94="","",_sinter_month_all!F94)</f>
        <v/>
      </c>
      <c r="H96" s="29" t="str">
        <f t="shared" si="75"/>
        <v/>
      </c>
      <c r="I96" s="29" t="str">
        <f>IF(_sinter_month_all!G94="","",_sinter_month_all!G94)</f>
        <v/>
      </c>
      <c r="J96" s="29" t="str">
        <f>IF(_sinter_month_all!H94="","",_sinter_month_all!H94)</f>
        <v/>
      </c>
      <c r="K96" s="29" t="str">
        <f>IF(_sinter_month_all!I94="","",_sinter_month_all!I94)</f>
        <v/>
      </c>
      <c r="L96" s="29" t="str">
        <f t="shared" si="76"/>
        <v/>
      </c>
      <c r="M96" s="34" t="str">
        <f>IF(_sinter_month_all!J94="","",_sinter_month_all!J94)</f>
        <v/>
      </c>
      <c r="N96" s="34" t="str">
        <f>IF(_sinter_month_all!K94="","",_sinter_month_all!K94)</f>
        <v/>
      </c>
      <c r="O96" s="34" t="str">
        <f>IF(_sinter_month_all!L94="","",_sinter_month_all!L94)</f>
        <v/>
      </c>
      <c r="P96" s="34" t="str">
        <f t="shared" si="77"/>
        <v/>
      </c>
      <c r="Q96" s="39" t="str">
        <f>IF(_sinter_month_all!M94="","",_sinter_month_all!M94)</f>
        <v/>
      </c>
      <c r="R96" s="39" t="str">
        <f>IF(_sinter_month_all!N94="","",_sinter_month_all!N94)</f>
        <v/>
      </c>
      <c r="S96" s="39" t="str">
        <f>IF(_sinter_month_all!O94="","",_sinter_month_all!O94)</f>
        <v/>
      </c>
      <c r="T96" s="40" t="str">
        <f t="shared" si="78"/>
        <v/>
      </c>
      <c r="U96" s="34" t="str">
        <f>IF(_sinter_month_all!P94="","",_sinter_month_all!P94)</f>
        <v/>
      </c>
      <c r="V96" s="34" t="str">
        <f>IF(_sinter_month_all!Q94="","",_sinter_month_all!Q94)</f>
        <v/>
      </c>
      <c r="W96" s="34" t="str">
        <f>IF(_sinter_month_all!R94="","",_sinter_month_all!R94)</f>
        <v/>
      </c>
      <c r="X96" s="34" t="str">
        <f t="shared" si="79"/>
        <v/>
      </c>
      <c r="Y96" s="24" t="str">
        <f>IF(_coke_month_all!D94="","",_coke_month_all!D94)</f>
        <v/>
      </c>
      <c r="Z96" s="24" t="str">
        <f>IF(_coke_month_all!E94="","",_coke_month_all!E94)</f>
        <v/>
      </c>
      <c r="AA96" s="24" t="str">
        <f>IF(_coke_month_all!F94="","",_coke_month_all!F94)</f>
        <v/>
      </c>
      <c r="AB96" s="24" t="str">
        <f t="shared" si="80"/>
        <v/>
      </c>
      <c r="AC96" s="43" t="str">
        <f>IF(_coke_month_all!G94="","",_coke_month_all!G94)</f>
        <v/>
      </c>
      <c r="AD96" s="43" t="str">
        <f>IF(_coke_month_all!H94="","",_coke_month_all!H94)</f>
        <v/>
      </c>
      <c r="AE96" s="43" t="str">
        <f>IF(_coke_month_all!I94="","",_coke_month_all!I94)</f>
        <v/>
      </c>
      <c r="AF96" s="44" t="str">
        <f t="shared" si="81"/>
        <v/>
      </c>
      <c r="AG96" s="34" t="str">
        <f>IF(_coke_month_all!J94="","",_coke_month_all!J94)</f>
        <v/>
      </c>
      <c r="AH96" s="34" t="str">
        <f>IF(_coke_month_all!K94="","",_coke_month_all!K94)</f>
        <v/>
      </c>
      <c r="AI96" s="34" t="str">
        <f>IF(_coke_month_all!L94="","",_coke_month_all!L94)</f>
        <v/>
      </c>
      <c r="AJ96" s="34" t="str">
        <f t="shared" si="82"/>
        <v/>
      </c>
      <c r="AK96" s="40" t="str">
        <f>IF(_coke_month_all!M94="","",_coke_month_all!M94)</f>
        <v/>
      </c>
      <c r="AL96" s="40" t="str">
        <f>IF(_coke_month_all!N94="","",_coke_month_all!N94)</f>
        <v/>
      </c>
      <c r="AM96" s="40" t="str">
        <f>IF(_coke_month_all!O94="","",_coke_month_all!O94)</f>
        <v/>
      </c>
      <c r="AN96" s="40" t="str">
        <f t="shared" si="83"/>
        <v/>
      </c>
      <c r="AO96" s="39" t="str">
        <f>IF(_coke_month_all!P94="","",_coke_month_all!P94)</f>
        <v/>
      </c>
      <c r="AP96" s="39" t="str">
        <f>IF(_coke_month_all!Q94="","",_coke_month_all!Q94)</f>
        <v/>
      </c>
      <c r="AQ96" s="39" t="str">
        <f>IF(_coke_month_all!R94="","",_coke_month_all!R94)</f>
        <v/>
      </c>
      <c r="AR96" s="34" t="str">
        <f t="shared" si="84"/>
        <v/>
      </c>
      <c r="AS96" s="34" t="str">
        <f>IF(_lumpore_month_all!D94="","",_lumpore_month_all!D94)</f>
        <v/>
      </c>
      <c r="AT96" s="34" t="str">
        <f>IF(_lumpore_month_all!E94="","",_lumpore_month_all!E94)</f>
        <v/>
      </c>
      <c r="AU96" s="34" t="str">
        <f>IF(_lumpore_month_all!F94="","",_lumpore_month_all!F94)</f>
        <v/>
      </c>
      <c r="AV96" s="34" t="str">
        <f t="shared" si="85"/>
        <v/>
      </c>
      <c r="AW96" s="24" t="str">
        <f>IF(_lumpore_month_all!G94="","",_lumpore_month_all!G94)</f>
        <v/>
      </c>
      <c r="AX96" s="24" t="str">
        <f>IF(_lumpore_month_all!H94="","",_lumpore_month_all!H94)</f>
        <v/>
      </c>
      <c r="AY96" s="24" t="str">
        <f>IF(_lumpore_month_all!I94="","",_lumpore_month_all!I94)</f>
        <v/>
      </c>
      <c r="AZ96" s="23" t="str">
        <f t="shared" si="86"/>
        <v/>
      </c>
      <c r="BA96" s="34" t="str">
        <f>IF(_lumpore_month_all!J94="","",_lumpore_month_all!J94)</f>
        <v/>
      </c>
      <c r="BB96" s="34" t="str">
        <f>IF(_lumpore_month_all!K94="","",_lumpore_month_all!K94)</f>
        <v/>
      </c>
      <c r="BC96" s="34" t="str">
        <f>IF(_lumpore_month_all!L94="","",_lumpore_month_all!L94)</f>
        <v/>
      </c>
      <c r="BD96" s="34" t="str">
        <f t="shared" si="87"/>
        <v/>
      </c>
      <c r="BE96" s="39" t="str">
        <f>IF(_lumpore_month_all!M94="","",_lumpore_month_all!M94)</f>
        <v/>
      </c>
      <c r="BF96" s="39" t="str">
        <f>IF(_lumpore_month_all!N94="","",_lumpore_month_all!N94)</f>
        <v/>
      </c>
      <c r="BG96" s="39" t="str">
        <f>IF(_lumpore_month_all!O94="","",_lumpore_month_all!O94)</f>
        <v/>
      </c>
      <c r="BH96" s="39" t="str">
        <f t="shared" si="88"/>
        <v/>
      </c>
      <c r="BI96" s="34" t="str">
        <f>IF(_lumpore_month_all!P94="","",_lumpore_month_all!P94)</f>
        <v/>
      </c>
      <c r="BJ96" s="34" t="str">
        <f>IF(_lumpore_month_all!Q94="","",_lumpore_month_all!Q94)</f>
        <v/>
      </c>
      <c r="BK96" s="34" t="str">
        <f>IF(_lumpore_month_all!R94="","",_lumpore_month_all!R94)</f>
        <v/>
      </c>
      <c r="BL96" s="34" t="str">
        <f t="shared" si="89"/>
        <v/>
      </c>
      <c r="BM96" s="34">
        <f t="shared" si="90"/>
        <v>0</v>
      </c>
      <c r="BN96" s="70" t="str">
        <f>IF(_sinter_month_all!S94="","",_sinter_month_all!S94)</f>
        <v/>
      </c>
      <c r="BO96" s="70" t="str">
        <f>IF(_sinter_month_all!T94="","",_sinter_month_all!T94)</f>
        <v/>
      </c>
      <c r="BP96" s="70" t="str">
        <f>IF(_sinter_month_all!U94="","",_sinter_month_all!U94)</f>
        <v/>
      </c>
      <c r="BQ96" s="70" t="str">
        <f t="shared" si="91"/>
        <v/>
      </c>
      <c r="BR96" s="71" t="str">
        <f>IF(_sinter_month_all!V94="","",_sinter_month_all!V94)</f>
        <v/>
      </c>
      <c r="BS96" s="71" t="str">
        <f>IF(_sinter_month_all!W94="","",_sinter_month_all!W94)</f>
        <v/>
      </c>
      <c r="BT96" s="71" t="str">
        <f>IF(_sinter_month_all!X94="","",_sinter_month_all!X94)</f>
        <v/>
      </c>
      <c r="BU96" s="71" t="str">
        <f t="shared" si="92"/>
        <v/>
      </c>
      <c r="BV96" s="77" t="str">
        <f t="shared" si="93"/>
        <v/>
      </c>
      <c r="BW96" s="77" t="str">
        <f t="shared" si="94"/>
        <v/>
      </c>
      <c r="BX96" s="77" t="str">
        <f t="shared" si="95"/>
        <v/>
      </c>
      <c r="BY96" s="70" t="str">
        <f>IF(_coke_month_all!S94="","",_coke_month_all!S94)</f>
        <v/>
      </c>
      <c r="BZ96" s="70" t="str">
        <f>IF(_coke_month_all!T94="","",_coke_month_all!T94)</f>
        <v/>
      </c>
      <c r="CA96" s="70" t="str">
        <f>IF(_coke_month_all!U94="","",_coke_month_all!U94)</f>
        <v/>
      </c>
      <c r="CB96" s="79" t="str">
        <f t="shared" si="96"/>
        <v/>
      </c>
      <c r="CC96" s="69" t="str">
        <f>IF(_coke_month_all!V94="","",_coke_month_all!V94)</f>
        <v/>
      </c>
      <c r="CD96" s="69" t="str">
        <f>IF(_coke_month_all!W94="","",_coke_month_all!W94)</f>
        <v/>
      </c>
      <c r="CE96" s="69" t="str">
        <f>IF(_coke_month_all!X94="","",_coke_month_all!X94)</f>
        <v/>
      </c>
      <c r="CF96" s="69" t="str">
        <f t="shared" si="97"/>
        <v/>
      </c>
      <c r="CG96" s="83" t="str">
        <f t="shared" si="98"/>
        <v/>
      </c>
      <c r="CH96" s="77" t="str">
        <f t="shared" si="99"/>
        <v/>
      </c>
      <c r="CI96" s="77" t="str">
        <f t="shared" si="100"/>
        <v/>
      </c>
      <c r="CJ96" s="85" t="str">
        <f>IF(_lumpore_month_all!S94="","",_lumpore_month_all!S94)</f>
        <v/>
      </c>
      <c r="CK96" s="85" t="str">
        <f>IF(_lumpore_month_all!T94="","",_lumpore_month_all!T94)</f>
        <v/>
      </c>
      <c r="CL96" s="85" t="str">
        <f>IF(_lumpore_month_all!U94="","",_lumpore_month_all!U94)</f>
        <v/>
      </c>
      <c r="CM96" s="70" t="str">
        <f t="shared" si="101"/>
        <v/>
      </c>
      <c r="CN96" s="71" t="str">
        <f>IF(_lumpore_month_all!V94="","",_lumpore_month_all!V94)</f>
        <v/>
      </c>
      <c r="CO96" s="71" t="str">
        <f>IF(_lumpore_month_all!W94="","",_lumpore_month_all!W94)</f>
        <v/>
      </c>
      <c r="CP96" s="71" t="str">
        <f>IF(_lumpore_month_all!X94="","",_lumpore_month_all!X94)</f>
        <v/>
      </c>
      <c r="CQ96" s="71" t="str">
        <f t="shared" si="102"/>
        <v/>
      </c>
      <c r="CR96" s="77" t="str">
        <f t="shared" si="103"/>
        <v/>
      </c>
      <c r="CS96" s="77" t="str">
        <f t="shared" si="104"/>
        <v/>
      </c>
      <c r="CT96" s="77" t="str">
        <f t="shared" si="105"/>
        <v/>
      </c>
      <c r="CU96" s="70">
        <f t="shared" si="106"/>
        <v>0</v>
      </c>
      <c r="CV96" s="70">
        <f t="shared" si="107"/>
        <v>0</v>
      </c>
      <c r="CW96" s="70">
        <f t="shared" si="108"/>
        <v>0</v>
      </c>
      <c r="CX96" s="70">
        <f t="shared" si="109"/>
        <v>0</v>
      </c>
      <c r="CY96" s="70">
        <f t="shared" si="110"/>
        <v>0</v>
      </c>
      <c r="CZ96" s="70">
        <f t="shared" si="111"/>
        <v>0</v>
      </c>
      <c r="DA96" s="104">
        <f>IFERROR(SUM(P96,AJ96,BD96)*_sinter_month_all!$AA$2-SUM(P96,AJ96,BD96)*_sinter_month_all!$Z$2,"")</f>
        <v>0</v>
      </c>
    </row>
    <row r="97" s="2" customFormat="1" ht="21.75" customHeight="1" spans="1:105">
      <c r="A97" s="25" t="str">
        <f>IF(_sinter_month_all!A95="","",_sinter_month_all!A95)</f>
        <v/>
      </c>
      <c r="B97" s="25" t="str">
        <f>IF(AND(_sinter_month_all!B95=1),"夜班",IF(AND(_sinter_month_all!B95=2),"白班",IF(AND(_sinter_month_all!B95=3),"中班","")))</f>
        <v/>
      </c>
      <c r="C97" s="26" t="str">
        <f>IF(AND(_sinter_month_all!C95="A"),"甲班",IF(AND(_sinter_month_all!C95="B"),"乙班",IF(AND(_sinter_month_all!C95="C"),"丙班",IF(AND(_sinter_month_all!C95="D"),"丁班",""))))</f>
        <v/>
      </c>
      <c r="D97" s="27" t="str">
        <f>RIGHT(A97,2)</f>
        <v/>
      </c>
      <c r="E97" s="28" t="str">
        <f>IF(_sinter_month_all!D95="","",_sinter_month_all!D95)</f>
        <v/>
      </c>
      <c r="F97" s="28" t="str">
        <f>IF(_sinter_month_all!E95="","",_sinter_month_all!E95)</f>
        <v/>
      </c>
      <c r="G97" s="28" t="str">
        <f>IF(_sinter_month_all!F95="","",_sinter_month_all!F95)</f>
        <v/>
      </c>
      <c r="H97" s="29" t="str">
        <f t="shared" si="75"/>
        <v/>
      </c>
      <c r="I97" s="29" t="str">
        <f>IF(_sinter_month_all!G95="","",_sinter_month_all!G95)</f>
        <v/>
      </c>
      <c r="J97" s="29" t="str">
        <f>IF(_sinter_month_all!H95="","",_sinter_month_all!H95)</f>
        <v/>
      </c>
      <c r="K97" s="29" t="str">
        <f>IF(_sinter_month_all!I95="","",_sinter_month_all!I95)</f>
        <v/>
      </c>
      <c r="L97" s="29" t="str">
        <f t="shared" si="76"/>
        <v/>
      </c>
      <c r="M97" s="34" t="str">
        <f>IF(_sinter_month_all!J95="","",_sinter_month_all!J95)</f>
        <v/>
      </c>
      <c r="N97" s="34" t="str">
        <f>IF(_sinter_month_all!K95="","",_sinter_month_all!K95)</f>
        <v/>
      </c>
      <c r="O97" s="34" t="str">
        <f>IF(_sinter_month_all!L95="","",_sinter_month_all!L95)</f>
        <v/>
      </c>
      <c r="P97" s="34" t="str">
        <f t="shared" si="77"/>
        <v/>
      </c>
      <c r="Q97" s="39" t="str">
        <f>IF(_sinter_month_all!M95="","",_sinter_month_all!M95)</f>
        <v/>
      </c>
      <c r="R97" s="39" t="str">
        <f>IF(_sinter_month_all!N95="","",_sinter_month_all!N95)</f>
        <v/>
      </c>
      <c r="S97" s="39" t="str">
        <f>IF(_sinter_month_all!O95="","",_sinter_month_all!O95)</f>
        <v/>
      </c>
      <c r="T97" s="40" t="str">
        <f t="shared" si="78"/>
        <v/>
      </c>
      <c r="U97" s="34" t="str">
        <f>IF(_sinter_month_all!P95="","",_sinter_month_all!P95)</f>
        <v/>
      </c>
      <c r="V97" s="34" t="str">
        <f>IF(_sinter_month_all!Q95="","",_sinter_month_all!Q95)</f>
        <v/>
      </c>
      <c r="W97" s="34" t="str">
        <f>IF(_sinter_month_all!R95="","",_sinter_month_all!R95)</f>
        <v/>
      </c>
      <c r="X97" s="34" t="str">
        <f t="shared" si="79"/>
        <v/>
      </c>
      <c r="Y97" s="24" t="str">
        <f>IF(_coke_month_all!D95="","",_coke_month_all!D95)</f>
        <v/>
      </c>
      <c r="Z97" s="24" t="str">
        <f>IF(_coke_month_all!E95="","",_coke_month_all!E95)</f>
        <v/>
      </c>
      <c r="AA97" s="24" t="str">
        <f>IF(_coke_month_all!F95="","",_coke_month_all!F95)</f>
        <v/>
      </c>
      <c r="AB97" s="24" t="str">
        <f t="shared" si="80"/>
        <v/>
      </c>
      <c r="AC97" s="43" t="str">
        <f>IF(_coke_month_all!G95="","",_coke_month_all!G95)</f>
        <v/>
      </c>
      <c r="AD97" s="43" t="str">
        <f>IF(_coke_month_all!H95="","",_coke_month_all!H95)</f>
        <v/>
      </c>
      <c r="AE97" s="43" t="str">
        <f>IF(_coke_month_all!I95="","",_coke_month_all!I95)</f>
        <v/>
      </c>
      <c r="AF97" s="44" t="str">
        <f t="shared" si="81"/>
        <v/>
      </c>
      <c r="AG97" s="34" t="str">
        <f>IF(_coke_month_all!J95="","",_coke_month_all!J95)</f>
        <v/>
      </c>
      <c r="AH97" s="34" t="str">
        <f>IF(_coke_month_all!K95="","",_coke_month_all!K95)</f>
        <v/>
      </c>
      <c r="AI97" s="34" t="str">
        <f>IF(_coke_month_all!L95="","",_coke_month_all!L95)</f>
        <v/>
      </c>
      <c r="AJ97" s="34" t="str">
        <f t="shared" si="82"/>
        <v/>
      </c>
      <c r="AK97" s="40" t="str">
        <f>IF(_coke_month_all!M95="","",_coke_month_all!M95)</f>
        <v/>
      </c>
      <c r="AL97" s="40" t="str">
        <f>IF(_coke_month_all!N95="","",_coke_month_all!N95)</f>
        <v/>
      </c>
      <c r="AM97" s="40" t="str">
        <f>IF(_coke_month_all!O95="","",_coke_month_all!O95)</f>
        <v/>
      </c>
      <c r="AN97" s="40" t="str">
        <f t="shared" si="83"/>
        <v/>
      </c>
      <c r="AO97" s="39" t="str">
        <f>IF(_coke_month_all!P95="","",_coke_month_all!P95)</f>
        <v/>
      </c>
      <c r="AP97" s="39" t="str">
        <f>IF(_coke_month_all!Q95="","",_coke_month_all!Q95)</f>
        <v/>
      </c>
      <c r="AQ97" s="39" t="str">
        <f>IF(_coke_month_all!R95="","",_coke_month_all!R95)</f>
        <v/>
      </c>
      <c r="AR97" s="34" t="str">
        <f t="shared" si="84"/>
        <v/>
      </c>
      <c r="AS97" s="34" t="str">
        <f>IF(_lumpore_month_all!D95="","",_lumpore_month_all!D95)</f>
        <v/>
      </c>
      <c r="AT97" s="34" t="str">
        <f>IF(_lumpore_month_all!E95="","",_lumpore_month_all!E95)</f>
        <v/>
      </c>
      <c r="AU97" s="34" t="str">
        <f>IF(_lumpore_month_all!F95="","",_lumpore_month_all!F95)</f>
        <v/>
      </c>
      <c r="AV97" s="34" t="str">
        <f t="shared" si="85"/>
        <v/>
      </c>
      <c r="AW97" s="24" t="str">
        <f>IF(_lumpore_month_all!G95="","",_lumpore_month_all!G95)</f>
        <v/>
      </c>
      <c r="AX97" s="24" t="str">
        <f>IF(_lumpore_month_all!H95="","",_lumpore_month_all!H95)</f>
        <v/>
      </c>
      <c r="AY97" s="24" t="str">
        <f>IF(_lumpore_month_all!I95="","",_lumpore_month_all!I95)</f>
        <v/>
      </c>
      <c r="AZ97" s="23" t="str">
        <f t="shared" si="86"/>
        <v/>
      </c>
      <c r="BA97" s="34" t="str">
        <f>IF(_lumpore_month_all!J95="","",_lumpore_month_all!J95)</f>
        <v/>
      </c>
      <c r="BB97" s="34" t="str">
        <f>IF(_lumpore_month_all!K95="","",_lumpore_month_all!K95)</f>
        <v/>
      </c>
      <c r="BC97" s="34" t="str">
        <f>IF(_lumpore_month_all!L95="","",_lumpore_month_all!L95)</f>
        <v/>
      </c>
      <c r="BD97" s="34" t="str">
        <f t="shared" si="87"/>
        <v/>
      </c>
      <c r="BE97" s="39" t="str">
        <f>IF(_lumpore_month_all!M95="","",_lumpore_month_all!M95)</f>
        <v/>
      </c>
      <c r="BF97" s="39" t="str">
        <f>IF(_lumpore_month_all!N95="","",_lumpore_month_all!N95)</f>
        <v/>
      </c>
      <c r="BG97" s="39" t="str">
        <f>IF(_lumpore_month_all!O95="","",_lumpore_month_all!O95)</f>
        <v/>
      </c>
      <c r="BH97" s="39" t="str">
        <f t="shared" si="88"/>
        <v/>
      </c>
      <c r="BI97" s="34" t="str">
        <f>IF(_lumpore_month_all!P95="","",_lumpore_month_all!P95)</f>
        <v/>
      </c>
      <c r="BJ97" s="34" t="str">
        <f>IF(_lumpore_month_all!Q95="","",_lumpore_month_all!Q95)</f>
        <v/>
      </c>
      <c r="BK97" s="34" t="str">
        <f>IF(_lumpore_month_all!R95="","",_lumpore_month_all!R95)</f>
        <v/>
      </c>
      <c r="BL97" s="120"/>
      <c r="BM97" s="34">
        <f t="shared" si="90"/>
        <v>0</v>
      </c>
      <c r="BN97" s="70" t="str">
        <f>IF(_sinter_month_all!S95="","",_sinter_month_all!S95)</f>
        <v/>
      </c>
      <c r="BO97" s="70" t="str">
        <f>IF(_sinter_month_all!T95="","",_sinter_month_all!T95)</f>
        <v/>
      </c>
      <c r="BP97" s="70" t="str">
        <f>IF(_sinter_month_all!U95="","",_sinter_month_all!U95)</f>
        <v/>
      </c>
      <c r="BQ97" s="70" t="str">
        <f t="shared" si="91"/>
        <v/>
      </c>
      <c r="BR97" s="71" t="str">
        <f>IF(_sinter_month_all!V95="","",_sinter_month_all!V95)</f>
        <v/>
      </c>
      <c r="BS97" s="71" t="str">
        <f>IF(_sinter_month_all!W95="","",_sinter_month_all!W95)</f>
        <v/>
      </c>
      <c r="BT97" s="71" t="str">
        <f>IF(_sinter_month_all!X95="","",_sinter_month_all!X95)</f>
        <v/>
      </c>
      <c r="BU97" s="71" t="str">
        <f t="shared" si="92"/>
        <v/>
      </c>
      <c r="BV97" s="77" t="str">
        <f t="shared" si="93"/>
        <v/>
      </c>
      <c r="BW97" s="77" t="str">
        <f t="shared" si="94"/>
        <v/>
      </c>
      <c r="BX97" s="77" t="str">
        <f t="shared" si="95"/>
        <v/>
      </c>
      <c r="BY97" s="70" t="str">
        <f>IF(_coke_month_all!S95="","",_coke_month_all!S95)</f>
        <v/>
      </c>
      <c r="BZ97" s="70" t="str">
        <f>IF(_coke_month_all!T95="","",_coke_month_all!T95)</f>
        <v/>
      </c>
      <c r="CA97" s="70" t="str">
        <f>IF(_coke_month_all!U95="","",_coke_month_all!U95)</f>
        <v/>
      </c>
      <c r="CB97" s="79" t="str">
        <f t="shared" si="96"/>
        <v/>
      </c>
      <c r="CC97" s="69" t="str">
        <f>IF(_coke_month_all!V95="","",_coke_month_all!V95)</f>
        <v/>
      </c>
      <c r="CD97" s="69" t="str">
        <f>IF(_coke_month_all!W95="","",_coke_month_all!W95)</f>
        <v/>
      </c>
      <c r="CE97" s="69" t="str">
        <f>IF(_coke_month_all!X95="","",_coke_month_all!X95)</f>
        <v/>
      </c>
      <c r="CF97" s="69" t="str">
        <f t="shared" si="97"/>
        <v/>
      </c>
      <c r="CG97" s="83" t="str">
        <f t="shared" si="98"/>
        <v/>
      </c>
      <c r="CH97" s="77" t="str">
        <f t="shared" si="99"/>
        <v/>
      </c>
      <c r="CI97" s="77" t="str">
        <f t="shared" si="100"/>
        <v/>
      </c>
      <c r="CJ97" s="85" t="str">
        <f>IF(_lumpore_month_all!S95="","",_lumpore_month_all!S95)</f>
        <v/>
      </c>
      <c r="CK97" s="85" t="str">
        <f>IF(_lumpore_month_all!T95="","",_lumpore_month_all!T95)</f>
        <v/>
      </c>
      <c r="CL97" s="85" t="str">
        <f>IF(_lumpore_month_all!U95="","",_lumpore_month_all!U95)</f>
        <v/>
      </c>
      <c r="CM97" s="70" t="str">
        <f t="shared" si="101"/>
        <v/>
      </c>
      <c r="CN97" s="71" t="str">
        <f>IF(_lumpore_month_all!V95="","",_lumpore_month_all!V95)</f>
        <v/>
      </c>
      <c r="CO97" s="71" t="str">
        <f>IF(_lumpore_month_all!W95="","",_lumpore_month_all!W95)</f>
        <v/>
      </c>
      <c r="CP97" s="71" t="str">
        <f>IF(_lumpore_month_all!X95="","",_lumpore_month_all!X95)</f>
        <v/>
      </c>
      <c r="CQ97" s="71" t="str">
        <f t="shared" si="102"/>
        <v/>
      </c>
      <c r="CR97" s="77" t="str">
        <f t="shared" si="103"/>
        <v/>
      </c>
      <c r="CS97" s="77" t="str">
        <f t="shared" si="104"/>
        <v/>
      </c>
      <c r="CT97" s="77" t="str">
        <f t="shared" si="105"/>
        <v/>
      </c>
      <c r="CU97" s="70">
        <f t="shared" si="106"/>
        <v>0</v>
      </c>
      <c r="CV97" s="70">
        <f t="shared" si="107"/>
        <v>0</v>
      </c>
      <c r="CW97" s="70">
        <f t="shared" si="108"/>
        <v>0</v>
      </c>
      <c r="CX97" s="70">
        <f t="shared" si="109"/>
        <v>0</v>
      </c>
      <c r="CY97" s="70">
        <f t="shared" si="110"/>
        <v>0</v>
      </c>
      <c r="CZ97" s="70">
        <f t="shared" si="111"/>
        <v>0</v>
      </c>
      <c r="DA97" s="104">
        <f>IFERROR(SUM(P97,AJ97,BD97)*_sinter_month_all!$AA$2-SUM(P97,AJ97,BD97)*_sinter_month_all!$Z$2,"")</f>
        <v>0</v>
      </c>
    </row>
    <row r="98" spans="25:105">
      <c r="Y98" s="119"/>
      <c r="Z98" s="119"/>
      <c r="AA98" s="119"/>
      <c r="AB98" s="119"/>
      <c r="CC98" s="122"/>
      <c r="CD98" s="122"/>
      <c r="CE98" s="122"/>
      <c r="CF98" s="123"/>
      <c r="CZ98" s="126"/>
      <c r="DA98" s="128"/>
    </row>
    <row r="99" ht="21" customHeight="1" spans="1:105">
      <c r="A99" s="105"/>
      <c r="B99" s="106" t="s">
        <v>18</v>
      </c>
      <c r="C99" s="107" t="s">
        <v>32</v>
      </c>
      <c r="D99" s="108"/>
      <c r="E99" s="109" t="str">
        <f>IFERROR(AVERAGE(E4:E97),"")</f>
        <v/>
      </c>
      <c r="F99" s="109" t="str">
        <f>IFERROR(AVERAGE(F4:F97),"")</f>
        <v/>
      </c>
      <c r="G99" s="109" t="str">
        <f t="shared" ref="G99:AL99" si="112">IFERROR(AVERAGE(G4:G97),"")</f>
        <v/>
      </c>
      <c r="H99" s="109" t="str">
        <f t="shared" si="112"/>
        <v/>
      </c>
      <c r="I99" s="109" t="str">
        <f t="shared" si="112"/>
        <v/>
      </c>
      <c r="J99" s="109" t="str">
        <f t="shared" si="112"/>
        <v/>
      </c>
      <c r="K99" s="109" t="str">
        <f t="shared" si="112"/>
        <v/>
      </c>
      <c r="L99" s="109" t="str">
        <f t="shared" si="112"/>
        <v/>
      </c>
      <c r="M99" s="109" t="str">
        <f t="shared" si="112"/>
        <v/>
      </c>
      <c r="N99" s="109" t="str">
        <f t="shared" si="112"/>
        <v/>
      </c>
      <c r="O99" s="109" t="str">
        <f t="shared" si="112"/>
        <v/>
      </c>
      <c r="P99" s="109" t="str">
        <f t="shared" si="112"/>
        <v/>
      </c>
      <c r="Q99" s="117" t="str">
        <f t="shared" si="112"/>
        <v/>
      </c>
      <c r="R99" s="117" t="str">
        <f t="shared" si="112"/>
        <v/>
      </c>
      <c r="S99" s="117" t="str">
        <f t="shared" si="112"/>
        <v/>
      </c>
      <c r="T99" s="117" t="str">
        <f t="shared" si="112"/>
        <v/>
      </c>
      <c r="U99" s="117" t="str">
        <f t="shared" si="112"/>
        <v/>
      </c>
      <c r="V99" s="117" t="str">
        <f t="shared" si="112"/>
        <v/>
      </c>
      <c r="W99" s="117" t="str">
        <f t="shared" si="112"/>
        <v/>
      </c>
      <c r="X99" s="117" t="str">
        <f t="shared" si="112"/>
        <v/>
      </c>
      <c r="Y99" s="109" t="str">
        <f t="shared" si="112"/>
        <v/>
      </c>
      <c r="Z99" s="109" t="str">
        <f t="shared" si="112"/>
        <v/>
      </c>
      <c r="AA99" s="109" t="str">
        <f t="shared" si="112"/>
        <v/>
      </c>
      <c r="AB99" s="109" t="str">
        <f t="shared" si="112"/>
        <v/>
      </c>
      <c r="AC99" s="109" t="str">
        <f t="shared" si="112"/>
        <v/>
      </c>
      <c r="AD99" s="109" t="str">
        <f t="shared" si="112"/>
        <v/>
      </c>
      <c r="AE99" s="109" t="str">
        <f t="shared" si="112"/>
        <v/>
      </c>
      <c r="AF99" s="109" t="str">
        <f t="shared" si="112"/>
        <v/>
      </c>
      <c r="AG99" s="109" t="str">
        <f t="shared" si="112"/>
        <v/>
      </c>
      <c r="AH99" s="109" t="str">
        <f t="shared" si="112"/>
        <v/>
      </c>
      <c r="AI99" s="109" t="str">
        <f t="shared" si="112"/>
        <v/>
      </c>
      <c r="AJ99" s="109" t="str">
        <f t="shared" si="112"/>
        <v/>
      </c>
      <c r="AK99" s="117" t="str">
        <f t="shared" si="112"/>
        <v/>
      </c>
      <c r="AL99" s="117" t="str">
        <f t="shared" si="112"/>
        <v/>
      </c>
      <c r="AM99" s="117" t="str">
        <f t="shared" ref="AM99:BR99" si="113">IFERROR(AVERAGE(AM4:AM97),"")</f>
        <v/>
      </c>
      <c r="AN99" s="117" t="str">
        <f t="shared" si="113"/>
        <v/>
      </c>
      <c r="AO99" s="117" t="str">
        <f t="shared" si="113"/>
        <v/>
      </c>
      <c r="AP99" s="117" t="str">
        <f t="shared" si="113"/>
        <v/>
      </c>
      <c r="AQ99" s="117" t="str">
        <f t="shared" si="113"/>
        <v/>
      </c>
      <c r="AR99" s="117" t="str">
        <f t="shared" si="113"/>
        <v/>
      </c>
      <c r="AS99" s="109" t="str">
        <f t="shared" si="113"/>
        <v/>
      </c>
      <c r="AT99" s="109" t="str">
        <f t="shared" si="113"/>
        <v/>
      </c>
      <c r="AU99" s="109" t="str">
        <f t="shared" si="113"/>
        <v/>
      </c>
      <c r="AV99" s="109" t="str">
        <f t="shared" si="113"/>
        <v/>
      </c>
      <c r="AW99" s="109" t="str">
        <f t="shared" si="113"/>
        <v/>
      </c>
      <c r="AX99" s="109" t="str">
        <f t="shared" si="113"/>
        <v/>
      </c>
      <c r="AY99" s="109" t="str">
        <f t="shared" si="113"/>
        <v/>
      </c>
      <c r="AZ99" s="109" t="str">
        <f t="shared" si="113"/>
        <v/>
      </c>
      <c r="BA99" s="109" t="str">
        <f t="shared" si="113"/>
        <v/>
      </c>
      <c r="BB99" s="109" t="str">
        <f t="shared" si="113"/>
        <v/>
      </c>
      <c r="BC99" s="109" t="str">
        <f t="shared" si="113"/>
        <v/>
      </c>
      <c r="BD99" s="109" t="str">
        <f t="shared" si="113"/>
        <v/>
      </c>
      <c r="BE99" s="117" t="str">
        <f t="shared" si="113"/>
        <v/>
      </c>
      <c r="BF99" s="117" t="str">
        <f t="shared" si="113"/>
        <v/>
      </c>
      <c r="BG99" s="117" t="str">
        <f t="shared" si="113"/>
        <v/>
      </c>
      <c r="BH99" s="117" t="str">
        <f t="shared" si="113"/>
        <v/>
      </c>
      <c r="BI99" s="117" t="str">
        <f t="shared" si="113"/>
        <v/>
      </c>
      <c r="BJ99" s="117" t="str">
        <f t="shared" si="113"/>
        <v/>
      </c>
      <c r="BK99" s="117" t="str">
        <f t="shared" si="113"/>
        <v/>
      </c>
      <c r="BL99" s="117" t="str">
        <f t="shared" si="113"/>
        <v/>
      </c>
      <c r="BM99" s="117">
        <f t="shared" si="113"/>
        <v>0</v>
      </c>
      <c r="BN99" s="109" t="str">
        <f t="shared" si="113"/>
        <v/>
      </c>
      <c r="BO99" s="109" t="str">
        <f t="shared" si="113"/>
        <v/>
      </c>
      <c r="BP99" s="109" t="str">
        <f t="shared" si="113"/>
        <v/>
      </c>
      <c r="BQ99" s="109" t="str">
        <f t="shared" si="113"/>
        <v/>
      </c>
      <c r="BR99" s="117" t="str">
        <f t="shared" si="113"/>
        <v/>
      </c>
      <c r="BS99" s="117" t="str">
        <f t="shared" ref="BS99:DA99" si="114">IFERROR(AVERAGE(BS4:BS97),"")</f>
        <v/>
      </c>
      <c r="BT99" s="117" t="str">
        <f t="shared" si="114"/>
        <v/>
      </c>
      <c r="BU99" s="117" t="str">
        <f t="shared" si="114"/>
        <v/>
      </c>
      <c r="BV99" s="109" t="str">
        <f t="shared" si="114"/>
        <v/>
      </c>
      <c r="BW99" s="109" t="str">
        <f t="shared" si="114"/>
        <v/>
      </c>
      <c r="BX99" s="109" t="str">
        <f t="shared" si="114"/>
        <v/>
      </c>
      <c r="BY99" s="117" t="str">
        <f t="shared" si="114"/>
        <v/>
      </c>
      <c r="BZ99" s="117" t="str">
        <f t="shared" si="114"/>
        <v/>
      </c>
      <c r="CA99" s="117" t="str">
        <f t="shared" si="114"/>
        <v/>
      </c>
      <c r="CB99" s="117" t="str">
        <f t="shared" si="114"/>
        <v/>
      </c>
      <c r="CC99" s="117" t="str">
        <f t="shared" si="114"/>
        <v/>
      </c>
      <c r="CD99" s="117" t="str">
        <f t="shared" si="114"/>
        <v/>
      </c>
      <c r="CE99" s="117" t="str">
        <f t="shared" si="114"/>
        <v/>
      </c>
      <c r="CF99" s="117" t="str">
        <f t="shared" si="114"/>
        <v/>
      </c>
      <c r="CG99" s="109" t="str">
        <f t="shared" si="114"/>
        <v/>
      </c>
      <c r="CH99" s="109" t="str">
        <f t="shared" si="114"/>
        <v/>
      </c>
      <c r="CI99" s="109" t="str">
        <f t="shared" si="114"/>
        <v/>
      </c>
      <c r="CJ99" s="117" t="str">
        <f t="shared" si="114"/>
        <v/>
      </c>
      <c r="CK99" s="117" t="str">
        <f t="shared" si="114"/>
        <v/>
      </c>
      <c r="CL99" s="117" t="str">
        <f t="shared" si="114"/>
        <v/>
      </c>
      <c r="CM99" s="117" t="str">
        <f t="shared" si="114"/>
        <v/>
      </c>
      <c r="CN99" s="117" t="str">
        <f t="shared" si="114"/>
        <v/>
      </c>
      <c r="CO99" s="117" t="str">
        <f t="shared" si="114"/>
        <v/>
      </c>
      <c r="CP99" s="117" t="str">
        <f t="shared" si="114"/>
        <v/>
      </c>
      <c r="CQ99" s="117" t="str">
        <f t="shared" si="114"/>
        <v/>
      </c>
      <c r="CR99" s="109" t="str">
        <f t="shared" si="114"/>
        <v/>
      </c>
      <c r="CS99" s="109" t="str">
        <f t="shared" si="114"/>
        <v/>
      </c>
      <c r="CT99" s="109" t="str">
        <f t="shared" si="114"/>
        <v/>
      </c>
      <c r="CU99" s="109">
        <f t="shared" si="114"/>
        <v>0</v>
      </c>
      <c r="CV99" s="109">
        <f t="shared" si="114"/>
        <v>0</v>
      </c>
      <c r="CW99" s="109">
        <f t="shared" si="114"/>
        <v>0</v>
      </c>
      <c r="CX99" s="109">
        <f t="shared" si="114"/>
        <v>0</v>
      </c>
      <c r="CY99" s="109">
        <f t="shared" si="114"/>
        <v>0</v>
      </c>
      <c r="CZ99" s="109">
        <f t="shared" si="114"/>
        <v>0</v>
      </c>
      <c r="DA99" s="109">
        <f t="shared" si="114"/>
        <v>0</v>
      </c>
    </row>
    <row r="100" ht="21" customHeight="1" spans="1:105">
      <c r="A100" s="110"/>
      <c r="B100" s="111">
        <f>IFERROR(SUM(B101:B104),"")</f>
        <v>0</v>
      </c>
      <c r="C100" s="20" t="s">
        <v>30</v>
      </c>
      <c r="D100" s="112"/>
      <c r="E100" s="111">
        <f>IFERROR(SUM(E4:E97),"")</f>
        <v>0</v>
      </c>
      <c r="F100" s="111">
        <f t="shared" ref="E100:AJ100" si="115">IFERROR(SUM(F4:F97),"")</f>
        <v>0</v>
      </c>
      <c r="G100" s="111">
        <f t="shared" si="115"/>
        <v>0</v>
      </c>
      <c r="H100" s="111">
        <f t="shared" si="115"/>
        <v>0</v>
      </c>
      <c r="I100" s="111">
        <f t="shared" si="115"/>
        <v>0</v>
      </c>
      <c r="J100" s="111">
        <f t="shared" si="115"/>
        <v>0</v>
      </c>
      <c r="K100" s="111">
        <f t="shared" si="115"/>
        <v>0</v>
      </c>
      <c r="L100" s="111">
        <f t="shared" si="115"/>
        <v>0</v>
      </c>
      <c r="M100" s="111">
        <f t="shared" si="115"/>
        <v>0</v>
      </c>
      <c r="N100" s="111">
        <f t="shared" si="115"/>
        <v>0</v>
      </c>
      <c r="O100" s="111">
        <f t="shared" si="115"/>
        <v>0</v>
      </c>
      <c r="P100" s="111">
        <f t="shared" si="115"/>
        <v>0</v>
      </c>
      <c r="Q100" s="111">
        <f t="shared" si="115"/>
        <v>0</v>
      </c>
      <c r="R100" s="111">
        <f t="shared" si="115"/>
        <v>0</v>
      </c>
      <c r="S100" s="111">
        <f t="shared" si="115"/>
        <v>0</v>
      </c>
      <c r="T100" s="111">
        <f t="shared" si="115"/>
        <v>0</v>
      </c>
      <c r="U100" s="111">
        <f t="shared" si="115"/>
        <v>0</v>
      </c>
      <c r="V100" s="111">
        <f t="shared" si="115"/>
        <v>0</v>
      </c>
      <c r="W100" s="111">
        <f t="shared" si="115"/>
        <v>0</v>
      </c>
      <c r="X100" s="111">
        <f t="shared" si="115"/>
        <v>0</v>
      </c>
      <c r="Y100" s="111">
        <f t="shared" si="115"/>
        <v>0</v>
      </c>
      <c r="Z100" s="111">
        <f t="shared" si="115"/>
        <v>0</v>
      </c>
      <c r="AA100" s="111">
        <f t="shared" si="115"/>
        <v>0</v>
      </c>
      <c r="AB100" s="111">
        <f t="shared" si="115"/>
        <v>0</v>
      </c>
      <c r="AC100" s="111">
        <f t="shared" si="115"/>
        <v>0</v>
      </c>
      <c r="AD100" s="111">
        <f t="shared" si="115"/>
        <v>0</v>
      </c>
      <c r="AE100" s="111">
        <f t="shared" si="115"/>
        <v>0</v>
      </c>
      <c r="AF100" s="111">
        <f t="shared" si="115"/>
        <v>0</v>
      </c>
      <c r="AG100" s="111">
        <f t="shared" si="115"/>
        <v>0</v>
      </c>
      <c r="AH100" s="111">
        <f t="shared" si="115"/>
        <v>0</v>
      </c>
      <c r="AI100" s="111">
        <f t="shared" si="115"/>
        <v>0</v>
      </c>
      <c r="AJ100" s="111">
        <f t="shared" si="115"/>
        <v>0</v>
      </c>
      <c r="AK100" s="111">
        <f t="shared" ref="AK100:BP100" si="116">IFERROR(SUM(AK4:AK97),"")</f>
        <v>0</v>
      </c>
      <c r="AL100" s="111">
        <f t="shared" si="116"/>
        <v>0</v>
      </c>
      <c r="AM100" s="111">
        <f t="shared" si="116"/>
        <v>0</v>
      </c>
      <c r="AN100" s="111">
        <f t="shared" si="116"/>
        <v>0</v>
      </c>
      <c r="AO100" s="111">
        <f t="shared" si="116"/>
        <v>0</v>
      </c>
      <c r="AP100" s="111">
        <f t="shared" si="116"/>
        <v>0</v>
      </c>
      <c r="AQ100" s="111">
        <f t="shared" si="116"/>
        <v>0</v>
      </c>
      <c r="AR100" s="111">
        <f t="shared" si="116"/>
        <v>0</v>
      </c>
      <c r="AS100" s="111">
        <f t="shared" si="116"/>
        <v>0</v>
      </c>
      <c r="AT100" s="111">
        <f t="shared" si="116"/>
        <v>0</v>
      </c>
      <c r="AU100" s="111">
        <f t="shared" si="116"/>
        <v>0</v>
      </c>
      <c r="AV100" s="111">
        <f t="shared" si="116"/>
        <v>0</v>
      </c>
      <c r="AW100" s="111">
        <f t="shared" si="116"/>
        <v>0</v>
      </c>
      <c r="AX100" s="111">
        <f t="shared" si="116"/>
        <v>0</v>
      </c>
      <c r="AY100" s="111">
        <f t="shared" si="116"/>
        <v>0</v>
      </c>
      <c r="AZ100" s="111">
        <f t="shared" si="116"/>
        <v>0</v>
      </c>
      <c r="BA100" s="111">
        <f t="shared" si="116"/>
        <v>0</v>
      </c>
      <c r="BB100" s="111">
        <f t="shared" si="116"/>
        <v>0</v>
      </c>
      <c r="BC100" s="111">
        <f t="shared" si="116"/>
        <v>0</v>
      </c>
      <c r="BD100" s="111">
        <f t="shared" si="116"/>
        <v>0</v>
      </c>
      <c r="BE100" s="111">
        <f t="shared" si="116"/>
        <v>0</v>
      </c>
      <c r="BF100" s="111">
        <f t="shared" si="116"/>
        <v>0</v>
      </c>
      <c r="BG100" s="111">
        <f t="shared" si="116"/>
        <v>0</v>
      </c>
      <c r="BH100" s="111">
        <f t="shared" si="116"/>
        <v>0</v>
      </c>
      <c r="BI100" s="111">
        <f t="shared" si="116"/>
        <v>0</v>
      </c>
      <c r="BJ100" s="111">
        <f t="shared" si="116"/>
        <v>0</v>
      </c>
      <c r="BK100" s="111">
        <f t="shared" si="116"/>
        <v>0</v>
      </c>
      <c r="BL100" s="111">
        <f t="shared" si="116"/>
        <v>0</v>
      </c>
      <c r="BM100" s="111">
        <f t="shared" si="116"/>
        <v>0</v>
      </c>
      <c r="BN100" s="111">
        <f t="shared" si="116"/>
        <v>0</v>
      </c>
      <c r="BO100" s="111">
        <f t="shared" si="116"/>
        <v>0</v>
      </c>
      <c r="BP100" s="111">
        <f t="shared" si="116"/>
        <v>0</v>
      </c>
      <c r="BQ100" s="111">
        <f t="shared" ref="BQ100:DA100" si="117">IFERROR(SUM(BQ4:BQ97),"")</f>
        <v>0</v>
      </c>
      <c r="BR100" s="111">
        <f t="shared" si="117"/>
        <v>0</v>
      </c>
      <c r="BS100" s="111">
        <f t="shared" si="117"/>
        <v>0</v>
      </c>
      <c r="BT100" s="111">
        <f t="shared" si="117"/>
        <v>0</v>
      </c>
      <c r="BU100" s="111">
        <f t="shared" si="117"/>
        <v>0</v>
      </c>
      <c r="BV100" s="121">
        <f t="shared" si="117"/>
        <v>0</v>
      </c>
      <c r="BW100" s="121">
        <f t="shared" si="117"/>
        <v>0</v>
      </c>
      <c r="BX100" s="121">
        <f t="shared" si="117"/>
        <v>0</v>
      </c>
      <c r="BY100" s="111">
        <f t="shared" si="117"/>
        <v>0</v>
      </c>
      <c r="BZ100" s="111">
        <f t="shared" si="117"/>
        <v>0</v>
      </c>
      <c r="CA100" s="111">
        <f t="shared" si="117"/>
        <v>0</v>
      </c>
      <c r="CB100" s="111">
        <f t="shared" si="117"/>
        <v>0</v>
      </c>
      <c r="CC100" s="111">
        <f t="shared" si="117"/>
        <v>0</v>
      </c>
      <c r="CD100" s="111">
        <f t="shared" si="117"/>
        <v>0</v>
      </c>
      <c r="CE100" s="111">
        <f t="shared" si="117"/>
        <v>0</v>
      </c>
      <c r="CF100" s="111">
        <f t="shared" si="117"/>
        <v>0</v>
      </c>
      <c r="CG100" s="121">
        <f t="shared" si="117"/>
        <v>0</v>
      </c>
      <c r="CH100" s="121">
        <f t="shared" si="117"/>
        <v>0</v>
      </c>
      <c r="CI100" s="121">
        <f t="shared" si="117"/>
        <v>0</v>
      </c>
      <c r="CJ100" s="111">
        <f t="shared" si="117"/>
        <v>0</v>
      </c>
      <c r="CK100" s="111">
        <f t="shared" si="117"/>
        <v>0</v>
      </c>
      <c r="CL100" s="111">
        <f t="shared" si="117"/>
        <v>0</v>
      </c>
      <c r="CM100" s="111">
        <f t="shared" si="117"/>
        <v>0</v>
      </c>
      <c r="CN100" s="111">
        <f t="shared" si="117"/>
        <v>0</v>
      </c>
      <c r="CO100" s="111">
        <f t="shared" si="117"/>
        <v>0</v>
      </c>
      <c r="CP100" s="111">
        <f t="shared" si="117"/>
        <v>0</v>
      </c>
      <c r="CQ100" s="111">
        <f t="shared" si="117"/>
        <v>0</v>
      </c>
      <c r="CR100" s="121">
        <f t="shared" si="117"/>
        <v>0</v>
      </c>
      <c r="CS100" s="121">
        <f t="shared" si="117"/>
        <v>0</v>
      </c>
      <c r="CT100" s="121">
        <f t="shared" si="117"/>
        <v>0</v>
      </c>
      <c r="CU100" s="111">
        <f t="shared" si="117"/>
        <v>0</v>
      </c>
      <c r="CV100" s="111">
        <f t="shared" si="117"/>
        <v>0</v>
      </c>
      <c r="CW100" s="111">
        <f t="shared" si="117"/>
        <v>0</v>
      </c>
      <c r="CX100" s="111">
        <f t="shared" si="117"/>
        <v>0</v>
      </c>
      <c r="CY100" s="111">
        <f t="shared" si="117"/>
        <v>0</v>
      </c>
      <c r="CZ100" s="111">
        <f t="shared" si="117"/>
        <v>0</v>
      </c>
      <c r="DA100" s="111">
        <f t="shared" si="117"/>
        <v>0</v>
      </c>
    </row>
    <row r="101" ht="21" customHeight="1" spans="1:105">
      <c r="A101" s="110"/>
      <c r="B101" s="113">
        <f>SUMPRODUCT(($C$4:$C$97=$C101)*($D$4:$D$97&gt;0))</f>
        <v>0</v>
      </c>
      <c r="C101" s="107" t="s">
        <v>33</v>
      </c>
      <c r="D101" s="108"/>
      <c r="E101" s="114">
        <f t="shared" ref="E101:G104" si="118">SUMPRODUCT(($C$4:$C$97=$C101)*($D$4:$D$97&gt;0),(E$4:E$97))</f>
        <v>0</v>
      </c>
      <c r="F101" s="114">
        <f t="shared" si="118"/>
        <v>0</v>
      </c>
      <c r="G101" s="114">
        <f t="shared" si="118"/>
        <v>0</v>
      </c>
      <c r="H101" s="114">
        <f>IF(COUNTBLANK(E101:G101)=3,"",SUM(E101:G101))</f>
        <v>0</v>
      </c>
      <c r="I101" s="114">
        <f t="shared" ref="I101:K104" si="119">SUMPRODUCT(($C$4:$C$97=$C101)*($D$4:$D$97&gt;0),(I$4:I$97))</f>
        <v>0</v>
      </c>
      <c r="J101" s="116">
        <f t="shared" si="119"/>
        <v>0</v>
      </c>
      <c r="K101" s="116">
        <f t="shared" si="119"/>
        <v>0</v>
      </c>
      <c r="L101" s="114">
        <f>IF(COUNTBLANK(I101:K101)=3,"",SUM(I101:K101))</f>
        <v>0</v>
      </c>
      <c r="M101" s="116" t="str">
        <f>IF(_sinterban_month_all!G2="","",_sinterban_month_all!G2)</f>
        <v/>
      </c>
      <c r="N101" s="116" t="str">
        <f>IF(_sinterban_month_all!H2="","",_sinterban_month_all!H2)</f>
        <v/>
      </c>
      <c r="O101" s="116" t="str">
        <f>IF(_sinterban_month_all!I2="","",_sinterban_month_all!I2)</f>
        <v/>
      </c>
      <c r="P101" s="114" t="str">
        <f t="shared" ref="P101:P104" si="120">IF(COUNTBLANK(M101:O101)=3,"",SUM(M101:O101))</f>
        <v/>
      </c>
      <c r="Q101" s="118" t="str">
        <f>IF(_sinterban_month_all!J2="","",_sinterban_month_all!J2)</f>
        <v/>
      </c>
      <c r="R101" s="118" t="str">
        <f>IF(_sinterban_month_all!K2="","",_sinterban_month_all!K2)</f>
        <v/>
      </c>
      <c r="S101" s="118" t="str">
        <f>IF(_sinterban_month_all!L2="","",_sinterban_month_all!L2)</f>
        <v/>
      </c>
      <c r="T101" s="114" t="str">
        <f t="shared" ref="T101:T104" si="121">IF(COUNTBLANK(Q101:S101)=3,"",SUM(Q101:S101))</f>
        <v/>
      </c>
      <c r="U101" s="118" t="str">
        <f>IF(_sinterban_month_all!M2="","",_sinterban_month_all!M2)</f>
        <v/>
      </c>
      <c r="V101" s="118" t="str">
        <f>IF(_sinterban_month_all!N2="","",_sinterban_month_all!N2)</f>
        <v/>
      </c>
      <c r="W101" s="118" t="str">
        <f>IF(_sinterban_month_all!O2="","",_sinterban_month_all!O2)</f>
        <v/>
      </c>
      <c r="X101" s="114" t="str">
        <f>IF(COUNTBLANK(U101:W101)=3,"",SUM(U101:W101))</f>
        <v/>
      </c>
      <c r="Y101" s="116">
        <f t="shared" ref="Y101:AA104" si="122">SUMPRODUCT(($C$4:$C$97=$C101)*($D$4:$D$97&gt;0),(Y$4:Y$97))</f>
        <v>0</v>
      </c>
      <c r="Z101" s="116">
        <f t="shared" si="122"/>
        <v>0</v>
      </c>
      <c r="AA101" s="116">
        <f t="shared" si="122"/>
        <v>0</v>
      </c>
      <c r="AB101" s="114">
        <f>IF(COUNTBLANK(Y101:AA101)=3,"",SUM(Y101:AA101))</f>
        <v>0</v>
      </c>
      <c r="AC101" s="116">
        <f t="shared" ref="AC101:AE104" si="123">SUMPRODUCT(($C$4:$C$97=$C101)*($D$4:$D$97&gt;0),(AC$4:AC$97))</f>
        <v>0</v>
      </c>
      <c r="AD101" s="116">
        <f t="shared" si="123"/>
        <v>0</v>
      </c>
      <c r="AE101" s="116">
        <f t="shared" si="123"/>
        <v>0</v>
      </c>
      <c r="AF101" s="114">
        <f t="shared" ref="AF101:AF104" si="124">IF(COUNTBLANK(AC101:AE101)=3,"",SUM(AC101:AE101))</f>
        <v>0</v>
      </c>
      <c r="AG101" s="116" t="str">
        <f>IF(_cokeban_month_all!G2="","",_cokeban_month_all!G2)</f>
        <v/>
      </c>
      <c r="AH101" s="116" t="str">
        <f>IF(_cokeban_month_all!H2="","",_cokeban_month_all!H2)</f>
        <v/>
      </c>
      <c r="AI101" s="116" t="str">
        <f>IF(_cokeban_month_all!I2="","",_cokeban_month_all!I2)</f>
        <v/>
      </c>
      <c r="AJ101" s="114" t="str">
        <f t="shared" ref="AJ101:AJ104" si="125">IF(COUNTBLANK(AG101:AI101)=3,"",SUM(AG101:AI101))</f>
        <v/>
      </c>
      <c r="AK101" s="118" t="str">
        <f>IF(_cokeban_month_all!J2="","",_cokeban_month_all!J2)</f>
        <v/>
      </c>
      <c r="AL101" s="118" t="str">
        <f>IF(_cokeban_month_all!K2="","",_cokeban_month_all!K2)</f>
        <v/>
      </c>
      <c r="AM101" s="118" t="str">
        <f>IF(_cokeban_month_all!L2="","",_cokeban_month_all!L2)</f>
        <v/>
      </c>
      <c r="AN101" s="114" t="str">
        <f t="shared" ref="AN101:AN104" si="126">IF(COUNTBLANK(AK101:AM101)=3,"",SUM(AK101:AM101))</f>
        <v/>
      </c>
      <c r="AO101" s="118" t="str">
        <f>IF(_cokeban_month_all!M2="","",_cokeban_month_all!M2)</f>
        <v/>
      </c>
      <c r="AP101" s="118" t="str">
        <f>IF(_cokeban_month_all!N2="","",_cokeban_month_all!N2)</f>
        <v/>
      </c>
      <c r="AQ101" s="118" t="str">
        <f>IF(_cokeban_month_all!O2="","",_cokeban_month_all!O2)</f>
        <v/>
      </c>
      <c r="AR101" s="114" t="str">
        <f t="shared" ref="AR101:AR104" si="127">IF(COUNTBLANK(AO101:AQ101)=3,"",SUM(AO101:AQ101))</f>
        <v/>
      </c>
      <c r="AS101" s="116">
        <f t="shared" ref="AS101:AU104" si="128">SUMPRODUCT(($C$4:$C$97=$C101)*($D$4:$D$97&gt;0),(AS$4:AS$97))</f>
        <v>0</v>
      </c>
      <c r="AT101" s="116">
        <f t="shared" si="128"/>
        <v>0</v>
      </c>
      <c r="AU101" s="116">
        <f t="shared" si="128"/>
        <v>0</v>
      </c>
      <c r="AV101" s="114">
        <f t="shared" ref="AV101:AV104" si="129">IF(COUNTBLANK(AS101:AU101)=3,"",SUM(AS101:AU101))</f>
        <v>0</v>
      </c>
      <c r="AW101" s="116">
        <f t="shared" ref="AW101:AY104" si="130">SUMPRODUCT(($C$4:$C$97=$C101)*($D$4:$D$97&gt;0),(AW$4:AW$97))</f>
        <v>0</v>
      </c>
      <c r="AX101" s="116">
        <f t="shared" si="130"/>
        <v>0</v>
      </c>
      <c r="AY101" s="116">
        <f t="shared" si="130"/>
        <v>0</v>
      </c>
      <c r="AZ101" s="114">
        <f t="shared" ref="AZ101:AZ104" si="131">IF(COUNTBLANK(AW101:AY101)=3,"",SUM(AW101:AY101))</f>
        <v>0</v>
      </c>
      <c r="BA101" s="116" t="str">
        <f>IF(_lumporeban_month_all!G2="","",_lumporeban_month_all!G2)</f>
        <v/>
      </c>
      <c r="BB101" s="116" t="str">
        <f>IF(_lumporeban_month_all!H2="","",_lumporeban_month_all!H2)</f>
        <v/>
      </c>
      <c r="BC101" s="116" t="str">
        <f>IF(_lumporeban_month_all!I2="","",_lumporeban_month_all!I2)</f>
        <v/>
      </c>
      <c r="BD101" s="114" t="str">
        <f t="shared" ref="BD101:BD104" si="132">IF(COUNTBLANK(BA101:BC101)=3,"",SUM(BA101:BC101))</f>
        <v/>
      </c>
      <c r="BE101" s="118" t="str">
        <f>IF(_lumporeban_month_all!J2="","",_lumporeban_month_all!J2)</f>
        <v/>
      </c>
      <c r="BF101" s="118" t="str">
        <f>IF(_lumporeban_month_all!K2="","",_lumporeban_month_all!K2)</f>
        <v/>
      </c>
      <c r="BG101" s="118" t="str">
        <f>IF(_lumporeban_month_all!L2="","",_lumporeban_month_all!L2)</f>
        <v/>
      </c>
      <c r="BH101" s="114" t="str">
        <f t="shared" ref="BH101:BH104" si="133">IF(COUNTBLANK(BE101:BG101)=3,"",SUM(BE101:BG101))</f>
        <v/>
      </c>
      <c r="BI101" s="118" t="str">
        <f>IF(_lumporeban_month_all!M2="","",_lumporeban_month_all!M2)</f>
        <v/>
      </c>
      <c r="BJ101" s="118" t="str">
        <f>IF(_lumporeban_month_all!N2="","",_lumporeban_month_all!N2)</f>
        <v/>
      </c>
      <c r="BK101" s="118" t="str">
        <f>IF(_lumporeban_month_all!O2="","",_lumporeban_month_all!O2)</f>
        <v/>
      </c>
      <c r="BL101" s="114" t="str">
        <f t="shared" ref="BL101:BL104" si="134">IF(COUNTBLANK(BI101:BK101)=3,"",SUM(BI101:BK101))</f>
        <v/>
      </c>
      <c r="BM101" s="111">
        <f>IFERROR(SUM(BL101,AR101,X101),"")</f>
        <v>0</v>
      </c>
      <c r="BN101" s="116" t="str">
        <f>IF(_sinterban_month_all!P2="","",_sinterban_month_all!P2)</f>
        <v/>
      </c>
      <c r="BO101" s="116" t="str">
        <f>IF(_sinterban_month_all!Q2="","",_sinterban_month_all!Q2)</f>
        <v/>
      </c>
      <c r="BP101" s="116" t="str">
        <f>IF(_sinterban_month_all!R2="","",_sinterban_month_all!R2)</f>
        <v/>
      </c>
      <c r="BQ101" s="114" t="str">
        <f t="shared" ref="BQ101:BQ104" si="135">IF(COUNTBLANK(BN101:BP101)=3,"",SUM(BN101:BP101))</f>
        <v/>
      </c>
      <c r="BR101" s="118" t="str">
        <f>IF(_sinterban_month_all!S2="","",_sinterban_month_all!S2)</f>
        <v/>
      </c>
      <c r="BS101" s="118" t="str">
        <f>IF(_sinterban_month_all!T2="","",_sinterban_month_all!T2)</f>
        <v/>
      </c>
      <c r="BT101" s="118" t="str">
        <f>IF(_sinterban_month_all!U2="","",_sinterban_month_all!U2)</f>
        <v/>
      </c>
      <c r="BU101" s="114" t="str">
        <f t="shared" ref="BU101:BU104" si="136">IF(COUNTBLANK(BR101:BT101)=3,"",SUM(BR101:BT101))</f>
        <v/>
      </c>
      <c r="BV101" s="121" t="str">
        <f t="shared" ref="BV101:BX104" si="137">IFERROR(BR101/$BU101,"")</f>
        <v/>
      </c>
      <c r="BW101" s="121" t="str">
        <f t="shared" si="137"/>
        <v/>
      </c>
      <c r="BX101" s="121" t="str">
        <f t="shared" si="137"/>
        <v/>
      </c>
      <c r="BY101" s="116" t="str">
        <f>IF(_cokeban_month_all!P2="","",_cokeban_month_all!P2)</f>
        <v/>
      </c>
      <c r="BZ101" s="116" t="str">
        <f>IF(_cokeban_month_all!Q2="","",_cokeban_month_all!Q2)</f>
        <v/>
      </c>
      <c r="CA101" s="116" t="str">
        <f>IF(_cokeban_month_all!R2="","",_cokeban_month_all!R2)</f>
        <v/>
      </c>
      <c r="CB101" s="114" t="str">
        <f t="shared" ref="CB101:CB104" si="138">IF(COUNTBLANK(BY101:CA101)=3,"",SUM(BY101:CA101))</f>
        <v/>
      </c>
      <c r="CC101" s="118" t="str">
        <f>IF(_cokeban_month_all!S2="","",_cokeban_month_all!S2)</f>
        <v/>
      </c>
      <c r="CD101" s="118" t="str">
        <f>IF(_cokeban_month_all!T2="","",_cokeban_month_all!T2)</f>
        <v/>
      </c>
      <c r="CE101" s="118" t="str">
        <f>IF(_cokeban_month_all!U2="","",_cokeban_month_all!U2)</f>
        <v/>
      </c>
      <c r="CF101" s="114" t="str">
        <f t="shared" ref="CF101:CF104" si="139">IF(COUNTBLANK(CC101:CE101)=3,"",SUM(CC101:CE101))</f>
        <v/>
      </c>
      <c r="CG101" s="121" t="str">
        <f t="shared" ref="CG101:CI104" si="140">IFERROR(CC101/$CF101,"")</f>
        <v/>
      </c>
      <c r="CH101" s="121" t="str">
        <f t="shared" si="140"/>
        <v/>
      </c>
      <c r="CI101" s="121" t="str">
        <f t="shared" si="140"/>
        <v/>
      </c>
      <c r="CJ101" s="124" t="str">
        <f>IF(_lumporeban_month_all!P2="","",_lumporeban_month_all!P2)</f>
        <v/>
      </c>
      <c r="CK101" s="116" t="str">
        <f>IF(_lumporeban_month_all!Q2="","",_lumporeban_month_all!Q2)</f>
        <v/>
      </c>
      <c r="CL101" s="116" t="str">
        <f>IF(_lumporeban_month_all!R2="","",_lumporeban_month_all!R2)</f>
        <v/>
      </c>
      <c r="CM101" s="114" t="str">
        <f t="shared" ref="CM101:CM104" si="141">IF(COUNTBLANK(CJ101:CL101)=3,"",SUM(CJ101:CL101))</f>
        <v/>
      </c>
      <c r="CN101" s="125" t="str">
        <f>IF(_lumporeban_month_all!S2="","",_lumporeban_month_all!S2)</f>
        <v/>
      </c>
      <c r="CO101" s="125" t="str">
        <f>IF(_lumporeban_month_all!T2="","",_lumporeban_month_all!T2)</f>
        <v/>
      </c>
      <c r="CP101" s="125" t="str">
        <f>IF(_lumporeban_month_all!U2="","",_lumporeban_month_all!U2)</f>
        <v/>
      </c>
      <c r="CQ101" s="114" t="str">
        <f t="shared" ref="CQ101:CQ104" si="142">IF(COUNTBLANK(CN101:CP101)=3,"",SUM(CN101:CP101))</f>
        <v/>
      </c>
      <c r="CR101" s="121" t="str">
        <f t="shared" ref="CR101:CT104" si="143">IFERROR(CN101/$CQ101,"")</f>
        <v/>
      </c>
      <c r="CS101" s="121" t="str">
        <f t="shared" si="143"/>
        <v/>
      </c>
      <c r="CT101" s="121" t="str">
        <f t="shared" si="143"/>
        <v/>
      </c>
      <c r="CU101" s="116">
        <f>IFERROR(SUM(BN101,BY101,CJ101),"")</f>
        <v>0</v>
      </c>
      <c r="CV101" s="116">
        <f>IFERROR(SUM(BO101,BZ101,CK101),"")</f>
        <v>0</v>
      </c>
      <c r="CW101" s="116">
        <f>IFERROR(SUM(BP101,CA101,CL101),"")</f>
        <v>0</v>
      </c>
      <c r="CX101" s="118">
        <f>IFERROR(SUM(CN101,CC101,BR101),"")</f>
        <v>0</v>
      </c>
      <c r="CY101" s="118">
        <f>IFERROR(SUM(CO101,CD101,BS101),"")</f>
        <v>0</v>
      </c>
      <c r="CZ101" s="127">
        <f>IFERROR(SUM(CP101,CE101,BT101),"")</f>
        <v>0</v>
      </c>
      <c r="DA101" s="104">
        <f>IFERROR(SUM(P101,AJ101,BD101)*_sinter_month_all!$AA$2-SUM(P101,AJ101,BD101)*_sinter_month_all!$Z$2,"")</f>
        <v>0</v>
      </c>
    </row>
    <row r="102" ht="21" customHeight="1" spans="1:105">
      <c r="A102" s="110"/>
      <c r="B102" s="113">
        <f>SUMPRODUCT(($C$4:$C$97=$C102)*($D$4:$D$97&gt;0))</f>
        <v>0</v>
      </c>
      <c r="C102" s="107" t="s">
        <v>34</v>
      </c>
      <c r="D102" s="108"/>
      <c r="E102" s="114">
        <f t="shared" si="118"/>
        <v>0</v>
      </c>
      <c r="F102" s="114">
        <f t="shared" si="118"/>
        <v>0</v>
      </c>
      <c r="G102" s="114">
        <f t="shared" si="118"/>
        <v>0</v>
      </c>
      <c r="H102" s="114">
        <f>IF(COUNTBLANK(E102:G102)=3,"",SUM(E102:G102))</f>
        <v>0</v>
      </c>
      <c r="I102" s="116">
        <f t="shared" si="119"/>
        <v>0</v>
      </c>
      <c r="J102" s="116">
        <f t="shared" si="119"/>
        <v>0</v>
      </c>
      <c r="K102" s="116">
        <f t="shared" si="119"/>
        <v>0</v>
      </c>
      <c r="L102" s="116">
        <f>IF(COUNTBLANK(I102:K102)=3,"",SUM(I102:K102))</f>
        <v>0</v>
      </c>
      <c r="M102" s="116" t="str">
        <f>IF(_sinterban_month_all!G3="","",_sinterban_month_all!G3)</f>
        <v/>
      </c>
      <c r="N102" s="116" t="str">
        <f>IF(_sinterban_month_all!H3="","",_sinterban_month_all!H3)</f>
        <v/>
      </c>
      <c r="O102" s="116" t="str">
        <f>IF(_sinterban_month_all!I3="","",_sinterban_month_all!I3)</f>
        <v/>
      </c>
      <c r="P102" s="116" t="str">
        <f t="shared" si="120"/>
        <v/>
      </c>
      <c r="Q102" s="118" t="str">
        <f>IF(_sinterban_month_all!J3="","",_sinterban_month_all!J3)</f>
        <v/>
      </c>
      <c r="R102" s="118" t="str">
        <f>IF(_sinterban_month_all!K3="","",_sinterban_month_all!K3)</f>
        <v/>
      </c>
      <c r="S102" s="118" t="str">
        <f>IF(_sinterban_month_all!L3="","",_sinterban_month_all!L3)</f>
        <v/>
      </c>
      <c r="T102" s="116" t="str">
        <f t="shared" si="121"/>
        <v/>
      </c>
      <c r="U102" s="118" t="str">
        <f>IF(_sinterban_month_all!M3="","",_sinterban_month_all!M3)</f>
        <v/>
      </c>
      <c r="V102" s="118" t="str">
        <f>IF(_sinterban_month_all!N3="","",_sinterban_month_all!N3)</f>
        <v/>
      </c>
      <c r="W102" s="118" t="str">
        <f>IF(_sinterban_month_all!O3="","",_sinterban_month_all!O3)</f>
        <v/>
      </c>
      <c r="X102" s="116" t="str">
        <f t="shared" ref="X101:X104" si="144">IF(COUNTBLANK(U102:W102)=3,"",SUM(U102:W102))</f>
        <v/>
      </c>
      <c r="Y102" s="116">
        <f t="shared" si="122"/>
        <v>0</v>
      </c>
      <c r="Z102" s="116">
        <f t="shared" si="122"/>
        <v>0</v>
      </c>
      <c r="AA102" s="116">
        <f t="shared" si="122"/>
        <v>0</v>
      </c>
      <c r="AB102" s="116">
        <f>IF(COUNTBLANK(Y102:AA102)=3,"",SUM(Y102:AA102))</f>
        <v>0</v>
      </c>
      <c r="AC102" s="116">
        <f t="shared" si="123"/>
        <v>0</v>
      </c>
      <c r="AD102" s="116">
        <f t="shared" si="123"/>
        <v>0</v>
      </c>
      <c r="AE102" s="116">
        <f t="shared" si="123"/>
        <v>0</v>
      </c>
      <c r="AF102" s="116">
        <f t="shared" si="124"/>
        <v>0</v>
      </c>
      <c r="AG102" s="116" t="str">
        <f>IF(_cokeban_month_all!G3="","",_cokeban_month_all!G3)</f>
        <v/>
      </c>
      <c r="AH102" s="116" t="str">
        <f>IF(_cokeban_month_all!H3="","",_cokeban_month_all!H3)</f>
        <v/>
      </c>
      <c r="AI102" s="116" t="str">
        <f>IF(_cokeban_month_all!I3="","",_cokeban_month_all!I3)</f>
        <v/>
      </c>
      <c r="AJ102" s="116" t="str">
        <f t="shared" si="125"/>
        <v/>
      </c>
      <c r="AK102" s="118" t="str">
        <f>IF(_cokeban_month_all!J3="","",_cokeban_month_all!J3)</f>
        <v/>
      </c>
      <c r="AL102" s="118" t="str">
        <f>IF(_cokeban_month_all!K3="","",_cokeban_month_all!K3)</f>
        <v/>
      </c>
      <c r="AM102" s="118" t="str">
        <f>IF(_cokeban_month_all!L3="","",_cokeban_month_all!L3)</f>
        <v/>
      </c>
      <c r="AN102" s="116" t="str">
        <f t="shared" si="126"/>
        <v/>
      </c>
      <c r="AO102" s="118" t="str">
        <f>IF(_cokeban_month_all!M3="","",_cokeban_month_all!M3)</f>
        <v/>
      </c>
      <c r="AP102" s="118" t="str">
        <f>IF(_cokeban_month_all!N3="","",_cokeban_month_all!N3)</f>
        <v/>
      </c>
      <c r="AQ102" s="118" t="str">
        <f>IF(_cokeban_month_all!O3="","",_cokeban_month_all!O3)</f>
        <v/>
      </c>
      <c r="AR102" s="116" t="str">
        <f t="shared" si="127"/>
        <v/>
      </c>
      <c r="AS102" s="116">
        <f t="shared" si="128"/>
        <v>0</v>
      </c>
      <c r="AT102" s="116">
        <f t="shared" si="128"/>
        <v>0</v>
      </c>
      <c r="AU102" s="116">
        <f t="shared" si="128"/>
        <v>0</v>
      </c>
      <c r="AV102" s="116">
        <f t="shared" si="129"/>
        <v>0</v>
      </c>
      <c r="AW102" s="116">
        <f t="shared" si="130"/>
        <v>0</v>
      </c>
      <c r="AX102" s="116">
        <f t="shared" si="130"/>
        <v>0</v>
      </c>
      <c r="AY102" s="116">
        <f t="shared" si="130"/>
        <v>0</v>
      </c>
      <c r="AZ102" s="116">
        <f t="shared" si="131"/>
        <v>0</v>
      </c>
      <c r="BA102" s="116" t="str">
        <f>IF(_lumporeban_month_all!G3="","",_lumporeban_month_all!G3)</f>
        <v/>
      </c>
      <c r="BB102" s="116" t="str">
        <f>IF(_lumporeban_month_all!H3="","",_lumporeban_month_all!H3)</f>
        <v/>
      </c>
      <c r="BC102" s="116" t="str">
        <f>IF(_lumporeban_month_all!I3="","",_lumporeban_month_all!I3)</f>
        <v/>
      </c>
      <c r="BD102" s="116" t="str">
        <f t="shared" si="132"/>
        <v/>
      </c>
      <c r="BE102" s="118" t="str">
        <f>IF(_lumporeban_month_all!J3="","",_lumporeban_month_all!J3)</f>
        <v/>
      </c>
      <c r="BF102" s="118" t="str">
        <f>IF(_lumporeban_month_all!K3="","",_lumporeban_month_all!K3)</f>
        <v/>
      </c>
      <c r="BG102" s="118" t="str">
        <f>IF(_lumporeban_month_all!L3="","",_lumporeban_month_all!L3)</f>
        <v/>
      </c>
      <c r="BH102" s="116" t="str">
        <f t="shared" si="133"/>
        <v/>
      </c>
      <c r="BI102" s="118" t="str">
        <f>IF(_lumporeban_month_all!M3="","",_lumporeban_month_all!M3)</f>
        <v/>
      </c>
      <c r="BJ102" s="118" t="str">
        <f>IF(_lumporeban_month_all!N3="","",_lumporeban_month_all!N3)</f>
        <v/>
      </c>
      <c r="BK102" s="118" t="str">
        <f>IF(_lumporeban_month_all!O3="","",_lumporeban_month_all!O3)</f>
        <v/>
      </c>
      <c r="BL102" s="116" t="str">
        <f t="shared" si="134"/>
        <v/>
      </c>
      <c r="BM102" s="111">
        <f>IFERROR(SUM(BL102,AR102,X102),"")</f>
        <v>0</v>
      </c>
      <c r="BN102" s="116" t="str">
        <f>IF(_sinterban_month_all!P3="","",_sinterban_month_all!P3)</f>
        <v/>
      </c>
      <c r="BO102" s="116" t="str">
        <f>IF(_sinterban_month_all!Q3="","",_sinterban_month_all!Q3)</f>
        <v/>
      </c>
      <c r="BP102" s="116" t="str">
        <f>IF(_sinterban_month_all!R3="","",_sinterban_month_all!R3)</f>
        <v/>
      </c>
      <c r="BQ102" s="116" t="str">
        <f t="shared" si="135"/>
        <v/>
      </c>
      <c r="BR102" s="118" t="str">
        <f>IF(_sinterban_month_all!S3="","",_sinterban_month_all!S3)</f>
        <v/>
      </c>
      <c r="BS102" s="118" t="str">
        <f>IF(_sinterban_month_all!T3="","",_sinterban_month_all!T3)</f>
        <v/>
      </c>
      <c r="BT102" s="118" t="str">
        <f>IF(_sinterban_month_all!U3="","",_sinterban_month_all!U3)</f>
        <v/>
      </c>
      <c r="BU102" s="116" t="str">
        <f t="shared" si="136"/>
        <v/>
      </c>
      <c r="BV102" s="121" t="str">
        <f t="shared" si="137"/>
        <v/>
      </c>
      <c r="BW102" s="121" t="str">
        <f t="shared" si="137"/>
        <v/>
      </c>
      <c r="BX102" s="121" t="str">
        <f t="shared" si="137"/>
        <v/>
      </c>
      <c r="BY102" s="116" t="str">
        <f>IF(_cokeban_month_all!P3="","",_cokeban_month_all!P3)</f>
        <v/>
      </c>
      <c r="BZ102" s="116" t="str">
        <f>IF(_cokeban_month_all!Q3="","",_cokeban_month_all!Q3)</f>
        <v/>
      </c>
      <c r="CA102" s="116" t="str">
        <f>IF(_cokeban_month_all!R3="","",_cokeban_month_all!R3)</f>
        <v/>
      </c>
      <c r="CB102" s="116" t="str">
        <f t="shared" si="138"/>
        <v/>
      </c>
      <c r="CC102" s="118" t="str">
        <f>IF(_cokeban_month_all!S3="","",_cokeban_month_all!S3)</f>
        <v/>
      </c>
      <c r="CD102" s="118" t="str">
        <f>IF(_cokeban_month_all!T3="","",_cokeban_month_all!T3)</f>
        <v/>
      </c>
      <c r="CE102" s="118" t="str">
        <f>IF(_cokeban_month_all!U3="","",_cokeban_month_all!U3)</f>
        <v/>
      </c>
      <c r="CF102" s="116" t="str">
        <f t="shared" si="139"/>
        <v/>
      </c>
      <c r="CG102" s="121" t="str">
        <f t="shared" si="140"/>
        <v/>
      </c>
      <c r="CH102" s="121" t="str">
        <f t="shared" si="140"/>
        <v/>
      </c>
      <c r="CI102" s="121" t="str">
        <f t="shared" si="140"/>
        <v/>
      </c>
      <c r="CJ102" s="124" t="str">
        <f>IF(_lumporeban_month_all!P3="","",_lumporeban_month_all!P3)</f>
        <v/>
      </c>
      <c r="CK102" s="116" t="str">
        <f>IF(_lumporeban_month_all!Q3="","",_lumporeban_month_all!Q3)</f>
        <v/>
      </c>
      <c r="CL102" s="116" t="str">
        <f>IF(_lumporeban_month_all!R3="","",_lumporeban_month_all!R3)</f>
        <v/>
      </c>
      <c r="CM102" s="116" t="str">
        <f t="shared" si="141"/>
        <v/>
      </c>
      <c r="CN102" s="125" t="str">
        <f>IF(_lumporeban_month_all!S3="","",_lumporeban_month_all!S3)</f>
        <v/>
      </c>
      <c r="CO102" s="125" t="str">
        <f>IF(_lumporeban_month_all!T3="","",_lumporeban_month_all!T3)</f>
        <v/>
      </c>
      <c r="CP102" s="125" t="str">
        <f>IF(_lumporeban_month_all!U3="","",_lumporeban_month_all!U3)</f>
        <v/>
      </c>
      <c r="CQ102" s="116" t="str">
        <f t="shared" si="142"/>
        <v/>
      </c>
      <c r="CR102" s="121" t="str">
        <f t="shared" si="143"/>
        <v/>
      </c>
      <c r="CS102" s="121" t="str">
        <f t="shared" si="143"/>
        <v/>
      </c>
      <c r="CT102" s="121" t="str">
        <f t="shared" si="143"/>
        <v/>
      </c>
      <c r="CU102" s="116">
        <f>IFERROR(SUM(BN102,BY102,CJ102),"")</f>
        <v>0</v>
      </c>
      <c r="CV102" s="116">
        <f>IFERROR(SUM(BO102,BZ102,CK102),"")</f>
        <v>0</v>
      </c>
      <c r="CW102" s="116">
        <f>IFERROR(SUM(BP102,CA102,CL102),"")</f>
        <v>0</v>
      </c>
      <c r="CX102" s="118">
        <f>IFERROR(SUM(CN102,CC102,BR102),"")</f>
        <v>0</v>
      </c>
      <c r="CY102" s="118">
        <f>IFERROR(SUM(CO102,CD102,BS102),"")</f>
        <v>0</v>
      </c>
      <c r="CZ102" s="127">
        <f>IFERROR(SUM(CP102,CE102,BT102),"")</f>
        <v>0</v>
      </c>
      <c r="DA102" s="118">
        <f>IFERROR(SUM(P102,AJ102,BD102)*_sinter_month_all!$AA$2-SUM(P102,AJ102,BD102)*_sinter_month_all!$Z$2,"")</f>
        <v>0</v>
      </c>
    </row>
    <row r="103" ht="21" customHeight="1" spans="1:105">
      <c r="A103" s="110"/>
      <c r="B103" s="113">
        <f>SUMPRODUCT(($C$4:$C$97=$C103)*($D$4:$D$97&gt;0))</f>
        <v>0</v>
      </c>
      <c r="C103" s="107" t="s">
        <v>35</v>
      </c>
      <c r="D103" s="108"/>
      <c r="E103" s="114">
        <f t="shared" si="118"/>
        <v>0</v>
      </c>
      <c r="F103" s="114">
        <f t="shared" si="118"/>
        <v>0</v>
      </c>
      <c r="G103" s="114">
        <f t="shared" si="118"/>
        <v>0</v>
      </c>
      <c r="H103" s="114">
        <f>IF(COUNTBLANK(E103:G103)=3,"",SUM(E103:G103))</f>
        <v>0</v>
      </c>
      <c r="I103" s="116">
        <f t="shared" si="119"/>
        <v>0</v>
      </c>
      <c r="J103" s="116">
        <f t="shared" si="119"/>
        <v>0</v>
      </c>
      <c r="K103" s="116">
        <f t="shared" si="119"/>
        <v>0</v>
      </c>
      <c r="L103" s="116">
        <f>IF(COUNTBLANK(I103:K103)=3,"",SUM(I103:K103))</f>
        <v>0</v>
      </c>
      <c r="M103" s="116" t="str">
        <f>IF(_sinterban_month_all!G4="","",_sinterban_month_all!G4)</f>
        <v/>
      </c>
      <c r="N103" s="116" t="str">
        <f>IF(_sinterban_month_all!H4="","",_sinterban_month_all!H4)</f>
        <v/>
      </c>
      <c r="O103" s="116" t="str">
        <f>IF(_sinterban_month_all!I4="","",_sinterban_month_all!I4)</f>
        <v/>
      </c>
      <c r="P103" s="116" t="str">
        <f t="shared" si="120"/>
        <v/>
      </c>
      <c r="Q103" s="118" t="str">
        <f>IF(_sinterban_month_all!J4="","",_sinterban_month_all!J4)</f>
        <v/>
      </c>
      <c r="R103" s="118" t="str">
        <f>IF(_sinterban_month_all!K4="","",_sinterban_month_all!K4)</f>
        <v/>
      </c>
      <c r="S103" s="118" t="str">
        <f>IF(_sinterban_month_all!L4="","",_sinterban_month_all!L4)</f>
        <v/>
      </c>
      <c r="T103" s="116" t="str">
        <f t="shared" si="121"/>
        <v/>
      </c>
      <c r="U103" s="118" t="str">
        <f>IF(_sinterban_month_all!M4="","",_sinterban_month_all!M4)</f>
        <v/>
      </c>
      <c r="V103" s="118" t="str">
        <f>IF(_sinterban_month_all!N4="","",_sinterban_month_all!N4)</f>
        <v/>
      </c>
      <c r="W103" s="118" t="str">
        <f>IF(_sinterban_month_all!O4="","",_sinterban_month_all!O4)</f>
        <v/>
      </c>
      <c r="X103" s="116" t="str">
        <f t="shared" si="144"/>
        <v/>
      </c>
      <c r="Y103" s="116">
        <f t="shared" si="122"/>
        <v>0</v>
      </c>
      <c r="Z103" s="116">
        <f t="shared" si="122"/>
        <v>0</v>
      </c>
      <c r="AA103" s="116">
        <f t="shared" si="122"/>
        <v>0</v>
      </c>
      <c r="AB103" s="116">
        <f>IF(COUNTBLANK(Y103:AA103)=3,"",SUM(Y103:AA103))</f>
        <v>0</v>
      </c>
      <c r="AC103" s="116">
        <f t="shared" si="123"/>
        <v>0</v>
      </c>
      <c r="AD103" s="116">
        <f t="shared" si="123"/>
        <v>0</v>
      </c>
      <c r="AE103" s="116">
        <f t="shared" si="123"/>
        <v>0</v>
      </c>
      <c r="AF103" s="116">
        <f t="shared" si="124"/>
        <v>0</v>
      </c>
      <c r="AG103" s="116" t="str">
        <f>IF(_cokeban_month_all!G4="","",_cokeban_month_all!G4)</f>
        <v/>
      </c>
      <c r="AH103" s="116" t="str">
        <f>IF(_cokeban_month_all!H4="","",_cokeban_month_all!H4)</f>
        <v/>
      </c>
      <c r="AI103" s="116" t="str">
        <f>IF(_cokeban_month_all!I4="","",_cokeban_month_all!I4)</f>
        <v/>
      </c>
      <c r="AJ103" s="116" t="str">
        <f t="shared" si="125"/>
        <v/>
      </c>
      <c r="AK103" s="118" t="str">
        <f>IF(_cokeban_month_all!J4="","",_cokeban_month_all!J4)</f>
        <v/>
      </c>
      <c r="AL103" s="118" t="str">
        <f>IF(_cokeban_month_all!K4="","",_cokeban_month_all!K4)</f>
        <v/>
      </c>
      <c r="AM103" s="118" t="str">
        <f>IF(_cokeban_month_all!L4="","",_cokeban_month_all!L4)</f>
        <v/>
      </c>
      <c r="AN103" s="116" t="str">
        <f t="shared" si="126"/>
        <v/>
      </c>
      <c r="AO103" s="118" t="str">
        <f>IF(_cokeban_month_all!M4="","",_cokeban_month_all!M4)</f>
        <v/>
      </c>
      <c r="AP103" s="118" t="str">
        <f>IF(_cokeban_month_all!N4="","",_cokeban_month_all!N4)</f>
        <v/>
      </c>
      <c r="AQ103" s="118" t="str">
        <f>IF(_cokeban_month_all!O4="","",_cokeban_month_all!O4)</f>
        <v/>
      </c>
      <c r="AR103" s="116" t="str">
        <f t="shared" si="127"/>
        <v/>
      </c>
      <c r="AS103" s="116">
        <f t="shared" si="128"/>
        <v>0</v>
      </c>
      <c r="AT103" s="116">
        <f t="shared" si="128"/>
        <v>0</v>
      </c>
      <c r="AU103" s="116">
        <f t="shared" si="128"/>
        <v>0</v>
      </c>
      <c r="AV103" s="116">
        <f t="shared" si="129"/>
        <v>0</v>
      </c>
      <c r="AW103" s="116">
        <f t="shared" si="130"/>
        <v>0</v>
      </c>
      <c r="AX103" s="116">
        <f t="shared" si="130"/>
        <v>0</v>
      </c>
      <c r="AY103" s="116">
        <f t="shared" si="130"/>
        <v>0</v>
      </c>
      <c r="AZ103" s="116">
        <f t="shared" si="131"/>
        <v>0</v>
      </c>
      <c r="BA103" s="116" t="str">
        <f>IF(_lumporeban_month_all!G4="","",_lumporeban_month_all!G4)</f>
        <v/>
      </c>
      <c r="BB103" s="116" t="str">
        <f>IF(_lumporeban_month_all!H4="","",_lumporeban_month_all!H4)</f>
        <v/>
      </c>
      <c r="BC103" s="116" t="str">
        <f>IF(_lumporeban_month_all!I4="","",_lumporeban_month_all!I4)</f>
        <v/>
      </c>
      <c r="BD103" s="116" t="str">
        <f t="shared" si="132"/>
        <v/>
      </c>
      <c r="BE103" s="118" t="str">
        <f>IF(_lumporeban_month_all!J4="","",_lumporeban_month_all!J4)</f>
        <v/>
      </c>
      <c r="BF103" s="118" t="str">
        <f>IF(_lumporeban_month_all!K4="","",_lumporeban_month_all!K4)</f>
        <v/>
      </c>
      <c r="BG103" s="118" t="str">
        <f>IF(_lumporeban_month_all!L4="","",_lumporeban_month_all!L4)</f>
        <v/>
      </c>
      <c r="BH103" s="116" t="str">
        <f t="shared" si="133"/>
        <v/>
      </c>
      <c r="BI103" s="118" t="str">
        <f>IF(_lumporeban_month_all!M4="","",_lumporeban_month_all!M4)</f>
        <v/>
      </c>
      <c r="BJ103" s="118" t="str">
        <f>IF(_lumporeban_month_all!N4="","",_lumporeban_month_all!N4)</f>
        <v/>
      </c>
      <c r="BK103" s="118" t="str">
        <f>IF(_lumporeban_month_all!O4="","",_lumporeban_month_all!O4)</f>
        <v/>
      </c>
      <c r="BL103" s="116" t="str">
        <f t="shared" si="134"/>
        <v/>
      </c>
      <c r="BM103" s="111">
        <f>IFERROR(SUM(BL103,AR103,X103),"")</f>
        <v>0</v>
      </c>
      <c r="BN103" s="116" t="str">
        <f>IF(_sinterban_month_all!P4="","",_sinterban_month_all!P4)</f>
        <v/>
      </c>
      <c r="BO103" s="116" t="str">
        <f>IF(_sinterban_month_all!Q4="","",_sinterban_month_all!Q4)</f>
        <v/>
      </c>
      <c r="BP103" s="116" t="str">
        <f>IF(_sinterban_month_all!R4="","",_sinterban_month_all!R4)</f>
        <v/>
      </c>
      <c r="BQ103" s="116" t="str">
        <f t="shared" si="135"/>
        <v/>
      </c>
      <c r="BR103" s="118" t="str">
        <f>IF(_sinterban_month_all!S4="","",_sinterban_month_all!S4)</f>
        <v/>
      </c>
      <c r="BS103" s="118" t="str">
        <f>IF(_sinterban_month_all!T4="","",_sinterban_month_all!T4)</f>
        <v/>
      </c>
      <c r="BT103" s="118" t="str">
        <f>IF(_sinterban_month_all!U4="","",_sinterban_month_all!U4)</f>
        <v/>
      </c>
      <c r="BU103" s="116" t="str">
        <f t="shared" si="136"/>
        <v/>
      </c>
      <c r="BV103" s="121" t="str">
        <f t="shared" si="137"/>
        <v/>
      </c>
      <c r="BW103" s="121" t="str">
        <f t="shared" si="137"/>
        <v/>
      </c>
      <c r="BX103" s="121" t="str">
        <f t="shared" si="137"/>
        <v/>
      </c>
      <c r="BY103" s="116" t="str">
        <f>IF(_cokeban_month_all!P4="","",_cokeban_month_all!P4)</f>
        <v/>
      </c>
      <c r="BZ103" s="116" t="str">
        <f>IF(_cokeban_month_all!Q4="","",_cokeban_month_all!Q4)</f>
        <v/>
      </c>
      <c r="CA103" s="116" t="str">
        <f>IF(_cokeban_month_all!R4="","",_cokeban_month_all!R4)</f>
        <v/>
      </c>
      <c r="CB103" s="116" t="str">
        <f t="shared" si="138"/>
        <v/>
      </c>
      <c r="CC103" s="118" t="str">
        <f>IF(_cokeban_month_all!S4="","",_cokeban_month_all!S4)</f>
        <v/>
      </c>
      <c r="CD103" s="118" t="str">
        <f>IF(_cokeban_month_all!T4="","",_cokeban_month_all!T4)</f>
        <v/>
      </c>
      <c r="CE103" s="118" t="str">
        <f>IF(_cokeban_month_all!U4="","",_cokeban_month_all!U4)</f>
        <v/>
      </c>
      <c r="CF103" s="116" t="str">
        <f t="shared" si="139"/>
        <v/>
      </c>
      <c r="CG103" s="121" t="str">
        <f t="shared" si="140"/>
        <v/>
      </c>
      <c r="CH103" s="121" t="str">
        <f t="shared" si="140"/>
        <v/>
      </c>
      <c r="CI103" s="121" t="str">
        <f t="shared" si="140"/>
        <v/>
      </c>
      <c r="CJ103" s="124" t="str">
        <f>IF(_lumporeban_month_all!P4="","",_lumporeban_month_all!P4)</f>
        <v/>
      </c>
      <c r="CK103" s="116" t="str">
        <f>IF(_lumporeban_month_all!Q4="","",_lumporeban_month_all!Q4)</f>
        <v/>
      </c>
      <c r="CL103" s="116" t="str">
        <f>IF(_lumporeban_month_all!R4="","",_lumporeban_month_all!R4)</f>
        <v/>
      </c>
      <c r="CM103" s="116" t="str">
        <f t="shared" si="141"/>
        <v/>
      </c>
      <c r="CN103" s="125" t="str">
        <f>IF(_lumporeban_month_all!S4="","",_lumporeban_month_all!S4)</f>
        <v/>
      </c>
      <c r="CO103" s="125" t="str">
        <f>IF(_lumporeban_month_all!T4="","",_lumporeban_month_all!T4)</f>
        <v/>
      </c>
      <c r="CP103" s="125" t="str">
        <f>IF(_lumporeban_month_all!U4="","",_lumporeban_month_all!U4)</f>
        <v/>
      </c>
      <c r="CQ103" s="116" t="str">
        <f t="shared" si="142"/>
        <v/>
      </c>
      <c r="CR103" s="121" t="str">
        <f t="shared" si="143"/>
        <v/>
      </c>
      <c r="CS103" s="121" t="str">
        <f t="shared" si="143"/>
        <v/>
      </c>
      <c r="CT103" s="121" t="str">
        <f t="shared" si="143"/>
        <v/>
      </c>
      <c r="CU103" s="116">
        <f>IFERROR(SUM(BN103,BY103,CJ103),"")</f>
        <v>0</v>
      </c>
      <c r="CV103" s="116">
        <f>IFERROR(SUM(BO103,BZ103,CK103),"")</f>
        <v>0</v>
      </c>
      <c r="CW103" s="116">
        <f>IFERROR(SUM(BP103,CA103,CL103),"")</f>
        <v>0</v>
      </c>
      <c r="CX103" s="118">
        <f>IFERROR(SUM(CN103,CC103,BR103),"")</f>
        <v>0</v>
      </c>
      <c r="CY103" s="118">
        <f>IFERROR(SUM(CO103,CD103,BS103),"")</f>
        <v>0</v>
      </c>
      <c r="CZ103" s="127">
        <f>IFERROR(SUM(CP103,CE103,BT103),"")</f>
        <v>0</v>
      </c>
      <c r="DA103" s="118">
        <f>IFERROR(SUM(P103,AJ103,BD103)*_sinter_month_all!$AA$2-SUM(P103,AJ103,BD103)*_sinter_month_all!$Z$2,"")</f>
        <v>0</v>
      </c>
    </row>
    <row r="104" ht="21" customHeight="1" spans="1:105">
      <c r="A104" s="115"/>
      <c r="B104" s="113">
        <f>SUMPRODUCT(($C$4:$C$97=$C104)*($D$4:$D$97&gt;0))</f>
        <v>0</v>
      </c>
      <c r="C104" s="107" t="s">
        <v>36</v>
      </c>
      <c r="D104" s="108"/>
      <c r="E104" s="114">
        <f t="shared" si="118"/>
        <v>0</v>
      </c>
      <c r="F104" s="114">
        <f t="shared" si="118"/>
        <v>0</v>
      </c>
      <c r="G104" s="114">
        <f t="shared" si="118"/>
        <v>0</v>
      </c>
      <c r="H104" s="114">
        <f>IF(COUNTBLANK(E104:G104)=3,"",SUM(E104:G104))</f>
        <v>0</v>
      </c>
      <c r="I104" s="116">
        <f t="shared" si="119"/>
        <v>0</v>
      </c>
      <c r="J104" s="116">
        <f t="shared" si="119"/>
        <v>0</v>
      </c>
      <c r="K104" s="116">
        <f t="shared" si="119"/>
        <v>0</v>
      </c>
      <c r="L104" s="116">
        <f>IF(COUNTBLANK(I104:K104)=3,"",SUM(I104:K104))</f>
        <v>0</v>
      </c>
      <c r="M104" s="116" t="str">
        <f>IF(_sinterban_month_all!G5="","",_sinterban_month_all!G5)</f>
        <v/>
      </c>
      <c r="N104" s="116" t="str">
        <f>IF(_sinterban_month_all!H5="","",_sinterban_month_all!H5)</f>
        <v/>
      </c>
      <c r="O104" s="116" t="str">
        <f>IF(_sinterban_month_all!I5="","",_sinterban_month_all!I5)</f>
        <v/>
      </c>
      <c r="P104" s="116" t="str">
        <f t="shared" si="120"/>
        <v/>
      </c>
      <c r="Q104" s="118" t="str">
        <f>IF(_sinterban_month_all!J5="","",_sinterban_month_all!J5)</f>
        <v/>
      </c>
      <c r="R104" s="118" t="str">
        <f>IF(_sinterban_month_all!K5="","",_sinterban_month_all!K5)</f>
        <v/>
      </c>
      <c r="S104" s="118" t="str">
        <f>IF(_sinterban_month_all!L5="","",_sinterban_month_all!L5)</f>
        <v/>
      </c>
      <c r="T104" s="116" t="str">
        <f t="shared" si="121"/>
        <v/>
      </c>
      <c r="U104" s="118" t="str">
        <f>IF(_sinterban_month_all!M5="","",_sinterban_month_all!M5)</f>
        <v/>
      </c>
      <c r="V104" s="118" t="str">
        <f>IF(_sinterban_month_all!N5="","",_sinterban_month_all!N5)</f>
        <v/>
      </c>
      <c r="W104" s="118" t="str">
        <f>IF(_sinterban_month_all!O5="","",_sinterban_month_all!O5)</f>
        <v/>
      </c>
      <c r="X104" s="116" t="str">
        <f t="shared" si="144"/>
        <v/>
      </c>
      <c r="Y104" s="116">
        <f t="shared" si="122"/>
        <v>0</v>
      </c>
      <c r="Z104" s="116">
        <f t="shared" si="122"/>
        <v>0</v>
      </c>
      <c r="AA104" s="116">
        <f t="shared" si="122"/>
        <v>0</v>
      </c>
      <c r="AB104" s="116">
        <f>IF(COUNTBLANK(Y104:AA104)=3,"",SUM(Y104:AA104))</f>
        <v>0</v>
      </c>
      <c r="AC104" s="116">
        <f t="shared" si="123"/>
        <v>0</v>
      </c>
      <c r="AD104" s="116">
        <f t="shared" si="123"/>
        <v>0</v>
      </c>
      <c r="AE104" s="116">
        <f t="shared" si="123"/>
        <v>0</v>
      </c>
      <c r="AF104" s="116">
        <f t="shared" si="124"/>
        <v>0</v>
      </c>
      <c r="AG104" s="116" t="str">
        <f>IF(_cokeban_month_all!G5="","",_cokeban_month_all!G5)</f>
        <v/>
      </c>
      <c r="AH104" s="116" t="str">
        <f>IF(_cokeban_month_all!H5="","",_cokeban_month_all!H5)</f>
        <v/>
      </c>
      <c r="AI104" s="116" t="str">
        <f>IF(_cokeban_month_all!I5="","",_cokeban_month_all!I5)</f>
        <v/>
      </c>
      <c r="AJ104" s="116" t="str">
        <f t="shared" si="125"/>
        <v/>
      </c>
      <c r="AK104" s="118" t="str">
        <f>IF(_cokeban_month_all!J5="","",_cokeban_month_all!J5)</f>
        <v/>
      </c>
      <c r="AL104" s="118" t="str">
        <f>IF(_cokeban_month_all!K5="","",_cokeban_month_all!K5)</f>
        <v/>
      </c>
      <c r="AM104" s="118" t="str">
        <f>IF(_cokeban_month_all!L5="","",_cokeban_month_all!L5)</f>
        <v/>
      </c>
      <c r="AN104" s="116" t="str">
        <f t="shared" si="126"/>
        <v/>
      </c>
      <c r="AO104" s="118" t="str">
        <f>IF(_cokeban_month_all!M5="","",_cokeban_month_all!M5)</f>
        <v/>
      </c>
      <c r="AP104" s="118" t="str">
        <f>IF(_cokeban_month_all!N5="","",_cokeban_month_all!N5)</f>
        <v/>
      </c>
      <c r="AQ104" s="118" t="str">
        <f>IF(_cokeban_month_all!O5="","",_cokeban_month_all!O5)</f>
        <v/>
      </c>
      <c r="AR104" s="116" t="str">
        <f t="shared" si="127"/>
        <v/>
      </c>
      <c r="AS104" s="116">
        <f t="shared" si="128"/>
        <v>0</v>
      </c>
      <c r="AT104" s="116">
        <f t="shared" si="128"/>
        <v>0</v>
      </c>
      <c r="AU104" s="116">
        <f t="shared" si="128"/>
        <v>0</v>
      </c>
      <c r="AV104" s="116">
        <f t="shared" si="129"/>
        <v>0</v>
      </c>
      <c r="AW104" s="116">
        <f t="shared" si="130"/>
        <v>0</v>
      </c>
      <c r="AX104" s="116">
        <f t="shared" si="130"/>
        <v>0</v>
      </c>
      <c r="AY104" s="116">
        <f t="shared" si="130"/>
        <v>0</v>
      </c>
      <c r="AZ104" s="116">
        <f t="shared" si="131"/>
        <v>0</v>
      </c>
      <c r="BA104" s="116" t="str">
        <f>IF(_lumporeban_month_all!G5="","",_lumporeban_month_all!G5)</f>
        <v/>
      </c>
      <c r="BB104" s="116" t="str">
        <f>IF(_lumporeban_month_all!H5="","",_lumporeban_month_all!H5)</f>
        <v/>
      </c>
      <c r="BC104" s="116" t="str">
        <f>IF(_lumporeban_month_all!I5="","",_lumporeban_month_all!I5)</f>
        <v/>
      </c>
      <c r="BD104" s="116" t="str">
        <f t="shared" si="132"/>
        <v/>
      </c>
      <c r="BE104" s="118" t="str">
        <f>IF(_lumporeban_month_all!J5="","",_lumporeban_month_all!J5)</f>
        <v/>
      </c>
      <c r="BF104" s="118" t="str">
        <f>IF(_lumporeban_month_all!K5="","",_lumporeban_month_all!K5)</f>
        <v/>
      </c>
      <c r="BG104" s="118" t="str">
        <f>IF(_lumporeban_month_all!L5="","",_lumporeban_month_all!L5)</f>
        <v/>
      </c>
      <c r="BH104" s="116" t="str">
        <f t="shared" si="133"/>
        <v/>
      </c>
      <c r="BI104" s="118" t="str">
        <f>IF(_lumporeban_month_all!M5="","",_lumporeban_month_all!M5)</f>
        <v/>
      </c>
      <c r="BJ104" s="118" t="str">
        <f>IF(_lumporeban_month_all!N5="","",_lumporeban_month_all!N5)</f>
        <v/>
      </c>
      <c r="BK104" s="118" t="str">
        <f>IF(_lumporeban_month_all!O5="","",_lumporeban_month_all!O5)</f>
        <v/>
      </c>
      <c r="BL104" s="116" t="str">
        <f t="shared" si="134"/>
        <v/>
      </c>
      <c r="BM104" s="111">
        <f>IFERROR(SUM(BL104,AR104,X104),"")</f>
        <v>0</v>
      </c>
      <c r="BN104" s="116" t="str">
        <f>IF(_sinterban_month_all!P5="","",_sinterban_month_all!P5)</f>
        <v/>
      </c>
      <c r="BO104" s="116" t="str">
        <f>IF(_sinterban_month_all!Q5="","",_sinterban_month_all!Q5)</f>
        <v/>
      </c>
      <c r="BP104" s="116" t="str">
        <f>IF(_sinterban_month_all!R5="","",_sinterban_month_all!R5)</f>
        <v/>
      </c>
      <c r="BQ104" s="116" t="str">
        <f t="shared" si="135"/>
        <v/>
      </c>
      <c r="BR104" s="118" t="str">
        <f>IF(_sinterban_month_all!S5="","",_sinterban_month_all!S5)</f>
        <v/>
      </c>
      <c r="BS104" s="118" t="str">
        <f>IF(_sinterban_month_all!T5="","",_sinterban_month_all!T5)</f>
        <v/>
      </c>
      <c r="BT104" s="118" t="str">
        <f>IF(_sinterban_month_all!U5="","",_sinterban_month_all!U5)</f>
        <v/>
      </c>
      <c r="BU104" s="116" t="str">
        <f t="shared" si="136"/>
        <v/>
      </c>
      <c r="BV104" s="121" t="str">
        <f t="shared" si="137"/>
        <v/>
      </c>
      <c r="BW104" s="121" t="str">
        <f t="shared" si="137"/>
        <v/>
      </c>
      <c r="BX104" s="121" t="str">
        <f t="shared" si="137"/>
        <v/>
      </c>
      <c r="BY104" s="116" t="str">
        <f>IF(_cokeban_month_all!P5="","",_cokeban_month_all!P5)</f>
        <v/>
      </c>
      <c r="BZ104" s="116" t="str">
        <f>IF(_cokeban_month_all!Q5="","",_cokeban_month_all!Q5)</f>
        <v/>
      </c>
      <c r="CA104" s="116" t="str">
        <f>IF(_cokeban_month_all!R5="","",_cokeban_month_all!R5)</f>
        <v/>
      </c>
      <c r="CB104" s="116" t="str">
        <f t="shared" si="138"/>
        <v/>
      </c>
      <c r="CC104" s="118" t="str">
        <f>IF(_cokeban_month_all!S5="","",_cokeban_month_all!S5)</f>
        <v/>
      </c>
      <c r="CD104" s="118" t="str">
        <f>IF(_cokeban_month_all!T5="","",_cokeban_month_all!T5)</f>
        <v/>
      </c>
      <c r="CE104" s="118" t="str">
        <f>IF(_cokeban_month_all!U5="","",_cokeban_month_all!U5)</f>
        <v/>
      </c>
      <c r="CF104" s="116" t="str">
        <f t="shared" si="139"/>
        <v/>
      </c>
      <c r="CG104" s="121" t="str">
        <f t="shared" si="140"/>
        <v/>
      </c>
      <c r="CH104" s="121" t="str">
        <f t="shared" si="140"/>
        <v/>
      </c>
      <c r="CI104" s="121" t="str">
        <f t="shared" si="140"/>
        <v/>
      </c>
      <c r="CJ104" s="124" t="str">
        <f>IF(_lumporeban_month_all!P5="","",_lumporeban_month_all!P5)</f>
        <v/>
      </c>
      <c r="CK104" s="116" t="str">
        <f>IF(_lumporeban_month_all!Q5="","",_lumporeban_month_all!Q5)</f>
        <v/>
      </c>
      <c r="CL104" s="116" t="str">
        <f>IF(_lumporeban_month_all!R5="","",_lumporeban_month_all!R5)</f>
        <v/>
      </c>
      <c r="CM104" s="116" t="str">
        <f t="shared" si="141"/>
        <v/>
      </c>
      <c r="CN104" s="125" t="str">
        <f>IF(_lumporeban_month_all!S5="","",_lumporeban_month_all!S5)</f>
        <v/>
      </c>
      <c r="CO104" s="125" t="str">
        <f>IF(_lumporeban_month_all!T5="","",_lumporeban_month_all!T5)</f>
        <v/>
      </c>
      <c r="CP104" s="125" t="str">
        <f>IF(_lumporeban_month_all!U5="","",_lumporeban_month_all!U5)</f>
        <v/>
      </c>
      <c r="CQ104" s="116" t="str">
        <f t="shared" si="142"/>
        <v/>
      </c>
      <c r="CR104" s="121" t="str">
        <f t="shared" si="143"/>
        <v/>
      </c>
      <c r="CS104" s="121" t="str">
        <f t="shared" si="143"/>
        <v/>
      </c>
      <c r="CT104" s="121" t="str">
        <f t="shared" si="143"/>
        <v/>
      </c>
      <c r="CU104" s="116">
        <f>IFERROR(SUM(BN104,BY104,CJ104),"")</f>
        <v>0</v>
      </c>
      <c r="CV104" s="116">
        <f>IFERROR(SUM(BO104,BZ104,CK104),"")</f>
        <v>0</v>
      </c>
      <c r="CW104" s="116">
        <f>IFERROR(SUM(BP104,CA104,CL104),"")</f>
        <v>0</v>
      </c>
      <c r="CX104" s="118">
        <f>IFERROR(SUM(CN104,CC104,BR104),"")</f>
        <v>0</v>
      </c>
      <c r="CY104" s="118">
        <f>IFERROR(SUM(CO104,CD104,BS104),"")</f>
        <v>0</v>
      </c>
      <c r="CZ104" s="127">
        <f>IFERROR(SUM(CP104,CE104,BT104),"")</f>
        <v>0</v>
      </c>
      <c r="DA104" s="118">
        <f>IFERROR(SUM(P104,AJ104,BD104)*_sinter_month_all!$AA$2-SUM(P104,AJ104,BD104)*_sinter_month_all!$Z$2,"")</f>
        <v>0</v>
      </c>
    </row>
  </sheetData>
  <mergeCells count="32">
    <mergeCell ref="A1:C1"/>
    <mergeCell ref="E1:X1"/>
    <mergeCell ref="Y1:AR1"/>
    <mergeCell ref="AS1:BL1"/>
    <mergeCell ref="BN1:BQ1"/>
    <mergeCell ref="BR1:BU1"/>
    <mergeCell ref="BV1:BX1"/>
    <mergeCell ref="BY1:CB1"/>
    <mergeCell ref="CC1:CF1"/>
    <mergeCell ref="CG1:CI1"/>
    <mergeCell ref="CJ1:CM1"/>
    <mergeCell ref="CN1:CQ1"/>
    <mergeCell ref="CR1:CT1"/>
    <mergeCell ref="CU1:CW1"/>
    <mergeCell ref="CX1:CZ1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A99:A104"/>
    <mergeCell ref="BM1:BM2"/>
  </mergeCells>
  <conditionalFormatting sqref="CX4">
    <cfRule type="cellIs" dxfId="0" priority="1" stopIfTrue="1" operator="equal">
      <formula>0</formula>
    </cfRule>
  </conditionalFormatting>
  <pageMargins left="0.75" right="0.75" top="1" bottom="1" header="0.509027777777778" footer="0.509027777777778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2" sqref="E12"/>
    </sheetView>
  </sheetViews>
  <sheetFormatPr defaultColWidth="9" defaultRowHeight="14.2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"/>
  <sheetViews>
    <sheetView workbookViewId="0">
      <selection activeCell="C9" sqref="C9"/>
    </sheetView>
  </sheetViews>
  <sheetFormatPr defaultColWidth="9" defaultRowHeight="14.25"/>
  <cols>
    <col min="3" max="3" width="10" customWidth="1"/>
    <col min="4" max="4" width="11.375" customWidth="1"/>
    <col min="5" max="5" width="11.875" customWidth="1"/>
    <col min="6" max="6" width="10.625" customWidth="1"/>
    <col min="7" max="7" width="12.375" customWidth="1"/>
    <col min="8" max="9" width="11.25" customWidth="1"/>
    <col min="22" max="22" width="12.5" customWidth="1"/>
    <col min="23" max="23" width="11.625" customWidth="1"/>
  </cols>
  <sheetData>
    <row r="1" spans="1:24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"/>
  <sheetViews>
    <sheetView workbookViewId="0">
      <selection activeCell="A2" sqref="A2"/>
    </sheetView>
  </sheetViews>
  <sheetFormatPr defaultColWidth="9" defaultRowHeight="14.25"/>
  <cols>
    <col min="3" max="3" width="10" customWidth="1"/>
  </cols>
  <sheetData>
    <row r="1" spans="1:24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"/>
  <sheetViews>
    <sheetView workbookViewId="0">
      <selection activeCell="A2" sqref="A2"/>
    </sheetView>
  </sheetViews>
  <sheetFormatPr defaultColWidth="9" defaultRowHeight="14.25"/>
  <cols>
    <col min="3" max="3" width="10" customWidth="1"/>
  </cols>
  <sheetData>
    <row r="1" spans="1:24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F15" sqref="F15"/>
    </sheetView>
  </sheetViews>
  <sheetFormatPr defaultColWidth="9" defaultRowHeight="14.25"/>
  <cols>
    <col min="1" max="1" width="11.375" customWidth="1"/>
    <col min="2" max="2" width="11.875" customWidth="1"/>
    <col min="3" max="3" width="10.625" customWidth="1"/>
    <col min="4" max="4" width="12.375" customWidth="1"/>
    <col min="5" max="6" width="11.25" customWidth="1"/>
    <col min="19" max="19" width="12.5" customWidth="1"/>
    <col min="20" max="20" width="11.625" customWidth="1"/>
  </cols>
  <sheetData>
    <row r="1" spans="1:21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D9" sqref="D9"/>
    </sheetView>
  </sheetViews>
  <sheetFormatPr defaultColWidth="9" defaultRowHeight="14.25"/>
  <sheetData>
    <row r="1" spans="1:21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A2" sqref="A2"/>
    </sheetView>
  </sheetViews>
  <sheetFormatPr defaultColWidth="9" defaultRowHeight="14.25"/>
  <sheetData>
    <row r="1" spans="1:21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横班统计</vt:lpstr>
      <vt:lpstr>_metadata</vt:lpstr>
      <vt:lpstr>_sinter_month_all</vt:lpstr>
      <vt:lpstr>_coke_month_all</vt:lpstr>
      <vt:lpstr>_lumpore_month_all</vt:lpstr>
      <vt:lpstr>_sinterban_month_all</vt:lpstr>
      <vt:lpstr>_cokeban_month_all</vt:lpstr>
      <vt:lpstr>_lumporeban_month_all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cp:revision>1</cp:revision>
  <dcterms:created xsi:type="dcterms:W3CDTF">2015-07-18T00:43:00Z</dcterms:created>
  <dcterms:modified xsi:type="dcterms:W3CDTF">2019-06-06T07:46:55Z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