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Y27" i="5" l="1"/>
  <c r="X27" i="5"/>
  <c r="W27" i="5"/>
  <c r="V27" i="5"/>
  <c r="U27" i="5"/>
  <c r="T27" i="5"/>
  <c r="S27" i="5"/>
  <c r="R27" i="5"/>
  <c r="Q27" i="5"/>
  <c r="P27" i="5"/>
  <c r="O27" i="5"/>
  <c r="N27" i="5"/>
  <c r="M27" i="5"/>
  <c r="AB28" i="5" l="1"/>
  <c r="AA28" i="5"/>
  <c r="Z28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L26" i="5"/>
  <c r="K26" i="5"/>
  <c r="I26" i="5"/>
  <c r="H26" i="5"/>
  <c r="G26" i="5"/>
  <c r="E26" i="5"/>
  <c r="D26" i="5"/>
  <c r="C26" i="5"/>
  <c r="B26" i="5"/>
  <c r="A26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L27" i="5"/>
  <c r="K27" i="5"/>
  <c r="J27" i="5"/>
  <c r="I27" i="5"/>
  <c r="H27" i="5"/>
  <c r="G27" i="5"/>
  <c r="F27" i="5"/>
  <c r="D27" i="5"/>
  <c r="C27" i="5"/>
  <c r="E27" i="5"/>
  <c r="L28" i="5"/>
  <c r="K28" i="5"/>
  <c r="J28" i="5"/>
  <c r="I28" i="5"/>
  <c r="H28" i="5"/>
  <c r="F28" i="5"/>
  <c r="E28" i="5"/>
  <c r="D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<sst xmlns="http://schemas.openxmlformats.org/spreadsheetml/2006/main" count="111" uniqueCount="79">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</sst>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81" fontId="1" fillId="0" borderId="24" xfId="0" applyNumberFormat="1" applyFont="1" applyBorder="1" applyAlignment="1">
      <alignment horizontal="center" vertical="center"/>
    </xf>
    <xf numFmtId="181" fontId="1" fillId="0" borderId="28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0" zoomScaleNormal="70" workbookViewId="0">
      <selection activeCell="D29" sqref="D29:D32"/>
    </sheetView>
  </sheetViews>
  <sheetFormatPr defaultColWidth="9" defaultRowHeight="14.25" x14ac:dyDescent="0.2"/>
  <cols>
    <col min="1" max="1" width="18.75" style="1" customWidth="1"/>
    <col min="2" max="2" width="18.375" style="1" customWidth="1"/>
    <col min="3" max="3" width="17.125" style="1" customWidth="1"/>
    <col min="4" max="4" width="15.25" style="1" customWidth="1"/>
    <col min="5" max="5" width="17.125" style="1" customWidth="1"/>
    <col min="6" max="6" width="12.875" style="2" customWidth="1"/>
    <col min="7" max="7" width="21.25" style="1" customWidth="1"/>
    <col min="8" max="8" width="21.375" style="1" customWidth="1"/>
    <col min="9" max="9" width="20" style="1" customWidth="1"/>
    <col min="10" max="10" width="10.625" style="1" customWidth="1"/>
    <col min="11" max="12" width="19.2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38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 t="str">
        <f>IF(_metadata!B2="","",_metadata!B2)</f>
        <v/>
      </c>
      <c r="U1" s="40"/>
      <c r="V1" s="40"/>
      <c r="W1" s="4"/>
      <c r="X1" s="4"/>
      <c r="Y1" s="4"/>
      <c r="Z1" s="4"/>
      <c r="AA1" s="4"/>
      <c r="AB1" s="4"/>
    </row>
    <row r="2" spans="1:28" ht="20.100000000000001" customHeight="1" x14ac:dyDescent="0.2">
      <c r="A2" s="70" t="s">
        <v>1</v>
      </c>
      <c r="B2" s="73" t="s">
        <v>2</v>
      </c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 t="s">
        <v>3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20.100000000000001" customHeight="1" x14ac:dyDescent="0.2">
      <c r="A3" s="71"/>
      <c r="B3" s="74"/>
      <c r="C3" s="64" t="s">
        <v>4</v>
      </c>
      <c r="D3" s="45" t="s">
        <v>5</v>
      </c>
      <c r="E3" s="46"/>
      <c r="F3" s="46"/>
      <c r="G3" s="62" t="s">
        <v>6</v>
      </c>
      <c r="H3" s="47" t="s">
        <v>7</v>
      </c>
      <c r="I3" s="48"/>
      <c r="J3" s="49"/>
      <c r="K3" s="64" t="s">
        <v>8</v>
      </c>
      <c r="L3" s="64" t="s">
        <v>9</v>
      </c>
      <c r="M3" s="50" t="s">
        <v>10</v>
      </c>
      <c r="N3" s="51"/>
      <c r="O3" s="51"/>
      <c r="P3" s="51"/>
      <c r="Q3" s="51"/>
      <c r="R3" s="51"/>
      <c r="S3" s="52"/>
      <c r="T3" s="47" t="s">
        <v>11</v>
      </c>
      <c r="U3" s="48"/>
      <c r="V3" s="48"/>
      <c r="W3" s="48"/>
      <c r="X3" s="48"/>
      <c r="Y3" s="48"/>
      <c r="Z3" s="48"/>
      <c r="AA3" s="48"/>
      <c r="AB3" s="48"/>
    </row>
    <row r="4" spans="1:28" ht="20.100000000000001" customHeight="1" x14ac:dyDescent="0.2">
      <c r="A4" s="71"/>
      <c r="B4" s="74"/>
      <c r="C4" s="76"/>
      <c r="D4" s="61" t="s">
        <v>12</v>
      </c>
      <c r="E4" s="61" t="s">
        <v>13</v>
      </c>
      <c r="F4" s="7" t="s">
        <v>14</v>
      </c>
      <c r="G4" s="63"/>
      <c r="H4" s="5" t="s">
        <v>15</v>
      </c>
      <c r="I4" s="5" t="s">
        <v>16</v>
      </c>
      <c r="J4" s="5" t="s">
        <v>17</v>
      </c>
      <c r="K4" s="65"/>
      <c r="L4" s="65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53" t="s">
        <v>30</v>
      </c>
      <c r="AA4" s="53" t="s">
        <v>31</v>
      </c>
      <c r="AB4" s="53" t="s">
        <v>32</v>
      </c>
    </row>
    <row r="5" spans="1:28" ht="19.5" customHeight="1" thickBot="1" x14ac:dyDescent="0.25">
      <c r="A5" s="72"/>
      <c r="B5" s="75"/>
      <c r="C5" s="77"/>
      <c r="D5" s="54"/>
      <c r="E5" s="54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54"/>
      <c r="AA5" s="54"/>
      <c r="AB5" s="54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9" t="str">
        <f>IF(_tap_day_all!D2="","",_tap_day_all!D2)</f>
        <v/>
      </c>
      <c r="E7" s="29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32" t="str">
        <f>IF(_tap_day_all!H2="","",_tap_day_all!H2)</f>
        <v/>
      </c>
      <c r="I7" s="32" t="str">
        <f>IF(_tap_day_all!I2="","",_tap_day_all!I2)</f>
        <v/>
      </c>
      <c r="J7" s="32" t="str">
        <f>IFERROR(I7-H7,"")</f>
        <v/>
      </c>
      <c r="K7" s="78" t="str">
        <f>IF(_tap_day_all!K2="","",_tap_day_all!K2)</f>
        <v/>
      </c>
      <c r="L7" s="32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82" t="str">
        <f>IF(_tap_day_all!AA2="","",ROUND(_tap_day_all!AA2,4))</f>
        <v/>
      </c>
      <c r="AB7" s="82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9" t="str">
        <f>IF(_tap_day_all!D3="","",_tap_day_all!D3)</f>
        <v/>
      </c>
      <c r="E8" s="29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32" t="str">
        <f>IF(_tap_day_all!H3="","",_tap_day_all!H3)</f>
        <v/>
      </c>
      <c r="I8" s="32" t="str">
        <f>IF(_tap_day_all!I3="","",_tap_day_all!I3)</f>
        <v/>
      </c>
      <c r="J8" s="32" t="str">
        <f t="shared" ref="J8:J26" si="0">IFERROR(I8-H8,"")</f>
        <v/>
      </c>
      <c r="K8" s="78" t="str">
        <f>IF(_tap_day_all!K3="","",_tap_day_all!K3)</f>
        <v/>
      </c>
      <c r="L8" s="32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82" t="str">
        <f>IF(_tap_day_all!AA3="","",ROUND(_tap_day_all!AA3,4))</f>
        <v/>
      </c>
      <c r="AB8" s="82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9" t="str">
        <f>IF(_tap_day_all!D4="","",_tap_day_all!D4)</f>
        <v/>
      </c>
      <c r="E9" s="29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32" t="str">
        <f>IF(_tap_day_all!H4="","",_tap_day_all!H4)</f>
        <v/>
      </c>
      <c r="I9" s="32" t="str">
        <f>IF(_tap_day_all!I4="","",_tap_day_all!I4)</f>
        <v/>
      </c>
      <c r="J9" s="32" t="str">
        <f t="shared" si="0"/>
        <v/>
      </c>
      <c r="K9" s="78" t="str">
        <f>IF(_tap_day_all!K4="","",_tap_day_all!K4)</f>
        <v/>
      </c>
      <c r="L9" s="32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82" t="str">
        <f>IF(_tap_day_all!AA4="","",ROUND(_tap_day_all!AA4,4))</f>
        <v/>
      </c>
      <c r="AB9" s="82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9" t="str">
        <f>IF(_tap_day_all!D5="","",_tap_day_all!D5)</f>
        <v/>
      </c>
      <c r="E10" s="29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32" t="str">
        <f>IF(_tap_day_all!H5="","",_tap_day_all!H5)</f>
        <v/>
      </c>
      <c r="I10" s="32" t="str">
        <f>IF(_tap_day_all!I5="","",_tap_day_all!I5)</f>
        <v/>
      </c>
      <c r="J10" s="32" t="str">
        <f t="shared" si="0"/>
        <v/>
      </c>
      <c r="K10" s="78" t="str">
        <f>IF(_tap_day_all!K5="","",_tap_day_all!K5)</f>
        <v/>
      </c>
      <c r="L10" s="32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82" t="str">
        <f>IF(_tap_day_all!AA5="","",ROUND(_tap_day_all!AA5,4))</f>
        <v/>
      </c>
      <c r="AB10" s="82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9" t="str">
        <f>IF(_tap_day_all!D6="","",_tap_day_all!D6)</f>
        <v/>
      </c>
      <c r="E11" s="29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32" t="str">
        <f>IF(_tap_day_all!H6="","",_tap_day_all!H6)</f>
        <v/>
      </c>
      <c r="I11" s="32" t="str">
        <f>IF(_tap_day_all!I6="","",_tap_day_all!I6)</f>
        <v/>
      </c>
      <c r="J11" s="32" t="str">
        <f t="shared" si="0"/>
        <v/>
      </c>
      <c r="K11" s="78" t="str">
        <f>IF(_tap_day_all!K6="","",_tap_day_all!K6)</f>
        <v/>
      </c>
      <c r="L11" s="32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82" t="str">
        <f>IF(_tap_day_all!AA6="","",ROUND(_tap_day_all!AA6,4))</f>
        <v/>
      </c>
      <c r="AB11" s="82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9" t="str">
        <f>IF(_tap_day_all!D7="","",_tap_day_all!D7)</f>
        <v/>
      </c>
      <c r="E12" s="29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32" t="str">
        <f>IF(_tap_day_all!H7="","",_tap_day_all!H7)</f>
        <v/>
      </c>
      <c r="I12" s="32" t="str">
        <f>IF(_tap_day_all!I7="","",_tap_day_all!I7)</f>
        <v/>
      </c>
      <c r="J12" s="32" t="str">
        <f t="shared" si="0"/>
        <v/>
      </c>
      <c r="K12" s="78" t="str">
        <f>IF(_tap_day_all!K7="","",_tap_day_all!K7)</f>
        <v/>
      </c>
      <c r="L12" s="32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82" t="str">
        <f>IF(_tap_day_all!AA7="","",ROUND(_tap_day_all!AA7,4))</f>
        <v/>
      </c>
      <c r="AB12" s="82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9" t="str">
        <f>IF(_tap_day_all!D8="","",_tap_day_all!D8)</f>
        <v/>
      </c>
      <c r="E13" s="29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32" t="str">
        <f>IF(_tap_day_all!H8="","",_tap_day_all!H8)</f>
        <v/>
      </c>
      <c r="I13" s="32" t="str">
        <f>IF(_tap_day_all!I8="","",_tap_day_all!I8)</f>
        <v/>
      </c>
      <c r="J13" s="32" t="str">
        <f t="shared" si="0"/>
        <v/>
      </c>
      <c r="K13" s="78" t="str">
        <f>IF(_tap_day_all!K8="","",_tap_day_all!K8)</f>
        <v/>
      </c>
      <c r="L13" s="32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82" t="str">
        <f>IF(_tap_day_all!AA8="","",ROUND(_tap_day_all!AA8,4))</f>
        <v/>
      </c>
      <c r="AB13" s="82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9" t="str">
        <f>IF(_tap_day_all!D9="","",_tap_day_all!D9)</f>
        <v/>
      </c>
      <c r="E14" s="29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32" t="str">
        <f>IF(_tap_day_all!H9="","",_tap_day_all!H9)</f>
        <v/>
      </c>
      <c r="I14" s="32" t="str">
        <f>IF(_tap_day_all!I9="","",_tap_day_all!I9)</f>
        <v/>
      </c>
      <c r="J14" s="32" t="str">
        <f t="shared" si="0"/>
        <v/>
      </c>
      <c r="K14" s="78" t="str">
        <f>IF(_tap_day_all!K9="","",_tap_day_all!K9)</f>
        <v/>
      </c>
      <c r="L14" s="32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82" t="str">
        <f>IF(_tap_day_all!AA9="","",ROUND(_tap_day_all!AA9,4))</f>
        <v/>
      </c>
      <c r="AB14" s="82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9" t="str">
        <f>IF(_tap_day_all!D10="","",_tap_day_all!D10)</f>
        <v/>
      </c>
      <c r="E15" s="29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32" t="str">
        <f>IF(_tap_day_all!H10="","",_tap_day_all!H10)</f>
        <v/>
      </c>
      <c r="I15" s="32" t="str">
        <f>IF(_tap_day_all!I10="","",_tap_day_all!I10)</f>
        <v/>
      </c>
      <c r="J15" s="32" t="str">
        <f t="shared" si="0"/>
        <v/>
      </c>
      <c r="K15" s="78" t="str">
        <f>IF(_tap_day_all!K10="","",_tap_day_all!K10)</f>
        <v/>
      </c>
      <c r="L15" s="32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82" t="str">
        <f>IF(_tap_day_all!AA10="","",ROUND(_tap_day_all!AA10,4))</f>
        <v/>
      </c>
      <c r="AB15" s="82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9" t="str">
        <f>IF(_tap_day_all!D11="","",_tap_day_all!D11)</f>
        <v/>
      </c>
      <c r="E16" s="29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32" t="str">
        <f>IF(_tap_day_all!H11="","",_tap_day_all!H11)</f>
        <v/>
      </c>
      <c r="I16" s="32" t="str">
        <f>IF(_tap_day_all!I11="","",_tap_day_all!I11)</f>
        <v/>
      </c>
      <c r="J16" s="32" t="str">
        <f t="shared" si="0"/>
        <v/>
      </c>
      <c r="K16" s="78" t="str">
        <f>IF(_tap_day_all!K11="","",_tap_day_all!K11)</f>
        <v/>
      </c>
      <c r="L16" s="32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82" t="str">
        <f>IF(_tap_day_all!AA11="","",ROUND(_tap_day_all!AA11,4))</f>
        <v/>
      </c>
      <c r="AB16" s="82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9" t="str">
        <f>IF(_tap_day_all!D12="","",_tap_day_all!D12)</f>
        <v/>
      </c>
      <c r="E17" s="29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32" t="str">
        <f>IF(_tap_day_all!H12="","",_tap_day_all!H12)</f>
        <v/>
      </c>
      <c r="I17" s="32" t="str">
        <f>IF(_tap_day_all!I12="","",_tap_day_all!I12)</f>
        <v/>
      </c>
      <c r="J17" s="32" t="str">
        <f t="shared" si="0"/>
        <v/>
      </c>
      <c r="K17" s="78" t="str">
        <f>IF(_tap_day_all!K12="","",_tap_day_all!K12)</f>
        <v/>
      </c>
      <c r="L17" s="32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82" t="str">
        <f>IF(_tap_day_all!AA12="","",ROUND(_tap_day_all!AA12,4))</f>
        <v/>
      </c>
      <c r="AB17" s="82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9" t="str">
        <f>IF(_tap_day_all!D13="","",_tap_day_all!D13)</f>
        <v/>
      </c>
      <c r="E18" s="29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32" t="str">
        <f>IF(_tap_day_all!H13="","",_tap_day_all!H13)</f>
        <v/>
      </c>
      <c r="I18" s="32" t="str">
        <f>IF(_tap_day_all!I13="","",_tap_day_all!I13)</f>
        <v/>
      </c>
      <c r="J18" s="32" t="str">
        <f t="shared" si="0"/>
        <v/>
      </c>
      <c r="K18" s="78" t="str">
        <f>IF(_tap_day_all!K13="","",_tap_day_all!K13)</f>
        <v/>
      </c>
      <c r="L18" s="32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82" t="str">
        <f>IF(_tap_day_all!AA13="","",ROUND(_tap_day_all!AA13,4))</f>
        <v/>
      </c>
      <c r="AB18" s="82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9" t="str">
        <f>IF(_tap_day_all!D14="","",_tap_day_all!D14)</f>
        <v/>
      </c>
      <c r="E19" s="29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32" t="str">
        <f>IF(_tap_day_all!H14="","",_tap_day_all!H14)</f>
        <v/>
      </c>
      <c r="I19" s="32" t="str">
        <f>IF(_tap_day_all!I14="","",_tap_day_all!I14)</f>
        <v/>
      </c>
      <c r="J19" s="32" t="str">
        <f t="shared" si="0"/>
        <v/>
      </c>
      <c r="K19" s="78" t="str">
        <f>IF(_tap_day_all!K14="","",_tap_day_all!K14)</f>
        <v/>
      </c>
      <c r="L19" s="32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82" t="str">
        <f>IF(_tap_day_all!AA14="","",ROUND(_tap_day_all!AA14,4))</f>
        <v/>
      </c>
      <c r="AB19" s="82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9" t="str">
        <f>IF(_tap_day_all!D15="","",_tap_day_all!D15)</f>
        <v/>
      </c>
      <c r="E20" s="29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32" t="str">
        <f>IF(_tap_day_all!H15="","",_tap_day_all!H15)</f>
        <v/>
      </c>
      <c r="I20" s="32" t="str">
        <f>IF(_tap_day_all!I15="","",_tap_day_all!I15)</f>
        <v/>
      </c>
      <c r="J20" s="32" t="str">
        <f t="shared" si="0"/>
        <v/>
      </c>
      <c r="K20" s="78" t="str">
        <f>IF(_tap_day_all!K15="","",_tap_day_all!K15)</f>
        <v/>
      </c>
      <c r="L20" s="32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82" t="str">
        <f>IF(_tap_day_all!AA15="","",ROUND(_tap_day_all!AA15,4))</f>
        <v/>
      </c>
      <c r="AB20" s="82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9" t="str">
        <f>IF(_tap_day_all!D16="","",_tap_day_all!D16)</f>
        <v/>
      </c>
      <c r="E21" s="29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32" t="str">
        <f>IF(_tap_day_all!H16="","",_tap_day_all!H16)</f>
        <v/>
      </c>
      <c r="I21" s="32" t="str">
        <f>IF(_tap_day_all!I16="","",_tap_day_all!I16)</f>
        <v/>
      </c>
      <c r="J21" s="32" t="str">
        <f t="shared" si="0"/>
        <v/>
      </c>
      <c r="K21" s="78" t="str">
        <f>IF(_tap_day_all!K16="","",_tap_day_all!K16)</f>
        <v/>
      </c>
      <c r="L21" s="32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82" t="str">
        <f>IF(_tap_day_all!AA16="","",ROUND(_tap_day_all!AA16,4))</f>
        <v/>
      </c>
      <c r="AB21" s="82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9" t="str">
        <f>IF(_tap_day_all!D17="","",_tap_day_all!D17)</f>
        <v/>
      </c>
      <c r="E22" s="29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32" t="str">
        <f>IF(_tap_day_all!H17="","",_tap_day_all!H17)</f>
        <v/>
      </c>
      <c r="I22" s="32" t="str">
        <f>IF(_tap_day_all!I17="","",_tap_day_all!I17)</f>
        <v/>
      </c>
      <c r="J22" s="32" t="str">
        <f t="shared" si="0"/>
        <v/>
      </c>
      <c r="K22" s="78" t="str">
        <f>IF(_tap_day_all!K17="","",_tap_day_all!K17)</f>
        <v/>
      </c>
      <c r="L22" s="32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82" t="str">
        <f>IF(_tap_day_all!AA17="","",ROUND(_tap_day_all!AA17,4))</f>
        <v/>
      </c>
      <c r="AB22" s="82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9" t="str">
        <f>IF(_tap_day_all!D18="","",_tap_day_all!D18)</f>
        <v/>
      </c>
      <c r="E23" s="29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32" t="str">
        <f>IF(_tap_day_all!H18="","",_tap_day_all!H18)</f>
        <v/>
      </c>
      <c r="I23" s="32" t="str">
        <f>IF(_tap_day_all!I18="","",_tap_day_all!I18)</f>
        <v/>
      </c>
      <c r="J23" s="32" t="str">
        <f t="shared" si="0"/>
        <v/>
      </c>
      <c r="K23" s="78" t="str">
        <f>IF(_tap_day_all!K18="","",_tap_day_all!K18)</f>
        <v/>
      </c>
      <c r="L23" s="32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82" t="str">
        <f>IF(_tap_day_all!AA18="","",ROUND(_tap_day_all!AA18,4))</f>
        <v/>
      </c>
      <c r="AB23" s="82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9" t="str">
        <f>IF(_tap_day_all!D19="","",_tap_day_all!D19)</f>
        <v/>
      </c>
      <c r="E24" s="29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32" t="str">
        <f>IF(_tap_day_all!H19="","",_tap_day_all!H19)</f>
        <v/>
      </c>
      <c r="I24" s="32" t="str">
        <f>IF(_tap_day_all!I19="","",_tap_day_all!I19)</f>
        <v/>
      </c>
      <c r="J24" s="32" t="str">
        <f t="shared" si="0"/>
        <v/>
      </c>
      <c r="K24" s="78" t="str">
        <f>IF(_tap_day_all!K19="","",_tap_day_all!K19)</f>
        <v/>
      </c>
      <c r="L24" s="32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82" t="str">
        <f>IF(_tap_day_all!AA19="","",ROUND(_tap_day_all!AA19,4))</f>
        <v/>
      </c>
      <c r="AB24" s="82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9" t="str">
        <f>IF(_tap_day_all!D20="","",_tap_day_all!D20)</f>
        <v/>
      </c>
      <c r="E25" s="29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32" t="str">
        <f>IF(_tap_day_all!H20="","",_tap_day_all!H20)</f>
        <v/>
      </c>
      <c r="I25" s="32" t="str">
        <f>IF(_tap_day_all!I20="","",_tap_day_all!I20)</f>
        <v/>
      </c>
      <c r="J25" s="32" t="str">
        <f t="shared" si="0"/>
        <v/>
      </c>
      <c r="K25" s="78" t="str">
        <f>IF(_tap_day_all!K20="","",_tap_day_all!K20)</f>
        <v/>
      </c>
      <c r="L25" s="32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82" t="str">
        <f>IF(_tap_day_all!AA20="","",ROUND(_tap_day_all!AA20,4))</f>
        <v/>
      </c>
      <c r="AB25" s="82" t="str">
        <f>IF(_tap_day_all!AB20="","",ROUND(_tap_day_all!AB20,4))</f>
        <v/>
      </c>
    </row>
    <row r="26" spans="1:28" ht="20.100000000000001" customHeight="1" thickBot="1" x14ac:dyDescent="0.25">
      <c r="A26" s="25" t="str">
        <f>IF(_tap_day_all!A21="","",_tap_day_all!A21)</f>
        <v/>
      </c>
      <c r="B26" s="26" t="str">
        <f>IF(_tap_day_all!B21="","",_tap_day_all!B21)</f>
        <v/>
      </c>
      <c r="C26" s="26" t="str">
        <f>IF(_tap_day_all!C21="","",_tap_day_all!C21)</f>
        <v/>
      </c>
      <c r="D26" s="30" t="str">
        <f>IF(_tap_day_all!D21="","",_tap_day_all!D21)</f>
        <v/>
      </c>
      <c r="E26" s="30" t="str">
        <f>IF(_tap_day_all!E21="","",_tap_day_all!E21)</f>
        <v/>
      </c>
      <c r="F26" s="26" t="str">
        <f>IF(_tap_day_all!F21="","",_tap_day_all!F21)</f>
        <v/>
      </c>
      <c r="G26" s="26" t="str">
        <f>IF(_tap_day_all!G21="","",_tap_day_all!G21)</f>
        <v/>
      </c>
      <c r="H26" s="33" t="str">
        <f>IF(_tap_day_all!H21="","",_tap_day_all!H21)</f>
        <v/>
      </c>
      <c r="I26" s="33" t="str">
        <f>IF(_tap_day_all!I21="","",_tap_day_all!I21)</f>
        <v/>
      </c>
      <c r="J26" s="32" t="str">
        <f t="shared" si="0"/>
        <v/>
      </c>
      <c r="K26" s="79" t="str">
        <f>IF(_tap_day_all!K21="","",_tap_day_all!K21)</f>
        <v/>
      </c>
      <c r="L26" s="33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82" t="str">
        <f>IF(_tap_day_all!AA21="","",ROUND(_tap_day_all!AA21,4))</f>
        <v/>
      </c>
      <c r="AB26" s="82" t="str">
        <f>IF(_tap_day_all!AB21="","",ROUND(_tap_day_all!AB21,4))</f>
        <v/>
      </c>
    </row>
    <row r="27" spans="1:28" ht="20.100000000000001" customHeight="1" x14ac:dyDescent="0.2">
      <c r="A27" s="66" t="s">
        <v>64</v>
      </c>
      <c r="B27" s="67"/>
      <c r="C27" s="13">
        <f t="shared" ref="C27:D27" si="1">IFERROR(SUM(C7:C26),"")</f>
        <v>0</v>
      </c>
      <c r="D27" s="13">
        <f t="shared" si="1"/>
        <v>0</v>
      </c>
      <c r="E27" s="13">
        <f>IFERROR(SUM(E7:E26),"")</f>
        <v>0</v>
      </c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80">
        <f t="shared" si="2"/>
        <v>0</v>
      </c>
      <c r="L27" s="13">
        <f t="shared" si="2"/>
        <v>0</v>
      </c>
      <c r="M27" s="35">
        <f>IFERROR(SUM(M7:M26),"")</f>
        <v>0</v>
      </c>
      <c r="N27" s="35">
        <f t="shared" ref="N27:Y27" si="3">IFERROR(SUM(N7:N26),"")</f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  <c r="U27" s="35">
        <f t="shared" si="3"/>
        <v>0</v>
      </c>
      <c r="V27" s="35">
        <f t="shared" si="3"/>
        <v>0</v>
      </c>
      <c r="W27" s="35">
        <f t="shared" si="3"/>
        <v>0</v>
      </c>
      <c r="X27" s="35">
        <f t="shared" si="3"/>
        <v>0</v>
      </c>
      <c r="Y27" s="35">
        <f t="shared" si="3"/>
        <v>0</v>
      </c>
      <c r="Z27" s="34">
        <f t="shared" si="2"/>
        <v>0</v>
      </c>
      <c r="AA27" s="34">
        <f t="shared" si="2"/>
        <v>0</v>
      </c>
      <c r="AB27" s="34">
        <f t="shared" si="2"/>
        <v>0</v>
      </c>
    </row>
    <row r="28" spans="1:28" ht="20.100000000000001" customHeight="1" x14ac:dyDescent="0.2">
      <c r="A28" s="68" t="s">
        <v>65</v>
      </c>
      <c r="B28" s="69"/>
      <c r="C28" s="15" t="str">
        <f t="shared" ref="C28:F28" si="4">IFERROR(AVERAGE(C7:C26),"")</f>
        <v/>
      </c>
      <c r="D28" s="15" t="str">
        <f t="shared" si="4"/>
        <v/>
      </c>
      <c r="E28" s="15" t="str">
        <f t="shared" si="4"/>
        <v/>
      </c>
      <c r="F28" s="15" t="str">
        <f t="shared" si="4"/>
        <v/>
      </c>
      <c r="G28" s="15" t="str">
        <f>IFERROR(AVERAGE(G7:G26),"")</f>
        <v/>
      </c>
      <c r="H28" s="15" t="str">
        <f t="shared" ref="H28:L28" si="5">IFERROR(AVERAGE(H7:H26),"")</f>
        <v/>
      </c>
      <c r="I28" s="15" t="str">
        <f t="shared" si="5"/>
        <v/>
      </c>
      <c r="J28" s="15" t="str">
        <f t="shared" si="5"/>
        <v/>
      </c>
      <c r="K28" s="81" t="str">
        <f t="shared" si="5"/>
        <v/>
      </c>
      <c r="L28" s="15" t="str">
        <f t="shared" si="5"/>
        <v/>
      </c>
      <c r="M28" s="37" t="str">
        <f>IFERROR(ROUND(AVERAGE(M7:M26),4),"")</f>
        <v/>
      </c>
      <c r="N28" s="37" t="str">
        <f t="shared" ref="N28:Y28" si="6">IFERROR(ROUND(AVERAGE(N7:N26),4),"")</f>
        <v/>
      </c>
      <c r="O28" s="37" t="str">
        <f t="shared" si="6"/>
        <v/>
      </c>
      <c r="P28" s="37" t="str">
        <f t="shared" si="6"/>
        <v/>
      </c>
      <c r="Q28" s="37" t="str">
        <f t="shared" si="6"/>
        <v/>
      </c>
      <c r="R28" s="37" t="str">
        <f t="shared" si="6"/>
        <v/>
      </c>
      <c r="S28" s="37" t="str">
        <f t="shared" si="6"/>
        <v/>
      </c>
      <c r="T28" s="37" t="str">
        <f t="shared" si="6"/>
        <v/>
      </c>
      <c r="U28" s="37" t="str">
        <f t="shared" si="6"/>
        <v/>
      </c>
      <c r="V28" s="37" t="str">
        <f t="shared" si="6"/>
        <v/>
      </c>
      <c r="W28" s="37" t="str">
        <f t="shared" si="6"/>
        <v/>
      </c>
      <c r="X28" s="37" t="str">
        <f t="shared" si="6"/>
        <v/>
      </c>
      <c r="Y28" s="37" t="str">
        <f t="shared" si="6"/>
        <v/>
      </c>
      <c r="Z28" s="36" t="str">
        <f>IFERROR(ROUND(AVERAGE(_tap_day_all!Z2:'_tap_day_all'!Z21),2),"")</f>
        <v/>
      </c>
      <c r="AA28" s="36" t="str">
        <f>IFERROR(ROUND(AVERAGE(_tap_day_all!AA2:'_tap_day_all'!AA21),2),"")</f>
        <v/>
      </c>
      <c r="AB28" s="36" t="str">
        <f>IFERROR(ROUND(AVERAGE(_tap_day_all!AB2:'_tap_day_all'!AB21),2),"")</f>
        <v/>
      </c>
    </row>
    <row r="29" spans="1:28" ht="20.100000000000001" customHeight="1" x14ac:dyDescent="0.2">
      <c r="A29" s="55" t="s">
        <v>66</v>
      </c>
      <c r="B29" s="56"/>
      <c r="C29" s="16">
        <v>1</v>
      </c>
      <c r="D29" s="83">
        <f>SUMIF(C7:C26,1,I7:I26)</f>
        <v>0</v>
      </c>
      <c r="E29" s="17"/>
      <c r="F29" s="18"/>
      <c r="G29" s="17"/>
      <c r="H29" s="17"/>
      <c r="I29" s="17"/>
      <c r="J29" s="17"/>
      <c r="K29" s="17"/>
      <c r="L29" s="17"/>
      <c r="M29" s="22"/>
      <c r="N29" s="22"/>
      <c r="O29" s="22"/>
      <c r="P29" s="22"/>
      <c r="Q29" s="22"/>
      <c r="R29" s="22"/>
      <c r="S29" s="22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20.100000000000001" customHeight="1" x14ac:dyDescent="0.2">
      <c r="A30" s="57"/>
      <c r="B30" s="58"/>
      <c r="C30" s="19">
        <v>2</v>
      </c>
      <c r="D30" s="84">
        <f>SUMIF(C7:C26,2,I7:I26)</f>
        <v>0</v>
      </c>
      <c r="E30" s="17"/>
      <c r="F30" s="18"/>
      <c r="G30" s="20"/>
      <c r="H30" s="17"/>
      <c r="I30" s="20"/>
      <c r="J30" s="20"/>
      <c r="K30" s="17"/>
      <c r="L30" s="20"/>
      <c r="M30" s="22"/>
      <c r="N30" s="22"/>
      <c r="O30" s="22"/>
      <c r="P30" s="22"/>
      <c r="Q30" s="22"/>
      <c r="R30" s="22"/>
      <c r="S30" s="1"/>
      <c r="V30" s="17"/>
      <c r="W30" s="17"/>
      <c r="X30" s="17"/>
      <c r="Y30" s="17"/>
      <c r="Z30" s="17"/>
      <c r="AA30" s="17"/>
      <c r="AB30" s="17"/>
    </row>
    <row r="31" spans="1:28" ht="20.100000000000001" customHeight="1" x14ac:dyDescent="0.2">
      <c r="A31" s="57"/>
      <c r="B31" s="58"/>
      <c r="C31" s="19">
        <v>3</v>
      </c>
      <c r="D31" s="84">
        <f>SUMIF(C7:C26,3,I7:I26)</f>
        <v>0</v>
      </c>
      <c r="E31" s="17"/>
      <c r="F31" s="18"/>
      <c r="G31" s="17"/>
      <c r="H31" s="17"/>
      <c r="I31" s="17"/>
      <c r="J31" s="17"/>
      <c r="K31" s="17"/>
      <c r="L31" s="17"/>
      <c r="M31" s="22"/>
      <c r="N31" s="22"/>
      <c r="O31" s="22"/>
      <c r="P31" s="22"/>
      <c r="Q31" s="22"/>
      <c r="S31" s="1"/>
      <c r="V31" s="17"/>
      <c r="W31" s="17"/>
      <c r="X31" s="17"/>
      <c r="Y31" s="17"/>
      <c r="Z31" s="17"/>
      <c r="AA31" s="17"/>
      <c r="AB31" s="17"/>
    </row>
    <row r="32" spans="1:28" ht="20.100000000000001" customHeight="1" thickBot="1" x14ac:dyDescent="0.25">
      <c r="A32" s="59"/>
      <c r="B32" s="60"/>
      <c r="C32" s="14">
        <v>4</v>
      </c>
      <c r="D32" s="85">
        <f>SUMIF(C7:C26,4,I7:I26)</f>
        <v>0</v>
      </c>
      <c r="E32" s="17"/>
      <c r="F32" s="18"/>
      <c r="G32" s="17"/>
      <c r="H32" s="17"/>
      <c r="I32" s="17"/>
      <c r="J32" s="17"/>
      <c r="K32" s="17"/>
      <c r="L32" s="17"/>
      <c r="M32" s="22"/>
      <c r="N32" s="22"/>
      <c r="O32" s="22"/>
      <c r="P32" s="22"/>
      <c r="Q32" s="22"/>
      <c r="R32" s="22"/>
      <c r="S32" s="1"/>
      <c r="V32" s="17"/>
      <c r="W32" s="17"/>
      <c r="X32" s="17"/>
      <c r="Y32" s="17"/>
      <c r="Z32" s="17"/>
      <c r="AA32" s="17"/>
      <c r="AB32" s="17"/>
    </row>
    <row r="33" spans="19:19" x14ac:dyDescent="0.2">
      <c r="S33" s="1"/>
    </row>
    <row r="34" spans="19:19" x14ac:dyDescent="0.2">
      <c r="S34" s="1"/>
    </row>
  </sheetData>
  <mergeCells count="22"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  <mergeCell ref="C1:S1"/>
    <mergeCell ref="T1:V1"/>
    <mergeCell ref="C2:L2"/>
    <mergeCell ref="M2:AB2"/>
    <mergeCell ref="D3:F3"/>
    <mergeCell ref="H3:J3"/>
    <mergeCell ref="M3:S3"/>
    <mergeCell ref="T3:AB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31"/>
      <c r="E2" s="31"/>
      <c r="F2" s="28"/>
    </row>
    <row r="3" spans="1:28" x14ac:dyDescent="0.2">
      <c r="D3" s="31"/>
      <c r="E3" s="31"/>
      <c r="F3" s="28"/>
    </row>
    <row r="4" spans="1:28" x14ac:dyDescent="0.2">
      <c r="D4" s="31"/>
      <c r="E4" s="31"/>
      <c r="F4" s="28"/>
    </row>
    <row r="5" spans="1:28" x14ac:dyDescent="0.2">
      <c r="D5" s="31"/>
      <c r="E5" s="31"/>
      <c r="F5" s="28"/>
    </row>
    <row r="6" spans="1:28" x14ac:dyDescent="0.2">
      <c r="D6" s="31"/>
      <c r="E6" s="31"/>
      <c r="F6" s="28"/>
    </row>
    <row r="7" spans="1:28" x14ac:dyDescent="0.2">
      <c r="D7" s="31"/>
      <c r="E7" s="31"/>
      <c r="F7" s="28"/>
    </row>
    <row r="8" spans="1:28" x14ac:dyDescent="0.2">
      <c r="D8" s="31"/>
      <c r="E8" s="31"/>
      <c r="F8" s="28"/>
    </row>
    <row r="9" spans="1:28" x14ac:dyDescent="0.2">
      <c r="D9" s="31"/>
      <c r="E9" s="31"/>
      <c r="F9" s="28"/>
    </row>
    <row r="10" spans="1:28" x14ac:dyDescent="0.2">
      <c r="D10" s="31"/>
      <c r="E10" s="31"/>
      <c r="F10" s="28"/>
    </row>
    <row r="11" spans="1:28" x14ac:dyDescent="0.2">
      <c r="D11" s="31"/>
      <c r="E11" s="31"/>
      <c r="F11" s="28"/>
    </row>
    <row r="12" spans="1:28" x14ac:dyDescent="0.2">
      <c r="D12" s="31"/>
      <c r="E12" s="31"/>
      <c r="F12" s="28"/>
    </row>
    <row r="13" spans="1:28" x14ac:dyDescent="0.2">
      <c r="D13" s="31"/>
      <c r="E13" s="31"/>
      <c r="F13" s="28"/>
    </row>
    <row r="14" spans="1:28" x14ac:dyDescent="0.2">
      <c r="D14" s="31"/>
      <c r="E14" s="31"/>
      <c r="F14" s="28"/>
    </row>
    <row r="15" spans="1:28" x14ac:dyDescent="0.2">
      <c r="D15" s="31"/>
      <c r="E15" s="31"/>
      <c r="F15" s="28"/>
    </row>
    <row r="16" spans="1:28" x14ac:dyDescent="0.2">
      <c r="D16" s="31"/>
      <c r="E16" s="31"/>
      <c r="F16" s="28"/>
    </row>
    <row r="17" spans="4:6" x14ac:dyDescent="0.2">
      <c r="D17" s="31"/>
      <c r="E17" s="31"/>
      <c r="F17" s="28"/>
    </row>
    <row r="18" spans="4:6" x14ac:dyDescent="0.2">
      <c r="D18" s="31"/>
      <c r="E18" s="31"/>
      <c r="F18" s="28"/>
    </row>
    <row r="19" spans="4:6" x14ac:dyDescent="0.2">
      <c r="D19" s="31"/>
      <c r="E19" s="31"/>
      <c r="F19" s="28"/>
    </row>
    <row r="20" spans="4:6" x14ac:dyDescent="0.2">
      <c r="D20" s="31"/>
      <c r="E20" s="31"/>
      <c r="F20" s="28"/>
    </row>
    <row r="21" spans="4:6" x14ac:dyDescent="0.2">
      <c r="D21" s="31"/>
      <c r="E21" s="31"/>
      <c r="F21" s="28"/>
    </row>
    <row r="22" spans="4:6" x14ac:dyDescent="0.2">
      <c r="D22" s="31"/>
      <c r="E22" s="31"/>
      <c r="F22" s="28"/>
    </row>
    <row r="23" spans="4:6" x14ac:dyDescent="0.2">
      <c r="D23" s="31"/>
      <c r="E23" s="31"/>
      <c r="F23" s="28"/>
    </row>
    <row r="24" spans="4:6" x14ac:dyDescent="0.2">
      <c r="D24" s="31"/>
      <c r="E24" s="31"/>
      <c r="F24" s="28"/>
    </row>
    <row r="25" spans="4:6" x14ac:dyDescent="0.2">
      <c r="D25" s="31"/>
      <c r="E25" s="31"/>
      <c r="F25" s="28"/>
    </row>
    <row r="26" spans="4:6" x14ac:dyDescent="0.2">
      <c r="D26" s="31"/>
      <c r="E26" s="31"/>
      <c r="F26" s="28"/>
    </row>
    <row r="27" spans="4:6" x14ac:dyDescent="0.2">
      <c r="D27" s="31"/>
      <c r="E27" s="31"/>
      <c r="F27" s="28"/>
    </row>
    <row r="28" spans="4:6" x14ac:dyDescent="0.2">
      <c r="D28" s="31"/>
      <c r="E28" s="31"/>
      <c r="F28" s="28"/>
    </row>
    <row r="29" spans="4:6" x14ac:dyDescent="0.2">
      <c r="D29" s="31"/>
      <c r="E29" s="31"/>
      <c r="F29" s="28"/>
    </row>
    <row r="30" spans="4:6" x14ac:dyDescent="0.2">
      <c r="D30" s="31"/>
      <c r="E30" s="31"/>
      <c r="F30" s="28"/>
    </row>
    <row r="31" spans="4:6" x14ac:dyDescent="0.2">
      <c r="D31" s="31"/>
      <c r="E31" s="31"/>
      <c r="F31" s="28"/>
    </row>
    <row r="32" spans="4:6" x14ac:dyDescent="0.2">
      <c r="D32" s="31"/>
      <c r="E32" s="31"/>
      <c r="F32" s="28"/>
    </row>
    <row r="33" spans="4:6" x14ac:dyDescent="0.2">
      <c r="D33" s="31"/>
      <c r="E33" s="31"/>
      <c r="F33" s="28"/>
    </row>
    <row r="34" spans="4:6" x14ac:dyDescent="0.2">
      <c r="D34" s="31"/>
      <c r="E34" s="31"/>
      <c r="F34" s="28"/>
    </row>
    <row r="35" spans="4:6" x14ac:dyDescent="0.2">
      <c r="D35" s="31"/>
      <c r="E35" s="31"/>
      <c r="F35" s="28"/>
    </row>
    <row r="36" spans="4:6" x14ac:dyDescent="0.2">
      <c r="D36" s="31"/>
      <c r="E36" s="31"/>
      <c r="F36" s="28"/>
    </row>
    <row r="37" spans="4:6" x14ac:dyDescent="0.2">
      <c r="D37" s="31"/>
      <c r="E37" s="31"/>
      <c r="F37" s="28"/>
    </row>
    <row r="38" spans="4:6" x14ac:dyDescent="0.2">
      <c r="D38" s="31"/>
      <c r="E38" s="31"/>
      <c r="F38" s="28"/>
    </row>
    <row r="39" spans="4:6" x14ac:dyDescent="0.2">
      <c r="D39" s="31"/>
      <c r="E39" s="31"/>
      <c r="F39" s="28"/>
    </row>
    <row r="40" spans="4:6" x14ac:dyDescent="0.2">
      <c r="D40" s="27"/>
      <c r="E40" s="27"/>
      <c r="F40" s="28"/>
    </row>
    <row r="41" spans="4:6" x14ac:dyDescent="0.2">
      <c r="E41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67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2019-01-09T02:44:36Z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