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activeTab="4"/>
  </bookViews>
  <sheets>
    <sheet name="原燃料质量" sheetId="2" r:id="rId1"/>
    <sheet name="原燃料消耗" sheetId="4" r:id="rId2"/>
    <sheet name="布料、风口及炉况情况" sheetId="15" r:id="rId3"/>
    <sheet name="出渣铁及煤气成分" sheetId="5" r:id="rId4"/>
    <sheet name="技术经济指标及操作参数" sheetId="7" r:id="rId5"/>
    <sheet name="_dictionary" sheetId="13" r:id="rId6"/>
    <sheet name="_metadata" sheetId="14" r:id="rId7"/>
    <sheet name="冷却水冷却壁" sheetId="8" r:id="rId8"/>
    <sheet name="炉底温度" sheetId="9" r:id="rId9"/>
    <sheet name="休风统计" sheetId="10" r:id="rId10"/>
    <sheet name="大计事" sheetId="11" r:id="rId11"/>
    <sheet name="Sheet1" sheetId="12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R6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<sst xmlns="http://schemas.openxmlformats.org/spreadsheetml/2006/main" count="702" uniqueCount="375">
  <si>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</si>
  <si>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</si>
  <si>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</si>
  <si>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</si>
  <si>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</si>
  <si>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</si>
  <si>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</si>
  <si>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</si>
  <si>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</si>
  <si>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</si>
  <si>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</si>
  <si>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</si>
  <si>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</si>
  <si>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</si>
  <si>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</si>
  <si>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</si>
  <si>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</si>
  <si>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</si>
  <si>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</si>
  <si>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</si>
  <si>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</si>
  <si>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</si>
  <si>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</si>
  <si>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</si>
  <si>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</si>
  <si>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</si>
  <si>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</si>
  <si>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</si>
  <si>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</si>
  <si>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</si>
  <si>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FCD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</si>
  <si>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</si>
  <si>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</si>
  <si>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</si>
  <si>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</si>
  <si>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</si>
  <si>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</si>
  <si>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</si>
  <si>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</si>
  <si>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</si>
  <si>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</si>
  <si>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</si>
  <si>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</si>
  <si>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</si>
  <si>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</si>
  <si>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</si>
  <si>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</si>
  <si>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</si>
  <si>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</si>
  <si>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</si>
  <si>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</si>
  <si>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</si>
  <si>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</si>
  <si>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</si>
  <si>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</si>
  <si>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</si>
  <si>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</si>
  <si>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</si>
  <si>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</si>
  <si>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</si>
  <si>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</si>
  <si>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</si>
  <si>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</si>
  <si>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</si>
  <si>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</si>
  <si>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</si>
  <si>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</si>
  <si>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</si>
  <si>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</si>
  <si>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</si>
  <si>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</si>
  <si>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</si>
  <si>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PCM_FCD</t>
  </si>
  <si>
    <t>PCM_S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</si>
  <si>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</si>
  <si>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</si>
  <si>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</si>
  <si>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</si>
  <si>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</si>
  <si>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</si>
  <si>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</si>
  <si>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</si>
  <si>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</si>
  <si>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</si>
  <si>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</si>
  <si>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</si>
  <si>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</si>
  <si>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</si>
  <si>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</si>
  <si>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</si>
  <si>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</si>
  <si>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喷煤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</si>
  <si>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</si>
  <si>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</si>
  <si>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</si>
  <si>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</si>
  <si>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</si>
  <si>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</si>
  <si>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</si>
  <si>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</si>
  <si>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</si>
  <si>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</si>
  <si>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</si>
  <si>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</si>
  <si>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</si>
  <si>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</si>
  <si>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</si>
  <si>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</si>
  <si>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</si>
  <si>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</si>
  <si>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</si>
  <si>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</si>
  <si>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</si>
  <si>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</si>
  <si>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</si>
  <si>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</si>
  <si>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</si>
  <si>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</si>
  <si>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</si>
  <si>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</si>
  <si>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</si>
  <si>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</si>
  <si>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</si>
  <si>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</si>
  <si>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</si>
  <si>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</si>
  <si>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</si>
  <si>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</si>
  <si>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</si>
  <si>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</si>
  <si>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</si>
  <si>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</si>
  <si>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</si>
  <si>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</si>
  <si>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</si>
  <si>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</si>
  <si>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</si>
  <si>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</si>
  <si>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</si>
  <si>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</si>
  <si>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</si>
  <si>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</si>
  <si>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</si>
  <si>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</si>
  <si>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</si>
  <si>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</si>
  <si>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</si>
  <si>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</si>
  <si>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</si>
  <si>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</si>
  <si>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</si>
  <si>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</si>
  <si>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</si>
  <si>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</si>
  <si>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</si>
  <si>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</si>
  <si>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</si>
  <si>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</si>
  <si>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</si>
  <si>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</si>
  <si>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blastChangeCount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</si>
  <si>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</si>
  <si>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</si>
  <si>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</si>
  <si>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</si>
  <si>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</si>
  <si>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</si>
  <si>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</si>
  <si>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</si>
  <si>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</si>
  <si>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</si>
  <si>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</si>
  <si>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</si>
  <si>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</si>
  <si>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</si>
  <si>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</si>
  <si>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</si>
  <si>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</si>
  <si>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</si>
  <si>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</si>
  <si>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</si>
  <si>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</si>
  <si>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</si>
  <si>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</si>
  <si>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</si>
  <si>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</si>
  <si>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</si>
  <si>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</si>
  <si>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</si>
  <si>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</si>
  <si>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</si>
  <si>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</si>
  <si>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</si>
  <si>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</si>
  <si>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</si>
  <si>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</si>
  <si>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</si>
  <si>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</si>
  <si>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</si>
  <si>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</si>
  <si>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</si>
  <si>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</si>
  <si>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</si>
  <si>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</si>
  <si>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</si>
  <si>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</si>
  <si>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</si>
  <si>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</si>
  <si>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</si>
  <si>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</si>
  <si>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</si>
  <si>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</si>
  <si>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</si>
  <si>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</si>
  <si>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</si>
  <si>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</si>
  <si>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</si>
  <si>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</si>
  <si>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</si>
  <si>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</si>
  <si>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</si>
  <si>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</si>
  <si>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</si>
  <si>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</si>
  <si>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</si>
  <si>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</si>
  <si>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</si>
  <si>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</si>
  <si>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</si>
  <si>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</si>
  <si>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</si>
  <si>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</si>
  <si>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</si>
  <si>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</si>
  <si>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</si>
  <si>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</si>
  <si>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</si>
  <si>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</si>
  <si>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</si>
  <si>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</si>
  <si>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</si>
  <si>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</si>
  <si>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</si>
  <si>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</si>
  <si>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</si>
  <si>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</si>
  <si>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</si>
  <si>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</si>
  <si>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</si>
  <si>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</si>
  <si>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渣比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</si>
  <si>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</si>
  <si>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</si>
  <si>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</si>
  <si>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</si>
  <si>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</si>
  <si>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</si>
  <si>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</si>
  <si>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</si>
  <si>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</si>
  <si>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</si>
  <si>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</si>
  <si>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</si>
  <si>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</si>
  <si>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</si>
  <si>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</si>
  <si>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</si>
  <si>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</si>
  <si>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</si>
  <si>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</si>
  <si>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</si>
  <si>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</si>
  <si>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</si>
  <si>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</si>
  <si>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</si>
  <si>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</si>
  <si>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</si>
  <si>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</si>
  <si>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</si>
  <si>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</si>
  <si>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</si>
  <si>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</si>
  <si>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</si>
  <si>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</si>
  <si>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</si>
  <si>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BF8_L2M_BX_QualifiedHMRate_1d_cur</t>
  </si>
  <si>
    <t>BF8_L2M_BX_QualifiedHMMass_1d_cur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</si>
  <si>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</si>
  <si>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</si>
  <si>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</si>
  <si>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</si>
  <si>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</si>
  <si>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</si>
  <si>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</si>
  <si>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</si>
  <si>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</si>
  <si>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BF8_L2M_BX_CokeLoad_1d_cur</t>
  </si>
  <si>
    <t>BF8_L2M_BX_HMMassDValue_1d_cur</t>
  </si>
  <si>
    <t>BF8_L2M_BX_OreRatio_1d_cur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</si>
  <si>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</si>
  <si>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</si>
  <si>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</si>
  <si>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</si>
  <si>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</si>
  <si>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</si>
  <si>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</si>
  <si>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</si>
  <si>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</si>
  <si>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</si>
  <si>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</si>
  <si>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</si>
  <si>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</si>
  <si>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</si>
  <si>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</si>
  <si>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</si>
  <si>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</si>
  <si>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</si>
  <si>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</si>
  <si>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</si>
  <si>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</si>
  <si>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</si>
  <si>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</si>
  <si>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</si>
  <si>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</si>
  <si>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</si>
  <si>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</si>
  <si>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</si>
  <si>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</si>
  <si>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</si>
  <si>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>合计</t>
  </si>
  <si>
    <t>version</t>
  </si>
  <si>
    <t xml:space="preserve">八 高 炉 2020 年 6 月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</si>
  <si>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</si>
  <si>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</si>
  <si>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</si>
  <si>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</si>
  <si>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</si>
  <si>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</si>
  <si>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</si>
  <si>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</si>
  <si>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</si>
  <si>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</si>
  <si>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</si>
  <si>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</si>
  <si>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</si>
  <si>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</si>
  <si>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</si>
  <si>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</si>
  <si>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</si>
  <si>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</si>
  <si>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</si>
  <si>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</si>
  <si>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</si>
  <si>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</si>
  <si>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</si>
  <si>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</si>
  <si>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 </t>
  </si>
  <si>
    <t xml:space="preserve">八 高 炉 2020 年 6 月 炉 底 温 度 </t>
  </si>
  <si>
    <t>炉底温度（℃）</t>
  </si>
  <si>
    <t xml:space="preserve">八 高 炉 2020 年 6月 休 风 统 计 </t>
  </si>
  <si>
    <t>高压
时间</t>
  </si>
  <si>
    <t>休风时间分类</t>
  </si>
  <si>
    <t>休风
原因</t>
  </si>
  <si>
    <t>低压
时间</t>
  </si>
  <si>
    <t>低压
原因</t>
  </si>
  <si>
    <t>减风
时间</t>
  </si>
  <si>
    <t>减风原因</t>
  </si>
  <si>
    <t>冷却
设备</t>
  </si>
  <si>
    <t>设备
检修</t>
  </si>
  <si>
    <t>事故</t>
  </si>
  <si>
    <t>待料</t>
  </si>
  <si>
    <t>八 高 炉 2020 年 6 月 大 记 事</t>
  </si>
  <si>
    <t>日期</t>
  </si>
  <si>
    <t>夜班</t>
  </si>
  <si>
    <t>白班</t>
  </si>
</sst>
</file>

<file path=xl/styles.xml><?xml version="1.0" encoding="utf-8"?>
<styleSheet xmlns="http://schemas.openxmlformats.org/spreadsheetml/2006/main">
  <numFmts count="16">
    <numFmt numFmtId="176" formatCode="0.000_ ;[Red]\-0.000\ "/>
    <numFmt numFmtId="177" formatCode="0.000_);[Red]\(0.000\)"/>
    <numFmt numFmtId="178" formatCode="0_ "/>
    <numFmt numFmtId="179" formatCode="0.0_ "/>
    <numFmt numFmtId="180" formatCode="0.0000_);[Red]\(0.0000\)"/>
    <numFmt numFmtId="181" formatCode="0.0_);[Red]\(0.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82" formatCode="0.00_ ;[Red]\-0.00\ "/>
    <numFmt numFmtId="183" formatCode="0.00_ "/>
    <numFmt numFmtId="42" formatCode="_ &quot;￥&quot;* #,##0_ ;_ &quot;￥&quot;* \-#,##0_ ;_ &quot;￥&quot;* &quot;-&quot;_ ;_ @_ "/>
    <numFmt numFmtId="184" formatCode="0.000_ "/>
    <numFmt numFmtId="185" formatCode="0_);[Red]\(0\)"/>
    <numFmt numFmtId="186" formatCode="0.00_);[Red]\(0.00\)"/>
    <numFmt numFmtId="187" formatCode="0_ ;[Red]\-0\ "/>
  </numFmts>
  <fonts count="69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仿宋_GB2312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b/>
      <sz val="12"/>
      <color rgb="FFFF0000"/>
      <name val="宋体"/>
      <charset val="134"/>
      <scheme val="min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0.5"/>
      <color theme="1"/>
      <name val="宋体"/>
      <charset val="134"/>
    </font>
    <font>
      <sz val="11"/>
      <color theme="1"/>
      <name val="Times New Roman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2"/>
      <name val="宋体"/>
      <charset val="134"/>
    </font>
    <font>
      <sz val="12"/>
      <name val="Times New Roman"/>
      <charset val="134"/>
    </font>
    <font>
      <sz val="1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5" fillId="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6" borderId="24" applyNumberFormat="0" applyFont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52" fillId="0" borderId="27" applyNumberFormat="0" applyFill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6" fillId="8" borderId="26" applyNumberFormat="0" applyAlignment="0" applyProtection="0">
      <alignment vertical="center"/>
    </xf>
    <xf numFmtId="0" fontId="51" fillId="8" borderId="25" applyNumberFormat="0" applyAlignment="0" applyProtection="0">
      <alignment vertical="center"/>
    </xf>
    <xf numFmtId="0" fontId="58" fillId="20" borderId="30" applyNumberFormat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57" fillId="0" borderId="29" applyNumberFormat="0" applyFill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</cellStyleXfs>
  <cellXfs count="325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4" xfId="49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7" xfId="49" applyFill="1" applyBorder="1" applyAlignment="1">
      <alignment horizontal="center" vertical="center"/>
    </xf>
    <xf numFmtId="0" fontId="2" fillId="2" borderId="8" xfId="49" applyFont="1" applyFill="1" applyBorder="1" applyAlignment="1">
      <alignment horizontal="center" vertical="center"/>
    </xf>
    <xf numFmtId="0" fontId="3" fillId="0" borderId="9" xfId="49" applyFill="1" applyBorder="1" applyAlignment="1">
      <alignment horizontal="center" vertical="center"/>
    </xf>
    <xf numFmtId="0" fontId="3" fillId="0" borderId="10" xfId="49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3" xfId="0" applyNumberFormat="1" applyFont="1" applyFill="1" applyBorder="1" applyAlignment="1" applyProtection="1">
      <alignment horizontal="center" vertical="center"/>
      <protection hidden="1"/>
    </xf>
    <xf numFmtId="178" fontId="7" fillId="0" borderId="4" xfId="0" applyNumberFormat="1" applyFont="1" applyFill="1" applyBorder="1" applyAlignment="1" applyProtection="1">
      <alignment vertical="center"/>
      <protection locked="0" hidden="1"/>
    </xf>
    <xf numFmtId="178" fontId="7" fillId="0" borderId="4" xfId="0" applyNumberFormat="1" applyFont="1" applyFill="1" applyBorder="1" applyAlignment="1" applyProtection="1">
      <alignment vertical="center"/>
      <protection locked="0"/>
    </xf>
    <xf numFmtId="178" fontId="7" fillId="0" borderId="4" xfId="0" applyNumberFormat="1" applyFont="1" applyFill="1" applyBorder="1" applyAlignment="1" applyProtection="1">
      <alignment vertical="center"/>
    </xf>
    <xf numFmtId="178" fontId="7" fillId="3" borderId="4" xfId="0" applyNumberFormat="1" applyFont="1" applyFill="1" applyBorder="1" applyAlignment="1" applyProtection="1">
      <alignment vertical="center"/>
      <protection hidden="1"/>
    </xf>
    <xf numFmtId="0" fontId="6" fillId="3" borderId="6" xfId="0" applyNumberFormat="1" applyFont="1" applyFill="1" applyBorder="1" applyAlignment="1" applyProtection="1">
      <alignment horizontal="center" vertical="center"/>
      <protection hidden="1"/>
    </xf>
    <xf numFmtId="178" fontId="7" fillId="3" borderId="7" xfId="0" applyNumberFormat="1" applyFont="1" applyFill="1" applyBorder="1" applyAlignment="1" applyProtection="1">
      <alignment vertical="center"/>
      <protection hidden="1"/>
    </xf>
    <xf numFmtId="0" fontId="4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9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9" xfId="0" applyNumberFormat="1" applyFont="1" applyFill="1" applyBorder="1" applyAlignment="1" applyProtection="1">
      <alignment horizontal="center" vertical="center" wrapText="1"/>
      <protection hidden="1"/>
    </xf>
    <xf numFmtId="178" fontId="7" fillId="0" borderId="9" xfId="0" applyNumberFormat="1" applyFont="1" applyFill="1" applyBorder="1" applyAlignment="1" applyProtection="1">
      <alignment vertical="center"/>
      <protection locked="0" hidden="1"/>
    </xf>
    <xf numFmtId="178" fontId="7" fillId="0" borderId="9" xfId="0" applyNumberFormat="1" applyFont="1" applyFill="1" applyBorder="1" applyAlignment="1" applyProtection="1">
      <alignment vertical="center"/>
      <protection locked="0"/>
    </xf>
    <xf numFmtId="178" fontId="7" fillId="3" borderId="9" xfId="0" applyNumberFormat="1" applyFont="1" applyFill="1" applyBorder="1" applyAlignment="1" applyProtection="1">
      <alignment vertical="center"/>
      <protection hidden="1"/>
    </xf>
    <xf numFmtId="178" fontId="7" fillId="3" borderId="10" xfId="0" applyNumberFormat="1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horizontal="center" vertical="center"/>
      <protection hidden="1"/>
    </xf>
    <xf numFmtId="0" fontId="4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3" xfId="0" applyNumberFormat="1" applyFont="1" applyFill="1" applyBorder="1" applyAlignment="1" applyProtection="1">
      <alignment horizontal="center" vertical="center"/>
      <protection hidden="1"/>
    </xf>
    <xf numFmtId="178" fontId="7" fillId="0" borderId="4" xfId="0" applyNumberFormat="1" applyFont="1" applyFill="1" applyBorder="1" applyAlignment="1" applyProtection="1">
      <alignment horizontal="center" vertical="center"/>
      <protection locked="0" hidden="1"/>
    </xf>
    <xf numFmtId="178" fontId="7" fillId="0" borderId="4" xfId="0" applyNumberFormat="1" applyFont="1" applyFill="1" applyBorder="1" applyAlignment="1" applyProtection="1">
      <alignment horizontal="center" vertical="center"/>
      <protection locked="0"/>
    </xf>
    <xf numFmtId="178" fontId="7" fillId="0" borderId="4" xfId="0" applyNumberFormat="1" applyFont="1" applyFill="1" applyBorder="1" applyAlignment="1" applyProtection="1">
      <alignment horizontal="center" vertical="center"/>
    </xf>
    <xf numFmtId="0" fontId="6" fillId="3" borderId="3" xfId="0" applyNumberFormat="1" applyFont="1" applyFill="1" applyBorder="1" applyAlignment="1" applyProtection="1">
      <alignment horizontal="center" vertical="center"/>
      <protection hidden="1"/>
    </xf>
    <xf numFmtId="178" fontId="7" fillId="3" borderId="4" xfId="0" applyNumberFormat="1" applyFont="1" applyFill="1" applyBorder="1" applyAlignment="1" applyProtection="1">
      <alignment horizontal="center" vertical="center"/>
      <protection hidden="1"/>
    </xf>
    <xf numFmtId="178" fontId="7" fillId="3" borderId="7" xfId="0" applyNumberFormat="1" applyFont="1" applyFill="1" applyBorder="1" applyAlignment="1" applyProtection="1">
      <alignment horizontal="center" vertical="center"/>
      <protection hidden="1"/>
    </xf>
    <xf numFmtId="178" fontId="7" fillId="0" borderId="4" xfId="0" applyNumberFormat="1" applyFont="1" applyFill="1" applyBorder="1" applyAlignment="1" applyProtection="1">
      <alignment horizontal="center" vertical="center"/>
      <protection hidden="1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</xf>
    <xf numFmtId="0" fontId="9" fillId="3" borderId="8" xfId="0" applyFont="1" applyFill="1" applyBorder="1" applyAlignment="1" applyProtection="1">
      <alignment horizontal="center" vertical="center"/>
      <protection hidden="1"/>
    </xf>
    <xf numFmtId="178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3" borderId="9" xfId="0" applyNumberFormat="1" applyFont="1" applyFill="1" applyBorder="1" applyAlignment="1" applyProtection="1">
      <alignment horizontal="center" vertical="center"/>
      <protection hidden="1"/>
    </xf>
    <xf numFmtId="178" fontId="7" fillId="3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4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2" xfId="0" applyFont="1" applyFill="1" applyBorder="1" applyAlignment="1" applyProtection="1">
      <alignment horizontal="center" vertical="center" wrapText="1"/>
      <protection hidden="1"/>
    </xf>
    <xf numFmtId="0" fontId="4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11" fillId="3" borderId="4" xfId="0" applyNumberFormat="1" applyFont="1" applyFill="1" applyBorder="1" applyAlignment="1" applyProtection="1">
      <alignment horizontal="center" vertical="center" wrapText="1"/>
      <protection hidden="1"/>
    </xf>
    <xf numFmtId="181" fontId="7" fillId="0" borderId="4" xfId="0" applyNumberFormat="1" applyFont="1" applyFill="1" applyBorder="1" applyAlignment="1" applyProtection="1">
      <alignment horizontal="center" vertical="center"/>
      <protection locked="0"/>
    </xf>
    <xf numFmtId="181" fontId="7" fillId="0" borderId="4" xfId="0" applyNumberFormat="1" applyFont="1" applyFill="1" applyBorder="1" applyAlignment="1" applyProtection="1">
      <alignment horizontal="center" vertical="center"/>
      <protection hidden="1"/>
    </xf>
    <xf numFmtId="181" fontId="7" fillId="0" borderId="4" xfId="0" applyNumberFormat="1" applyFont="1" applyFill="1" applyBorder="1" applyAlignment="1" applyProtection="1">
      <alignment horizontal="center" vertical="center"/>
    </xf>
    <xf numFmtId="179" fontId="7" fillId="3" borderId="4" xfId="0" applyNumberFormat="1" applyFont="1" applyFill="1" applyBorder="1" applyAlignment="1" applyProtection="1">
      <alignment horizontal="center" vertical="center"/>
      <protection hidden="1"/>
    </xf>
    <xf numFmtId="178" fontId="7" fillId="3" borderId="4" xfId="0" applyNumberFormat="1" applyFont="1" applyFill="1" applyBorder="1" applyAlignment="1" applyProtection="1">
      <alignment horizontal="center" vertical="center"/>
      <protection locked="0"/>
    </xf>
    <xf numFmtId="181" fontId="7" fillId="3" borderId="4" xfId="0" applyNumberFormat="1" applyFont="1" applyFill="1" applyBorder="1" applyAlignment="1" applyProtection="1">
      <alignment horizontal="center" vertical="center"/>
      <protection locked="0"/>
    </xf>
    <xf numFmtId="0" fontId="6" fillId="2" borderId="6" xfId="0" applyNumberFormat="1" applyFont="1" applyFill="1" applyBorder="1" applyAlignment="1" applyProtection="1">
      <alignment horizontal="center" vertical="center"/>
      <protection hidden="1"/>
    </xf>
    <xf numFmtId="179" fontId="7" fillId="3" borderId="7" xfId="0" applyNumberFormat="1" applyFont="1" applyFill="1" applyBorder="1" applyAlignment="1" applyProtection="1">
      <alignment horizontal="center" vertical="center"/>
      <protection hidden="1"/>
    </xf>
    <xf numFmtId="0" fontId="10" fillId="3" borderId="2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11" fillId="3" borderId="4" xfId="0" applyFont="1" applyFill="1" applyBorder="1" applyAlignment="1" applyProtection="1">
      <alignment horizontal="center" vertical="center"/>
      <protection hidden="1"/>
    </xf>
    <xf numFmtId="185" fontId="4" fillId="3" borderId="4" xfId="0" applyNumberFormat="1" applyFont="1" applyFill="1" applyBorder="1" applyAlignment="1">
      <alignment horizontal="center" vertical="center" wrapText="1"/>
    </xf>
    <xf numFmtId="185" fontId="10" fillId="3" borderId="4" xfId="0" applyNumberFormat="1" applyFont="1" applyFill="1" applyBorder="1" applyAlignment="1">
      <alignment horizontal="center" vertical="center"/>
    </xf>
    <xf numFmtId="185" fontId="10" fillId="3" borderId="9" xfId="0" applyNumberFormat="1" applyFont="1" applyFill="1" applyBorder="1" applyAlignment="1">
      <alignment horizontal="center" vertical="center"/>
    </xf>
    <xf numFmtId="185" fontId="4" fillId="3" borderId="9" xfId="0" applyNumberFormat="1" applyFont="1" applyFill="1" applyBorder="1" applyAlignment="1">
      <alignment horizontal="center" vertical="center" wrapText="1"/>
    </xf>
    <xf numFmtId="0" fontId="11" fillId="3" borderId="9" xfId="0" applyNumberFormat="1" applyFont="1" applyFill="1" applyBorder="1" applyAlignment="1" applyProtection="1">
      <alignment horizontal="center" vertical="center" wrapText="1"/>
      <protection hidden="1"/>
    </xf>
    <xf numFmtId="178" fontId="7" fillId="0" borderId="9" xfId="0" applyNumberFormat="1" applyFont="1" applyFill="1" applyBorder="1" applyAlignment="1" applyProtection="1">
      <alignment horizontal="center" vertical="center"/>
      <protection locked="0"/>
    </xf>
    <xf numFmtId="178" fontId="7" fillId="0" borderId="9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/>
    <xf numFmtId="0" fontId="0" fillId="0" borderId="0" xfId="0" applyAlignment="1"/>
    <xf numFmtId="0" fontId="12" fillId="0" borderId="0" xfId="0" applyFont="1" applyFill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181" fontId="16" fillId="0" borderId="4" xfId="0" applyNumberFormat="1" applyFont="1" applyFill="1" applyBorder="1" applyAlignment="1" applyProtection="1">
      <alignment horizontal="center" vertical="center"/>
      <protection hidden="1"/>
    </xf>
    <xf numFmtId="0" fontId="17" fillId="2" borderId="3" xfId="0" applyFont="1" applyFill="1" applyBorder="1" applyAlignment="1">
      <alignment horizontal="center" vertical="center"/>
    </xf>
    <xf numFmtId="185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181" fontId="18" fillId="0" borderId="4" xfId="0" applyNumberFormat="1" applyFont="1" applyFill="1" applyBorder="1" applyAlignment="1" applyProtection="1">
      <alignment horizontal="center" vertical="center"/>
      <protection hidden="1"/>
    </xf>
    <xf numFmtId="186" fontId="18" fillId="0" borderId="4" xfId="0" applyNumberFormat="1" applyFont="1" applyFill="1" applyBorder="1" applyAlignment="1" applyProtection="1">
      <alignment horizontal="center" vertical="center"/>
      <protection hidden="1"/>
    </xf>
    <xf numFmtId="181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184" fontId="18" fillId="0" borderId="4" xfId="0" applyNumberFormat="1" applyFont="1" applyFill="1" applyBorder="1" applyAlignment="1" applyProtection="1">
      <alignment horizontal="center" vertical="center"/>
      <protection hidden="1"/>
    </xf>
    <xf numFmtId="184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185" fontId="18" fillId="2" borderId="4" xfId="0" applyNumberFormat="1" applyFont="1" applyFill="1" applyBorder="1" applyAlignment="1" applyProtection="1">
      <alignment horizontal="center" vertical="center"/>
      <protection hidden="1"/>
    </xf>
    <xf numFmtId="184" fontId="18" fillId="2" borderId="4" xfId="0" applyNumberFormat="1" applyFont="1" applyFill="1" applyBorder="1" applyAlignment="1" applyProtection="1">
      <alignment horizontal="center" vertical="center"/>
      <protection hidden="1"/>
    </xf>
    <xf numFmtId="0" fontId="17" fillId="2" borderId="6" xfId="0" applyFont="1" applyFill="1" applyBorder="1" applyAlignment="1">
      <alignment horizontal="center" vertical="center"/>
    </xf>
    <xf numFmtId="185" fontId="18" fillId="2" borderId="7" xfId="0" applyNumberFormat="1" applyFont="1" applyFill="1" applyBorder="1" applyAlignment="1" applyProtection="1">
      <alignment horizontal="center" vertical="center"/>
      <protection hidden="1"/>
    </xf>
    <xf numFmtId="179" fontId="18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185" fontId="21" fillId="0" borderId="0" xfId="0" applyNumberFormat="1" applyFont="1" applyFill="1" applyBorder="1" applyAlignment="1" applyProtection="1">
      <alignment horizontal="center" vertical="center"/>
      <protection locked="0"/>
    </xf>
    <xf numFmtId="179" fontId="12" fillId="2" borderId="2" xfId="0" applyNumberFormat="1" applyFont="1" applyFill="1" applyBorder="1" applyAlignment="1">
      <alignment horizontal="center" vertical="center" wrapText="1"/>
    </xf>
    <xf numFmtId="179" fontId="12" fillId="2" borderId="4" xfId="0" applyNumberFormat="1" applyFont="1" applyFill="1" applyBorder="1" applyAlignment="1">
      <alignment horizontal="center" vertical="center" wrapText="1"/>
    </xf>
    <xf numFmtId="184" fontId="18" fillId="0" borderId="4" xfId="0" applyNumberFormat="1" applyFont="1" applyFill="1" applyBorder="1" applyAlignment="1" applyProtection="1">
      <alignment horizontal="center" vertical="center" wrapText="1"/>
      <protection hidden="1"/>
    </xf>
    <xf numFmtId="186" fontId="19" fillId="0" borderId="0" xfId="0" applyNumberFormat="1" applyFont="1" applyFill="1" applyBorder="1" applyAlignment="1" applyProtection="1">
      <alignment horizontal="center" vertical="center"/>
      <protection locked="0"/>
    </xf>
    <xf numFmtId="179" fontId="20" fillId="0" borderId="0" xfId="0" applyNumberFormat="1" applyFont="1" applyFill="1" applyAlignment="1" applyProtection="1">
      <alignment horizontal="center" vertical="center"/>
      <protection locked="0"/>
    </xf>
    <xf numFmtId="177" fontId="22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7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3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9" fontId="14" fillId="2" borderId="4" xfId="0" applyNumberFormat="1" applyFont="1" applyFill="1" applyBorder="1" applyAlignment="1">
      <alignment horizontal="center" vertical="center" wrapText="1"/>
    </xf>
    <xf numFmtId="177" fontId="24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" borderId="4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26" fillId="0" borderId="0" xfId="0" applyFont="1" applyFill="1" applyAlignment="1"/>
    <xf numFmtId="179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0" fontId="18" fillId="0" borderId="4" xfId="0" applyFont="1" applyBorder="1" applyAlignment="1">
      <alignment horizontal="center" vertical="center"/>
    </xf>
    <xf numFmtId="183" fontId="18" fillId="0" borderId="4" xfId="0" applyNumberFormat="1" applyFont="1" applyBorder="1" applyAlignment="1">
      <alignment horizontal="center" vertical="center"/>
    </xf>
    <xf numFmtId="178" fontId="18" fillId="0" borderId="4" xfId="0" applyNumberFormat="1" applyFont="1" applyBorder="1" applyAlignment="1">
      <alignment horizontal="center" vertical="center"/>
    </xf>
    <xf numFmtId="183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178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179" fontId="18" fillId="2" borderId="4" xfId="0" applyNumberFormat="1" applyFont="1" applyFill="1" applyBorder="1" applyAlignment="1" applyProtection="1">
      <alignment horizontal="center" vertical="center"/>
      <protection hidden="1"/>
    </xf>
    <xf numFmtId="183" fontId="18" fillId="2" borderId="4" xfId="0" applyNumberFormat="1" applyFont="1" applyFill="1" applyBorder="1" applyAlignment="1" applyProtection="1">
      <alignment horizontal="center" vertical="center"/>
      <protection hidden="1"/>
    </xf>
    <xf numFmtId="178" fontId="18" fillId="2" borderId="4" xfId="0" applyNumberFormat="1" applyFont="1" applyFill="1" applyBorder="1" applyAlignment="1" applyProtection="1">
      <alignment horizontal="center" vertical="center"/>
      <protection hidden="1"/>
    </xf>
    <xf numFmtId="183" fontId="18" fillId="2" borderId="7" xfId="0" applyNumberFormat="1" applyFont="1" applyFill="1" applyBorder="1" applyAlignment="1" applyProtection="1">
      <alignment horizontal="center" vertical="center" wrapText="1"/>
      <protection hidden="1"/>
    </xf>
    <xf numFmtId="178" fontId="18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185" fontId="18" fillId="0" borderId="4" xfId="0" applyNumberFormat="1" applyFont="1" applyFill="1" applyBorder="1" applyAlignment="1" applyProtection="1">
      <alignment horizontal="center" vertical="center"/>
      <protection hidden="1"/>
    </xf>
    <xf numFmtId="184" fontId="18" fillId="0" borderId="4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6" fillId="0" borderId="16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184" fontId="18" fillId="0" borderId="9" xfId="0" applyNumberFormat="1" applyFont="1" applyBorder="1" applyAlignment="1">
      <alignment horizontal="center" vertical="center"/>
    </xf>
    <xf numFmtId="184" fontId="18" fillId="2" borderId="9" xfId="0" applyNumberFormat="1" applyFont="1" applyFill="1" applyBorder="1" applyAlignment="1" applyProtection="1">
      <alignment horizontal="center" vertical="center"/>
      <protection hidden="1"/>
    </xf>
    <xf numFmtId="179" fontId="18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28" fillId="0" borderId="0" xfId="0" applyFo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center" vertical="center" wrapText="1"/>
      <protection hidden="1"/>
    </xf>
    <xf numFmtId="0" fontId="22" fillId="4" borderId="17" xfId="0" applyFont="1" applyFill="1" applyBorder="1" applyAlignment="1" applyProtection="1">
      <alignment horizontal="center" vertical="center" wrapText="1"/>
      <protection locked="0" hidden="1"/>
    </xf>
    <xf numFmtId="0" fontId="22" fillId="4" borderId="2" xfId="0" applyFont="1" applyFill="1" applyBorder="1" applyAlignment="1" applyProtection="1">
      <alignment horizontal="center" vertical="center" wrapText="1"/>
      <protection locked="0" hidden="1"/>
    </xf>
    <xf numFmtId="0" fontId="4" fillId="4" borderId="12" xfId="0" applyFont="1" applyFill="1" applyBorder="1" applyAlignment="1" applyProtection="1">
      <alignment horizontal="center" vertical="center" wrapText="1"/>
      <protection hidden="1"/>
    </xf>
    <xf numFmtId="0" fontId="22" fillId="4" borderId="18" xfId="0" applyFont="1" applyFill="1" applyBorder="1" applyAlignment="1" applyProtection="1">
      <alignment horizontal="center" vertical="center" wrapText="1"/>
      <protection locked="0" hidden="1"/>
    </xf>
    <xf numFmtId="0" fontId="22" fillId="4" borderId="4" xfId="0" applyFont="1" applyFill="1" applyBorder="1" applyAlignment="1" applyProtection="1">
      <alignment horizontal="center" vertical="center" wrapText="1"/>
      <protection locked="0" hidden="1"/>
    </xf>
    <xf numFmtId="0" fontId="22" fillId="4" borderId="19" xfId="0" applyFont="1" applyFill="1" applyBorder="1" applyAlignment="1" applyProtection="1">
      <alignment horizontal="center" vertical="center" wrapText="1"/>
      <protection locked="0" hidden="1"/>
    </xf>
    <xf numFmtId="0" fontId="4" fillId="4" borderId="13" xfId="0" applyFont="1" applyFill="1" applyBorder="1" applyAlignment="1" applyProtection="1">
      <alignment horizontal="center" vertical="center" wrapText="1"/>
      <protection hidden="1"/>
    </xf>
    <xf numFmtId="0" fontId="29" fillId="4" borderId="19" xfId="0" applyFont="1" applyFill="1" applyBorder="1" applyAlignment="1" applyProtection="1">
      <alignment horizontal="center" vertical="center" wrapText="1"/>
      <protection locked="0" hidden="1"/>
    </xf>
    <xf numFmtId="0" fontId="29" fillId="4" borderId="4" xfId="0" applyFont="1" applyFill="1" applyBorder="1" applyAlignment="1" applyProtection="1">
      <alignment horizontal="center" vertical="center" wrapText="1"/>
      <protection locked="0" hidden="1"/>
    </xf>
    <xf numFmtId="0" fontId="30" fillId="4" borderId="13" xfId="0" applyFont="1" applyFill="1" applyBorder="1" applyAlignment="1" applyProtection="1">
      <alignment horizontal="center" vertical="center" wrapText="1"/>
      <protection hidden="1"/>
    </xf>
    <xf numFmtId="0" fontId="31" fillId="4" borderId="19" xfId="0" applyFont="1" applyFill="1" applyBorder="1" applyAlignment="1" applyProtection="1">
      <alignment horizontal="center" vertical="center" wrapText="1"/>
      <protection locked="0" hidden="1"/>
    </xf>
    <xf numFmtId="0" fontId="31" fillId="4" borderId="4" xfId="0" applyFont="1" applyFill="1" applyBorder="1" applyAlignment="1" applyProtection="1">
      <alignment horizontal="center" vertical="center" wrapText="1"/>
      <protection locked="0" hidden="1"/>
    </xf>
    <xf numFmtId="0" fontId="32" fillId="4" borderId="3" xfId="0" applyFont="1" applyFill="1" applyBorder="1" applyAlignment="1" applyProtection="1">
      <alignment horizontal="center" vertical="center"/>
      <protection locked="0" hidden="1"/>
    </xf>
    <xf numFmtId="187" fontId="28" fillId="0" borderId="4" xfId="0" applyNumberFormat="1" applyFont="1" applyBorder="1" applyAlignment="1" applyProtection="1">
      <alignment horizontal="center" vertical="center"/>
      <protection locked="0" hidden="1"/>
    </xf>
    <xf numFmtId="176" fontId="28" fillId="0" borderId="4" xfId="0" applyNumberFormat="1" applyFont="1" applyBorder="1" applyAlignment="1" applyProtection="1">
      <alignment horizontal="center" vertical="center"/>
      <protection locked="0"/>
    </xf>
    <xf numFmtId="0" fontId="32" fillId="4" borderId="3" xfId="0" applyFont="1" applyFill="1" applyBorder="1" applyAlignment="1" applyProtection="1">
      <alignment horizontal="center" vertical="center"/>
      <protection hidden="1"/>
    </xf>
    <xf numFmtId="187" fontId="28" fillId="4" borderId="4" xfId="0" applyNumberFormat="1" applyFont="1" applyFill="1" applyBorder="1" applyAlignment="1" applyProtection="1">
      <alignment horizontal="center" vertical="center"/>
      <protection hidden="1"/>
    </xf>
    <xf numFmtId="176" fontId="28" fillId="4" borderId="4" xfId="0" applyNumberFormat="1" applyFont="1" applyFill="1" applyBorder="1" applyAlignment="1" applyProtection="1">
      <alignment horizontal="center" vertical="center"/>
      <protection hidden="1"/>
    </xf>
    <xf numFmtId="0" fontId="32" fillId="4" borderId="6" xfId="0" applyFont="1" applyFill="1" applyBorder="1" applyAlignment="1" applyProtection="1">
      <alignment horizontal="center" vertical="center"/>
      <protection hidden="1"/>
    </xf>
    <xf numFmtId="187" fontId="28" fillId="4" borderId="7" xfId="0" applyNumberFormat="1" applyFont="1" applyFill="1" applyBorder="1" applyAlignment="1" applyProtection="1">
      <alignment horizontal="center" vertical="center"/>
      <protection hidden="1"/>
    </xf>
    <xf numFmtId="176" fontId="28" fillId="4" borderId="7" xfId="0" applyNumberFormat="1" applyFont="1" applyFill="1" applyBorder="1" applyAlignment="1" applyProtection="1">
      <alignment horizontal="center" vertical="center"/>
      <protection hidden="1"/>
    </xf>
    <xf numFmtId="0" fontId="32" fillId="4" borderId="4" xfId="0" applyFont="1" applyFill="1" applyBorder="1" applyAlignment="1" applyProtection="1">
      <alignment horizontal="center" vertical="center" wrapText="1"/>
      <protection locked="0" hidden="1"/>
    </xf>
    <xf numFmtId="187" fontId="28" fillId="0" borderId="4" xfId="0" applyNumberFormat="1" applyFont="1" applyBorder="1" applyAlignment="1" applyProtection="1">
      <alignment horizontal="center" vertical="center"/>
      <protection locked="0"/>
    </xf>
    <xf numFmtId="182" fontId="28" fillId="0" borderId="4" xfId="0" applyNumberFormat="1" applyFont="1" applyBorder="1" applyAlignment="1" applyProtection="1">
      <alignment horizontal="center" vertical="center"/>
      <protection locked="0"/>
    </xf>
    <xf numFmtId="182" fontId="28" fillId="4" borderId="4" xfId="0" applyNumberFormat="1" applyFont="1" applyFill="1" applyBorder="1" applyAlignment="1" applyProtection="1">
      <alignment horizontal="center" vertical="center"/>
      <protection hidden="1"/>
    </xf>
    <xf numFmtId="182" fontId="28" fillId="4" borderId="7" xfId="0" applyNumberFormat="1" applyFont="1" applyFill="1" applyBorder="1" applyAlignment="1" applyProtection="1">
      <alignment horizontal="center" vertical="center"/>
      <protection hidden="1"/>
    </xf>
    <xf numFmtId="182" fontId="18" fillId="0" borderId="4" xfId="0" applyNumberFormat="1" applyFont="1" applyBorder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0" fontId="22" fillId="4" borderId="8" xfId="0" applyFont="1" applyFill="1" applyBorder="1" applyAlignment="1" applyProtection="1">
      <alignment horizontal="center" vertical="center" wrapText="1"/>
      <protection locked="0" hidden="1"/>
    </xf>
    <xf numFmtId="0" fontId="33" fillId="0" borderId="0" xfId="0" applyFont="1" applyAlignment="1" applyProtection="1">
      <alignment horizontal="center" vertical="center" wrapText="1"/>
      <protection locked="0" hidden="1"/>
    </xf>
    <xf numFmtId="0" fontId="22" fillId="4" borderId="9" xfId="0" applyFont="1" applyFill="1" applyBorder="1" applyAlignment="1" applyProtection="1">
      <alignment horizontal="center" vertical="center" wrapText="1"/>
      <protection locked="0" hidden="1"/>
    </xf>
    <xf numFmtId="0" fontId="29" fillId="4" borderId="9" xfId="0" applyFont="1" applyFill="1" applyBorder="1" applyAlignment="1" applyProtection="1">
      <alignment horizontal="center" vertical="center" wrapText="1"/>
      <protection locked="0" hidden="1"/>
    </xf>
    <xf numFmtId="0" fontId="29" fillId="0" borderId="0" xfId="0" applyFont="1" applyAlignment="1" applyProtection="1">
      <alignment horizontal="center" vertical="center" wrapText="1"/>
      <protection locked="0" hidden="1"/>
    </xf>
    <xf numFmtId="0" fontId="31" fillId="4" borderId="9" xfId="0" applyFont="1" applyFill="1" applyBorder="1" applyAlignment="1" applyProtection="1">
      <alignment horizontal="center" vertical="center" wrapText="1"/>
      <protection locked="0" hidden="1"/>
    </xf>
    <xf numFmtId="0" fontId="31" fillId="0" borderId="0" xfId="0" applyFont="1" applyAlignment="1" applyProtection="1">
      <alignment horizontal="center" vertical="center" wrapText="1"/>
      <protection locked="0" hidden="1"/>
    </xf>
    <xf numFmtId="181" fontId="18" fillId="0" borderId="4" xfId="0" applyNumberFormat="1" applyFont="1" applyBorder="1" applyAlignment="1">
      <alignment horizontal="center" vertical="center"/>
    </xf>
    <xf numFmtId="181" fontId="18" fillId="0" borderId="9" xfId="0" applyNumberFormat="1" applyFont="1" applyBorder="1" applyAlignment="1">
      <alignment horizontal="center" vertical="center"/>
    </xf>
    <xf numFmtId="181" fontId="18" fillId="0" borderId="0" xfId="0" applyNumberFormat="1" applyFont="1" applyAlignment="1">
      <alignment horizontal="center" vertical="center"/>
    </xf>
    <xf numFmtId="0" fontId="28" fillId="4" borderId="4" xfId="0" applyFont="1" applyFill="1" applyBorder="1" applyAlignment="1" applyProtection="1">
      <alignment horizontal="center" vertical="center"/>
      <protection hidden="1"/>
    </xf>
    <xf numFmtId="0" fontId="28" fillId="4" borderId="9" xfId="0" applyFont="1" applyFill="1" applyBorder="1" applyAlignment="1" applyProtection="1">
      <alignment horizontal="center" vertical="center"/>
      <protection hidden="1"/>
    </xf>
    <xf numFmtId="181" fontId="18" fillId="0" borderId="0" xfId="0" applyNumberFormat="1" applyFont="1" applyAlignment="1" applyProtection="1">
      <alignment horizontal="center" vertical="center"/>
      <protection hidden="1"/>
    </xf>
    <xf numFmtId="0" fontId="28" fillId="4" borderId="7" xfId="0" applyFont="1" applyFill="1" applyBorder="1" applyAlignment="1" applyProtection="1">
      <alignment horizontal="center" vertical="center"/>
      <protection hidden="1"/>
    </xf>
    <xf numFmtId="177" fontId="28" fillId="4" borderId="10" xfId="0" applyNumberFormat="1" applyFont="1" applyFill="1" applyBorder="1" applyAlignment="1" applyProtection="1">
      <alignment horizontal="center" vertical="center"/>
      <protection hidden="1"/>
    </xf>
    <xf numFmtId="0" fontId="3" fillId="5" borderId="0" xfId="50" applyFill="1">
      <alignment vertical="center"/>
    </xf>
    <xf numFmtId="0" fontId="3" fillId="0" borderId="0" xfId="50">
      <alignment vertical="center"/>
    </xf>
    <xf numFmtId="180" fontId="3" fillId="0" borderId="0" xfId="50" applyNumberFormat="1">
      <alignment vertical="center"/>
    </xf>
    <xf numFmtId="0" fontId="13" fillId="0" borderId="5" xfId="50" applyFont="1" applyBorder="1" applyAlignment="1">
      <alignment horizontal="center" vertical="center"/>
    </xf>
    <xf numFmtId="0" fontId="13" fillId="0" borderId="0" xfId="50" applyFont="1" applyAlignment="1">
      <alignment horizontal="center" vertical="center"/>
    </xf>
    <xf numFmtId="0" fontId="4" fillId="2" borderId="1" xfId="50" applyFont="1" applyFill="1" applyBorder="1" applyAlignment="1" applyProtection="1">
      <alignment horizontal="center" vertical="center" wrapText="1"/>
      <protection hidden="1"/>
    </xf>
    <xf numFmtId="0" fontId="2" fillId="2" borderId="2" xfId="50" applyFont="1" applyFill="1" applyBorder="1" applyAlignment="1">
      <alignment horizontal="center" vertical="center" wrapText="1"/>
    </xf>
    <xf numFmtId="0" fontId="4" fillId="2" borderId="2" xfId="50" applyFont="1" applyFill="1" applyBorder="1" applyAlignment="1" applyProtection="1">
      <alignment horizontal="center" vertical="center" wrapText="1"/>
      <protection locked="0" hidden="1"/>
    </xf>
    <xf numFmtId="0" fontId="4" fillId="2" borderId="3" xfId="50" applyFont="1" applyFill="1" applyBorder="1" applyAlignment="1" applyProtection="1">
      <alignment horizontal="center" vertical="center" wrapText="1"/>
      <protection hidden="1"/>
    </xf>
    <xf numFmtId="0" fontId="2" fillId="2" borderId="4" xfId="50" applyFont="1" applyFill="1" applyBorder="1" applyAlignment="1">
      <alignment horizontal="center" vertical="center" wrapText="1"/>
    </xf>
    <xf numFmtId="0" fontId="4" fillId="2" borderId="4" xfId="50" applyFont="1" applyFill="1" applyBorder="1" applyAlignment="1" applyProtection="1">
      <alignment horizontal="center" vertical="center" wrapText="1"/>
      <protection locked="0" hidden="1"/>
    </xf>
    <xf numFmtId="0" fontId="10" fillId="2" borderId="4" xfId="50" applyFont="1" applyFill="1" applyBorder="1" applyAlignment="1">
      <alignment horizontal="center" vertical="center" wrapText="1"/>
    </xf>
    <xf numFmtId="0" fontId="11" fillId="2" borderId="4" xfId="50" applyFont="1" applyFill="1" applyBorder="1" applyAlignment="1" applyProtection="1">
      <alignment horizontal="center" vertical="center" wrapText="1"/>
      <protection locked="0" hidden="1"/>
    </xf>
    <xf numFmtId="0" fontId="4" fillId="5" borderId="3" xfId="50" applyFont="1" applyFill="1" applyBorder="1" applyAlignment="1" applyProtection="1">
      <alignment horizontal="center" vertical="center" wrapText="1"/>
      <protection hidden="1"/>
    </xf>
    <xf numFmtId="0" fontId="10" fillId="5" borderId="4" xfId="50" applyFont="1" applyFill="1" applyBorder="1" applyAlignment="1">
      <alignment horizontal="center" vertical="center" wrapText="1"/>
    </xf>
    <xf numFmtId="0" fontId="11" fillId="5" borderId="4" xfId="50" applyFont="1" applyFill="1" applyBorder="1" applyAlignment="1" applyProtection="1">
      <alignment horizontal="center" vertical="center" wrapText="1"/>
      <protection locked="0" hidden="1"/>
    </xf>
    <xf numFmtId="0" fontId="34" fillId="2" borderId="3" xfId="50" applyFont="1" applyFill="1" applyBorder="1" applyAlignment="1">
      <alignment horizontal="center" vertical="center"/>
    </xf>
    <xf numFmtId="0" fontId="16" fillId="0" borderId="4" xfId="50" applyFont="1" applyBorder="1" applyAlignment="1">
      <alignment horizontal="center" vertical="center"/>
    </xf>
    <xf numFmtId="185" fontId="16" fillId="0" borderId="4" xfId="50" applyNumberFormat="1" applyFont="1" applyBorder="1" applyAlignment="1">
      <alignment horizontal="center" vertical="center"/>
    </xf>
    <xf numFmtId="185" fontId="28" fillId="0" borderId="4" xfId="50" applyNumberFormat="1" applyFont="1" applyBorder="1" applyAlignment="1" applyProtection="1">
      <alignment horizontal="center" vertical="center"/>
      <protection locked="0"/>
    </xf>
    <xf numFmtId="0" fontId="17" fillId="2" borderId="3" xfId="50" applyFont="1" applyFill="1" applyBorder="1" applyAlignment="1">
      <alignment horizontal="center" vertical="center"/>
    </xf>
    <xf numFmtId="0" fontId="35" fillId="2" borderId="4" xfId="50" applyFont="1" applyFill="1" applyBorder="1" applyAlignment="1">
      <alignment horizontal="center" vertical="center"/>
    </xf>
    <xf numFmtId="181" fontId="35" fillId="2" borderId="4" xfId="50" applyNumberFormat="1" applyFont="1" applyFill="1" applyBorder="1" applyAlignment="1">
      <alignment horizontal="center" vertical="center"/>
    </xf>
    <xf numFmtId="185" fontId="10" fillId="2" borderId="4" xfId="50" applyNumberFormat="1" applyFont="1" applyFill="1" applyBorder="1" applyAlignment="1" applyProtection="1">
      <alignment horizontal="center" vertical="center"/>
      <protection hidden="1"/>
    </xf>
    <xf numFmtId="0" fontId="28" fillId="0" borderId="4" xfId="50" applyFont="1" applyBorder="1" applyAlignment="1" applyProtection="1">
      <alignment horizontal="center" vertical="center"/>
      <protection locked="0"/>
    </xf>
    <xf numFmtId="0" fontId="17" fillId="2" borderId="4" xfId="50" applyFont="1" applyFill="1" applyBorder="1" applyAlignment="1">
      <alignment horizontal="center" vertical="center"/>
    </xf>
    <xf numFmtId="181" fontId="17" fillId="2" borderId="4" xfId="50" applyNumberFormat="1" applyFont="1" applyFill="1" applyBorder="1" applyAlignment="1">
      <alignment horizontal="center" vertical="center"/>
    </xf>
    <xf numFmtId="0" fontId="17" fillId="2" borderId="6" xfId="50" applyFont="1" applyFill="1" applyBorder="1" applyAlignment="1">
      <alignment horizontal="center" vertical="center"/>
    </xf>
    <xf numFmtId="0" fontId="17" fillId="2" borderId="7" xfId="50" applyFont="1" applyFill="1" applyBorder="1" applyAlignment="1">
      <alignment horizontal="center" vertical="center"/>
    </xf>
    <xf numFmtId="181" fontId="17" fillId="2" borderId="7" xfId="50" applyNumberFormat="1" applyFont="1" applyFill="1" applyBorder="1" applyAlignment="1">
      <alignment horizontal="center" vertical="center"/>
    </xf>
    <xf numFmtId="185" fontId="10" fillId="2" borderId="7" xfId="50" applyNumberFormat="1" applyFont="1" applyFill="1" applyBorder="1" applyAlignment="1" applyProtection="1">
      <alignment horizontal="center" vertical="center"/>
      <protection hidden="1"/>
    </xf>
    <xf numFmtId="180" fontId="4" fillId="2" borderId="2" xfId="50" applyNumberFormat="1" applyFont="1" applyFill="1" applyBorder="1" applyAlignment="1" applyProtection="1">
      <alignment horizontal="center" vertical="center" wrapText="1"/>
      <protection locked="0" hidden="1"/>
    </xf>
    <xf numFmtId="180" fontId="4" fillId="2" borderId="4" xfId="50" applyNumberFormat="1" applyFont="1" applyFill="1" applyBorder="1" applyAlignment="1" applyProtection="1">
      <alignment horizontal="center" vertical="center" wrapText="1"/>
      <protection locked="0" hidden="1"/>
    </xf>
    <xf numFmtId="180" fontId="11" fillId="2" borderId="4" xfId="50" applyNumberFormat="1" applyFont="1" applyFill="1" applyBorder="1" applyAlignment="1" applyProtection="1">
      <alignment horizontal="center" vertical="center" wrapText="1"/>
      <protection locked="0" hidden="1"/>
    </xf>
    <xf numFmtId="0" fontId="36" fillId="5" borderId="0" xfId="50" applyFont="1" applyFill="1">
      <alignment vertical="center"/>
    </xf>
    <xf numFmtId="185" fontId="31" fillId="5" borderId="4" xfId="50" applyNumberFormat="1" applyFont="1" applyFill="1" applyBorder="1" applyAlignment="1" applyProtection="1">
      <alignment horizontal="center" vertical="center"/>
      <protection locked="0"/>
    </xf>
    <xf numFmtId="181" fontId="37" fillId="5" borderId="4" xfId="50" applyNumberFormat="1" applyFont="1" applyFill="1" applyBorder="1">
      <alignment vertical="center"/>
    </xf>
    <xf numFmtId="180" fontId="37" fillId="5" borderId="4" xfId="50" applyNumberFormat="1" applyFont="1" applyFill="1" applyBorder="1" applyAlignment="1">
      <alignment horizontal="center" vertical="center"/>
    </xf>
    <xf numFmtId="181" fontId="18" fillId="0" borderId="4" xfId="50" applyNumberFormat="1" applyFont="1" applyBorder="1" applyAlignment="1">
      <alignment horizontal="center" vertical="center"/>
    </xf>
    <xf numFmtId="180" fontId="18" fillId="0" borderId="4" xfId="50" applyNumberFormat="1" applyFont="1" applyBorder="1" applyAlignment="1">
      <alignment horizontal="center" vertical="center"/>
    </xf>
    <xf numFmtId="181" fontId="10" fillId="2" borderId="4" xfId="50" applyNumberFormat="1" applyFont="1" applyFill="1" applyBorder="1" applyAlignment="1">
      <alignment horizontal="center" vertical="center"/>
    </xf>
    <xf numFmtId="180" fontId="10" fillId="2" borderId="4" xfId="50" applyNumberFormat="1" applyFont="1" applyFill="1" applyBorder="1" applyAlignment="1">
      <alignment horizontal="center" vertical="center"/>
    </xf>
    <xf numFmtId="181" fontId="10" fillId="2" borderId="4" xfId="50" applyNumberFormat="1" applyFont="1" applyFill="1" applyBorder="1" applyAlignment="1" applyProtection="1">
      <alignment horizontal="center" vertical="center"/>
      <protection hidden="1"/>
    </xf>
    <xf numFmtId="180" fontId="10" fillId="2" borderId="4" xfId="50" applyNumberFormat="1" applyFont="1" applyFill="1" applyBorder="1" applyAlignment="1" applyProtection="1">
      <alignment horizontal="center" vertical="center"/>
      <protection hidden="1"/>
    </xf>
    <xf numFmtId="181" fontId="10" fillId="2" borderId="7" xfId="50" applyNumberFormat="1" applyFont="1" applyFill="1" applyBorder="1" applyAlignment="1" applyProtection="1">
      <alignment horizontal="center" vertical="center"/>
      <protection hidden="1"/>
    </xf>
    <xf numFmtId="180" fontId="10" fillId="2" borderId="7" xfId="50" applyNumberFormat="1" applyFont="1" applyFill="1" applyBorder="1" applyAlignment="1" applyProtection="1">
      <alignment horizontal="center" vertical="center"/>
      <protection hidden="1"/>
    </xf>
    <xf numFmtId="0" fontId="2" fillId="2" borderId="8" xfId="50" applyFont="1" applyFill="1" applyBorder="1" applyAlignment="1">
      <alignment horizontal="center" vertical="center" wrapText="1"/>
    </xf>
    <xf numFmtId="0" fontId="2" fillId="2" borderId="9" xfId="50" applyFont="1" applyFill="1" applyBorder="1" applyAlignment="1">
      <alignment horizontal="center" vertical="center" wrapText="1"/>
    </xf>
    <xf numFmtId="181" fontId="37" fillId="5" borderId="4" xfId="50" applyNumberFormat="1" applyFont="1" applyFill="1" applyBorder="1" applyAlignment="1">
      <alignment horizontal="center" vertical="center"/>
    </xf>
    <xf numFmtId="0" fontId="38" fillId="5" borderId="18" xfId="50" applyFont="1" applyFill="1" applyBorder="1" applyAlignment="1">
      <alignment horizontal="center" vertical="center" wrapText="1"/>
    </xf>
    <xf numFmtId="0" fontId="34" fillId="5" borderId="18" xfId="50" applyFont="1" applyFill="1" applyBorder="1" applyAlignment="1">
      <alignment horizontal="center" vertical="center" wrapText="1"/>
    </xf>
    <xf numFmtId="0" fontId="34" fillId="5" borderId="20" xfId="50" applyFont="1" applyFill="1" applyBorder="1" applyAlignment="1">
      <alignment horizontal="center" vertical="center" wrapText="1"/>
    </xf>
    <xf numFmtId="0" fontId="34" fillId="5" borderId="21" xfId="50" applyFont="1" applyFill="1" applyBorder="1" applyAlignment="1">
      <alignment horizontal="center" vertical="center" wrapText="1"/>
    </xf>
    <xf numFmtId="0" fontId="2" fillId="5" borderId="9" xfId="50" applyFont="1" applyFill="1" applyBorder="1" applyAlignment="1">
      <alignment horizontal="center" vertical="center" wrapText="1"/>
    </xf>
    <xf numFmtId="179" fontId="16" fillId="0" borderId="4" xfId="50" applyNumberFormat="1" applyFont="1" applyBorder="1" applyAlignment="1">
      <alignment horizontal="center" vertical="center"/>
    </xf>
    <xf numFmtId="179" fontId="16" fillId="0" borderId="9" xfId="50" applyNumberFormat="1" applyFont="1" applyBorder="1" applyAlignment="1">
      <alignment horizontal="center" vertical="center"/>
    </xf>
    <xf numFmtId="181" fontId="35" fillId="2" borderId="9" xfId="50" applyNumberFormat="1" applyFont="1" applyFill="1" applyBorder="1" applyAlignment="1">
      <alignment horizontal="center" vertical="center"/>
    </xf>
    <xf numFmtId="181" fontId="17" fillId="2" borderId="9" xfId="50" applyNumberFormat="1" applyFont="1" applyFill="1" applyBorder="1" applyAlignment="1">
      <alignment horizontal="center" vertical="center"/>
    </xf>
    <xf numFmtId="181" fontId="17" fillId="2" borderId="10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22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4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39" fillId="3" borderId="3" xfId="0" applyNumberFormat="1" applyFont="1" applyFill="1" applyBorder="1" applyAlignment="1" applyProtection="1">
      <alignment horizontal="center" vertical="center"/>
      <protection locked="0" hidden="1"/>
    </xf>
    <xf numFmtId="181" fontId="40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9" fillId="2" borderId="3" xfId="0" applyNumberFormat="1" applyFont="1" applyFill="1" applyBorder="1" applyAlignment="1" applyProtection="1">
      <alignment horizontal="center" vertical="center"/>
      <protection hidden="1"/>
    </xf>
    <xf numFmtId="181" fontId="40" fillId="2" borderId="4" xfId="0" applyNumberFormat="1" applyFont="1" applyFill="1" applyBorder="1" applyAlignment="1" applyProtection="1">
      <alignment horizontal="center" vertical="center"/>
      <protection hidden="1"/>
    </xf>
    <xf numFmtId="181" fontId="37" fillId="0" borderId="4" xfId="0" applyNumberFormat="1" applyFont="1" applyFill="1" applyBorder="1" applyAlignment="1" applyProtection="1">
      <alignment horizontal="center" vertical="center"/>
      <protection locked="0" hidden="1"/>
    </xf>
    <xf numFmtId="181" fontId="40" fillId="0" borderId="4" xfId="0" applyNumberFormat="1" applyFont="1" applyFill="1" applyBorder="1" applyAlignment="1" applyProtection="1">
      <alignment horizontal="center" vertical="center"/>
      <protection locked="0"/>
    </xf>
    <xf numFmtId="0" fontId="39" fillId="2" borderId="6" xfId="0" applyNumberFormat="1" applyFont="1" applyFill="1" applyBorder="1" applyAlignment="1" applyProtection="1">
      <alignment horizontal="center" vertical="center"/>
      <protection locked="0" hidden="1"/>
    </xf>
    <xf numFmtId="181" fontId="40" fillId="2" borderId="7" xfId="0" applyNumberFormat="1" applyFont="1" applyFill="1" applyBorder="1" applyAlignment="1" applyProtection="1">
      <alignment horizontal="center" vertical="center"/>
      <protection hidden="1"/>
    </xf>
    <xf numFmtId="0" fontId="22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22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181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81" fontId="22" fillId="2" borderId="23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4" xfId="0" applyNumberFormat="1" applyFont="1" applyFill="1" applyBorder="1" applyAlignment="1" applyProtection="1">
      <alignment horizontal="center" vertical="center"/>
      <protection locked="0" hidden="1"/>
    </xf>
    <xf numFmtId="181" fontId="40" fillId="0" borderId="4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2" fillId="2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24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181" fontId="40" fillId="0" borderId="9" xfId="0" applyNumberFormat="1" applyFont="1" applyFill="1" applyBorder="1" applyAlignment="1" applyProtection="1">
      <alignment horizontal="center" vertical="center"/>
      <protection hidden="1"/>
    </xf>
    <xf numFmtId="181" fontId="41" fillId="0" borderId="0" xfId="0" applyNumberFormat="1" applyFont="1" applyFill="1" applyBorder="1" applyAlignment="1" applyProtection="1">
      <alignment horizontal="center" vertical="center"/>
      <protection hidden="1"/>
    </xf>
    <xf numFmtId="0" fontId="42" fillId="0" borderId="0" xfId="0" applyFont="1">
      <alignment vertical="center"/>
    </xf>
    <xf numFmtId="181" fontId="40" fillId="2" borderId="9" xfId="0" applyNumberFormat="1" applyFont="1" applyFill="1" applyBorder="1" applyAlignment="1" applyProtection="1">
      <alignment horizontal="center" vertical="center"/>
      <protection hidden="1"/>
    </xf>
    <xf numFmtId="181" fontId="40" fillId="2" borderId="10" xfId="0" applyNumberFormat="1" applyFont="1" applyFill="1" applyBorder="1" applyAlignment="1" applyProtection="1">
      <alignment horizontal="center" vertical="center"/>
      <protection hidden="1"/>
    </xf>
    <xf numFmtId="0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2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/>
      <protection hidden="1"/>
    </xf>
    <xf numFmtId="0" fontId="4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9" xfId="0" applyNumberFormat="1" applyFont="1" applyFill="1" applyBorder="1" applyAlignment="1" applyProtection="1">
      <alignment horizontal="center" vertical="center" wrapText="1"/>
      <protection hidden="1"/>
    </xf>
    <xf numFmtId="0" fontId="11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3" xfId="0" applyNumberFormat="1" applyFont="1" applyFill="1" applyBorder="1" applyAlignment="1" applyProtection="1">
      <alignment horizontal="center" vertical="center"/>
      <protection hidden="1"/>
    </xf>
    <xf numFmtId="0" fontId="11" fillId="0" borderId="4" xfId="0" applyNumberFormat="1" applyFont="1" applyFill="1" applyBorder="1" applyAlignment="1" applyProtection="1">
      <alignment horizontal="center" vertical="center"/>
      <protection hidden="1"/>
    </xf>
    <xf numFmtId="183" fontId="37" fillId="0" borderId="4" xfId="0" applyNumberFormat="1" applyFont="1" applyFill="1" applyBorder="1" applyAlignment="1" applyProtection="1">
      <alignment horizontal="center" vertical="center"/>
      <protection locked="0" hidden="1"/>
    </xf>
    <xf numFmtId="183" fontId="37" fillId="0" borderId="4" xfId="0" applyNumberFormat="1" applyFont="1" applyFill="1" applyBorder="1" applyAlignment="1" applyProtection="1">
      <alignment horizontal="center" vertical="center"/>
      <protection hidden="1"/>
    </xf>
    <xf numFmtId="183" fontId="37" fillId="0" borderId="4" xfId="0" applyNumberFormat="1" applyFont="1" applyFill="1" applyBorder="1" applyAlignment="1" applyProtection="1">
      <alignment horizontal="center" vertical="center"/>
      <protection locked="0"/>
    </xf>
    <xf numFmtId="0" fontId="11" fillId="2" borderId="4" xfId="0" applyNumberFormat="1" applyFont="1" applyFill="1" applyBorder="1" applyAlignment="1" applyProtection="1">
      <alignment horizontal="center" vertical="center"/>
      <protection hidden="1"/>
    </xf>
    <xf numFmtId="183" fontId="37" fillId="2" borderId="4" xfId="0" applyNumberFormat="1" applyFont="1" applyFill="1" applyBorder="1" applyAlignment="1" applyProtection="1">
      <alignment horizontal="center" vertical="center"/>
      <protection hidden="1"/>
    </xf>
    <xf numFmtId="0" fontId="4" fillId="2" borderId="6" xfId="0" applyNumberFormat="1" applyFont="1" applyFill="1" applyBorder="1" applyAlignment="1" applyProtection="1">
      <alignment horizontal="center" vertical="center"/>
      <protection hidden="1"/>
    </xf>
    <xf numFmtId="0" fontId="11" fillId="2" borderId="7" xfId="0" applyNumberFormat="1" applyFont="1" applyFill="1" applyBorder="1" applyAlignment="1" applyProtection="1">
      <alignment horizontal="center" vertical="center"/>
      <protection hidden="1"/>
    </xf>
    <xf numFmtId="183" fontId="37" fillId="2" borderId="7" xfId="0" applyNumberFormat="1" applyFont="1" applyFill="1" applyBorder="1" applyAlignment="1" applyProtection="1">
      <alignment horizontal="center" vertical="center"/>
      <protection hidden="1"/>
    </xf>
    <xf numFmtId="58" fontId="4" fillId="2" borderId="4" xfId="0" applyNumberFormat="1" applyFont="1" applyFill="1" applyBorder="1" applyAlignment="1" applyProtection="1">
      <alignment horizontal="center" vertical="center"/>
      <protection hidden="1"/>
    </xf>
    <xf numFmtId="184" fontId="37" fillId="0" borderId="4" xfId="0" applyNumberFormat="1" applyFont="1" applyFill="1" applyBorder="1" applyAlignment="1" applyProtection="1">
      <alignment horizontal="center" vertical="center"/>
      <protection locked="0" hidden="1"/>
    </xf>
    <xf numFmtId="184" fontId="37" fillId="0" borderId="4" xfId="0" applyNumberFormat="1" applyFont="1" applyFill="1" applyBorder="1" applyAlignment="1" applyProtection="1">
      <alignment horizontal="center" vertical="center"/>
      <protection hidden="1"/>
    </xf>
    <xf numFmtId="184" fontId="37" fillId="2" borderId="4" xfId="0" applyNumberFormat="1" applyFont="1" applyFill="1" applyBorder="1" applyAlignment="1" applyProtection="1">
      <alignment horizontal="center" vertical="center"/>
      <protection hidden="1"/>
    </xf>
    <xf numFmtId="184" fontId="37" fillId="2" borderId="7" xfId="0" applyNumberFormat="1" applyFont="1" applyFill="1" applyBorder="1" applyAlignment="1" applyProtection="1">
      <alignment horizontal="center" vertical="center"/>
      <protection hidden="1"/>
    </xf>
    <xf numFmtId="183" fontId="11" fillId="0" borderId="4" xfId="0" applyNumberFormat="1" applyFont="1" applyFill="1" applyBorder="1" applyAlignment="1" applyProtection="1">
      <alignment horizontal="center" vertical="center"/>
      <protection locked="0" hidden="1"/>
    </xf>
    <xf numFmtId="183" fontId="11" fillId="2" borderId="4" xfId="0" applyNumberFormat="1" applyFont="1" applyFill="1" applyBorder="1" applyAlignment="1" applyProtection="1">
      <alignment horizontal="center" vertical="center"/>
      <protection hidden="1"/>
    </xf>
    <xf numFmtId="183" fontId="11" fillId="2" borderId="7" xfId="0" applyNumberFormat="1" applyFont="1" applyFill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9" xfId="0" applyNumberFormat="1" applyFont="1" applyFill="1" applyBorder="1" applyAlignment="1" applyProtection="1">
      <alignment horizontal="center" vertical="center" wrapText="1"/>
      <protection hidden="1"/>
    </xf>
    <xf numFmtId="0" fontId="11" fillId="2" borderId="9" xfId="0" applyNumberFormat="1" applyFont="1" applyFill="1" applyBorder="1" applyAlignment="1" applyProtection="1">
      <alignment horizontal="center" vertical="center" wrapText="1"/>
      <protection hidden="1"/>
    </xf>
    <xf numFmtId="184" fontId="37" fillId="0" borderId="9" xfId="0" applyNumberFormat="1" applyFont="1" applyFill="1" applyBorder="1" applyAlignment="1" applyProtection="1">
      <alignment horizontal="center" vertical="center"/>
      <protection locked="0" hidden="1"/>
    </xf>
    <xf numFmtId="184" fontId="37" fillId="2" borderId="9" xfId="0" applyNumberFormat="1" applyFont="1" applyFill="1" applyBorder="1" applyAlignment="1" applyProtection="1">
      <alignment horizontal="center" vertical="center"/>
      <protection hidden="1"/>
    </xf>
    <xf numFmtId="184" fontId="37" fillId="2" borderId="10" xfId="0" applyNumberFormat="1" applyFont="1" applyFill="1" applyBorder="1" applyAlignment="1" applyProtection="1">
      <alignment horizontal="center" vertical="center"/>
      <protection hidden="1"/>
    </xf>
    <xf numFmtId="58" fontId="4" fillId="2" borderId="4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zoomScale="85" zoomScaleNormal="85" workbookViewId="0">
      <selection activeCell="E11" sqref="E11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5" width="10.625" customWidth="1"/>
  </cols>
  <sheetData>
    <row r="1" ht="30" customHeight="1" spans="1:45">
      <c r="A1" s="12" t="s">
        <v>0</v>
      </c>
      <c r="B1" s="1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</row>
    <row r="2" ht="15" customHeight="1" spans="1:45">
      <c r="A2" s="53" t="s">
        <v>1</v>
      </c>
      <c r="B2" s="292" t="s">
        <v>2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 t="s">
        <v>3</v>
      </c>
      <c r="R2" s="292"/>
      <c r="S2" s="292"/>
      <c r="T2" s="292"/>
      <c r="U2" s="292"/>
      <c r="V2" s="292"/>
      <c r="W2" s="292"/>
      <c r="X2" s="292"/>
      <c r="Y2" s="292"/>
      <c r="Z2" s="292" t="s">
        <v>4</v>
      </c>
      <c r="AA2" s="292"/>
      <c r="AB2" s="292"/>
      <c r="AC2" s="292"/>
      <c r="AD2" s="292"/>
      <c r="AE2" s="292" t="s">
        <v>5</v>
      </c>
      <c r="AF2" s="292"/>
      <c r="AG2" s="292"/>
      <c r="AH2" s="292"/>
      <c r="AI2" s="292"/>
      <c r="AJ2" s="292"/>
      <c r="AK2" s="292"/>
      <c r="AL2" s="292"/>
      <c r="AM2" s="292"/>
      <c r="AN2" s="292"/>
      <c r="AO2" s="292" t="s">
        <v>6</v>
      </c>
      <c r="AP2" s="292"/>
      <c r="AQ2" s="292"/>
      <c r="AR2" s="292"/>
      <c r="AS2" s="319"/>
    </row>
    <row r="3" ht="15" customHeight="1" spans="1:45">
      <c r="A3" s="55"/>
      <c r="B3" s="293" t="s">
        <v>7</v>
      </c>
      <c r="C3" s="294" t="s">
        <v>8</v>
      </c>
      <c r="D3" s="295" t="s">
        <v>9</v>
      </c>
      <c r="E3" s="295" t="s">
        <v>10</v>
      </c>
      <c r="F3" s="295" t="s">
        <v>11</v>
      </c>
      <c r="G3" s="295" t="s">
        <v>12</v>
      </c>
      <c r="H3" s="295" t="s">
        <v>13</v>
      </c>
      <c r="I3" s="295" t="s">
        <v>14</v>
      </c>
      <c r="J3" s="294" t="s">
        <v>15</v>
      </c>
      <c r="K3" s="294" t="s">
        <v>16</v>
      </c>
      <c r="L3" s="295" t="s">
        <v>17</v>
      </c>
      <c r="M3" s="295">
        <v>-5</v>
      </c>
      <c r="N3" s="325" t="s">
        <v>18</v>
      </c>
      <c r="O3" s="309" t="s">
        <v>19</v>
      </c>
      <c r="P3" s="294" t="s">
        <v>20</v>
      </c>
      <c r="Q3" s="293" t="s">
        <v>7</v>
      </c>
      <c r="R3" s="294" t="s">
        <v>8</v>
      </c>
      <c r="S3" s="295" t="s">
        <v>9</v>
      </c>
      <c r="T3" s="295" t="s">
        <v>10</v>
      </c>
      <c r="U3" s="295" t="s">
        <v>21</v>
      </c>
      <c r="V3" s="295" t="s">
        <v>12</v>
      </c>
      <c r="W3" s="295" t="s">
        <v>13</v>
      </c>
      <c r="X3" s="295" t="s">
        <v>12</v>
      </c>
      <c r="Y3" s="295" t="s">
        <v>15</v>
      </c>
      <c r="Z3" s="294" t="s">
        <v>7</v>
      </c>
      <c r="AA3" s="294" t="s">
        <v>8</v>
      </c>
      <c r="AB3" s="294" t="s">
        <v>10</v>
      </c>
      <c r="AC3" s="294" t="s">
        <v>21</v>
      </c>
      <c r="AD3" s="294" t="s">
        <v>15</v>
      </c>
      <c r="AE3" s="294" t="s">
        <v>7</v>
      </c>
      <c r="AF3" s="294" t="s">
        <v>22</v>
      </c>
      <c r="AG3" s="294" t="s">
        <v>23</v>
      </c>
      <c r="AH3" s="294" t="s">
        <v>24</v>
      </c>
      <c r="AI3" s="294" t="s">
        <v>15</v>
      </c>
      <c r="AJ3" s="118" t="s">
        <v>25</v>
      </c>
      <c r="AK3" s="118" t="s">
        <v>26</v>
      </c>
      <c r="AL3" s="118" t="s">
        <v>27</v>
      </c>
      <c r="AM3" s="118" t="s">
        <v>28</v>
      </c>
      <c r="AN3" s="317" t="s">
        <v>7</v>
      </c>
      <c r="AO3" s="294" t="s">
        <v>24</v>
      </c>
      <c r="AP3" s="294" t="s">
        <v>23</v>
      </c>
      <c r="AQ3" s="294" t="s">
        <v>29</v>
      </c>
      <c r="AR3" s="294" t="s">
        <v>30</v>
      </c>
      <c r="AS3" s="320" t="s">
        <v>15</v>
      </c>
    </row>
    <row r="4" ht="15" customHeight="1" spans="1:45">
      <c r="A4" s="55"/>
      <c r="B4" s="296"/>
      <c r="C4" s="294"/>
      <c r="D4" s="295"/>
      <c r="E4" s="295"/>
      <c r="F4" s="295"/>
      <c r="G4" s="295"/>
      <c r="H4" s="295"/>
      <c r="I4" s="295"/>
      <c r="J4" s="294"/>
      <c r="K4" s="294"/>
      <c r="L4" s="295"/>
      <c r="M4" s="295"/>
      <c r="N4" s="295"/>
      <c r="O4" s="309"/>
      <c r="P4" s="294"/>
      <c r="Q4" s="296"/>
      <c r="R4" s="294"/>
      <c r="S4" s="295"/>
      <c r="T4" s="295"/>
      <c r="U4" s="295"/>
      <c r="V4" s="295"/>
      <c r="W4" s="295"/>
      <c r="X4" s="295"/>
      <c r="Y4" s="295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118"/>
      <c r="AK4" s="118"/>
      <c r="AL4" s="118"/>
      <c r="AM4" s="118"/>
      <c r="AN4" s="318"/>
      <c r="AO4" s="294"/>
      <c r="AP4" s="294"/>
      <c r="AQ4" s="294"/>
      <c r="AR4" s="294"/>
      <c r="AS4" s="320"/>
    </row>
    <row r="5" ht="15" customHeight="1" spans="1:45">
      <c r="A5" s="57"/>
      <c r="B5" s="297"/>
      <c r="C5" s="298" t="s">
        <v>31</v>
      </c>
      <c r="D5" s="298" t="s">
        <v>31</v>
      </c>
      <c r="E5" s="298" t="s">
        <v>31</v>
      </c>
      <c r="F5" s="298" t="s">
        <v>31</v>
      </c>
      <c r="G5" s="298" t="s">
        <v>31</v>
      </c>
      <c r="H5" s="298" t="s">
        <v>31</v>
      </c>
      <c r="I5" s="295"/>
      <c r="J5" s="298" t="s">
        <v>31</v>
      </c>
      <c r="K5" s="298" t="s">
        <v>31</v>
      </c>
      <c r="L5" s="295"/>
      <c r="M5" s="298" t="s">
        <v>31</v>
      </c>
      <c r="N5" s="298" t="s">
        <v>31</v>
      </c>
      <c r="O5" s="298" t="s">
        <v>31</v>
      </c>
      <c r="P5" s="294"/>
      <c r="Q5" s="297"/>
      <c r="R5" s="298" t="s">
        <v>31</v>
      </c>
      <c r="S5" s="298" t="s">
        <v>31</v>
      </c>
      <c r="T5" s="298" t="s">
        <v>31</v>
      </c>
      <c r="U5" s="298" t="s">
        <v>31</v>
      </c>
      <c r="V5" s="298" t="s">
        <v>31</v>
      </c>
      <c r="W5" s="298" t="s">
        <v>31</v>
      </c>
      <c r="X5" s="298" t="s">
        <v>31</v>
      </c>
      <c r="Y5" s="298" t="s">
        <v>31</v>
      </c>
      <c r="Z5" s="294"/>
      <c r="AA5" s="298" t="s">
        <v>31</v>
      </c>
      <c r="AB5" s="298" t="s">
        <v>31</v>
      </c>
      <c r="AC5" s="298" t="s">
        <v>31</v>
      </c>
      <c r="AD5" s="298" t="s">
        <v>31</v>
      </c>
      <c r="AE5" s="294"/>
      <c r="AF5" s="298" t="s">
        <v>31</v>
      </c>
      <c r="AG5" s="298" t="s">
        <v>31</v>
      </c>
      <c r="AH5" s="298" t="s">
        <v>31</v>
      </c>
      <c r="AI5" s="298" t="s">
        <v>31</v>
      </c>
      <c r="AJ5" s="298"/>
      <c r="AK5" s="118"/>
      <c r="AL5" s="118"/>
      <c r="AM5" s="118"/>
      <c r="AN5" s="118"/>
      <c r="AO5" s="298" t="s">
        <v>31</v>
      </c>
      <c r="AP5" s="298" t="s">
        <v>31</v>
      </c>
      <c r="AQ5" s="298" t="s">
        <v>31</v>
      </c>
      <c r="AR5" s="298" t="s">
        <v>31</v>
      </c>
      <c r="AS5" s="321" t="s">
        <v>31</v>
      </c>
    </row>
    <row r="6" ht="15" customHeight="1" spans="1:45">
      <c r="A6" s="57"/>
      <c r="B6" s="298" t="s">
        <v>32</v>
      </c>
      <c r="C6" s="298" t="s">
        <v>33</v>
      </c>
      <c r="D6" s="298" t="s">
        <v>34</v>
      </c>
      <c r="E6" s="298" t="s">
        <v>35</v>
      </c>
      <c r="F6" s="298" t="s">
        <v>36</v>
      </c>
      <c r="G6" s="298" t="s">
        <v>37</v>
      </c>
      <c r="H6" s="298" t="s">
        <v>38</v>
      </c>
      <c r="I6" s="298" t="s">
        <v>39</v>
      </c>
      <c r="J6" s="298" t="s">
        <v>40</v>
      </c>
      <c r="K6" s="298" t="s">
        <v>41</v>
      </c>
      <c r="L6" s="298" t="s">
        <v>42</v>
      </c>
      <c r="M6" s="298" t="s">
        <v>43</v>
      </c>
      <c r="N6" s="298" t="s">
        <v>44</v>
      </c>
      <c r="O6" s="298" t="s">
        <v>45</v>
      </c>
      <c r="P6" s="298" t="s">
        <v>46</v>
      </c>
      <c r="Q6" s="298" t="s">
        <v>47</v>
      </c>
      <c r="R6" s="298" t="s">
        <v>48</v>
      </c>
      <c r="S6" s="298" t="s">
        <v>49</v>
      </c>
      <c r="T6" s="298" t="s">
        <v>49</v>
      </c>
      <c r="U6" s="298" t="s">
        <v>50</v>
      </c>
      <c r="V6" s="298" t="s">
        <v>51</v>
      </c>
      <c r="W6" s="298" t="s">
        <v>52</v>
      </c>
      <c r="X6" s="298" t="s">
        <v>51</v>
      </c>
      <c r="Y6" s="298" t="s">
        <v>53</v>
      </c>
      <c r="Z6" s="298" t="s">
        <v>54</v>
      </c>
      <c r="AA6" s="298" t="s">
        <v>55</v>
      </c>
      <c r="AB6" s="298" t="s">
        <v>56</v>
      </c>
      <c r="AC6" s="298" t="s">
        <v>57</v>
      </c>
      <c r="AD6" s="298" t="s">
        <v>58</v>
      </c>
      <c r="AE6" s="298" t="s">
        <v>59</v>
      </c>
      <c r="AF6" s="298" t="s">
        <v>60</v>
      </c>
      <c r="AG6" s="298" t="s">
        <v>61</v>
      </c>
      <c r="AH6" s="298" t="s">
        <v>62</v>
      </c>
      <c r="AI6" s="298" t="s">
        <v>63</v>
      </c>
      <c r="AJ6" s="298" t="s">
        <v>64</v>
      </c>
      <c r="AK6" s="298" t="s">
        <v>65</v>
      </c>
      <c r="AL6" s="298" t="s">
        <v>66</v>
      </c>
      <c r="AM6" s="298" t="s">
        <v>67</v>
      </c>
      <c r="AN6" s="298" t="s">
        <v>68</v>
      </c>
      <c r="AO6" s="298" t="s">
        <v>69</v>
      </c>
      <c r="AP6" s="298" t="s">
        <v>70</v>
      </c>
      <c r="AQ6" s="298" t="s">
        <v>71</v>
      </c>
      <c r="AR6" s="298" t="s">
        <v>72</v>
      </c>
      <c r="AS6" s="321" t="s">
        <v>73</v>
      </c>
    </row>
    <row r="7" ht="15" customHeight="1" spans="1:45">
      <c r="A7" s="299">
        <v>1</v>
      </c>
      <c r="B7" s="300"/>
      <c r="C7" s="301"/>
      <c r="D7" s="301"/>
      <c r="E7" s="301"/>
      <c r="F7" s="301"/>
      <c r="G7" s="301"/>
      <c r="H7" s="301"/>
      <c r="I7" s="310"/>
      <c r="J7" s="310"/>
      <c r="K7" s="310"/>
      <c r="L7" s="310"/>
      <c r="M7" s="310"/>
      <c r="N7" s="310"/>
      <c r="O7" s="310"/>
      <c r="P7" s="310"/>
      <c r="Q7" s="314"/>
      <c r="R7" s="310"/>
      <c r="S7" s="310"/>
      <c r="T7" s="310"/>
      <c r="U7" s="310"/>
      <c r="V7" s="310"/>
      <c r="W7" s="310"/>
      <c r="X7" s="310"/>
      <c r="Y7" s="310"/>
      <c r="Z7" s="301"/>
      <c r="AA7" s="310"/>
      <c r="AB7" s="310"/>
      <c r="AC7" s="310"/>
      <c r="AD7" s="310"/>
      <c r="AE7" s="301"/>
      <c r="AF7" s="310"/>
      <c r="AG7" s="310"/>
      <c r="AH7" s="310"/>
      <c r="AI7" s="310"/>
      <c r="AJ7" s="301"/>
      <c r="AK7" s="301"/>
      <c r="AL7" s="301"/>
      <c r="AM7" s="301"/>
      <c r="AN7" s="301"/>
      <c r="AO7" s="310"/>
      <c r="AP7" s="310"/>
      <c r="AQ7" s="310"/>
      <c r="AR7" s="310"/>
      <c r="AS7" s="322"/>
    </row>
    <row r="8" ht="15" customHeight="1" spans="1:45">
      <c r="A8" s="299">
        <v>2</v>
      </c>
      <c r="B8" s="300"/>
      <c r="C8" s="301"/>
      <c r="D8" s="301"/>
      <c r="E8" s="301"/>
      <c r="F8" s="301"/>
      <c r="G8" s="301"/>
      <c r="H8" s="301"/>
      <c r="I8" s="310"/>
      <c r="J8" s="310"/>
      <c r="K8" s="310"/>
      <c r="L8" s="310"/>
      <c r="M8" s="310"/>
      <c r="N8" s="310"/>
      <c r="O8" s="310"/>
      <c r="P8" s="310"/>
      <c r="Q8" s="314"/>
      <c r="R8" s="310"/>
      <c r="S8" s="310"/>
      <c r="T8" s="310"/>
      <c r="U8" s="310"/>
      <c r="V8" s="310"/>
      <c r="W8" s="310"/>
      <c r="X8" s="310"/>
      <c r="Y8" s="310"/>
      <c r="Z8" s="301"/>
      <c r="AA8" s="311"/>
      <c r="AB8" s="310"/>
      <c r="AC8" s="310"/>
      <c r="AD8" s="310"/>
      <c r="AE8" s="301"/>
      <c r="AF8" s="310"/>
      <c r="AG8" s="310"/>
      <c r="AH8" s="310"/>
      <c r="AI8" s="310"/>
      <c r="AJ8" s="301"/>
      <c r="AK8" s="301"/>
      <c r="AL8" s="301"/>
      <c r="AM8" s="301"/>
      <c r="AN8" s="301"/>
      <c r="AO8" s="310"/>
      <c r="AP8" s="310"/>
      <c r="AQ8" s="310"/>
      <c r="AR8" s="310"/>
      <c r="AS8" s="322"/>
    </row>
    <row r="9" ht="15" customHeight="1" spans="1:45">
      <c r="A9" s="299">
        <v>3</v>
      </c>
      <c r="B9" s="300"/>
      <c r="C9" s="301"/>
      <c r="D9" s="301"/>
      <c r="E9" s="301"/>
      <c r="F9" s="301"/>
      <c r="G9" s="301"/>
      <c r="H9" s="301"/>
      <c r="I9" s="310"/>
      <c r="J9" s="310"/>
      <c r="K9" s="310"/>
      <c r="L9" s="310"/>
      <c r="M9" s="310"/>
      <c r="N9" s="310"/>
      <c r="O9" s="310"/>
      <c r="P9" s="310"/>
      <c r="Q9" s="314"/>
      <c r="R9" s="310"/>
      <c r="S9" s="310"/>
      <c r="T9" s="310"/>
      <c r="U9" s="310"/>
      <c r="V9" s="310"/>
      <c r="W9" s="310"/>
      <c r="X9" s="310"/>
      <c r="Y9" s="310"/>
      <c r="Z9" s="301"/>
      <c r="AA9" s="310"/>
      <c r="AB9" s="310"/>
      <c r="AC9" s="310"/>
      <c r="AD9" s="310"/>
      <c r="AE9" s="301"/>
      <c r="AF9" s="310"/>
      <c r="AG9" s="310"/>
      <c r="AH9" s="310"/>
      <c r="AI9" s="310"/>
      <c r="AJ9" s="301"/>
      <c r="AK9" s="301"/>
      <c r="AL9" s="301"/>
      <c r="AM9" s="301"/>
      <c r="AN9" s="301"/>
      <c r="AO9" s="310"/>
      <c r="AP9" s="310"/>
      <c r="AQ9" s="310"/>
      <c r="AR9" s="310"/>
      <c r="AS9" s="322"/>
    </row>
    <row r="10" ht="15" customHeight="1" spans="1:45">
      <c r="A10" s="299">
        <v>4</v>
      </c>
      <c r="B10" s="300"/>
      <c r="C10" s="301"/>
      <c r="D10" s="301"/>
      <c r="E10" s="301"/>
      <c r="F10" s="301"/>
      <c r="G10" s="301"/>
      <c r="H10" s="301"/>
      <c r="I10" s="310"/>
      <c r="J10" s="310"/>
      <c r="K10" s="310"/>
      <c r="L10" s="310"/>
      <c r="M10" s="310"/>
      <c r="N10" s="310"/>
      <c r="O10" s="310"/>
      <c r="P10" s="310"/>
      <c r="Q10" s="314"/>
      <c r="R10" s="310"/>
      <c r="S10" s="310"/>
      <c r="T10" s="310"/>
      <c r="U10" s="310"/>
      <c r="V10" s="310"/>
      <c r="W10" s="310"/>
      <c r="X10" s="310"/>
      <c r="Y10" s="310"/>
      <c r="Z10" s="301"/>
      <c r="AA10" s="310"/>
      <c r="AB10" s="310"/>
      <c r="AC10" s="310"/>
      <c r="AD10" s="310"/>
      <c r="AE10" s="301"/>
      <c r="AF10" s="310"/>
      <c r="AG10" s="310"/>
      <c r="AH10" s="310"/>
      <c r="AI10" s="310"/>
      <c r="AJ10" s="301"/>
      <c r="AK10" s="301"/>
      <c r="AL10" s="301"/>
      <c r="AM10" s="301"/>
      <c r="AN10" s="301"/>
      <c r="AO10" s="310"/>
      <c r="AP10" s="310"/>
      <c r="AQ10" s="310"/>
      <c r="AR10" s="310"/>
      <c r="AS10" s="322"/>
    </row>
    <row r="11" ht="15" customHeight="1" spans="1:45">
      <c r="A11" s="299">
        <v>5</v>
      </c>
      <c r="B11" s="300"/>
      <c r="C11" s="301"/>
      <c r="D11" s="301"/>
      <c r="E11" s="301"/>
      <c r="F11" s="301"/>
      <c r="G11" s="301"/>
      <c r="H11" s="301"/>
      <c r="I11" s="310"/>
      <c r="J11" s="310"/>
      <c r="K11" s="310"/>
      <c r="L11" s="310"/>
      <c r="M11" s="310"/>
      <c r="N11" s="310"/>
      <c r="O11" s="310"/>
      <c r="P11" s="310"/>
      <c r="Q11" s="314"/>
      <c r="R11" s="310"/>
      <c r="S11" s="310"/>
      <c r="T11" s="310"/>
      <c r="U11" s="310"/>
      <c r="V11" s="310"/>
      <c r="W11" s="310"/>
      <c r="X11" s="310"/>
      <c r="Y11" s="310"/>
      <c r="Z11" s="301"/>
      <c r="AA11" s="310"/>
      <c r="AB11" s="310"/>
      <c r="AC11" s="310"/>
      <c r="AD11" s="310"/>
      <c r="AE11" s="301"/>
      <c r="AF11" s="310"/>
      <c r="AG11" s="310"/>
      <c r="AH11" s="310"/>
      <c r="AI11" s="310"/>
      <c r="AJ11" s="301"/>
      <c r="AK11" s="301"/>
      <c r="AL11" s="301"/>
      <c r="AM11" s="301"/>
      <c r="AN11" s="301"/>
      <c r="AO11" s="310"/>
      <c r="AP11" s="310"/>
      <c r="AQ11" s="310"/>
      <c r="AR11" s="310"/>
      <c r="AS11" s="322"/>
    </row>
    <row r="12" ht="15" customHeight="1" spans="1:45">
      <c r="A12" s="299">
        <v>6</v>
      </c>
      <c r="B12" s="300"/>
      <c r="C12" s="301"/>
      <c r="D12" s="301"/>
      <c r="E12" s="301"/>
      <c r="F12" s="301"/>
      <c r="G12" s="301"/>
      <c r="H12" s="301"/>
      <c r="I12" s="310"/>
      <c r="J12" s="310"/>
      <c r="K12" s="310"/>
      <c r="L12" s="310"/>
      <c r="M12" s="310"/>
      <c r="N12" s="310"/>
      <c r="O12" s="310"/>
      <c r="P12" s="310"/>
      <c r="Q12" s="314"/>
      <c r="R12" s="310"/>
      <c r="S12" s="310"/>
      <c r="T12" s="310"/>
      <c r="U12" s="310"/>
      <c r="V12" s="310"/>
      <c r="W12" s="310"/>
      <c r="X12" s="310"/>
      <c r="Y12" s="310"/>
      <c r="Z12" s="301"/>
      <c r="AA12" s="310"/>
      <c r="AB12" s="310"/>
      <c r="AC12" s="310"/>
      <c r="AD12" s="310"/>
      <c r="AE12" s="301"/>
      <c r="AF12" s="310"/>
      <c r="AG12" s="310"/>
      <c r="AH12" s="310"/>
      <c r="AI12" s="310"/>
      <c r="AJ12" s="301"/>
      <c r="AK12" s="301"/>
      <c r="AL12" s="301"/>
      <c r="AM12" s="301"/>
      <c r="AN12" s="301"/>
      <c r="AO12" s="310"/>
      <c r="AP12" s="310"/>
      <c r="AQ12" s="310"/>
      <c r="AR12" s="310"/>
      <c r="AS12" s="322"/>
    </row>
    <row r="13" ht="15" customHeight="1" spans="1:45">
      <c r="A13" s="299">
        <v>7</v>
      </c>
      <c r="B13" s="300"/>
      <c r="C13" s="301"/>
      <c r="D13" s="301"/>
      <c r="E13" s="301"/>
      <c r="F13" s="301"/>
      <c r="G13" s="301"/>
      <c r="H13" s="302"/>
      <c r="I13" s="311"/>
      <c r="J13" s="310"/>
      <c r="K13" s="310"/>
      <c r="L13" s="310"/>
      <c r="M13" s="310"/>
      <c r="N13" s="310"/>
      <c r="O13" s="310"/>
      <c r="P13" s="310"/>
      <c r="Q13" s="314"/>
      <c r="R13" s="310"/>
      <c r="S13" s="310"/>
      <c r="T13" s="310"/>
      <c r="U13" s="310"/>
      <c r="V13" s="310"/>
      <c r="W13" s="310"/>
      <c r="X13" s="310"/>
      <c r="Y13" s="310"/>
      <c r="Z13" s="301"/>
      <c r="AA13" s="310"/>
      <c r="AB13" s="310"/>
      <c r="AC13" s="310"/>
      <c r="AD13" s="310"/>
      <c r="AE13" s="301"/>
      <c r="AF13" s="310"/>
      <c r="AG13" s="310"/>
      <c r="AH13" s="310"/>
      <c r="AI13" s="310"/>
      <c r="AJ13" s="301"/>
      <c r="AK13" s="301"/>
      <c r="AL13" s="301"/>
      <c r="AM13" s="301"/>
      <c r="AN13" s="301"/>
      <c r="AO13" s="310"/>
      <c r="AP13" s="310"/>
      <c r="AQ13" s="310"/>
      <c r="AR13" s="310"/>
      <c r="AS13" s="322"/>
    </row>
    <row r="14" ht="15" customHeight="1" spans="1:45">
      <c r="A14" s="299">
        <v>8</v>
      </c>
      <c r="B14" s="300"/>
      <c r="C14" s="301"/>
      <c r="D14" s="301"/>
      <c r="E14" s="303"/>
      <c r="F14" s="303"/>
      <c r="G14" s="301"/>
      <c r="H14" s="301"/>
      <c r="I14" s="310"/>
      <c r="J14" s="310"/>
      <c r="K14" s="310"/>
      <c r="L14" s="310"/>
      <c r="M14" s="310"/>
      <c r="N14" s="310"/>
      <c r="O14" s="310"/>
      <c r="P14" s="310"/>
      <c r="Q14" s="314"/>
      <c r="R14" s="310"/>
      <c r="S14" s="310"/>
      <c r="T14" s="310"/>
      <c r="U14" s="310"/>
      <c r="V14" s="310"/>
      <c r="W14" s="310"/>
      <c r="X14" s="310"/>
      <c r="Y14" s="310"/>
      <c r="Z14" s="301"/>
      <c r="AA14" s="310"/>
      <c r="AB14" s="310"/>
      <c r="AC14" s="310"/>
      <c r="AD14" s="310"/>
      <c r="AE14" s="301"/>
      <c r="AF14" s="310"/>
      <c r="AG14" s="310"/>
      <c r="AH14" s="310"/>
      <c r="AI14" s="310"/>
      <c r="AJ14" s="301"/>
      <c r="AK14" s="301"/>
      <c r="AL14" s="301"/>
      <c r="AM14" s="301"/>
      <c r="AN14" s="301"/>
      <c r="AO14" s="310"/>
      <c r="AP14" s="310"/>
      <c r="AQ14" s="310"/>
      <c r="AR14" s="310"/>
      <c r="AS14" s="322"/>
    </row>
    <row r="15" ht="15" customHeight="1" spans="1:45">
      <c r="A15" s="299">
        <v>9</v>
      </c>
      <c r="B15" s="300"/>
      <c r="C15" s="301"/>
      <c r="D15" s="301"/>
      <c r="E15" s="301"/>
      <c r="F15" s="301"/>
      <c r="G15" s="301"/>
      <c r="H15" s="301"/>
      <c r="I15" s="310"/>
      <c r="J15" s="310"/>
      <c r="K15" s="310"/>
      <c r="L15" s="310"/>
      <c r="M15" s="310"/>
      <c r="N15" s="310"/>
      <c r="O15" s="310"/>
      <c r="P15" s="310"/>
      <c r="Q15" s="314"/>
      <c r="R15" s="310"/>
      <c r="S15" s="310"/>
      <c r="T15" s="310"/>
      <c r="U15" s="310"/>
      <c r="V15" s="310"/>
      <c r="W15" s="310"/>
      <c r="X15" s="310"/>
      <c r="Y15" s="310"/>
      <c r="Z15" s="301"/>
      <c r="AA15" s="310"/>
      <c r="AB15" s="310"/>
      <c r="AC15" s="310"/>
      <c r="AD15" s="310"/>
      <c r="AE15" s="301"/>
      <c r="AF15" s="310"/>
      <c r="AG15" s="310"/>
      <c r="AH15" s="310"/>
      <c r="AI15" s="310"/>
      <c r="AJ15" s="301"/>
      <c r="AK15" s="301"/>
      <c r="AL15" s="301"/>
      <c r="AM15" s="301"/>
      <c r="AN15" s="301"/>
      <c r="AO15" s="310"/>
      <c r="AP15" s="310"/>
      <c r="AQ15" s="310"/>
      <c r="AR15" s="310"/>
      <c r="AS15" s="322"/>
    </row>
    <row r="16" ht="15" customHeight="1" spans="1:45">
      <c r="A16" s="299">
        <v>10</v>
      </c>
      <c r="B16" s="300"/>
      <c r="C16" s="301"/>
      <c r="D16" s="301"/>
      <c r="E16" s="301"/>
      <c r="F16" s="301"/>
      <c r="G16" s="301"/>
      <c r="H16" s="301"/>
      <c r="I16" s="310"/>
      <c r="J16" s="310"/>
      <c r="K16" s="310"/>
      <c r="L16" s="310"/>
      <c r="M16" s="310"/>
      <c r="N16" s="310"/>
      <c r="O16" s="310"/>
      <c r="P16" s="310"/>
      <c r="Q16" s="314"/>
      <c r="R16" s="310"/>
      <c r="S16" s="310"/>
      <c r="T16" s="310"/>
      <c r="U16" s="310"/>
      <c r="V16" s="310"/>
      <c r="W16" s="310"/>
      <c r="X16" s="310"/>
      <c r="Y16" s="310"/>
      <c r="Z16" s="301"/>
      <c r="AA16" s="310"/>
      <c r="AB16" s="310"/>
      <c r="AC16" s="310"/>
      <c r="AD16" s="310"/>
      <c r="AE16" s="301"/>
      <c r="AF16" s="310"/>
      <c r="AG16" s="310"/>
      <c r="AH16" s="310"/>
      <c r="AI16" s="310"/>
      <c r="AJ16" s="301"/>
      <c r="AK16" s="301"/>
      <c r="AL16" s="301"/>
      <c r="AM16" s="301"/>
      <c r="AN16" s="301"/>
      <c r="AO16" s="310"/>
      <c r="AP16" s="310"/>
      <c r="AQ16" s="310"/>
      <c r="AR16" s="310"/>
      <c r="AS16" s="322"/>
    </row>
    <row r="17" ht="15" customHeight="1" spans="1:45">
      <c r="A17" s="299" t="s">
        <v>74</v>
      </c>
      <c r="B17" s="304"/>
      <c r="C17" s="305" t="str">
        <f t="shared" ref="C17:P17" si="0">IF(ISERROR(AVERAGE(C7:C16)),"",AVERAGE(C7:C16))</f>
        <v/>
      </c>
      <c r="D17" s="305" t="str">
        <f t="shared" si="0"/>
        <v/>
      </c>
      <c r="E17" s="305" t="str">
        <f t="shared" si="0"/>
        <v/>
      </c>
      <c r="F17" s="305" t="str">
        <f t="shared" si="0"/>
        <v/>
      </c>
      <c r="G17" s="305" t="str">
        <f t="shared" si="0"/>
        <v/>
      </c>
      <c r="H17" s="305" t="str">
        <f t="shared" si="0"/>
        <v/>
      </c>
      <c r="I17" s="312" t="str">
        <f t="shared" si="0"/>
        <v/>
      </c>
      <c r="J17" s="312" t="str">
        <f t="shared" si="0"/>
        <v/>
      </c>
      <c r="K17" s="312" t="str">
        <f t="shared" si="0"/>
        <v/>
      </c>
      <c r="L17" s="312" t="str">
        <f t="shared" si="0"/>
        <v/>
      </c>
      <c r="M17" s="312" t="str">
        <f t="shared" si="0"/>
        <v/>
      </c>
      <c r="N17" s="312" t="str">
        <f t="shared" si="0"/>
        <v/>
      </c>
      <c r="O17" s="312" t="str">
        <f t="shared" si="0"/>
        <v/>
      </c>
      <c r="P17" s="312" t="str">
        <f t="shared" si="0"/>
        <v/>
      </c>
      <c r="Q17" s="304"/>
      <c r="R17" s="312" t="str">
        <f t="shared" ref="R17:Y17" si="1">IF(ISERROR(AVERAGE(R7:R16)),"",AVERAGE(R7:R16))</f>
        <v/>
      </c>
      <c r="S17" s="312" t="str">
        <f t="shared" si="1"/>
        <v/>
      </c>
      <c r="T17" s="312" t="str">
        <f t="shared" si="1"/>
        <v/>
      </c>
      <c r="U17" s="312" t="str">
        <f t="shared" si="1"/>
        <v/>
      </c>
      <c r="V17" s="312" t="str">
        <f t="shared" si="1"/>
        <v/>
      </c>
      <c r="W17" s="312" t="str">
        <f t="shared" si="1"/>
        <v/>
      </c>
      <c r="X17" s="312" t="str">
        <f t="shared" si="1"/>
        <v/>
      </c>
      <c r="Y17" s="312" t="str">
        <f t="shared" si="1"/>
        <v/>
      </c>
      <c r="Z17" s="305"/>
      <c r="AA17" s="312" t="str">
        <f t="shared" ref="AA17:AD17" si="2">IF(ISERROR(AVERAGE(AA7:AA16)),"",AVERAGE(AA7:AA16))</f>
        <v/>
      </c>
      <c r="AB17" s="312" t="str">
        <f t="shared" si="2"/>
        <v/>
      </c>
      <c r="AC17" s="312" t="str">
        <f t="shared" si="2"/>
        <v/>
      </c>
      <c r="AD17" s="312" t="str">
        <f t="shared" si="2"/>
        <v/>
      </c>
      <c r="AE17" s="305"/>
      <c r="AF17" s="312" t="str">
        <f t="shared" ref="AF17:AR17" si="3">IF(ISERROR(AVERAGE(AF7:AF16)),"",AVERAGE(AF7:AF16))</f>
        <v/>
      </c>
      <c r="AG17" s="312" t="str">
        <f t="shared" si="3"/>
        <v/>
      </c>
      <c r="AH17" s="312" t="str">
        <f t="shared" si="3"/>
        <v/>
      </c>
      <c r="AI17" s="312" t="str">
        <f t="shared" si="3"/>
        <v/>
      </c>
      <c r="AJ17" s="305" t="str">
        <f t="shared" si="3"/>
        <v/>
      </c>
      <c r="AK17" s="305" t="str">
        <f t="shared" si="3"/>
        <v/>
      </c>
      <c r="AL17" s="305" t="str">
        <f t="shared" si="3"/>
        <v/>
      </c>
      <c r="AM17" s="305" t="str">
        <f t="shared" si="3"/>
        <v/>
      </c>
      <c r="AN17" s="305"/>
      <c r="AO17" s="312" t="str">
        <f>IF(ISERROR(AVERAGE(AO7:AO16)),"",AVERAGE(AO7:AO16))</f>
        <v/>
      </c>
      <c r="AP17" s="312" t="str">
        <f>IF(ISERROR(AVERAGE(AP7:AP16)),"",AVERAGE(AP7:AP16))</f>
        <v/>
      </c>
      <c r="AQ17" s="312" t="str">
        <f>IF(ISERROR(AVERAGE(AQ7:AQ16)),"",AVERAGE(AQ7:AQ16))</f>
        <v/>
      </c>
      <c r="AR17" s="312" t="str">
        <f>IF(ISERROR(AVERAGE(AR7:AR16)),"",AVERAGE(AR7:AR16))</f>
        <v/>
      </c>
      <c r="AS17" s="323" t="str">
        <f>IF(ISERROR(AVERAGE(AS7:AS16)),"",AVERAGE(AS7:AS16))</f>
        <v/>
      </c>
    </row>
    <row r="18" ht="15" customHeight="1" spans="1:45">
      <c r="A18" s="299">
        <v>11</v>
      </c>
      <c r="B18" s="300"/>
      <c r="C18" s="301"/>
      <c r="D18" s="301"/>
      <c r="E18" s="301"/>
      <c r="F18" s="301"/>
      <c r="G18" s="301"/>
      <c r="H18" s="301"/>
      <c r="I18" s="310"/>
      <c r="J18" s="310"/>
      <c r="K18" s="310"/>
      <c r="L18" s="310"/>
      <c r="M18" s="310"/>
      <c r="N18" s="310"/>
      <c r="O18" s="310"/>
      <c r="P18" s="310"/>
      <c r="Q18" s="314"/>
      <c r="R18" s="310"/>
      <c r="S18" s="310"/>
      <c r="T18" s="310"/>
      <c r="U18" s="310"/>
      <c r="V18" s="310"/>
      <c r="W18" s="310"/>
      <c r="X18" s="310"/>
      <c r="Y18" s="310"/>
      <c r="Z18" s="301"/>
      <c r="AA18" s="310"/>
      <c r="AB18" s="310"/>
      <c r="AC18" s="310"/>
      <c r="AD18" s="310"/>
      <c r="AE18" s="301"/>
      <c r="AF18" s="310"/>
      <c r="AG18" s="310"/>
      <c r="AH18" s="310"/>
      <c r="AI18" s="310"/>
      <c r="AJ18" s="301"/>
      <c r="AK18" s="301"/>
      <c r="AL18" s="301"/>
      <c r="AM18" s="301"/>
      <c r="AN18" s="301"/>
      <c r="AO18" s="310"/>
      <c r="AP18" s="310"/>
      <c r="AQ18" s="310"/>
      <c r="AR18" s="310"/>
      <c r="AS18" s="322"/>
    </row>
    <row r="19" ht="15" customHeight="1" spans="1:45">
      <c r="A19" s="299">
        <v>12</v>
      </c>
      <c r="B19" s="300"/>
      <c r="C19" s="301"/>
      <c r="D19" s="301"/>
      <c r="E19" s="301"/>
      <c r="F19" s="301"/>
      <c r="G19" s="301"/>
      <c r="H19" s="301"/>
      <c r="I19" s="310"/>
      <c r="J19" s="310"/>
      <c r="K19" s="310"/>
      <c r="L19" s="310"/>
      <c r="M19" s="310"/>
      <c r="N19" s="310"/>
      <c r="O19" s="310"/>
      <c r="P19" s="310"/>
      <c r="Q19" s="314"/>
      <c r="R19" s="310"/>
      <c r="S19" s="310"/>
      <c r="T19" s="310"/>
      <c r="U19" s="310"/>
      <c r="V19" s="310"/>
      <c r="W19" s="310"/>
      <c r="X19" s="310"/>
      <c r="Y19" s="310"/>
      <c r="Z19" s="301"/>
      <c r="AA19" s="310"/>
      <c r="AB19" s="310"/>
      <c r="AC19" s="310"/>
      <c r="AD19" s="310"/>
      <c r="AE19" s="301"/>
      <c r="AF19" s="310"/>
      <c r="AG19" s="310"/>
      <c r="AH19" s="310"/>
      <c r="AI19" s="310"/>
      <c r="AJ19" s="301"/>
      <c r="AK19" s="301"/>
      <c r="AL19" s="301"/>
      <c r="AM19" s="301"/>
      <c r="AN19" s="301"/>
      <c r="AO19" s="310"/>
      <c r="AP19" s="310"/>
      <c r="AQ19" s="310"/>
      <c r="AR19" s="310"/>
      <c r="AS19" s="322"/>
    </row>
    <row r="20" ht="15" customHeight="1" spans="1:45">
      <c r="A20" s="299">
        <v>13</v>
      </c>
      <c r="B20" s="300"/>
      <c r="C20" s="301"/>
      <c r="D20" s="301"/>
      <c r="E20" s="301"/>
      <c r="F20" s="301"/>
      <c r="G20" s="301"/>
      <c r="H20" s="301"/>
      <c r="I20" s="310"/>
      <c r="J20" s="310"/>
      <c r="K20" s="310"/>
      <c r="L20" s="310"/>
      <c r="M20" s="310"/>
      <c r="N20" s="310"/>
      <c r="O20" s="310"/>
      <c r="P20" s="310"/>
      <c r="Q20" s="314"/>
      <c r="R20" s="310"/>
      <c r="S20" s="310"/>
      <c r="T20" s="310"/>
      <c r="U20" s="310"/>
      <c r="V20" s="310"/>
      <c r="W20" s="310"/>
      <c r="X20" s="310"/>
      <c r="Y20" s="310"/>
      <c r="Z20" s="301"/>
      <c r="AA20" s="311"/>
      <c r="AB20" s="310"/>
      <c r="AC20" s="310"/>
      <c r="AD20" s="310"/>
      <c r="AE20" s="301"/>
      <c r="AF20" s="310"/>
      <c r="AG20" s="310"/>
      <c r="AH20" s="310"/>
      <c r="AI20" s="310"/>
      <c r="AJ20" s="301"/>
      <c r="AK20" s="301"/>
      <c r="AL20" s="301"/>
      <c r="AM20" s="301"/>
      <c r="AN20" s="301"/>
      <c r="AO20" s="310"/>
      <c r="AP20" s="310"/>
      <c r="AQ20" s="310"/>
      <c r="AR20" s="310"/>
      <c r="AS20" s="322"/>
    </row>
    <row r="21" ht="15" customHeight="1" spans="1:45">
      <c r="A21" s="299">
        <v>14</v>
      </c>
      <c r="B21" s="300"/>
      <c r="C21" s="301"/>
      <c r="D21" s="301"/>
      <c r="E21" s="301"/>
      <c r="F21" s="301"/>
      <c r="G21" s="301"/>
      <c r="H21" s="301"/>
      <c r="I21" s="310"/>
      <c r="J21" s="310"/>
      <c r="K21" s="310"/>
      <c r="L21" s="310"/>
      <c r="M21" s="310"/>
      <c r="N21" s="310"/>
      <c r="O21" s="310"/>
      <c r="P21" s="310"/>
      <c r="Q21" s="314"/>
      <c r="R21" s="310"/>
      <c r="S21" s="310"/>
      <c r="T21" s="310"/>
      <c r="U21" s="310"/>
      <c r="V21" s="310"/>
      <c r="W21" s="310"/>
      <c r="X21" s="310"/>
      <c r="Y21" s="310"/>
      <c r="Z21" s="301"/>
      <c r="AA21" s="310"/>
      <c r="AB21" s="310"/>
      <c r="AC21" s="310"/>
      <c r="AD21" s="310"/>
      <c r="AE21" s="301"/>
      <c r="AF21" s="310"/>
      <c r="AG21" s="310"/>
      <c r="AH21" s="310"/>
      <c r="AI21" s="310"/>
      <c r="AJ21" s="301"/>
      <c r="AK21" s="301"/>
      <c r="AL21" s="301"/>
      <c r="AM21" s="301"/>
      <c r="AN21" s="301"/>
      <c r="AO21" s="310"/>
      <c r="AP21" s="310"/>
      <c r="AQ21" s="310"/>
      <c r="AR21" s="310"/>
      <c r="AS21" s="322"/>
    </row>
    <row r="22" ht="15" customHeight="1" spans="1:45">
      <c r="A22" s="299">
        <v>15</v>
      </c>
      <c r="B22" s="300"/>
      <c r="C22" s="301"/>
      <c r="D22" s="301"/>
      <c r="E22" s="301"/>
      <c r="F22" s="301"/>
      <c r="G22" s="301"/>
      <c r="H22" s="301"/>
      <c r="I22" s="310"/>
      <c r="J22" s="310"/>
      <c r="K22" s="310"/>
      <c r="L22" s="310"/>
      <c r="M22" s="310"/>
      <c r="N22" s="310"/>
      <c r="O22" s="310"/>
      <c r="P22" s="310"/>
      <c r="Q22" s="314"/>
      <c r="R22" s="310"/>
      <c r="S22" s="310"/>
      <c r="T22" s="310"/>
      <c r="U22" s="310"/>
      <c r="V22" s="310"/>
      <c r="W22" s="310"/>
      <c r="X22" s="310"/>
      <c r="Y22" s="310"/>
      <c r="Z22" s="301"/>
      <c r="AA22" s="310"/>
      <c r="AB22" s="310"/>
      <c r="AC22" s="310"/>
      <c r="AD22" s="310"/>
      <c r="AE22" s="301"/>
      <c r="AF22" s="310"/>
      <c r="AG22" s="310"/>
      <c r="AH22" s="310"/>
      <c r="AI22" s="310"/>
      <c r="AJ22" s="301"/>
      <c r="AK22" s="301"/>
      <c r="AL22" s="301"/>
      <c r="AM22" s="301"/>
      <c r="AN22" s="301"/>
      <c r="AO22" s="310"/>
      <c r="AP22" s="310"/>
      <c r="AQ22" s="310"/>
      <c r="AR22" s="310"/>
      <c r="AS22" s="322"/>
    </row>
    <row r="23" ht="15" customHeight="1" spans="1:45">
      <c r="A23" s="299">
        <v>16</v>
      </c>
      <c r="B23" s="300"/>
      <c r="C23" s="301"/>
      <c r="D23" s="301"/>
      <c r="E23" s="301"/>
      <c r="F23" s="301"/>
      <c r="G23" s="301"/>
      <c r="H23" s="301"/>
      <c r="I23" s="310"/>
      <c r="J23" s="310"/>
      <c r="K23" s="310"/>
      <c r="L23" s="310"/>
      <c r="M23" s="310"/>
      <c r="N23" s="310"/>
      <c r="O23" s="310"/>
      <c r="P23" s="310"/>
      <c r="Q23" s="314"/>
      <c r="R23" s="310"/>
      <c r="S23" s="310"/>
      <c r="T23" s="310"/>
      <c r="U23" s="310"/>
      <c r="V23" s="310"/>
      <c r="W23" s="310"/>
      <c r="X23" s="310"/>
      <c r="Y23" s="310"/>
      <c r="Z23" s="301"/>
      <c r="AA23" s="310"/>
      <c r="AB23" s="310"/>
      <c r="AC23" s="310"/>
      <c r="AD23" s="310"/>
      <c r="AE23" s="301"/>
      <c r="AF23" s="310"/>
      <c r="AG23" s="310"/>
      <c r="AH23" s="310"/>
      <c r="AI23" s="310"/>
      <c r="AJ23" s="301"/>
      <c r="AK23" s="301"/>
      <c r="AL23" s="301"/>
      <c r="AM23" s="301"/>
      <c r="AN23" s="301"/>
      <c r="AO23" s="310"/>
      <c r="AP23" s="310"/>
      <c r="AQ23" s="310"/>
      <c r="AR23" s="310"/>
      <c r="AS23" s="322"/>
    </row>
    <row r="24" ht="15" customHeight="1" spans="1:45">
      <c r="A24" s="299">
        <v>17</v>
      </c>
      <c r="B24" s="300"/>
      <c r="C24" s="301"/>
      <c r="D24" s="301"/>
      <c r="E24" s="301"/>
      <c r="F24" s="301"/>
      <c r="G24" s="301"/>
      <c r="H24" s="301"/>
      <c r="I24" s="310"/>
      <c r="J24" s="310"/>
      <c r="K24" s="310"/>
      <c r="L24" s="310"/>
      <c r="M24" s="310"/>
      <c r="N24" s="310"/>
      <c r="O24" s="310"/>
      <c r="P24" s="310"/>
      <c r="Q24" s="314"/>
      <c r="R24" s="310"/>
      <c r="S24" s="310"/>
      <c r="T24" s="310"/>
      <c r="U24" s="310"/>
      <c r="V24" s="310"/>
      <c r="W24" s="310"/>
      <c r="X24" s="310"/>
      <c r="Y24" s="310"/>
      <c r="Z24" s="301"/>
      <c r="AA24" s="311"/>
      <c r="AB24" s="310"/>
      <c r="AC24" s="310"/>
      <c r="AD24" s="310"/>
      <c r="AE24" s="301"/>
      <c r="AF24" s="310"/>
      <c r="AG24" s="310"/>
      <c r="AH24" s="310"/>
      <c r="AI24" s="310"/>
      <c r="AJ24" s="301"/>
      <c r="AK24" s="301"/>
      <c r="AL24" s="301"/>
      <c r="AM24" s="301"/>
      <c r="AN24" s="301"/>
      <c r="AO24" s="310"/>
      <c r="AP24" s="310"/>
      <c r="AQ24" s="310"/>
      <c r="AR24" s="310"/>
      <c r="AS24" s="322"/>
    </row>
    <row r="25" ht="15" customHeight="1" spans="1:45">
      <c r="A25" s="299">
        <v>18</v>
      </c>
      <c r="B25" s="300"/>
      <c r="C25" s="301"/>
      <c r="D25" s="301"/>
      <c r="E25" s="301"/>
      <c r="F25" s="301"/>
      <c r="G25" s="301"/>
      <c r="H25" s="301"/>
      <c r="I25" s="310"/>
      <c r="J25" s="310"/>
      <c r="K25" s="310"/>
      <c r="L25" s="310"/>
      <c r="M25" s="310"/>
      <c r="N25" s="310"/>
      <c r="O25" s="310"/>
      <c r="P25" s="310"/>
      <c r="Q25" s="314"/>
      <c r="R25" s="310"/>
      <c r="S25" s="310"/>
      <c r="T25" s="310"/>
      <c r="U25" s="310"/>
      <c r="V25" s="310"/>
      <c r="W25" s="310"/>
      <c r="X25" s="310"/>
      <c r="Y25" s="310"/>
      <c r="Z25" s="301"/>
      <c r="AA25" s="311"/>
      <c r="AB25" s="310"/>
      <c r="AC25" s="310"/>
      <c r="AD25" s="310"/>
      <c r="AE25" s="301"/>
      <c r="AF25" s="310"/>
      <c r="AG25" s="310"/>
      <c r="AH25" s="310"/>
      <c r="AI25" s="310"/>
      <c r="AJ25" s="301"/>
      <c r="AK25" s="301"/>
      <c r="AL25" s="301"/>
      <c r="AM25" s="301"/>
      <c r="AN25" s="301"/>
      <c r="AO25" s="310"/>
      <c r="AP25" s="310"/>
      <c r="AQ25" s="310"/>
      <c r="AR25" s="310"/>
      <c r="AS25" s="322"/>
    </row>
    <row r="26" ht="15" customHeight="1" spans="1:45">
      <c r="A26" s="299">
        <v>19</v>
      </c>
      <c r="B26" s="300"/>
      <c r="C26" s="301"/>
      <c r="D26" s="301"/>
      <c r="E26" s="301"/>
      <c r="F26" s="301"/>
      <c r="G26" s="301"/>
      <c r="H26" s="301"/>
      <c r="I26" s="310"/>
      <c r="J26" s="310"/>
      <c r="K26" s="310"/>
      <c r="L26" s="310"/>
      <c r="M26" s="310"/>
      <c r="N26" s="310"/>
      <c r="O26" s="310"/>
      <c r="P26" s="310"/>
      <c r="Q26" s="314"/>
      <c r="R26" s="310"/>
      <c r="S26" s="310"/>
      <c r="T26" s="310"/>
      <c r="U26" s="310"/>
      <c r="V26" s="310"/>
      <c r="W26" s="310"/>
      <c r="X26" s="310"/>
      <c r="Y26" s="310"/>
      <c r="Z26" s="301"/>
      <c r="AA26" s="310"/>
      <c r="AB26" s="310"/>
      <c r="AC26" s="310"/>
      <c r="AD26" s="310"/>
      <c r="AE26" s="301"/>
      <c r="AF26" s="310"/>
      <c r="AG26" s="310"/>
      <c r="AH26" s="310"/>
      <c r="AI26" s="310"/>
      <c r="AJ26" s="301"/>
      <c r="AK26" s="301"/>
      <c r="AL26" s="301"/>
      <c r="AM26" s="301"/>
      <c r="AN26" s="301"/>
      <c r="AO26" s="310"/>
      <c r="AP26" s="310"/>
      <c r="AQ26" s="310"/>
      <c r="AR26" s="310"/>
      <c r="AS26" s="322"/>
    </row>
    <row r="27" ht="15" customHeight="1" spans="1:45">
      <c r="A27" s="299">
        <v>20</v>
      </c>
      <c r="B27" s="300"/>
      <c r="C27" s="301"/>
      <c r="D27" s="301"/>
      <c r="E27" s="301"/>
      <c r="F27" s="301"/>
      <c r="G27" s="301"/>
      <c r="H27" s="301"/>
      <c r="I27" s="310"/>
      <c r="J27" s="310"/>
      <c r="K27" s="310"/>
      <c r="L27" s="310"/>
      <c r="M27" s="310"/>
      <c r="N27" s="310"/>
      <c r="O27" s="310"/>
      <c r="P27" s="310"/>
      <c r="Q27" s="314"/>
      <c r="R27" s="310"/>
      <c r="S27" s="310"/>
      <c r="T27" s="310"/>
      <c r="U27" s="310"/>
      <c r="V27" s="310"/>
      <c r="W27" s="310"/>
      <c r="X27" s="310"/>
      <c r="Y27" s="310"/>
      <c r="Z27" s="301"/>
      <c r="AA27" s="310"/>
      <c r="AB27" s="310"/>
      <c r="AC27" s="310"/>
      <c r="AD27" s="310"/>
      <c r="AE27" s="301"/>
      <c r="AF27" s="310"/>
      <c r="AG27" s="310"/>
      <c r="AH27" s="310"/>
      <c r="AI27" s="310"/>
      <c r="AJ27" s="301"/>
      <c r="AK27" s="301"/>
      <c r="AL27" s="301"/>
      <c r="AM27" s="301"/>
      <c r="AN27" s="301"/>
      <c r="AO27" s="310"/>
      <c r="AP27" s="310"/>
      <c r="AQ27" s="310"/>
      <c r="AR27" s="310"/>
      <c r="AS27" s="322"/>
    </row>
    <row r="28" ht="15" customHeight="1" spans="1:45">
      <c r="A28" s="299" t="s">
        <v>75</v>
      </c>
      <c r="B28" s="304"/>
      <c r="C28" s="305" t="str">
        <f t="shared" ref="C28:P28" si="4">IF(ISERROR(AVERAGE(C18:C27)),"",AVERAGE(C18:C27))</f>
        <v/>
      </c>
      <c r="D28" s="305" t="str">
        <f t="shared" si="4"/>
        <v/>
      </c>
      <c r="E28" s="305" t="str">
        <f t="shared" si="4"/>
        <v/>
      </c>
      <c r="F28" s="305" t="str">
        <f t="shared" si="4"/>
        <v/>
      </c>
      <c r="G28" s="305" t="str">
        <f t="shared" si="4"/>
        <v/>
      </c>
      <c r="H28" s="305" t="str">
        <f t="shared" si="4"/>
        <v/>
      </c>
      <c r="I28" s="312" t="str">
        <f t="shared" si="4"/>
        <v/>
      </c>
      <c r="J28" s="312" t="str">
        <f t="shared" si="4"/>
        <v/>
      </c>
      <c r="K28" s="312" t="str">
        <f t="shared" si="4"/>
        <v/>
      </c>
      <c r="L28" s="312" t="str">
        <f t="shared" si="4"/>
        <v/>
      </c>
      <c r="M28" s="312" t="str">
        <f t="shared" si="4"/>
        <v/>
      </c>
      <c r="N28" s="312" t="str">
        <f t="shared" si="4"/>
        <v/>
      </c>
      <c r="O28" s="312" t="str">
        <f t="shared" si="4"/>
        <v/>
      </c>
      <c r="P28" s="312" t="str">
        <f t="shared" si="4"/>
        <v/>
      </c>
      <c r="Q28" s="304"/>
      <c r="R28" s="312" t="str">
        <f t="shared" ref="R28:Y28" si="5">IF(ISERROR(AVERAGE(R18:R27)),"",AVERAGE(R18:R27))</f>
        <v/>
      </c>
      <c r="S28" s="312" t="str">
        <f t="shared" si="5"/>
        <v/>
      </c>
      <c r="T28" s="312" t="str">
        <f t="shared" si="5"/>
        <v/>
      </c>
      <c r="U28" s="312" t="str">
        <f t="shared" si="5"/>
        <v/>
      </c>
      <c r="V28" s="312" t="str">
        <f t="shared" si="5"/>
        <v/>
      </c>
      <c r="W28" s="312" t="str">
        <f t="shared" si="5"/>
        <v/>
      </c>
      <c r="X28" s="312" t="str">
        <f t="shared" si="5"/>
        <v/>
      </c>
      <c r="Y28" s="312" t="str">
        <f t="shared" si="5"/>
        <v/>
      </c>
      <c r="Z28" s="305"/>
      <c r="AA28" s="312" t="str">
        <f t="shared" ref="AA28:AD28" si="6">IF(ISERROR(AVERAGE(AA18:AA27)),"",AVERAGE(AA18:AA27))</f>
        <v/>
      </c>
      <c r="AB28" s="312" t="str">
        <f t="shared" si="6"/>
        <v/>
      </c>
      <c r="AC28" s="312" t="str">
        <f t="shared" si="6"/>
        <v/>
      </c>
      <c r="AD28" s="312" t="str">
        <f t="shared" si="6"/>
        <v/>
      </c>
      <c r="AE28" s="305"/>
      <c r="AF28" s="312" t="str">
        <f t="shared" ref="AF28:AR28" si="7">IF(ISERROR(AVERAGE(AF18:AF27)),"",AVERAGE(AF18:AF27))</f>
        <v/>
      </c>
      <c r="AG28" s="312" t="str">
        <f t="shared" si="7"/>
        <v/>
      </c>
      <c r="AH28" s="312" t="str">
        <f t="shared" si="7"/>
        <v/>
      </c>
      <c r="AI28" s="312" t="str">
        <f t="shared" si="7"/>
        <v/>
      </c>
      <c r="AJ28" s="305" t="str">
        <f t="shared" si="7"/>
        <v/>
      </c>
      <c r="AK28" s="305" t="str">
        <f t="shared" si="7"/>
        <v/>
      </c>
      <c r="AL28" s="305" t="str">
        <f t="shared" si="7"/>
        <v/>
      </c>
      <c r="AM28" s="305" t="str">
        <f t="shared" si="7"/>
        <v/>
      </c>
      <c r="AN28" s="305"/>
      <c r="AO28" s="312" t="str">
        <f>IF(ISERROR(AVERAGE(AO18:AO27)),"",AVERAGE(AO18:AO27))</f>
        <v/>
      </c>
      <c r="AP28" s="312" t="str">
        <f>IF(ISERROR(AVERAGE(AP18:AP27)),"",AVERAGE(AP18:AP27))</f>
        <v/>
      </c>
      <c r="AQ28" s="312" t="str">
        <f>IF(ISERROR(AVERAGE(AQ18:AQ27)),"",AVERAGE(AQ18:AQ27))</f>
        <v/>
      </c>
      <c r="AR28" s="312" t="str">
        <f>IF(ISERROR(AVERAGE(AR18:AR27)),"",AVERAGE(AR18:AR27))</f>
        <v/>
      </c>
      <c r="AS28" s="323" t="str">
        <f>IF(ISERROR(AVERAGE(AS18:AS27)),"",AVERAGE(AS18:AS27))</f>
        <v/>
      </c>
    </row>
    <row r="29" ht="15" customHeight="1" spans="1:45">
      <c r="A29" s="299">
        <v>21</v>
      </c>
      <c r="B29" s="300"/>
      <c r="C29" s="301"/>
      <c r="D29" s="301"/>
      <c r="E29" s="301"/>
      <c r="F29" s="301"/>
      <c r="G29" s="301"/>
      <c r="H29" s="301"/>
      <c r="I29" s="310"/>
      <c r="J29" s="310"/>
      <c r="K29" s="310"/>
      <c r="L29" s="310"/>
      <c r="M29" s="310"/>
      <c r="N29" s="310"/>
      <c r="O29" s="310"/>
      <c r="P29" s="310"/>
      <c r="Q29" s="314"/>
      <c r="R29" s="310"/>
      <c r="S29" s="310"/>
      <c r="T29" s="310"/>
      <c r="U29" s="310"/>
      <c r="V29" s="310"/>
      <c r="W29" s="310"/>
      <c r="X29" s="310"/>
      <c r="Y29" s="310"/>
      <c r="Z29" s="301"/>
      <c r="AA29" s="310"/>
      <c r="AB29" s="310"/>
      <c r="AC29" s="310"/>
      <c r="AD29" s="310"/>
      <c r="AE29" s="301"/>
      <c r="AF29" s="310"/>
      <c r="AG29" s="310"/>
      <c r="AH29" s="310"/>
      <c r="AI29" s="310"/>
      <c r="AJ29" s="301"/>
      <c r="AK29" s="301"/>
      <c r="AL29" s="301"/>
      <c r="AM29" s="301"/>
      <c r="AN29" s="301"/>
      <c r="AO29" s="310"/>
      <c r="AP29" s="310"/>
      <c r="AQ29" s="310"/>
      <c r="AR29" s="310"/>
      <c r="AS29" s="322"/>
    </row>
    <row r="30" ht="15" customHeight="1" spans="1:45">
      <c r="A30" s="299">
        <v>22</v>
      </c>
      <c r="B30" s="300"/>
      <c r="C30" s="301"/>
      <c r="D30" s="301"/>
      <c r="E30" s="301"/>
      <c r="F30" s="301"/>
      <c r="G30" s="301"/>
      <c r="H30" s="302"/>
      <c r="I30" s="311"/>
      <c r="J30" s="310"/>
      <c r="K30" s="310"/>
      <c r="L30" s="310"/>
      <c r="M30" s="310"/>
      <c r="N30" s="310"/>
      <c r="O30" s="310"/>
      <c r="P30" s="310"/>
      <c r="Q30" s="314"/>
      <c r="R30" s="310"/>
      <c r="S30" s="310"/>
      <c r="T30" s="310"/>
      <c r="U30" s="310"/>
      <c r="V30" s="310"/>
      <c r="W30" s="310"/>
      <c r="X30" s="310"/>
      <c r="Y30" s="310"/>
      <c r="Z30" s="301"/>
      <c r="AA30" s="310"/>
      <c r="AB30" s="310"/>
      <c r="AC30" s="310"/>
      <c r="AD30" s="310"/>
      <c r="AE30" s="301"/>
      <c r="AF30" s="310"/>
      <c r="AG30" s="310"/>
      <c r="AH30" s="310"/>
      <c r="AI30" s="310"/>
      <c r="AJ30" s="301"/>
      <c r="AK30" s="301"/>
      <c r="AL30" s="301"/>
      <c r="AM30" s="301"/>
      <c r="AN30" s="301"/>
      <c r="AO30" s="310"/>
      <c r="AP30" s="310"/>
      <c r="AQ30" s="310"/>
      <c r="AR30" s="310"/>
      <c r="AS30" s="322"/>
    </row>
    <row r="31" ht="15" customHeight="1" spans="1:45">
      <c r="A31" s="299">
        <v>23</v>
      </c>
      <c r="B31" s="300"/>
      <c r="C31" s="301"/>
      <c r="D31" s="301"/>
      <c r="E31" s="301"/>
      <c r="F31" s="301"/>
      <c r="G31" s="301"/>
      <c r="H31" s="301"/>
      <c r="I31" s="310"/>
      <c r="J31" s="310"/>
      <c r="K31" s="310"/>
      <c r="L31" s="310"/>
      <c r="M31" s="310"/>
      <c r="N31" s="310"/>
      <c r="O31" s="310"/>
      <c r="P31" s="310"/>
      <c r="Q31" s="314"/>
      <c r="R31" s="310"/>
      <c r="S31" s="310"/>
      <c r="T31" s="310"/>
      <c r="U31" s="310"/>
      <c r="V31" s="310"/>
      <c r="W31" s="310"/>
      <c r="X31" s="310"/>
      <c r="Y31" s="310"/>
      <c r="Z31" s="301"/>
      <c r="AA31" s="310"/>
      <c r="AB31" s="310"/>
      <c r="AC31" s="310"/>
      <c r="AD31" s="310"/>
      <c r="AE31" s="301"/>
      <c r="AF31" s="310"/>
      <c r="AG31" s="310"/>
      <c r="AH31" s="310"/>
      <c r="AI31" s="310"/>
      <c r="AJ31" s="301"/>
      <c r="AK31" s="301"/>
      <c r="AL31" s="301"/>
      <c r="AM31" s="301"/>
      <c r="AN31" s="301"/>
      <c r="AO31" s="310"/>
      <c r="AP31" s="310"/>
      <c r="AQ31" s="310"/>
      <c r="AR31" s="310"/>
      <c r="AS31" s="322"/>
    </row>
    <row r="32" ht="15" customHeight="1" spans="1:45">
      <c r="A32" s="299">
        <v>24</v>
      </c>
      <c r="B32" s="300"/>
      <c r="C32" s="301"/>
      <c r="D32" s="302"/>
      <c r="E32" s="301"/>
      <c r="F32" s="301"/>
      <c r="G32" s="301"/>
      <c r="H32" s="301"/>
      <c r="I32" s="310"/>
      <c r="J32" s="310"/>
      <c r="K32" s="310"/>
      <c r="L32" s="310"/>
      <c r="M32" s="310"/>
      <c r="N32" s="310"/>
      <c r="O32" s="310"/>
      <c r="P32" s="310"/>
      <c r="Q32" s="314"/>
      <c r="R32" s="310"/>
      <c r="S32" s="310"/>
      <c r="T32" s="310"/>
      <c r="U32" s="310"/>
      <c r="V32" s="310"/>
      <c r="W32" s="310"/>
      <c r="X32" s="310"/>
      <c r="Y32" s="310"/>
      <c r="Z32" s="301"/>
      <c r="AA32" s="310"/>
      <c r="AB32" s="310"/>
      <c r="AC32" s="310"/>
      <c r="AD32" s="310"/>
      <c r="AE32" s="301"/>
      <c r="AF32" s="310"/>
      <c r="AG32" s="310"/>
      <c r="AH32" s="310"/>
      <c r="AI32" s="310"/>
      <c r="AJ32" s="301"/>
      <c r="AK32" s="301"/>
      <c r="AL32" s="301"/>
      <c r="AM32" s="301"/>
      <c r="AN32" s="301"/>
      <c r="AO32" s="310"/>
      <c r="AP32" s="310"/>
      <c r="AQ32" s="310"/>
      <c r="AR32" s="310"/>
      <c r="AS32" s="322"/>
    </row>
    <row r="33" ht="15" customHeight="1" spans="1:45">
      <c r="A33" s="299">
        <v>25</v>
      </c>
      <c r="B33" s="300"/>
      <c r="C33" s="301"/>
      <c r="D33" s="301"/>
      <c r="E33" s="301"/>
      <c r="F33" s="301"/>
      <c r="G33" s="301"/>
      <c r="H33" s="301"/>
      <c r="I33" s="310"/>
      <c r="J33" s="310"/>
      <c r="K33" s="310"/>
      <c r="L33" s="310"/>
      <c r="M33" s="310"/>
      <c r="N33" s="310"/>
      <c r="O33" s="310"/>
      <c r="P33" s="310"/>
      <c r="Q33" s="314"/>
      <c r="R33" s="310"/>
      <c r="S33" s="310"/>
      <c r="T33" s="310"/>
      <c r="U33" s="310"/>
      <c r="V33" s="310"/>
      <c r="W33" s="310"/>
      <c r="X33" s="310"/>
      <c r="Y33" s="310"/>
      <c r="Z33" s="301"/>
      <c r="AA33" s="311"/>
      <c r="AB33" s="310"/>
      <c r="AC33" s="310"/>
      <c r="AD33" s="310"/>
      <c r="AE33" s="301"/>
      <c r="AF33" s="310"/>
      <c r="AG33" s="310"/>
      <c r="AH33" s="310"/>
      <c r="AI33" s="310"/>
      <c r="AJ33" s="301"/>
      <c r="AK33" s="301"/>
      <c r="AL33" s="301"/>
      <c r="AM33" s="301"/>
      <c r="AN33" s="301"/>
      <c r="AO33" s="310"/>
      <c r="AP33" s="310"/>
      <c r="AQ33" s="310"/>
      <c r="AR33" s="310"/>
      <c r="AS33" s="322"/>
    </row>
    <row r="34" ht="15" customHeight="1" spans="1:45">
      <c r="A34" s="299">
        <v>26</v>
      </c>
      <c r="B34" s="300"/>
      <c r="C34" s="301"/>
      <c r="D34" s="301"/>
      <c r="E34" s="301"/>
      <c r="F34" s="301"/>
      <c r="G34" s="301"/>
      <c r="H34" s="301"/>
      <c r="I34" s="310"/>
      <c r="J34" s="310"/>
      <c r="K34" s="310"/>
      <c r="L34" s="310"/>
      <c r="M34" s="310"/>
      <c r="N34" s="310"/>
      <c r="O34" s="310"/>
      <c r="P34" s="310"/>
      <c r="Q34" s="314"/>
      <c r="R34" s="310"/>
      <c r="S34" s="310"/>
      <c r="T34" s="310"/>
      <c r="U34" s="310"/>
      <c r="V34" s="310"/>
      <c r="W34" s="310"/>
      <c r="X34" s="310"/>
      <c r="Y34" s="310"/>
      <c r="Z34" s="301"/>
      <c r="AA34" s="310"/>
      <c r="AB34" s="310"/>
      <c r="AC34" s="310"/>
      <c r="AD34" s="310"/>
      <c r="AE34" s="301"/>
      <c r="AF34" s="310"/>
      <c r="AG34" s="310"/>
      <c r="AH34" s="310"/>
      <c r="AI34" s="310"/>
      <c r="AJ34" s="301"/>
      <c r="AK34" s="301"/>
      <c r="AL34" s="301"/>
      <c r="AM34" s="301"/>
      <c r="AN34" s="301"/>
      <c r="AO34" s="310"/>
      <c r="AP34" s="310"/>
      <c r="AQ34" s="310"/>
      <c r="AR34" s="310"/>
      <c r="AS34" s="322"/>
    </row>
    <row r="35" ht="15" customHeight="1" spans="1:45">
      <c r="A35" s="299">
        <v>27</v>
      </c>
      <c r="B35" s="300"/>
      <c r="C35" s="301"/>
      <c r="D35" s="301"/>
      <c r="E35" s="301"/>
      <c r="F35" s="301"/>
      <c r="G35" s="301"/>
      <c r="H35" s="302"/>
      <c r="I35" s="311"/>
      <c r="J35" s="310"/>
      <c r="K35" s="310"/>
      <c r="L35" s="310"/>
      <c r="M35" s="310"/>
      <c r="N35" s="310"/>
      <c r="O35" s="310"/>
      <c r="P35" s="310"/>
      <c r="Q35" s="314"/>
      <c r="R35" s="310"/>
      <c r="S35" s="310"/>
      <c r="T35" s="310"/>
      <c r="U35" s="310"/>
      <c r="V35" s="310"/>
      <c r="W35" s="310"/>
      <c r="X35" s="310"/>
      <c r="Y35" s="310"/>
      <c r="Z35" s="301"/>
      <c r="AA35" s="310"/>
      <c r="AB35" s="310"/>
      <c r="AC35" s="310"/>
      <c r="AD35" s="310"/>
      <c r="AE35" s="301"/>
      <c r="AF35" s="310"/>
      <c r="AG35" s="310"/>
      <c r="AH35" s="310"/>
      <c r="AI35" s="310"/>
      <c r="AJ35" s="301"/>
      <c r="AK35" s="301"/>
      <c r="AL35" s="301"/>
      <c r="AM35" s="301"/>
      <c r="AN35" s="301"/>
      <c r="AO35" s="310"/>
      <c r="AP35" s="310"/>
      <c r="AQ35" s="310"/>
      <c r="AR35" s="310"/>
      <c r="AS35" s="322"/>
    </row>
    <row r="36" ht="15" customHeight="1" spans="1:45">
      <c r="A36" s="299">
        <v>28</v>
      </c>
      <c r="B36" s="300"/>
      <c r="C36" s="301"/>
      <c r="D36" s="301"/>
      <c r="E36" s="301"/>
      <c r="F36" s="301"/>
      <c r="G36" s="302"/>
      <c r="H36" s="301"/>
      <c r="I36" s="310"/>
      <c r="J36" s="310"/>
      <c r="K36" s="310"/>
      <c r="L36" s="310"/>
      <c r="M36" s="310"/>
      <c r="N36" s="310"/>
      <c r="O36" s="310"/>
      <c r="P36" s="310"/>
      <c r="Q36" s="314"/>
      <c r="R36" s="310"/>
      <c r="S36" s="310"/>
      <c r="T36" s="310"/>
      <c r="U36" s="310"/>
      <c r="V36" s="310"/>
      <c r="W36" s="310"/>
      <c r="X36" s="310"/>
      <c r="Y36" s="310"/>
      <c r="Z36" s="301"/>
      <c r="AA36" s="310"/>
      <c r="AB36" s="310"/>
      <c r="AC36" s="310"/>
      <c r="AD36" s="310"/>
      <c r="AE36" s="301"/>
      <c r="AF36" s="310"/>
      <c r="AG36" s="310"/>
      <c r="AH36" s="310"/>
      <c r="AI36" s="310"/>
      <c r="AJ36" s="301"/>
      <c r="AK36" s="301"/>
      <c r="AL36" s="301"/>
      <c r="AM36" s="301"/>
      <c r="AN36" s="301"/>
      <c r="AO36" s="310"/>
      <c r="AP36" s="310"/>
      <c r="AQ36" s="310"/>
      <c r="AR36" s="310"/>
      <c r="AS36" s="322"/>
    </row>
    <row r="37" ht="15" customHeight="1" spans="1:45">
      <c r="A37" s="299">
        <v>29</v>
      </c>
      <c r="B37" s="300"/>
      <c r="C37" s="301"/>
      <c r="D37" s="301"/>
      <c r="E37" s="301"/>
      <c r="F37" s="301"/>
      <c r="G37" s="302"/>
      <c r="H37" s="301"/>
      <c r="I37" s="310"/>
      <c r="J37" s="310"/>
      <c r="K37" s="310"/>
      <c r="L37" s="310"/>
      <c r="M37" s="310"/>
      <c r="N37" s="310"/>
      <c r="O37" s="310"/>
      <c r="P37" s="310"/>
      <c r="Q37" s="314"/>
      <c r="R37" s="310"/>
      <c r="S37" s="310"/>
      <c r="T37" s="310"/>
      <c r="U37" s="310"/>
      <c r="V37" s="310"/>
      <c r="W37" s="310"/>
      <c r="X37" s="310"/>
      <c r="Y37" s="310"/>
      <c r="Z37" s="301"/>
      <c r="AA37" s="310"/>
      <c r="AB37" s="310"/>
      <c r="AC37" s="310"/>
      <c r="AD37" s="310"/>
      <c r="AE37" s="301"/>
      <c r="AF37" s="310"/>
      <c r="AG37" s="310"/>
      <c r="AH37" s="310"/>
      <c r="AI37" s="310"/>
      <c r="AJ37" s="301"/>
      <c r="AK37" s="301"/>
      <c r="AL37" s="301"/>
      <c r="AM37" s="301"/>
      <c r="AN37" s="301"/>
      <c r="AO37" s="310"/>
      <c r="AP37" s="310"/>
      <c r="AQ37" s="310"/>
      <c r="AR37" s="310"/>
      <c r="AS37" s="322"/>
    </row>
    <row r="38" ht="15" customHeight="1" spans="1:45">
      <c r="A38" s="299">
        <v>30</v>
      </c>
      <c r="B38" s="300"/>
      <c r="C38" s="302"/>
      <c r="D38" s="302"/>
      <c r="E38" s="302"/>
      <c r="F38" s="302"/>
      <c r="G38" s="302"/>
      <c r="H38" s="302"/>
      <c r="I38" s="311"/>
      <c r="J38" s="311"/>
      <c r="K38" s="311"/>
      <c r="L38" s="310"/>
      <c r="M38" s="310"/>
      <c r="N38" s="310"/>
      <c r="O38" s="310"/>
      <c r="P38" s="310"/>
      <c r="Q38" s="314"/>
      <c r="R38" s="310"/>
      <c r="S38" s="310"/>
      <c r="T38" s="310"/>
      <c r="U38" s="310"/>
      <c r="V38" s="310"/>
      <c r="W38" s="310"/>
      <c r="X38" s="310"/>
      <c r="Y38" s="310"/>
      <c r="Z38" s="301"/>
      <c r="AA38" s="310"/>
      <c r="AB38" s="310"/>
      <c r="AC38" s="310"/>
      <c r="AD38" s="310"/>
      <c r="AE38" s="301"/>
      <c r="AF38" s="310"/>
      <c r="AG38" s="310"/>
      <c r="AH38" s="310"/>
      <c r="AI38" s="310"/>
      <c r="AJ38" s="301"/>
      <c r="AK38" s="301"/>
      <c r="AL38" s="301"/>
      <c r="AM38" s="301"/>
      <c r="AN38" s="301"/>
      <c r="AO38" s="310"/>
      <c r="AP38" s="310"/>
      <c r="AQ38" s="310"/>
      <c r="AR38" s="310"/>
      <c r="AS38" s="322"/>
    </row>
    <row r="39" ht="15" customHeight="1" spans="1:45">
      <c r="A39" s="299">
        <v>31</v>
      </c>
      <c r="B39" s="300"/>
      <c r="C39" s="302"/>
      <c r="D39" s="302"/>
      <c r="E39" s="302"/>
      <c r="F39" s="302"/>
      <c r="G39" s="302"/>
      <c r="H39" s="302"/>
      <c r="I39" s="311"/>
      <c r="J39" s="311"/>
      <c r="K39" s="311"/>
      <c r="L39" s="311"/>
      <c r="M39" s="311"/>
      <c r="N39" s="311"/>
      <c r="O39" s="311"/>
      <c r="P39" s="311"/>
      <c r="Q39" s="314"/>
      <c r="R39" s="311"/>
      <c r="S39" s="311"/>
      <c r="T39" s="311"/>
      <c r="U39" s="311"/>
      <c r="V39" s="311"/>
      <c r="W39" s="311"/>
      <c r="X39" s="311"/>
      <c r="Y39" s="311"/>
      <c r="Z39" s="301"/>
      <c r="AA39" s="310"/>
      <c r="AB39" s="310"/>
      <c r="AC39" s="310"/>
      <c r="AD39" s="310"/>
      <c r="AE39" s="301"/>
      <c r="AF39" s="310"/>
      <c r="AG39" s="310"/>
      <c r="AH39" s="310"/>
      <c r="AI39" s="310"/>
      <c r="AJ39" s="301"/>
      <c r="AK39" s="301"/>
      <c r="AL39" s="301"/>
      <c r="AM39" s="301"/>
      <c r="AN39" s="301"/>
      <c r="AO39" s="310"/>
      <c r="AP39" s="310"/>
      <c r="AQ39" s="310"/>
      <c r="AR39" s="310"/>
      <c r="AS39" s="322"/>
    </row>
    <row r="40" ht="15" customHeight="1" spans="1:45">
      <c r="A40" s="299" t="s">
        <v>76</v>
      </c>
      <c r="B40" s="304"/>
      <c r="C40" s="305" t="str">
        <f t="shared" ref="C40:P40" si="8">IF(ISERROR(AVERAGE(C29:C39)),"",AVERAGE(C29:C39))</f>
        <v/>
      </c>
      <c r="D40" s="305" t="str">
        <f t="shared" si="8"/>
        <v/>
      </c>
      <c r="E40" s="305" t="str">
        <f t="shared" si="8"/>
        <v/>
      </c>
      <c r="F40" s="305" t="str">
        <f t="shared" si="8"/>
        <v/>
      </c>
      <c r="G40" s="305" t="str">
        <f t="shared" si="8"/>
        <v/>
      </c>
      <c r="H40" s="305" t="str">
        <f t="shared" si="8"/>
        <v/>
      </c>
      <c r="I40" s="312" t="str">
        <f t="shared" si="8"/>
        <v/>
      </c>
      <c r="J40" s="312" t="str">
        <f t="shared" si="8"/>
        <v/>
      </c>
      <c r="K40" s="312" t="str">
        <f t="shared" si="8"/>
        <v/>
      </c>
      <c r="L40" s="312" t="str">
        <f t="shared" si="8"/>
        <v/>
      </c>
      <c r="M40" s="312" t="str">
        <f t="shared" si="8"/>
        <v/>
      </c>
      <c r="N40" s="312" t="str">
        <f t="shared" si="8"/>
        <v/>
      </c>
      <c r="O40" s="312" t="str">
        <f t="shared" si="8"/>
        <v/>
      </c>
      <c r="P40" s="312" t="str">
        <f t="shared" si="8"/>
        <v/>
      </c>
      <c r="Q40" s="315"/>
      <c r="R40" s="312" t="str">
        <f t="shared" ref="R40:Y40" si="9">IF(ISERROR(AVERAGE(R29:R39)),"",AVERAGE(R29:R39))</f>
        <v/>
      </c>
      <c r="S40" s="312" t="str">
        <f t="shared" si="9"/>
        <v/>
      </c>
      <c r="T40" s="312" t="str">
        <f t="shared" si="9"/>
        <v/>
      </c>
      <c r="U40" s="312" t="str">
        <f t="shared" si="9"/>
        <v/>
      </c>
      <c r="V40" s="312" t="str">
        <f t="shared" si="9"/>
        <v/>
      </c>
      <c r="W40" s="312" t="str">
        <f t="shared" si="9"/>
        <v/>
      </c>
      <c r="X40" s="312" t="str">
        <f t="shared" si="9"/>
        <v/>
      </c>
      <c r="Y40" s="312" t="str">
        <f t="shared" si="9"/>
        <v/>
      </c>
      <c r="Z40" s="305"/>
      <c r="AA40" s="312" t="str">
        <f t="shared" ref="AA40:AD40" si="10">IF(ISERROR(AVERAGE(AA29:AA39)),"",AVERAGE(AA29:AA39))</f>
        <v/>
      </c>
      <c r="AB40" s="312" t="str">
        <f t="shared" si="10"/>
        <v/>
      </c>
      <c r="AC40" s="312" t="str">
        <f t="shared" si="10"/>
        <v/>
      </c>
      <c r="AD40" s="312" t="str">
        <f t="shared" si="10"/>
        <v/>
      </c>
      <c r="AE40" s="312"/>
      <c r="AF40" s="312" t="str">
        <f t="shared" ref="AF40:AR40" si="11">IF(ISERROR(AVERAGE(AF29:AF39)),"",AVERAGE(AF29:AF39))</f>
        <v/>
      </c>
      <c r="AG40" s="312" t="str">
        <f t="shared" si="11"/>
        <v/>
      </c>
      <c r="AH40" s="312" t="str">
        <f t="shared" si="11"/>
        <v/>
      </c>
      <c r="AI40" s="312" t="str">
        <f t="shared" si="11"/>
        <v/>
      </c>
      <c r="AJ40" s="312" t="str">
        <f t="shared" si="11"/>
        <v/>
      </c>
      <c r="AK40" s="312" t="str">
        <f t="shared" si="11"/>
        <v/>
      </c>
      <c r="AL40" s="312" t="str">
        <f t="shared" si="11"/>
        <v/>
      </c>
      <c r="AM40" s="312" t="str">
        <f t="shared" si="11"/>
        <v/>
      </c>
      <c r="AN40" s="312"/>
      <c r="AO40" s="312" t="str">
        <f>IF(ISERROR(AVERAGE(AO29:AO39)),"",AVERAGE(AO29:AO39))</f>
        <v/>
      </c>
      <c r="AP40" s="312" t="str">
        <f>IF(ISERROR(AVERAGE(AP29:AP39)),"",AVERAGE(AP29:AP39))</f>
        <v/>
      </c>
      <c r="AQ40" s="312" t="str">
        <f>IF(ISERROR(AVERAGE(AQ29:AQ39)),"",AVERAGE(AQ29:AQ39))</f>
        <v/>
      </c>
      <c r="AR40" s="312" t="str">
        <f>IF(ISERROR(AVERAGE(AR29:AR39)),"",AVERAGE(AR29:AR39))</f>
        <v/>
      </c>
      <c r="AS40" s="323" t="str">
        <f>IF(ISERROR(AVERAGE(AS29:AS39)),"",AVERAGE(AS29:AS39))</f>
        <v/>
      </c>
    </row>
    <row r="41" ht="15" customHeight="1" spans="1:45">
      <c r="A41" s="306" t="s">
        <v>77</v>
      </c>
      <c r="B41" s="307"/>
      <c r="C41" s="308" t="str">
        <f t="shared" ref="C41:P41" si="12">IF(ISERROR(AVERAGE(C18:C27,C7:C16,C29:C39)),"",AVERAGE(C18:C27,C7:C16,C29:C39))</f>
        <v/>
      </c>
      <c r="D41" s="308" t="str">
        <f t="shared" si="12"/>
        <v/>
      </c>
      <c r="E41" s="308" t="str">
        <f t="shared" si="12"/>
        <v/>
      </c>
      <c r="F41" s="308" t="str">
        <f t="shared" si="12"/>
        <v/>
      </c>
      <c r="G41" s="308" t="str">
        <f t="shared" si="12"/>
        <v/>
      </c>
      <c r="H41" s="308" t="str">
        <f t="shared" si="12"/>
        <v/>
      </c>
      <c r="I41" s="313" t="str">
        <f t="shared" si="12"/>
        <v/>
      </c>
      <c r="J41" s="313" t="str">
        <f t="shared" si="12"/>
        <v/>
      </c>
      <c r="K41" s="313" t="str">
        <f t="shared" si="12"/>
        <v/>
      </c>
      <c r="L41" s="313" t="str">
        <f t="shared" si="12"/>
        <v/>
      </c>
      <c r="M41" s="313" t="str">
        <f t="shared" si="12"/>
        <v/>
      </c>
      <c r="N41" s="313" t="str">
        <f t="shared" si="12"/>
        <v/>
      </c>
      <c r="O41" s="313" t="str">
        <f t="shared" si="12"/>
        <v/>
      </c>
      <c r="P41" s="313" t="str">
        <f t="shared" si="12"/>
        <v/>
      </c>
      <c r="Q41" s="316"/>
      <c r="R41" s="313" t="str">
        <f t="shared" ref="R41:Y41" si="13">IF(ISERROR(AVERAGE(R18:R27,R7:R16,R29:R39)),"",AVERAGE(R18:R27,R7:R16,R29:R39))</f>
        <v/>
      </c>
      <c r="S41" s="313" t="str">
        <f t="shared" si="13"/>
        <v/>
      </c>
      <c r="T41" s="313" t="str">
        <f t="shared" si="13"/>
        <v/>
      </c>
      <c r="U41" s="313" t="str">
        <f t="shared" si="13"/>
        <v/>
      </c>
      <c r="V41" s="313" t="str">
        <f t="shared" si="13"/>
        <v/>
      </c>
      <c r="W41" s="313" t="str">
        <f t="shared" si="13"/>
        <v/>
      </c>
      <c r="X41" s="313" t="str">
        <f t="shared" si="13"/>
        <v/>
      </c>
      <c r="Y41" s="313" t="str">
        <f t="shared" si="13"/>
        <v/>
      </c>
      <c r="Z41" s="308"/>
      <c r="AA41" s="313" t="str">
        <f t="shared" ref="AA41:AD41" si="14">IF(ISERROR(AVERAGE(AA18:AA27,AA7:AA16,AA29:AA39)),"",AVERAGE(AA18:AA27,AA7:AA16,AA29:AA39))</f>
        <v/>
      </c>
      <c r="AB41" s="313" t="str">
        <f t="shared" si="14"/>
        <v/>
      </c>
      <c r="AC41" s="313" t="str">
        <f t="shared" si="14"/>
        <v/>
      </c>
      <c r="AD41" s="313" t="str">
        <f t="shared" si="14"/>
        <v/>
      </c>
      <c r="AE41" s="308"/>
      <c r="AF41" s="313" t="str">
        <f t="shared" ref="AF41:AR41" si="15">IF(ISERROR(AVERAGE(AF18:AF27,AF7:AF16,AF29:AF39)),"",AVERAGE(AF18:AF27,AF7:AF16,AF29:AF39))</f>
        <v/>
      </c>
      <c r="AG41" s="313" t="str">
        <f t="shared" si="15"/>
        <v/>
      </c>
      <c r="AH41" s="313" t="str">
        <f t="shared" si="15"/>
        <v/>
      </c>
      <c r="AI41" s="313" t="str">
        <f t="shared" si="15"/>
        <v/>
      </c>
      <c r="AJ41" s="308" t="str">
        <f t="shared" si="15"/>
        <v/>
      </c>
      <c r="AK41" s="308" t="str">
        <f t="shared" si="15"/>
        <v/>
      </c>
      <c r="AL41" s="308" t="str">
        <f t="shared" si="15"/>
        <v/>
      </c>
      <c r="AM41" s="308" t="str">
        <f t="shared" si="15"/>
        <v/>
      </c>
      <c r="AN41" s="308"/>
      <c r="AO41" s="313" t="str">
        <f>IF(ISERROR(AVERAGE(AO18:AO27,AO7:AO16,AO29:AO39)),"",AVERAGE(AO18:AO27,AO7:AO16,AO29:AO39))</f>
        <v/>
      </c>
      <c r="AP41" s="313" t="str">
        <f>IF(ISERROR(AVERAGE(AP18:AP27,AP7:AP16,AP29:AP39)),"",AVERAGE(AP18:AP27,AP7:AP16,AP29:AP39))</f>
        <v/>
      </c>
      <c r="AQ41" s="313" t="str">
        <f>IF(ISERROR(AVERAGE(AQ18:AQ27,AQ7:AQ16,AQ29:AQ39)),"",AVERAGE(AQ18:AQ27,AQ7:AQ16,AQ29:AQ39))</f>
        <v/>
      </c>
      <c r="AR41" s="313" t="str">
        <f>IF(ISERROR(AVERAGE(AR18:AR27,AR7:AR16,AR29:AR39)),"",AVERAGE(AR18:AR27,AR7:AR16,AR29:AR39))</f>
        <v/>
      </c>
      <c r="AS41" s="324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L23" sqref="L23"/>
    </sheetView>
  </sheetViews>
  <sheetFormatPr defaultColWidth="9" defaultRowHeight="13.5"/>
  <cols>
    <col min="1" max="6" width="10.625" customWidth="1"/>
    <col min="7" max="7" width="20.625" customWidth="1"/>
    <col min="8" max="8" width="10.625" customWidth="1"/>
    <col min="9" max="9" width="20.625" customWidth="1"/>
    <col min="10" max="10" width="10.625" customWidth="1"/>
    <col min="11" max="11" width="20.625" customWidth="1"/>
  </cols>
  <sheetData>
    <row r="1" ht="30" customHeight="1" spans="1:11">
      <c r="A1" s="12" t="s">
        <v>359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ht="15" customHeight="1" spans="1:11">
      <c r="A2" s="13" t="s">
        <v>1</v>
      </c>
      <c r="B2" s="14" t="s">
        <v>360</v>
      </c>
      <c r="C2" s="15" t="s">
        <v>361</v>
      </c>
      <c r="D2" s="15"/>
      <c r="E2" s="15"/>
      <c r="F2" s="15"/>
      <c r="G2" s="14" t="s">
        <v>362</v>
      </c>
      <c r="H2" s="14" t="s">
        <v>363</v>
      </c>
      <c r="I2" s="14" t="s">
        <v>364</v>
      </c>
      <c r="J2" s="14" t="s">
        <v>365</v>
      </c>
      <c r="K2" s="26" t="s">
        <v>366</v>
      </c>
    </row>
    <row r="3" ht="15" customHeight="1" spans="1:11">
      <c r="A3" s="16"/>
      <c r="B3" s="17"/>
      <c r="C3" s="17" t="s">
        <v>367</v>
      </c>
      <c r="D3" s="17" t="s">
        <v>368</v>
      </c>
      <c r="E3" s="17" t="s">
        <v>369</v>
      </c>
      <c r="F3" s="17" t="s">
        <v>370</v>
      </c>
      <c r="G3" s="17"/>
      <c r="H3" s="17"/>
      <c r="I3" s="17"/>
      <c r="J3" s="17"/>
      <c r="K3" s="27"/>
    </row>
    <row r="4" ht="15" customHeight="1" spans="1:11">
      <c r="A4" s="16"/>
      <c r="B4" s="17"/>
      <c r="C4" s="17"/>
      <c r="D4" s="17"/>
      <c r="E4" s="17"/>
      <c r="F4" s="17"/>
      <c r="G4" s="17"/>
      <c r="H4" s="17"/>
      <c r="I4" s="17"/>
      <c r="J4" s="17"/>
      <c r="K4" s="27"/>
    </row>
    <row r="5" ht="15" customHeight="1" spans="1:11">
      <c r="A5" s="16"/>
      <c r="B5" s="18" t="s">
        <v>200</v>
      </c>
      <c r="C5" s="18" t="s">
        <v>200</v>
      </c>
      <c r="D5" s="18" t="s">
        <v>200</v>
      </c>
      <c r="E5" s="18" t="s">
        <v>200</v>
      </c>
      <c r="F5" s="18" t="s">
        <v>200</v>
      </c>
      <c r="G5" s="18"/>
      <c r="H5" s="18" t="s">
        <v>200</v>
      </c>
      <c r="I5" s="18"/>
      <c r="J5" s="18" t="s">
        <v>200</v>
      </c>
      <c r="K5" s="28"/>
    </row>
    <row r="6" ht="15" customHeight="1" spans="1:11">
      <c r="A6" s="19">
        <v>1</v>
      </c>
      <c r="B6" s="20"/>
      <c r="C6" s="20"/>
      <c r="D6" s="20"/>
      <c r="E6" s="20"/>
      <c r="F6" s="20"/>
      <c r="G6" s="20"/>
      <c r="H6" s="20"/>
      <c r="I6" s="20"/>
      <c r="J6" s="20"/>
      <c r="K6" s="29"/>
    </row>
    <row r="7" ht="15" customHeight="1" spans="1:11">
      <c r="A7" s="19">
        <v>2</v>
      </c>
      <c r="B7" s="20"/>
      <c r="C7" s="20"/>
      <c r="D7" s="21"/>
      <c r="E7" s="21"/>
      <c r="F7" s="21"/>
      <c r="G7" s="21"/>
      <c r="H7" s="21"/>
      <c r="I7" s="21"/>
      <c r="J7" s="21"/>
      <c r="K7" s="30"/>
    </row>
    <row r="8" ht="15" customHeight="1" spans="1:11">
      <c r="A8" s="19">
        <v>3</v>
      </c>
      <c r="B8" s="20"/>
      <c r="C8" s="20"/>
      <c r="D8" s="21"/>
      <c r="E8" s="21"/>
      <c r="F8" s="21"/>
      <c r="G8" s="21"/>
      <c r="H8" s="21"/>
      <c r="I8" s="21"/>
      <c r="J8" s="21"/>
      <c r="K8" s="30"/>
    </row>
    <row r="9" ht="15" customHeight="1" spans="1:11">
      <c r="A9" s="19">
        <v>4</v>
      </c>
      <c r="B9" s="20"/>
      <c r="C9" s="20"/>
      <c r="D9" s="21"/>
      <c r="E9" s="21"/>
      <c r="F9" s="21"/>
      <c r="G9" s="21"/>
      <c r="H9" s="21"/>
      <c r="I9" s="21"/>
      <c r="J9" s="21"/>
      <c r="K9" s="30"/>
    </row>
    <row r="10" ht="15" customHeight="1" spans="1:11">
      <c r="A10" s="19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9"/>
    </row>
    <row r="11" ht="15" customHeight="1" spans="1:11">
      <c r="A11" s="19">
        <v>6</v>
      </c>
      <c r="B11" s="20"/>
      <c r="C11" s="20"/>
      <c r="D11" s="21"/>
      <c r="E11" s="21"/>
      <c r="F11" s="21"/>
      <c r="G11" s="21"/>
      <c r="H11" s="21"/>
      <c r="I11" s="21"/>
      <c r="J11" s="21"/>
      <c r="K11" s="30"/>
    </row>
    <row r="12" ht="15" customHeight="1" spans="1:11">
      <c r="A12" s="19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9"/>
    </row>
    <row r="13" ht="15" customHeight="1" spans="1:11">
      <c r="A13" s="19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9"/>
    </row>
    <row r="14" ht="15" customHeight="1" spans="1:11">
      <c r="A14" s="19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9"/>
    </row>
    <row r="15" ht="15" customHeight="1" spans="1:11">
      <c r="A15" s="19">
        <v>10</v>
      </c>
      <c r="B15" s="20"/>
      <c r="C15" s="20"/>
      <c r="D15" s="22"/>
      <c r="E15" s="22"/>
      <c r="F15" s="22"/>
      <c r="G15" s="22"/>
      <c r="H15" s="22"/>
      <c r="I15" s="22"/>
      <c r="J15" s="21"/>
      <c r="K15" s="30"/>
    </row>
    <row r="16" ht="15" customHeight="1" spans="1:11">
      <c r="A16" s="19" t="s">
        <v>74</v>
      </c>
      <c r="B16" s="23" t="str">
        <f>IF(ISERROR(AVERAGE(B6:B15)),"",AVERAGE(B6:B15))</f>
        <v/>
      </c>
      <c r="C16" s="23" t="str">
        <f>IF(ISERROR(AVERAGE(C6:C15)),"",AVERAGE(C6:C15))</f>
        <v/>
      </c>
      <c r="D16" s="23"/>
      <c r="E16" s="23"/>
      <c r="F16" s="23"/>
      <c r="G16" s="23"/>
      <c r="H16" s="23"/>
      <c r="I16" s="23"/>
      <c r="J16" s="23"/>
      <c r="K16" s="31"/>
    </row>
    <row r="17" ht="15" customHeight="1" spans="1:11">
      <c r="A17" s="19">
        <v>11</v>
      </c>
      <c r="B17" s="20"/>
      <c r="C17" s="20"/>
      <c r="D17" s="21"/>
      <c r="E17" s="21"/>
      <c r="F17" s="21"/>
      <c r="G17" s="21"/>
      <c r="H17" s="21"/>
      <c r="I17" s="21"/>
      <c r="J17" s="21"/>
      <c r="K17" s="30"/>
    </row>
    <row r="18" ht="15" customHeight="1" spans="1:11">
      <c r="A18" s="19">
        <v>12</v>
      </c>
      <c r="B18" s="20"/>
      <c r="C18" s="20"/>
      <c r="D18" s="21"/>
      <c r="E18" s="21"/>
      <c r="F18" s="21"/>
      <c r="G18" s="21"/>
      <c r="H18" s="21"/>
      <c r="I18" s="21"/>
      <c r="J18" s="21"/>
      <c r="K18" s="30"/>
    </row>
    <row r="19" ht="15" customHeight="1" spans="1:11">
      <c r="A19" s="19">
        <v>13</v>
      </c>
      <c r="B19" s="20"/>
      <c r="C19" s="20"/>
      <c r="D19" s="21"/>
      <c r="E19" s="21"/>
      <c r="F19" s="21"/>
      <c r="G19" s="21"/>
      <c r="H19" s="21"/>
      <c r="I19" s="21"/>
      <c r="J19" s="21"/>
      <c r="K19" s="30"/>
    </row>
    <row r="20" ht="15" customHeight="1" spans="1:11">
      <c r="A20" s="19">
        <v>14</v>
      </c>
      <c r="B20" s="20"/>
      <c r="C20" s="20"/>
      <c r="D20" s="21"/>
      <c r="E20" s="21"/>
      <c r="F20" s="21"/>
      <c r="G20" s="21"/>
      <c r="H20" s="21"/>
      <c r="I20" s="21"/>
      <c r="J20" s="21"/>
      <c r="K20" s="30"/>
    </row>
    <row r="21" ht="15" customHeight="1" spans="1:11">
      <c r="A21" s="19">
        <v>15</v>
      </c>
      <c r="B21" s="20"/>
      <c r="C21" s="20"/>
      <c r="D21" s="21"/>
      <c r="E21" s="21"/>
      <c r="F21" s="21"/>
      <c r="G21" s="21"/>
      <c r="H21" s="21"/>
      <c r="I21" s="21"/>
      <c r="J21" s="21"/>
      <c r="K21" s="30"/>
    </row>
    <row r="22" ht="15" customHeight="1" spans="1:11">
      <c r="A22" s="19">
        <v>16</v>
      </c>
      <c r="B22" s="20"/>
      <c r="C22" s="20"/>
      <c r="D22" s="21"/>
      <c r="E22" s="21"/>
      <c r="F22" s="21"/>
      <c r="G22" s="21"/>
      <c r="H22" s="21"/>
      <c r="I22" s="21"/>
      <c r="J22" s="21"/>
      <c r="K22" s="30"/>
    </row>
    <row r="23" ht="15" customHeight="1" spans="1:11">
      <c r="A23" s="19">
        <v>17</v>
      </c>
      <c r="B23" s="20"/>
      <c r="C23" s="20"/>
      <c r="D23" s="21"/>
      <c r="E23" s="21"/>
      <c r="F23" s="21"/>
      <c r="G23" s="21"/>
      <c r="H23" s="21"/>
      <c r="I23" s="21"/>
      <c r="J23" s="21"/>
      <c r="K23" s="30"/>
    </row>
    <row r="24" ht="15" customHeight="1" spans="1:11">
      <c r="A24" s="19">
        <v>18</v>
      </c>
      <c r="B24" s="20"/>
      <c r="C24" s="20"/>
      <c r="D24" s="21"/>
      <c r="E24" s="21"/>
      <c r="F24" s="21"/>
      <c r="G24" s="21"/>
      <c r="H24" s="21"/>
      <c r="I24" s="21"/>
      <c r="J24" s="21"/>
      <c r="K24" s="30"/>
    </row>
    <row r="25" ht="15" customHeight="1" spans="1:11">
      <c r="A25" s="19">
        <v>19</v>
      </c>
      <c r="B25" s="20"/>
      <c r="C25" s="20"/>
      <c r="D25" s="21"/>
      <c r="E25" s="21"/>
      <c r="F25" s="21"/>
      <c r="G25" s="21"/>
      <c r="H25" s="21"/>
      <c r="I25" s="21"/>
      <c r="J25" s="21"/>
      <c r="K25" s="30"/>
    </row>
    <row r="26" ht="15" customHeight="1" spans="1:11">
      <c r="A26" s="19">
        <v>20</v>
      </c>
      <c r="B26" s="20"/>
      <c r="C26" s="20"/>
      <c r="D26" s="21"/>
      <c r="E26" s="21"/>
      <c r="F26" s="21"/>
      <c r="G26" s="21"/>
      <c r="H26" s="21"/>
      <c r="I26" s="21"/>
      <c r="J26" s="21"/>
      <c r="K26" s="30"/>
    </row>
    <row r="27" ht="15" customHeight="1" spans="1:11">
      <c r="A27" s="19" t="s">
        <v>75</v>
      </c>
      <c r="B27" s="23" t="str">
        <f>IF(ISERROR(AVERAGE(B17:B26)),"",AVERAGE(B17:B26))</f>
        <v/>
      </c>
      <c r="C27" s="23" t="str">
        <f>IF(ISERROR(AVERAGE(C17:C26)),"",AVERAGE(C17:C26))</f>
        <v/>
      </c>
      <c r="D27" s="23"/>
      <c r="E27" s="23"/>
      <c r="F27" s="23"/>
      <c r="G27" s="23"/>
      <c r="H27" s="23"/>
      <c r="I27" s="23"/>
      <c r="J27" s="23"/>
      <c r="K27" s="31"/>
    </row>
    <row r="28" ht="15" customHeight="1" spans="1:11">
      <c r="A28" s="19">
        <v>21</v>
      </c>
      <c r="B28" s="20"/>
      <c r="C28" s="20"/>
      <c r="D28" s="21"/>
      <c r="E28" s="21"/>
      <c r="F28" s="21"/>
      <c r="G28" s="21"/>
      <c r="H28" s="21"/>
      <c r="I28" s="21"/>
      <c r="J28" s="21"/>
      <c r="K28" s="30"/>
    </row>
    <row r="29" ht="15" customHeight="1" spans="1:11">
      <c r="A29" s="19">
        <v>22</v>
      </c>
      <c r="B29" s="20"/>
      <c r="C29" s="20"/>
      <c r="D29" s="21"/>
      <c r="E29" s="21"/>
      <c r="F29" s="21"/>
      <c r="G29" s="21"/>
      <c r="H29" s="21"/>
      <c r="I29" s="21"/>
      <c r="J29" s="21"/>
      <c r="K29" s="30"/>
    </row>
    <row r="30" ht="15" customHeight="1" spans="1:11">
      <c r="A30" s="19">
        <v>23</v>
      </c>
      <c r="B30" s="20"/>
      <c r="C30" s="20"/>
      <c r="D30" s="21"/>
      <c r="E30" s="21"/>
      <c r="F30" s="21"/>
      <c r="G30" s="21"/>
      <c r="H30" s="21"/>
      <c r="I30" s="21"/>
      <c r="J30" s="21"/>
      <c r="K30" s="30"/>
    </row>
    <row r="31" ht="15" customHeight="1" spans="1:11">
      <c r="A31" s="19">
        <v>24</v>
      </c>
      <c r="B31" s="20"/>
      <c r="C31" s="20"/>
      <c r="D31" s="21"/>
      <c r="E31" s="21"/>
      <c r="F31" s="21"/>
      <c r="G31" s="21"/>
      <c r="H31" s="21"/>
      <c r="I31" s="21"/>
      <c r="J31" s="21"/>
      <c r="K31" s="30"/>
    </row>
    <row r="32" ht="15" customHeight="1" spans="1:11">
      <c r="A32" s="19">
        <v>25</v>
      </c>
      <c r="B32" s="20"/>
      <c r="C32" s="20"/>
      <c r="D32" s="21"/>
      <c r="E32" s="21"/>
      <c r="F32" s="21"/>
      <c r="G32" s="21"/>
      <c r="H32" s="21"/>
      <c r="I32" s="21"/>
      <c r="J32" s="21"/>
      <c r="K32" s="30"/>
    </row>
    <row r="33" ht="15" customHeight="1" spans="1:11">
      <c r="A33" s="19">
        <v>26</v>
      </c>
      <c r="B33" s="20"/>
      <c r="C33" s="20"/>
      <c r="D33" s="21"/>
      <c r="E33" s="21"/>
      <c r="F33" s="21"/>
      <c r="G33" s="21"/>
      <c r="H33" s="21"/>
      <c r="I33" s="21"/>
      <c r="J33" s="21"/>
      <c r="K33" s="30"/>
    </row>
    <row r="34" ht="15" customHeight="1" spans="1:11">
      <c r="A34" s="19">
        <v>27</v>
      </c>
      <c r="B34" s="20"/>
      <c r="C34" s="20"/>
      <c r="D34" s="21"/>
      <c r="E34" s="21"/>
      <c r="F34" s="21"/>
      <c r="G34" s="21"/>
      <c r="H34" s="21"/>
      <c r="I34" s="21"/>
      <c r="J34" s="21"/>
      <c r="K34" s="30"/>
    </row>
    <row r="35" ht="15" customHeight="1" spans="1:11">
      <c r="A35" s="19">
        <v>28</v>
      </c>
      <c r="B35" s="20"/>
      <c r="C35" s="20"/>
      <c r="D35" s="21"/>
      <c r="E35" s="21"/>
      <c r="F35" s="21"/>
      <c r="G35" s="21"/>
      <c r="H35" s="21"/>
      <c r="I35" s="21"/>
      <c r="J35" s="21"/>
      <c r="K35" s="30"/>
    </row>
    <row r="36" ht="15" customHeight="1" spans="1:11">
      <c r="A36" s="19">
        <v>29</v>
      </c>
      <c r="B36" s="20"/>
      <c r="C36" s="20"/>
      <c r="D36" s="21"/>
      <c r="E36" s="21"/>
      <c r="F36" s="21"/>
      <c r="G36" s="21"/>
      <c r="H36" s="21"/>
      <c r="I36" s="21"/>
      <c r="J36" s="21"/>
      <c r="K36" s="30"/>
    </row>
    <row r="37" ht="15" customHeight="1" spans="1:11">
      <c r="A37" s="19">
        <v>30</v>
      </c>
      <c r="B37" s="20"/>
      <c r="C37" s="20"/>
      <c r="D37" s="21"/>
      <c r="E37" s="21"/>
      <c r="F37" s="21"/>
      <c r="G37" s="21"/>
      <c r="H37" s="21"/>
      <c r="I37" s="21"/>
      <c r="J37" s="21"/>
      <c r="K37" s="30"/>
    </row>
    <row r="38" ht="15" customHeight="1" spans="1:11">
      <c r="A38" s="19">
        <v>31</v>
      </c>
      <c r="B38" s="20"/>
      <c r="C38" s="20"/>
      <c r="D38" s="21"/>
      <c r="E38" s="21"/>
      <c r="F38" s="21"/>
      <c r="G38" s="21"/>
      <c r="H38" s="21"/>
      <c r="I38" s="21"/>
      <c r="J38" s="21"/>
      <c r="K38" s="30"/>
    </row>
    <row r="39" ht="15" customHeight="1" spans="1:11">
      <c r="A39" s="19" t="s">
        <v>76</v>
      </c>
      <c r="B39" s="23" t="str">
        <f>IF(ISERROR(AVERAGE(B28:B38)),"",AVERAGE(B28:B38))</f>
        <v/>
      </c>
      <c r="C39" s="23"/>
      <c r="D39" s="23"/>
      <c r="E39" s="23"/>
      <c r="F39" s="23"/>
      <c r="G39" s="23"/>
      <c r="H39" s="23"/>
      <c r="I39" s="23"/>
      <c r="J39" s="23"/>
      <c r="K39" s="31"/>
    </row>
    <row r="40" ht="15" customHeight="1" spans="1:11">
      <c r="A40" s="24" t="s">
        <v>77</v>
      </c>
      <c r="B40" s="25" t="str">
        <f t="shared" ref="B40:K40" si="0">IF(ISERROR(AVERAGE(B17:B26,B6:B15,B28:B38)),"",AVERAGE(B17:B26,B6:B15,B28:B38))</f>
        <v/>
      </c>
      <c r="C40" s="25" t="str">
        <f t="shared" si="0"/>
        <v/>
      </c>
      <c r="D40" s="25" t="str">
        <f t="shared" si="0"/>
        <v/>
      </c>
      <c r="E40" s="25" t="str">
        <f t="shared" si="0"/>
        <v/>
      </c>
      <c r="F40" s="25" t="str">
        <f t="shared" si="0"/>
        <v/>
      </c>
      <c r="G40" s="25" t="str">
        <f t="shared" si="0"/>
        <v/>
      </c>
      <c r="H40" s="25" t="str">
        <f t="shared" si="0"/>
        <v/>
      </c>
      <c r="I40" s="25" t="str">
        <f t="shared" si="0"/>
        <v/>
      </c>
      <c r="J40" s="25" t="str">
        <f t="shared" si="0"/>
        <v/>
      </c>
      <c r="K40" s="32" t="str">
        <f t="shared" si="0"/>
        <v/>
      </c>
    </row>
  </sheetData>
  <protectedRanges>
    <protectedRange sqref="C36" name="区域5_2_1"/>
    <protectedRange sqref="C31 C29 C34:C35" name="区域5_2_1_3_2"/>
    <protectedRange sqref="C30 C22" name="区域5_2_3_2_1"/>
    <protectedRange sqref="C26" name="区域5_2_1_3_1_1"/>
    <protectedRange sqref="C18 C23 C25" name="区域5_2_1_3_2_2"/>
    <protectedRange sqref="C21" name="区域5_2_1_3_1_2"/>
    <protectedRange sqref="C22" name="区域5_2_3_2_1_2"/>
    <protectedRange sqref="D22:K22" name="区域5_1_3"/>
    <protectedRange sqref="D26:I26" name="区域2_2_1"/>
    <protectedRange sqref="B28:C28" name="区域5_2_3_2_1_3"/>
    <protectedRange sqref="B11:C11" name="区域5_2_3_2_1_6"/>
    <protectedRange sqref="B14:C14 B12:C12" name="区域5_2_1_3_2_2_3"/>
    <protectedRange sqref="B10:C10" name="区域5_2_1_3_1_2_2"/>
    <protectedRange sqref="B7:C7" name="区域5_1_1_3"/>
    <protectedRange sqref="B8:C8" name="区域5_1_2_1"/>
    <protectedRange sqref="B11:C11" name="区域5_1_3_2"/>
    <protectedRange sqref="B15:C15" name="区域5_1_4_1"/>
    <protectedRange sqref="B15:C15" name="区域2_2_1_1"/>
    <protectedRange sqref="B6:C6" name="区域5_2_1_3_2_2_1_1"/>
    <protectedRange sqref="B9:C9" name="区域5_1_1_2_1"/>
    <protectedRange sqref="D6:K6" name="区域5_2_1_3_2_2_1_2"/>
    <protectedRange sqref="D11:K11" name="区域5_2_3_2_1_8"/>
    <protectedRange sqref="D14:K14 D12:K12" name="区域5_2_1_3_2_2_5"/>
    <protectedRange sqref="D10:K10" name="区域5_2_1_3_1_2_4"/>
    <protectedRange sqref="D7:K7" name="区域5_1_1_5"/>
    <protectedRange sqref="D8:K8" name="区域5_1_2_3"/>
    <protectedRange sqref="D11:K11" name="区域5_1_3_4"/>
    <protectedRange sqref="D15:K15" name="区域5_1_4_3"/>
    <protectedRange sqref="D15:I15" name="区域2_2_1_2"/>
    <protectedRange sqref="D6:K6" name="区域5_2_1_3_2_2_1_3"/>
    <protectedRange sqref="D9:K9" name="区域5_1_1_2_3"/>
    <protectedRange sqref="D17:K17" name="区域5_2_1_3_1_2_4_1"/>
    <protectedRange sqref="D19:K19" name="区域5_2_1_3_2_2_1_3_1"/>
  </protectedRanges>
  <mergeCells count="13">
    <mergeCell ref="A1:K1"/>
    <mergeCell ref="C2:F2"/>
    <mergeCell ref="A2:A5"/>
    <mergeCell ref="B2:B4"/>
    <mergeCell ref="C3:C4"/>
    <mergeCell ref="D3:D4"/>
    <mergeCell ref="E3:E4"/>
    <mergeCell ref="F3:F4"/>
    <mergeCell ref="G2:G4"/>
    <mergeCell ref="H2:H4"/>
    <mergeCell ref="I2:I4"/>
    <mergeCell ref="J2:J4"/>
    <mergeCell ref="K2:K4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topLeftCell="A52" workbookViewId="0">
      <selection activeCell="J8" sqref="J8:Q8"/>
    </sheetView>
  </sheetViews>
  <sheetFormatPr defaultColWidth="9" defaultRowHeight="13.5"/>
  <sheetData>
    <row r="1" ht="30" customHeight="1" spans="1:17">
      <c r="A1" s="1" t="s">
        <v>371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30" customHeight="1" spans="1:17">
      <c r="A2" s="2" t="s">
        <v>372</v>
      </c>
      <c r="B2" s="3" t="s">
        <v>373</v>
      </c>
      <c r="C2" s="3"/>
      <c r="D2" s="3"/>
      <c r="E2" s="3"/>
      <c r="F2" s="3"/>
      <c r="G2" s="3"/>
      <c r="H2" s="3"/>
      <c r="I2" s="3"/>
      <c r="J2" s="3" t="s">
        <v>374</v>
      </c>
      <c r="K2" s="3"/>
      <c r="L2" s="3"/>
      <c r="M2" s="3"/>
      <c r="N2" s="3"/>
      <c r="O2" s="3"/>
      <c r="P2" s="3"/>
      <c r="Q2" s="9"/>
    </row>
    <row r="3" ht="60" customHeight="1" spans="1:17">
      <c r="A3" s="4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0"/>
    </row>
    <row r="4" ht="60" customHeight="1" spans="1:17">
      <c r="A4" s="6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0"/>
    </row>
    <row r="5" ht="60" customHeight="1" spans="1:17">
      <c r="A5" s="4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0"/>
    </row>
    <row r="6" ht="60" customHeight="1" spans="1:17">
      <c r="A6" s="6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0"/>
    </row>
    <row r="7" ht="60" customHeight="1" spans="1:17">
      <c r="A7" s="4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0"/>
    </row>
    <row r="8" ht="60" customHeight="1" spans="1:17">
      <c r="A8" s="6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10"/>
    </row>
    <row r="9" ht="60" customHeight="1" spans="1:17">
      <c r="A9" s="4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0"/>
    </row>
    <row r="10" ht="60" customHeight="1" spans="1:17">
      <c r="A10" s="6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0"/>
    </row>
    <row r="11" ht="60" customHeight="1" spans="1:17">
      <c r="A11" s="4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0"/>
    </row>
    <row r="12" ht="60" customHeight="1" spans="1:17">
      <c r="A12" s="6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0"/>
    </row>
    <row r="13" ht="60" customHeight="1" spans="1:17">
      <c r="A13" s="4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0"/>
    </row>
    <row r="14" ht="60" customHeight="1" spans="1:17">
      <c r="A14" s="6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0"/>
    </row>
    <row r="15" ht="60" customHeight="1" spans="1:17">
      <c r="A15" s="4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0"/>
    </row>
    <row r="16" ht="60" customHeight="1" spans="1:17">
      <c r="A16" s="6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0"/>
    </row>
    <row r="17" ht="60" customHeight="1" spans="1:17">
      <c r="A17" s="4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0"/>
    </row>
    <row r="18" ht="60" customHeight="1" spans="1:17">
      <c r="A18" s="6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0"/>
    </row>
    <row r="19" ht="60" customHeight="1" spans="1:17">
      <c r="A19" s="4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0"/>
    </row>
    <row r="20" ht="60" customHeight="1" spans="1:17">
      <c r="A20" s="6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0"/>
    </row>
    <row r="21" ht="60" customHeight="1" spans="1:17">
      <c r="A21" s="4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0"/>
    </row>
    <row r="22" ht="60" customHeight="1" spans="1:17">
      <c r="A22" s="6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0"/>
    </row>
    <row r="23" ht="60" customHeight="1" spans="1:17">
      <c r="A23" s="4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0"/>
    </row>
    <row r="24" ht="60" customHeight="1" spans="1:17">
      <c r="A24" s="6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0"/>
    </row>
    <row r="25" ht="60" customHeight="1" spans="1:17">
      <c r="A25" s="4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0"/>
    </row>
    <row r="26" ht="60" customHeight="1" spans="1:17">
      <c r="A26" s="6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0"/>
    </row>
    <row r="27" ht="60" customHeight="1" spans="1:17">
      <c r="A27" s="4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0"/>
    </row>
    <row r="28" ht="60" customHeight="1" spans="1:17">
      <c r="A28" s="6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10"/>
    </row>
    <row r="29" ht="60" customHeight="1" spans="1:17">
      <c r="A29" s="4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0"/>
    </row>
    <row r="30" ht="60" customHeight="1" spans="1:17">
      <c r="A30" s="6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0"/>
    </row>
    <row r="31" ht="60" customHeight="1" spans="1:17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0"/>
    </row>
    <row r="32" ht="60" customHeight="1" spans="1:17">
      <c r="A32" s="6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10"/>
    </row>
    <row r="33" ht="60" customHeight="1" spans="1:17">
      <c r="A33" s="7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7:P7"/>
  <sheetViews>
    <sheetView topLeftCell="A13" workbookViewId="0">
      <selection activeCell="P11" sqref="P11"/>
    </sheetView>
  </sheetViews>
  <sheetFormatPr defaultColWidth="9" defaultRowHeight="13.5" outlineLevelRow="6"/>
  <sheetData>
    <row r="7" spans="10:16">
      <c r="J7">
        <v>2</v>
      </c>
      <c r="K7">
        <v>5</v>
      </c>
      <c r="L7">
        <v>3</v>
      </c>
      <c r="M7">
        <v>4</v>
      </c>
      <c r="N7">
        <v>4</v>
      </c>
      <c r="P7">
        <f>SUM(J7:N7)</f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0"/>
  <sheetViews>
    <sheetView zoomScale="85" zoomScaleNormal="85" workbookViewId="0">
      <selection activeCell="W11" sqref="W11"/>
    </sheetView>
  </sheetViews>
  <sheetFormatPr defaultColWidth="9" defaultRowHeight="13.5"/>
  <cols>
    <col min="1" max="4" width="10.625" customWidth="1"/>
    <col min="5" max="5" width="10.625" hidden="1" customWidth="1"/>
    <col min="6" max="12" width="10.625" customWidth="1"/>
    <col min="13" max="13" width="10.625" hidden="1" customWidth="1"/>
    <col min="14" max="15" width="10.625" customWidth="1"/>
    <col min="16" max="16" width="10.625" hidden="1" customWidth="1"/>
    <col min="17" max="17" width="10.625" customWidth="1"/>
    <col min="18" max="18" width="10.625" hidden="1" customWidth="1"/>
    <col min="19" max="27" width="10.625" customWidth="1"/>
    <col min="28" max="28" width="10.625" hidden="1" customWidth="1"/>
    <col min="29" max="30" width="10.625" customWidth="1"/>
    <col min="31" max="31" width="9" style="257"/>
  </cols>
  <sheetData>
    <row r="1" ht="30" customHeight="1" spans="1:31">
      <c r="A1" s="258" t="s">
        <v>78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80"/>
    </row>
    <row r="2" ht="15" customHeight="1" spans="1:31">
      <c r="A2" s="53" t="s">
        <v>1</v>
      </c>
      <c r="B2" s="259" t="s">
        <v>79</v>
      </c>
      <c r="C2" s="259"/>
      <c r="D2" s="259"/>
      <c r="E2" s="259"/>
      <c r="F2" s="259" t="s">
        <v>3</v>
      </c>
      <c r="G2" s="259"/>
      <c r="H2" s="260" t="s">
        <v>4</v>
      </c>
      <c r="I2" s="260"/>
      <c r="J2" s="260"/>
      <c r="K2" s="260"/>
      <c r="L2" s="260"/>
      <c r="M2" s="260"/>
      <c r="N2" s="259" t="s">
        <v>80</v>
      </c>
      <c r="O2" s="259"/>
      <c r="P2" s="260" t="s">
        <v>81</v>
      </c>
      <c r="Q2" s="260"/>
      <c r="R2" s="260"/>
      <c r="S2" s="274"/>
      <c r="T2" s="275"/>
      <c r="U2" s="260" t="s">
        <v>82</v>
      </c>
      <c r="V2" s="259" t="s">
        <v>83</v>
      </c>
      <c r="W2" s="259" t="s">
        <v>84</v>
      </c>
      <c r="X2" s="259" t="s">
        <v>85</v>
      </c>
      <c r="Y2" s="259" t="s">
        <v>86</v>
      </c>
      <c r="Z2" s="259" t="s">
        <v>87</v>
      </c>
      <c r="AA2" s="259" t="s">
        <v>88</v>
      </c>
      <c r="AB2" s="281" t="s">
        <v>89</v>
      </c>
      <c r="AC2" s="259" t="s">
        <v>90</v>
      </c>
      <c r="AD2" s="282" t="s">
        <v>91</v>
      </c>
      <c r="AE2" s="283"/>
    </row>
    <row r="3" ht="31" customHeight="1" spans="1:31">
      <c r="A3" s="55"/>
      <c r="B3" s="261" t="s">
        <v>92</v>
      </c>
      <c r="C3" s="261" t="s">
        <v>93</v>
      </c>
      <c r="D3" s="261" t="s">
        <v>94</v>
      </c>
      <c r="E3" s="261" t="s">
        <v>95</v>
      </c>
      <c r="F3" s="262" t="s">
        <v>96</v>
      </c>
      <c r="G3" s="262" t="s">
        <v>97</v>
      </c>
      <c r="H3" s="261" t="s">
        <v>98</v>
      </c>
      <c r="I3" s="262" t="s">
        <v>99</v>
      </c>
      <c r="J3" s="262" t="s">
        <v>100</v>
      </c>
      <c r="K3" s="262" t="s">
        <v>101</v>
      </c>
      <c r="L3" s="262" t="s">
        <v>102</v>
      </c>
      <c r="M3" s="262" t="s">
        <v>103</v>
      </c>
      <c r="N3" s="262" t="s">
        <v>104</v>
      </c>
      <c r="O3" s="262" t="s">
        <v>105</v>
      </c>
      <c r="P3" s="273" t="s">
        <v>106</v>
      </c>
      <c r="Q3" s="273" t="s">
        <v>107</v>
      </c>
      <c r="R3" s="273" t="s">
        <v>108</v>
      </c>
      <c r="S3" s="276" t="s">
        <v>109</v>
      </c>
      <c r="T3" s="276" t="s">
        <v>110</v>
      </c>
      <c r="U3" s="277" t="s">
        <v>6</v>
      </c>
      <c r="V3" s="278"/>
      <c r="W3" s="261"/>
      <c r="X3" s="261"/>
      <c r="Y3" s="261"/>
      <c r="Z3" s="261"/>
      <c r="AA3" s="261"/>
      <c r="AB3" s="284"/>
      <c r="AC3" s="261"/>
      <c r="AD3" s="285"/>
      <c r="AE3" s="283"/>
    </row>
    <row r="4" ht="15" customHeight="1" spans="1:31">
      <c r="A4" s="57"/>
      <c r="B4" s="263" t="s">
        <v>111</v>
      </c>
      <c r="C4" s="263" t="s">
        <v>111</v>
      </c>
      <c r="D4" s="263" t="s">
        <v>111</v>
      </c>
      <c r="E4" s="263" t="s">
        <v>111</v>
      </c>
      <c r="F4" s="263" t="s">
        <v>111</v>
      </c>
      <c r="G4" s="263" t="s">
        <v>111</v>
      </c>
      <c r="H4" s="263" t="s">
        <v>111</v>
      </c>
      <c r="I4" s="263" t="s">
        <v>111</v>
      </c>
      <c r="J4" s="263" t="s">
        <v>111</v>
      </c>
      <c r="K4" s="263" t="s">
        <v>111</v>
      </c>
      <c r="L4" s="263" t="s">
        <v>111</v>
      </c>
      <c r="M4" s="263" t="s">
        <v>111</v>
      </c>
      <c r="N4" s="263" t="s">
        <v>111</v>
      </c>
      <c r="O4" s="263" t="s">
        <v>111</v>
      </c>
      <c r="P4" s="263" t="s">
        <v>111</v>
      </c>
      <c r="Q4" s="263" t="s">
        <v>111</v>
      </c>
      <c r="R4" s="263" t="s">
        <v>111</v>
      </c>
      <c r="S4" s="263" t="s">
        <v>111</v>
      </c>
      <c r="T4" s="263" t="s">
        <v>111</v>
      </c>
      <c r="U4" s="263" t="s">
        <v>111</v>
      </c>
      <c r="V4" s="263" t="s">
        <v>111</v>
      </c>
      <c r="W4" s="263" t="s">
        <v>111</v>
      </c>
      <c r="X4" s="263" t="s">
        <v>111</v>
      </c>
      <c r="Y4" s="263" t="s">
        <v>31</v>
      </c>
      <c r="Z4" s="263" t="s">
        <v>31</v>
      </c>
      <c r="AA4" s="263" t="s">
        <v>31</v>
      </c>
      <c r="AB4" s="263" t="s">
        <v>31</v>
      </c>
      <c r="AC4" s="263" t="s">
        <v>111</v>
      </c>
      <c r="AD4" s="286" t="s">
        <v>111</v>
      </c>
      <c r="AE4" s="283"/>
    </row>
    <row r="5" ht="15" customHeight="1" spans="1:31">
      <c r="A5" s="264"/>
      <c r="B5" s="263" t="s">
        <v>112</v>
      </c>
      <c r="C5" s="263" t="s">
        <v>113</v>
      </c>
      <c r="D5" s="263" t="s">
        <v>114</v>
      </c>
      <c r="E5" s="263"/>
      <c r="F5" s="263" t="s">
        <v>115</v>
      </c>
      <c r="G5" s="263" t="s">
        <v>116</v>
      </c>
      <c r="H5" s="263" t="s">
        <v>117</v>
      </c>
      <c r="I5" s="263" t="s">
        <v>118</v>
      </c>
      <c r="J5" s="263" t="s">
        <v>119</v>
      </c>
      <c r="K5" s="263" t="s">
        <v>120</v>
      </c>
      <c r="L5" s="263" t="s">
        <v>121</v>
      </c>
      <c r="M5" s="263"/>
      <c r="N5" s="263"/>
      <c r="O5" s="263"/>
      <c r="P5" s="263"/>
      <c r="Q5" s="263" t="s">
        <v>122</v>
      </c>
      <c r="R5" s="263"/>
      <c r="S5" s="263" t="s">
        <v>123</v>
      </c>
      <c r="T5" s="263" t="s">
        <v>124</v>
      </c>
      <c r="U5" s="263" t="s">
        <v>125</v>
      </c>
      <c r="V5" s="263"/>
      <c r="W5" s="263"/>
      <c r="X5" s="263"/>
      <c r="Y5" s="263"/>
      <c r="Z5" s="263"/>
      <c r="AA5" s="263"/>
      <c r="AB5" s="263"/>
      <c r="AC5" s="263"/>
      <c r="AD5" s="286"/>
      <c r="AE5" s="283"/>
    </row>
    <row r="6" ht="15" customHeight="1" spans="1:31">
      <c r="A6" s="265">
        <v>1</v>
      </c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66"/>
      <c r="T6" s="279"/>
      <c r="U6" s="279"/>
      <c r="V6" s="279" t="str">
        <f>IF(SUM(B6:E6)=0,"",SUM(B6:E6))</f>
        <v/>
      </c>
      <c r="W6" s="279" t="str">
        <f>IF(SUM(F6:G6)=0,"",SUM(F6:G6))</f>
        <v/>
      </c>
      <c r="X6" s="279" t="str">
        <f>IF(SUM(H6:M6)=0,"",SUM(H6:M6))</f>
        <v/>
      </c>
      <c r="Y6" s="279" t="str">
        <f>IF(ISERROR(V6*100/SUM(V6+W6+X6)),"",V6*100/SUM(V6+W6+X6))</f>
        <v/>
      </c>
      <c r="Z6" s="279" t="str">
        <f>IF(ISERROR(W6*100/SUM(V6+W6+X6)),"",W6*100/SUM(V6+W6+X6))</f>
        <v/>
      </c>
      <c r="AA6" s="279" t="str">
        <f>IF(ISERROR(X6*100/SUM(V6+W6+X6)),"",X6*100/SUM(V6+W6+X6))</f>
        <v/>
      </c>
      <c r="AB6" s="279"/>
      <c r="AC6" s="279" t="str">
        <f>IF(SUM(P6:T6)=0,"",SUM(P6:T6))</f>
        <v/>
      </c>
      <c r="AD6" s="287" t="str">
        <f>IF(SUM(U6:U6)=0,"",SUM(U6:U6))</f>
        <v/>
      </c>
      <c r="AE6" s="288"/>
    </row>
    <row r="7" ht="15" customHeight="1" spans="1:31">
      <c r="A7" s="265">
        <v>2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  <c r="Q7" s="266"/>
      <c r="R7" s="266"/>
      <c r="S7" s="266"/>
      <c r="T7" s="279"/>
      <c r="U7" s="279"/>
      <c r="V7" s="279" t="str">
        <f t="shared" ref="V7:V15" si="0">IF(SUM(B7:E7)=0,"",SUM(B7:E7))</f>
        <v/>
      </c>
      <c r="W7" s="279" t="str">
        <f t="shared" ref="W7:W15" si="1">IF(SUM(F7:G7)=0,"",SUM(F7:G7))</f>
        <v/>
      </c>
      <c r="X7" s="279" t="str">
        <f t="shared" ref="X7:X15" si="2">IF(SUM(H7:M7)=0,"",SUM(H7:M7))</f>
        <v/>
      </c>
      <c r="Y7" s="279" t="str">
        <f t="shared" ref="Y7:Y15" si="3">IF(ISERROR(V7*100/SUM(V7+W7+X7)),"",V7*100/SUM(V7+W7+X7))</f>
        <v/>
      </c>
      <c r="Z7" s="279" t="str">
        <f t="shared" ref="Z7:Z15" si="4">IF(ISERROR(W7*100/SUM(V7+W7+X7)),"",W7*100/SUM(V7+W7+X7))</f>
        <v/>
      </c>
      <c r="AA7" s="279" t="str">
        <f t="shared" ref="AA7:AA15" si="5">IF(ISERROR(X7*100/SUM(V7+W7+X7)),"",X7*100/SUM(V7+W7+X7))</f>
        <v/>
      </c>
      <c r="AB7" s="279"/>
      <c r="AC7" s="279" t="str">
        <f t="shared" ref="AC7:AC15" si="6">IF(SUM(P7:T7)=0,"",SUM(P7:T7))</f>
        <v/>
      </c>
      <c r="AD7" s="287" t="str">
        <f t="shared" ref="AD7:AD15" si="7">IF(SUM(U7:U7)=0,"",SUM(U7:U7))</f>
        <v/>
      </c>
      <c r="AE7" s="288"/>
    </row>
    <row r="8" ht="15" customHeight="1" spans="1:31">
      <c r="A8" s="265">
        <v>3</v>
      </c>
      <c r="B8" s="266"/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6"/>
      <c r="Q8" s="266"/>
      <c r="R8" s="266"/>
      <c r="S8" s="266"/>
      <c r="T8" s="279"/>
      <c r="U8" s="279"/>
      <c r="V8" s="279" t="str">
        <f t="shared" si="0"/>
        <v/>
      </c>
      <c r="W8" s="279" t="str">
        <f t="shared" si="1"/>
        <v/>
      </c>
      <c r="X8" s="279" t="str">
        <f t="shared" si="2"/>
        <v/>
      </c>
      <c r="Y8" s="279" t="str">
        <f t="shared" si="3"/>
        <v/>
      </c>
      <c r="Z8" s="279" t="str">
        <f t="shared" si="4"/>
        <v/>
      </c>
      <c r="AA8" s="279" t="str">
        <f t="shared" si="5"/>
        <v/>
      </c>
      <c r="AB8" s="279"/>
      <c r="AC8" s="279" t="str">
        <f t="shared" si="6"/>
        <v/>
      </c>
      <c r="AD8" s="287" t="str">
        <f t="shared" si="7"/>
        <v/>
      </c>
      <c r="AE8" s="288"/>
    </row>
    <row r="9" ht="15" customHeight="1" spans="1:31">
      <c r="A9" s="265">
        <v>4</v>
      </c>
      <c r="B9" s="266"/>
      <c r="C9" s="266"/>
      <c r="D9" s="266"/>
      <c r="E9" s="266"/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266"/>
      <c r="R9" s="266"/>
      <c r="S9" s="266"/>
      <c r="T9" s="279"/>
      <c r="U9" s="279"/>
      <c r="V9" s="279" t="str">
        <f t="shared" si="0"/>
        <v/>
      </c>
      <c r="W9" s="279" t="str">
        <f t="shared" si="1"/>
        <v/>
      </c>
      <c r="X9" s="279" t="str">
        <f t="shared" si="2"/>
        <v/>
      </c>
      <c r="Y9" s="279" t="str">
        <f t="shared" si="3"/>
        <v/>
      </c>
      <c r="Z9" s="279" t="str">
        <f t="shared" si="4"/>
        <v/>
      </c>
      <c r="AA9" s="279" t="str">
        <f t="shared" si="5"/>
        <v/>
      </c>
      <c r="AB9" s="279"/>
      <c r="AC9" s="279" t="str">
        <f t="shared" si="6"/>
        <v/>
      </c>
      <c r="AD9" s="287" t="str">
        <f t="shared" si="7"/>
        <v/>
      </c>
      <c r="AE9" s="288"/>
    </row>
    <row r="10" ht="15" customHeight="1" spans="1:31">
      <c r="A10" s="265">
        <v>5</v>
      </c>
      <c r="B10" s="266"/>
      <c r="C10" s="266"/>
      <c r="D10" s="266"/>
      <c r="E10" s="266"/>
      <c r="F10" s="266"/>
      <c r="G10" s="266"/>
      <c r="H10" s="266"/>
      <c r="I10" s="266"/>
      <c r="J10" s="266"/>
      <c r="K10" s="266"/>
      <c r="L10" s="266"/>
      <c r="M10" s="266"/>
      <c r="N10" s="266"/>
      <c r="O10" s="266"/>
      <c r="P10" s="266"/>
      <c r="Q10" s="266"/>
      <c r="R10" s="266"/>
      <c r="S10" s="266"/>
      <c r="T10" s="279"/>
      <c r="U10" s="279"/>
      <c r="V10" s="279" t="str">
        <f t="shared" si="0"/>
        <v/>
      </c>
      <c r="W10" s="279" t="str">
        <f t="shared" si="1"/>
        <v/>
      </c>
      <c r="X10" s="279" t="str">
        <f t="shared" si="2"/>
        <v/>
      </c>
      <c r="Y10" s="279" t="str">
        <f t="shared" si="3"/>
        <v/>
      </c>
      <c r="Z10" s="279" t="str">
        <f t="shared" si="4"/>
        <v/>
      </c>
      <c r="AA10" s="279" t="str">
        <f t="shared" si="5"/>
        <v/>
      </c>
      <c r="AB10" s="279"/>
      <c r="AC10" s="279" t="str">
        <f t="shared" si="6"/>
        <v/>
      </c>
      <c r="AD10" s="287" t="str">
        <f t="shared" si="7"/>
        <v/>
      </c>
      <c r="AE10" s="288"/>
    </row>
    <row r="11" ht="15" customHeight="1" spans="1:31">
      <c r="A11" s="265">
        <v>6</v>
      </c>
      <c r="B11" s="266"/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Q11" s="266"/>
      <c r="R11" s="266"/>
      <c r="S11" s="266"/>
      <c r="T11" s="279"/>
      <c r="U11" s="279"/>
      <c r="V11" s="279" t="str">
        <f t="shared" si="0"/>
        <v/>
      </c>
      <c r="W11" s="279" t="str">
        <f t="shared" si="1"/>
        <v/>
      </c>
      <c r="X11" s="279" t="str">
        <f t="shared" si="2"/>
        <v/>
      </c>
      <c r="Y11" s="279" t="str">
        <f t="shared" si="3"/>
        <v/>
      </c>
      <c r="Z11" s="279" t="str">
        <f t="shared" si="4"/>
        <v/>
      </c>
      <c r="AA11" s="279" t="str">
        <f t="shared" si="5"/>
        <v/>
      </c>
      <c r="AB11" s="289"/>
      <c r="AC11" s="279" t="str">
        <f t="shared" si="6"/>
        <v/>
      </c>
      <c r="AD11" s="287" t="str">
        <f t="shared" si="7"/>
        <v/>
      </c>
      <c r="AE11" s="288"/>
    </row>
    <row r="12" ht="15" customHeight="1" spans="1:31">
      <c r="A12" s="265">
        <v>7</v>
      </c>
      <c r="B12" s="266"/>
      <c r="C12" s="266"/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79"/>
      <c r="U12" s="279"/>
      <c r="V12" s="279" t="str">
        <f t="shared" si="0"/>
        <v/>
      </c>
      <c r="W12" s="279" t="str">
        <f t="shared" si="1"/>
        <v/>
      </c>
      <c r="X12" s="279" t="str">
        <f t="shared" si="2"/>
        <v/>
      </c>
      <c r="Y12" s="279" t="str">
        <f t="shared" si="3"/>
        <v/>
      </c>
      <c r="Z12" s="279" t="str">
        <f t="shared" si="4"/>
        <v/>
      </c>
      <c r="AA12" s="279" t="str">
        <f t="shared" si="5"/>
        <v/>
      </c>
      <c r="AB12" s="279"/>
      <c r="AC12" s="279" t="str">
        <f t="shared" si="6"/>
        <v/>
      </c>
      <c r="AD12" s="287" t="str">
        <f t="shared" si="7"/>
        <v/>
      </c>
      <c r="AE12" s="288"/>
    </row>
    <row r="13" ht="15" customHeight="1" spans="1:31">
      <c r="A13" s="265">
        <v>8</v>
      </c>
      <c r="B13" s="266"/>
      <c r="C13" s="266"/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6"/>
      <c r="O13" s="266"/>
      <c r="P13" s="266"/>
      <c r="Q13" s="266"/>
      <c r="R13" s="266"/>
      <c r="S13" s="266"/>
      <c r="T13" s="279"/>
      <c r="U13" s="279"/>
      <c r="V13" s="279" t="str">
        <f t="shared" si="0"/>
        <v/>
      </c>
      <c r="W13" s="279" t="str">
        <f t="shared" si="1"/>
        <v/>
      </c>
      <c r="X13" s="279" t="str">
        <f t="shared" si="2"/>
        <v/>
      </c>
      <c r="Y13" s="279" t="str">
        <f t="shared" si="3"/>
        <v/>
      </c>
      <c r="Z13" s="279" t="str">
        <f t="shared" si="4"/>
        <v/>
      </c>
      <c r="AA13" s="279" t="str">
        <f t="shared" si="5"/>
        <v/>
      </c>
      <c r="AB13" s="279"/>
      <c r="AC13" s="279" t="str">
        <f t="shared" si="6"/>
        <v/>
      </c>
      <c r="AD13" s="287" t="str">
        <f t="shared" si="7"/>
        <v/>
      </c>
      <c r="AE13" s="288"/>
    </row>
    <row r="14" ht="15" customHeight="1" spans="1:31">
      <c r="A14" s="265">
        <v>9</v>
      </c>
      <c r="B14" s="266"/>
      <c r="C14" s="266"/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79"/>
      <c r="U14" s="279"/>
      <c r="V14" s="279" t="str">
        <f t="shared" si="0"/>
        <v/>
      </c>
      <c r="W14" s="279" t="str">
        <f t="shared" si="1"/>
        <v/>
      </c>
      <c r="X14" s="279" t="str">
        <f t="shared" si="2"/>
        <v/>
      </c>
      <c r="Y14" s="279" t="str">
        <f t="shared" si="3"/>
        <v/>
      </c>
      <c r="Z14" s="279" t="str">
        <f t="shared" si="4"/>
        <v/>
      </c>
      <c r="AA14" s="279" t="str">
        <f t="shared" si="5"/>
        <v/>
      </c>
      <c r="AB14" s="279"/>
      <c r="AC14" s="279" t="str">
        <f t="shared" si="6"/>
        <v/>
      </c>
      <c r="AD14" s="287" t="str">
        <f t="shared" si="7"/>
        <v/>
      </c>
      <c r="AE14" s="288"/>
    </row>
    <row r="15" ht="15" customHeight="1" spans="1:31">
      <c r="A15" s="265">
        <v>10</v>
      </c>
      <c r="B15" s="266"/>
      <c r="C15" s="266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79"/>
      <c r="U15" s="279"/>
      <c r="V15" s="279" t="str">
        <f t="shared" si="0"/>
        <v/>
      </c>
      <c r="W15" s="279" t="str">
        <f t="shared" si="1"/>
        <v/>
      </c>
      <c r="X15" s="279" t="str">
        <f t="shared" si="2"/>
        <v/>
      </c>
      <c r="Y15" s="279" t="str">
        <f t="shared" si="3"/>
        <v/>
      </c>
      <c r="Z15" s="279" t="str">
        <f t="shared" si="4"/>
        <v/>
      </c>
      <c r="AA15" s="279" t="str">
        <f t="shared" si="5"/>
        <v/>
      </c>
      <c r="AB15" s="279"/>
      <c r="AC15" s="279" t="str">
        <f t="shared" si="6"/>
        <v/>
      </c>
      <c r="AD15" s="287" t="str">
        <f t="shared" si="7"/>
        <v/>
      </c>
      <c r="AE15" s="288"/>
    </row>
    <row r="16" ht="15" customHeight="1" spans="1:46">
      <c r="A16" s="267" t="s">
        <v>74</v>
      </c>
      <c r="B16" s="268" t="str">
        <f>IF(SUM(B6:B15)=0,"",SUM(B6:B15))</f>
        <v/>
      </c>
      <c r="C16" s="268" t="str">
        <f>IF(SUM(C6:C15)=0,"",SUM(C6:C15))</f>
        <v/>
      </c>
      <c r="D16" s="268" t="str">
        <f>IF(SUM(D6:D15)=0,"",SUM(D6:D15))</f>
        <v/>
      </c>
      <c r="E16" s="268" t="str">
        <f>IF(SUM(E6:E15)=0,"",SUM(E6:E15))</f>
        <v/>
      </c>
      <c r="F16" s="268" t="str">
        <f>IF(SUM(F6:F15)=0,"",SUM(F6:F15))</f>
        <v/>
      </c>
      <c r="G16" s="268" t="str">
        <f>IF(SUM(G6:G15)=0,"",SUM(G6:G15))</f>
        <v/>
      </c>
      <c r="H16" s="268" t="str">
        <f>IF(SUM(H6:H15)=0,"",SUM(H6:H15))</f>
        <v/>
      </c>
      <c r="I16" s="268" t="str">
        <f>IF(SUM(I6:I15)=0,"",SUM(I6:I15))</f>
        <v/>
      </c>
      <c r="J16" s="268" t="str">
        <f>IF(SUM(J6:J15)=0,"",SUM(J6:J15))</f>
        <v/>
      </c>
      <c r="K16" s="268" t="str">
        <f>IF(SUM(K6:K15)=0,"",SUM(K6:K15))</f>
        <v/>
      </c>
      <c r="L16" s="268" t="str">
        <f>IF(SUM(L6:L15)=0,"",SUM(L6:L15))</f>
        <v/>
      </c>
      <c r="M16" s="268" t="str">
        <f>IF(SUM(M6:M15)=0,"",SUM(M6:M15))</f>
        <v/>
      </c>
      <c r="N16" s="268" t="str">
        <f>IF(SUM(N6:N15)=0,"",SUM(N6:N15))</f>
        <v/>
      </c>
      <c r="O16" s="268" t="str">
        <f>IF(SUM(O6:O15)=0,"",SUM(O6:O15))</f>
        <v/>
      </c>
      <c r="P16" s="268" t="str">
        <f t="shared" ref="P16:U16" si="8">IF(SUM(P6:P15)=0,"",SUM(P6:P15))</f>
        <v/>
      </c>
      <c r="Q16" s="268" t="str">
        <f t="shared" si="8"/>
        <v/>
      </c>
      <c r="R16" s="268" t="str">
        <f t="shared" si="8"/>
        <v/>
      </c>
      <c r="S16" s="268" t="str">
        <f t="shared" si="8"/>
        <v/>
      </c>
      <c r="T16" s="268" t="str">
        <f t="shared" si="8"/>
        <v/>
      </c>
      <c r="U16" s="268" t="str">
        <f t="shared" si="8"/>
        <v/>
      </c>
      <c r="V16" s="268" t="str">
        <f>IF(SUM(V6:V15)=0,"",SUM(V6:V15))</f>
        <v/>
      </c>
      <c r="W16" s="268" t="str">
        <f>IF(SUM(W6:W15)=0,"",SUM(W6:W15))</f>
        <v/>
      </c>
      <c r="X16" s="268" t="str">
        <f>IF(SUM(X6:X15)=0,"",SUM(X6:X15))</f>
        <v/>
      </c>
      <c r="Y16" s="268" t="str">
        <f>IF(ISERROR(AVERAGE(Y6:Y15)=0),"",AVERAGE(Y6:Y15))</f>
        <v/>
      </c>
      <c r="Z16" s="268" t="str">
        <f>IF(ISERROR(AVERAGE(Z6:Z15)=0),"",AVERAGE(Z6:Z15))</f>
        <v/>
      </c>
      <c r="AA16" s="268" t="str">
        <f>IF(ISERROR(AVERAGE(AA6:AA15)=0),"",AVERAGE(AA6:AA15))</f>
        <v/>
      </c>
      <c r="AB16" s="268"/>
      <c r="AC16" s="268" t="str">
        <f>IF(SUM(AC6:AC15)=0,"",SUM(AC6:AC15))</f>
        <v/>
      </c>
      <c r="AD16" s="290" t="str">
        <f>IF(SUM(AD6:AD15)=0,"",SUM(AD6:AD15))</f>
        <v/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288"/>
    </row>
    <row r="17" ht="15" customHeight="1" spans="1:31">
      <c r="A17" s="265">
        <v>11</v>
      </c>
      <c r="B17" s="266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6"/>
      <c r="R17" s="266"/>
      <c r="S17" s="266"/>
      <c r="T17" s="279"/>
      <c r="U17" s="279"/>
      <c r="V17" s="279" t="str">
        <f>IF(SUM(B17:E17)=0,"",SUM(B17:E17))</f>
        <v/>
      </c>
      <c r="W17" s="279" t="str">
        <f>IF(SUM(F17:G17)=0,"",SUM(F17:G17))</f>
        <v/>
      </c>
      <c r="X17" s="279" t="str">
        <f>IF(SUM(H17:M17)=0,"",SUM(H17:M17))</f>
        <v/>
      </c>
      <c r="Y17" s="279" t="str">
        <f>IF(ISERROR(V17*100/SUM(V17+W17+X17)),"",V17*100/SUM(V17+W17+X17))</f>
        <v/>
      </c>
      <c r="Z17" s="279" t="str">
        <f>IF(ISERROR(W17*100/SUM(V17+W17+X17)),"",W17*100/SUM(V17+W17+X17))</f>
        <v/>
      </c>
      <c r="AA17" s="279" t="str">
        <f>IF(ISERROR(X17*100/SUM(V17+W17+X17)),"",X17*100/SUM(V17+W17+X17))</f>
        <v/>
      </c>
      <c r="AB17" s="279"/>
      <c r="AC17" s="279" t="str">
        <f>IF(SUM(P16:T16)=0,"",SUM(P16:T16))</f>
        <v/>
      </c>
      <c r="AD17" s="287" t="str">
        <f>IF(SUM(U17:U17)=0,"",SUM(U17:U17))</f>
        <v/>
      </c>
      <c r="AE17" s="288"/>
    </row>
    <row r="18" ht="15" customHeight="1" spans="1:31">
      <c r="A18" s="265">
        <v>12</v>
      </c>
      <c r="B18" s="266"/>
      <c r="C18" s="266"/>
      <c r="D18" s="266"/>
      <c r="E18" s="266"/>
      <c r="F18" s="266"/>
      <c r="G18" s="266"/>
      <c r="H18" s="266"/>
      <c r="I18" s="266"/>
      <c r="J18" s="266"/>
      <c r="K18" s="266"/>
      <c r="L18" s="270"/>
      <c r="M18" s="266"/>
      <c r="N18" s="266"/>
      <c r="O18" s="266"/>
      <c r="P18" s="266"/>
      <c r="Q18" s="266"/>
      <c r="R18" s="266"/>
      <c r="S18" s="266"/>
      <c r="T18" s="279"/>
      <c r="U18" s="279"/>
      <c r="V18" s="279" t="str">
        <f t="shared" ref="V18:V26" si="9">IF(SUM(B18:E18)=0,"",SUM(B18:E18))</f>
        <v/>
      </c>
      <c r="W18" s="279" t="str">
        <f t="shared" ref="W18:W26" si="10">IF(SUM(F18:G18)=0,"",SUM(F18:G18))</f>
        <v/>
      </c>
      <c r="X18" s="279" t="str">
        <f t="shared" ref="X18:X26" si="11">IF(SUM(H18:M18)=0,"",SUM(H18:M18))</f>
        <v/>
      </c>
      <c r="Y18" s="279" t="str">
        <f t="shared" ref="Y18:Y26" si="12">IF(ISERROR(V18*100/SUM(V18+W18+X18)),"",V18*100/SUM(V18+W18+X18))</f>
        <v/>
      </c>
      <c r="Z18" s="279" t="str">
        <f t="shared" ref="Z18:Z26" si="13">IF(ISERROR(W18*100/SUM(V18+W18+X18)),"",W18*100/SUM(V18+W18+X18))</f>
        <v/>
      </c>
      <c r="AA18" s="279" t="str">
        <f t="shared" ref="AA18:AA26" si="14">IF(ISERROR(X18*100/SUM(V18+W18+X18)),"",X18*100/SUM(V18+W18+X18))</f>
        <v/>
      </c>
      <c r="AB18" s="279"/>
      <c r="AC18" s="279" t="str">
        <f t="shared" ref="AC18:AC26" si="15">IF(SUM(P17:T17)=0,"",SUM(P17:T17))</f>
        <v/>
      </c>
      <c r="AD18" s="287" t="str">
        <f t="shared" ref="AD18:AD26" si="16">IF(SUM(U18:U18)=0,"",SUM(U18:U18))</f>
        <v/>
      </c>
      <c r="AE18" s="288"/>
    </row>
    <row r="19" ht="15" customHeight="1" spans="1:31">
      <c r="A19" s="265">
        <v>13</v>
      </c>
      <c r="B19" s="266"/>
      <c r="C19" s="266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79"/>
      <c r="U19" s="279"/>
      <c r="V19" s="279" t="str">
        <f t="shared" si="9"/>
        <v/>
      </c>
      <c r="W19" s="279" t="str">
        <f t="shared" si="10"/>
        <v/>
      </c>
      <c r="X19" s="279" t="str">
        <f t="shared" si="11"/>
        <v/>
      </c>
      <c r="Y19" s="279" t="str">
        <f t="shared" si="12"/>
        <v/>
      </c>
      <c r="Z19" s="279" t="str">
        <f t="shared" si="13"/>
        <v/>
      </c>
      <c r="AA19" s="279" t="str">
        <f t="shared" si="14"/>
        <v/>
      </c>
      <c r="AB19" s="279"/>
      <c r="AC19" s="279" t="str">
        <f t="shared" si="15"/>
        <v/>
      </c>
      <c r="AD19" s="287" t="str">
        <f t="shared" si="16"/>
        <v/>
      </c>
      <c r="AE19" s="288"/>
    </row>
    <row r="20" ht="15" customHeight="1" spans="1:31">
      <c r="A20" s="265">
        <v>14</v>
      </c>
      <c r="B20" s="266"/>
      <c r="C20" s="266"/>
      <c r="D20" s="266"/>
      <c r="E20" s="266"/>
      <c r="F20" s="266"/>
      <c r="G20" s="266"/>
      <c r="H20" s="266"/>
      <c r="I20" s="266"/>
      <c r="J20" s="266"/>
      <c r="K20" s="266"/>
      <c r="L20" s="266"/>
      <c r="M20" s="266"/>
      <c r="N20" s="266"/>
      <c r="O20" s="266"/>
      <c r="P20" s="266"/>
      <c r="Q20" s="266"/>
      <c r="R20" s="266"/>
      <c r="S20" s="266"/>
      <c r="T20" s="279"/>
      <c r="U20" s="279"/>
      <c r="V20" s="279" t="str">
        <f t="shared" si="9"/>
        <v/>
      </c>
      <c r="W20" s="279" t="str">
        <f t="shared" si="10"/>
        <v/>
      </c>
      <c r="X20" s="279" t="str">
        <f t="shared" si="11"/>
        <v/>
      </c>
      <c r="Y20" s="279" t="str">
        <f t="shared" si="12"/>
        <v/>
      </c>
      <c r="Z20" s="279" t="str">
        <f t="shared" si="13"/>
        <v/>
      </c>
      <c r="AA20" s="279" t="str">
        <f t="shared" si="14"/>
        <v/>
      </c>
      <c r="AB20" s="279"/>
      <c r="AC20" s="279" t="str">
        <f t="shared" si="15"/>
        <v/>
      </c>
      <c r="AD20" s="287" t="str">
        <f t="shared" si="16"/>
        <v/>
      </c>
      <c r="AE20" s="288"/>
    </row>
    <row r="21" ht="15" customHeight="1" spans="1:31">
      <c r="A21" s="265">
        <v>15</v>
      </c>
      <c r="B21" s="266"/>
      <c r="C21" s="266"/>
      <c r="D21" s="266"/>
      <c r="E21" s="266"/>
      <c r="F21" s="266"/>
      <c r="G21" s="266"/>
      <c r="H21" s="266"/>
      <c r="I21" s="266"/>
      <c r="J21" s="266"/>
      <c r="K21" s="266"/>
      <c r="L21" s="266"/>
      <c r="M21" s="266"/>
      <c r="N21" s="266"/>
      <c r="O21" s="266"/>
      <c r="P21" s="266"/>
      <c r="Q21" s="266"/>
      <c r="R21" s="266"/>
      <c r="S21" s="266"/>
      <c r="T21" s="279"/>
      <c r="U21" s="279"/>
      <c r="V21" s="279" t="str">
        <f t="shared" si="9"/>
        <v/>
      </c>
      <c r="W21" s="279" t="str">
        <f t="shared" si="10"/>
        <v/>
      </c>
      <c r="X21" s="279" t="str">
        <f t="shared" si="11"/>
        <v/>
      </c>
      <c r="Y21" s="279" t="str">
        <f t="shared" si="12"/>
        <v/>
      </c>
      <c r="Z21" s="279" t="str">
        <f t="shared" si="13"/>
        <v/>
      </c>
      <c r="AA21" s="279" t="str">
        <f t="shared" si="14"/>
        <v/>
      </c>
      <c r="AB21" s="279"/>
      <c r="AC21" s="279" t="str">
        <f t="shared" si="15"/>
        <v/>
      </c>
      <c r="AD21" s="287" t="str">
        <f t="shared" si="16"/>
        <v/>
      </c>
      <c r="AE21" s="288"/>
    </row>
    <row r="22" ht="15" customHeight="1" spans="1:31">
      <c r="A22" s="265">
        <v>16</v>
      </c>
      <c r="B22" s="266"/>
      <c r="C22" s="266"/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70"/>
      <c r="O22" s="270"/>
      <c r="P22" s="266"/>
      <c r="Q22" s="266"/>
      <c r="R22" s="266"/>
      <c r="S22" s="266"/>
      <c r="T22" s="279"/>
      <c r="U22" s="279"/>
      <c r="V22" s="279" t="str">
        <f t="shared" si="9"/>
        <v/>
      </c>
      <c r="W22" s="279" t="str">
        <f t="shared" si="10"/>
        <v/>
      </c>
      <c r="X22" s="279" t="str">
        <f t="shared" si="11"/>
        <v/>
      </c>
      <c r="Y22" s="279" t="str">
        <f t="shared" si="12"/>
        <v/>
      </c>
      <c r="Z22" s="279" t="str">
        <f t="shared" si="13"/>
        <v/>
      </c>
      <c r="AA22" s="279" t="str">
        <f t="shared" si="14"/>
        <v/>
      </c>
      <c r="AB22" s="279"/>
      <c r="AC22" s="279" t="str">
        <f t="shared" si="15"/>
        <v/>
      </c>
      <c r="AD22" s="287" t="str">
        <f t="shared" si="16"/>
        <v/>
      </c>
      <c r="AE22" s="288"/>
    </row>
    <row r="23" ht="15" customHeight="1" spans="1:31">
      <c r="A23" s="265">
        <v>17</v>
      </c>
      <c r="B23" s="26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79"/>
      <c r="U23" s="279"/>
      <c r="V23" s="279" t="str">
        <f t="shared" si="9"/>
        <v/>
      </c>
      <c r="W23" s="279" t="str">
        <f t="shared" si="10"/>
        <v/>
      </c>
      <c r="X23" s="279" t="str">
        <f t="shared" si="11"/>
        <v/>
      </c>
      <c r="Y23" s="279" t="str">
        <f t="shared" si="12"/>
        <v/>
      </c>
      <c r="Z23" s="279" t="str">
        <f t="shared" si="13"/>
        <v/>
      </c>
      <c r="AA23" s="279" t="str">
        <f t="shared" si="14"/>
        <v/>
      </c>
      <c r="AB23" s="279"/>
      <c r="AC23" s="279" t="str">
        <f t="shared" si="15"/>
        <v/>
      </c>
      <c r="AD23" s="287" t="str">
        <f t="shared" si="16"/>
        <v/>
      </c>
      <c r="AE23" s="288"/>
    </row>
    <row r="24" ht="15" customHeight="1" spans="1:31">
      <c r="A24" s="265">
        <v>18</v>
      </c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79"/>
      <c r="U24" s="279"/>
      <c r="V24" s="279" t="str">
        <f t="shared" si="9"/>
        <v/>
      </c>
      <c r="W24" s="279" t="str">
        <f t="shared" si="10"/>
        <v/>
      </c>
      <c r="X24" s="279" t="str">
        <f t="shared" si="11"/>
        <v/>
      </c>
      <c r="Y24" s="279" t="str">
        <f t="shared" si="12"/>
        <v/>
      </c>
      <c r="Z24" s="279" t="str">
        <f t="shared" si="13"/>
        <v/>
      </c>
      <c r="AA24" s="279" t="str">
        <f t="shared" si="14"/>
        <v/>
      </c>
      <c r="AB24" s="279"/>
      <c r="AC24" s="279" t="str">
        <f t="shared" si="15"/>
        <v/>
      </c>
      <c r="AD24" s="287" t="str">
        <f t="shared" si="16"/>
        <v/>
      </c>
      <c r="AE24" s="288"/>
    </row>
    <row r="25" ht="15" customHeight="1" spans="1:31">
      <c r="A25" s="265">
        <v>19</v>
      </c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79"/>
      <c r="U25" s="279"/>
      <c r="V25" s="279" t="str">
        <f t="shared" si="9"/>
        <v/>
      </c>
      <c r="W25" s="279" t="str">
        <f t="shared" si="10"/>
        <v/>
      </c>
      <c r="X25" s="279" t="str">
        <f t="shared" si="11"/>
        <v/>
      </c>
      <c r="Y25" s="279" t="str">
        <f t="shared" si="12"/>
        <v/>
      </c>
      <c r="Z25" s="279" t="str">
        <f t="shared" si="13"/>
        <v/>
      </c>
      <c r="AA25" s="279" t="str">
        <f t="shared" si="14"/>
        <v/>
      </c>
      <c r="AB25" s="279"/>
      <c r="AC25" s="279" t="str">
        <f t="shared" si="15"/>
        <v/>
      </c>
      <c r="AD25" s="287" t="str">
        <f t="shared" si="16"/>
        <v/>
      </c>
      <c r="AE25" s="288"/>
    </row>
    <row r="26" ht="15" customHeight="1" spans="1:31">
      <c r="A26" s="265">
        <v>20</v>
      </c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79"/>
      <c r="U26" s="279"/>
      <c r="V26" s="279" t="str">
        <f t="shared" si="9"/>
        <v/>
      </c>
      <c r="W26" s="279" t="str">
        <f t="shared" si="10"/>
        <v/>
      </c>
      <c r="X26" s="279" t="str">
        <f t="shared" si="11"/>
        <v/>
      </c>
      <c r="Y26" s="279" t="str">
        <f t="shared" si="12"/>
        <v/>
      </c>
      <c r="Z26" s="279" t="str">
        <f t="shared" si="13"/>
        <v/>
      </c>
      <c r="AA26" s="279" t="str">
        <f t="shared" si="14"/>
        <v/>
      </c>
      <c r="AB26" s="279"/>
      <c r="AC26" s="279" t="str">
        <f t="shared" si="15"/>
        <v/>
      </c>
      <c r="AD26" s="287" t="str">
        <f t="shared" si="16"/>
        <v/>
      </c>
      <c r="AE26" s="288"/>
    </row>
    <row r="27" ht="15" customHeight="1" spans="1:31">
      <c r="A27" s="267" t="s">
        <v>75</v>
      </c>
      <c r="B27" s="268" t="str">
        <f>IF(SUM(B17:B26)=0,"",SUM(B17:B26))</f>
        <v/>
      </c>
      <c r="C27" s="268" t="str">
        <f>IF(SUM(C17:C26)=0,"",SUM(C17:C26))</f>
        <v/>
      </c>
      <c r="D27" s="268" t="str">
        <f>IF(SUM(D17:D26)=0,"",SUM(D17:D26))</f>
        <v/>
      </c>
      <c r="E27" s="268" t="str">
        <f>IF(SUM(E17:E26)=0,"",SUM(E17:E26))</f>
        <v/>
      </c>
      <c r="F27" s="268" t="str">
        <f>IF(SUM(F17:F26)=0,"",SUM(F17:F26))</f>
        <v/>
      </c>
      <c r="G27" s="268" t="str">
        <f>IF(SUM(G17:G26)=0,"",SUM(G17:G26))</f>
        <v/>
      </c>
      <c r="H27" s="268" t="str">
        <f>IF(SUM(H17:H26)=0,"",SUM(H17:H26))</f>
        <v/>
      </c>
      <c r="I27" s="268" t="str">
        <f>IF(SUM(I17:I26)=0,"",SUM(I17:I26))</f>
        <v/>
      </c>
      <c r="J27" s="268" t="str">
        <f>IF(SUM(J17:J26)=0,"",SUM(J17:J26))</f>
        <v/>
      </c>
      <c r="K27" s="268" t="str">
        <f>IF(SUM(K17:K26)=0,"",SUM(K17:K26))</f>
        <v/>
      </c>
      <c r="L27" s="268" t="str">
        <f>IF(SUM(L17:L26)=0,"",SUM(L17:L26))</f>
        <v/>
      </c>
      <c r="M27" s="268" t="str">
        <f>IF(SUM(M17:M26)=0,"",SUM(M17:M26))</f>
        <v/>
      </c>
      <c r="N27" s="268" t="str">
        <f>IF(SUM(N17:N26)=0,"",SUM(N17:N26))</f>
        <v/>
      </c>
      <c r="O27" s="268" t="str">
        <f>IF(SUM(O17:O26)=0,"",SUM(O17:O26))</f>
        <v/>
      </c>
      <c r="P27" s="268" t="str">
        <f>IF(SUM(P17:P26)=0,"",SUM(P17:P26))</f>
        <v/>
      </c>
      <c r="Q27" s="268" t="str">
        <f>IF(SUM(Q17:Q26)=0,"",SUM(Q17:Q26))</f>
        <v/>
      </c>
      <c r="R27" s="268" t="str">
        <f>IF(SUM(R17:R26)=0,"",SUM(R17:R26))</f>
        <v/>
      </c>
      <c r="S27" s="268" t="str">
        <f>IF(SUM(S17:S26)=0,"",SUM(S17:S26))</f>
        <v/>
      </c>
      <c r="T27" s="268" t="str">
        <f>IF(SUM(T17:T26)=0,"",SUM(T17:T26))</f>
        <v/>
      </c>
      <c r="U27" s="268" t="str">
        <f>IF(SUM(U17:U26)=0,"",SUM(U17:U26))</f>
        <v/>
      </c>
      <c r="V27" s="268" t="str">
        <f>IF(SUM(V17:V26)=0,"",SUM(V17:V26))</f>
        <v/>
      </c>
      <c r="W27" s="268" t="str">
        <f>IF(SUM(W17:W26)=0,"",SUM(W17:W26))</f>
        <v/>
      </c>
      <c r="X27" s="268" t="str">
        <f>IF(SUM(X17:X26)=0,"",SUM(X17:X26))</f>
        <v/>
      </c>
      <c r="Y27" s="268" t="str">
        <f>IF(ISERROR(AVERAGE(Y17:Y26)=0),"",AVERAGE(Y17:Y26))</f>
        <v/>
      </c>
      <c r="Z27" s="268" t="str">
        <f>IF(ISERROR(AVERAGE(Z17:Z26)=0),"",AVERAGE(Z17:Z26))</f>
        <v/>
      </c>
      <c r="AA27" s="268" t="str">
        <f>IF(ISERROR(AVERAGE(AA17:AA26)=0),"",AVERAGE(AA17:AA26))</f>
        <v/>
      </c>
      <c r="AB27" s="268"/>
      <c r="AC27" s="268" t="str">
        <f>IF(SUM(AC17:AC26)=0,"",SUM(AC17:AC26))</f>
        <v/>
      </c>
      <c r="AD27" s="290" t="str">
        <f>IF(SUM(AD17:AD26)=0,"",SUM(AD17:AD26))</f>
        <v/>
      </c>
      <c r="AE27" s="288"/>
    </row>
    <row r="28" ht="15" customHeight="1" spans="1:31">
      <c r="A28" s="265">
        <v>21</v>
      </c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  <c r="Q28" s="266"/>
      <c r="R28" s="266"/>
      <c r="S28" s="266"/>
      <c r="T28" s="279"/>
      <c r="U28" s="279"/>
      <c r="V28" s="279" t="str">
        <f>IF(SUM(B28:E28)=0,"",SUM(B28:E28))</f>
        <v/>
      </c>
      <c r="W28" s="279" t="str">
        <f>IF(SUM(F28:G28)=0,"",SUM(F28:G28))</f>
        <v/>
      </c>
      <c r="X28" s="279" t="str">
        <f>IF(SUM(H28:M28)=0,"",SUM(H28:M28))</f>
        <v/>
      </c>
      <c r="Y28" s="279" t="str">
        <f>IF(ISERROR(V28*100/SUM(V28+W28+X28)),"",V28*100/SUM(V28+W28+X28))</f>
        <v/>
      </c>
      <c r="Z28" s="279" t="str">
        <f>IF(ISERROR(W28*100/SUM(V28+W28+X28)),"",W28*100/SUM(V28+W28+X28))</f>
        <v/>
      </c>
      <c r="AA28" s="279" t="str">
        <f>IF(ISERROR(X28*100/SUM(V28+W28+X28)),"",X28*100/SUM(V28+W28+X28))</f>
        <v/>
      </c>
      <c r="AB28" s="279"/>
      <c r="AC28" s="279" t="str">
        <f>IF(SUM(P28:T28)=0,"",SUM(P28:T28))</f>
        <v/>
      </c>
      <c r="AD28" s="287" t="str">
        <f>IF(SUM(U28:U28)=0,"",SUM(U28:U28))</f>
        <v/>
      </c>
      <c r="AE28" s="288"/>
    </row>
    <row r="29" ht="15" customHeight="1" spans="1:31">
      <c r="A29" s="265">
        <v>22</v>
      </c>
      <c r="B29" s="266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79"/>
      <c r="U29" s="279"/>
      <c r="V29" s="279" t="str">
        <f t="shared" ref="V29:V38" si="17">IF(SUM(B29:E29)=0,"",SUM(B29:E29))</f>
        <v/>
      </c>
      <c r="W29" s="279" t="str">
        <f t="shared" ref="W29:W38" si="18">IF(SUM(F29:G29)=0,"",SUM(F29:G29))</f>
        <v/>
      </c>
      <c r="X29" s="279" t="str">
        <f t="shared" ref="X29:X38" si="19">IF(SUM(H29:M29)=0,"",SUM(H29:M29))</f>
        <v/>
      </c>
      <c r="Y29" s="279" t="str">
        <f t="shared" ref="Y29:Y38" si="20">IF(ISERROR(V29*100/SUM(V29+W29+X29)),"",V29*100/SUM(V29+W29+X29))</f>
        <v/>
      </c>
      <c r="Z29" s="279" t="str">
        <f t="shared" ref="Z29:Z38" si="21">IF(ISERROR(W29*100/SUM(V29+W29+X29)),"",W29*100/SUM(V29+W29+X29))</f>
        <v/>
      </c>
      <c r="AA29" s="279" t="str">
        <f t="shared" ref="AA29:AA38" si="22">IF(ISERROR(X29*100/SUM(V29+W29+X29)),"",X29*100/SUM(V29+W29+X29))</f>
        <v/>
      </c>
      <c r="AB29" s="279"/>
      <c r="AC29" s="279" t="str">
        <f t="shared" ref="AC29:AC38" si="23">IF(SUM(P29:T29)=0,"",SUM(P29:T29))</f>
        <v/>
      </c>
      <c r="AD29" s="287" t="str">
        <f t="shared" ref="AD29:AD38" si="24">IF(SUM(U29:U29)=0,"",SUM(U29:U29))</f>
        <v/>
      </c>
      <c r="AE29" s="288"/>
    </row>
    <row r="30" ht="15" customHeight="1" spans="1:31">
      <c r="A30" s="265">
        <v>23</v>
      </c>
      <c r="B30" s="266"/>
      <c r="C30" s="266"/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6"/>
      <c r="O30" s="266"/>
      <c r="P30" s="266"/>
      <c r="Q30" s="266"/>
      <c r="R30" s="266"/>
      <c r="S30" s="266"/>
      <c r="T30" s="279"/>
      <c r="U30" s="279"/>
      <c r="V30" s="279" t="str">
        <f t="shared" si="17"/>
        <v/>
      </c>
      <c r="W30" s="279" t="str">
        <f t="shared" si="18"/>
        <v/>
      </c>
      <c r="X30" s="279" t="str">
        <f t="shared" si="19"/>
        <v/>
      </c>
      <c r="Y30" s="279" t="str">
        <f t="shared" si="20"/>
        <v/>
      </c>
      <c r="Z30" s="279" t="str">
        <f t="shared" si="21"/>
        <v/>
      </c>
      <c r="AA30" s="279" t="str">
        <f t="shared" si="22"/>
        <v/>
      </c>
      <c r="AB30" s="279"/>
      <c r="AC30" s="279" t="str">
        <f t="shared" si="23"/>
        <v/>
      </c>
      <c r="AD30" s="287" t="str">
        <f t="shared" si="24"/>
        <v/>
      </c>
      <c r="AE30" s="288"/>
    </row>
    <row r="31" ht="15" customHeight="1" spans="1:31">
      <c r="A31" s="265">
        <v>24</v>
      </c>
      <c r="B31" s="266"/>
      <c r="C31" s="266"/>
      <c r="D31" s="266"/>
      <c r="E31" s="266"/>
      <c r="F31" s="266"/>
      <c r="G31" s="269"/>
      <c r="H31" s="266"/>
      <c r="I31" s="266"/>
      <c r="J31" s="266"/>
      <c r="K31" s="266"/>
      <c r="L31" s="266"/>
      <c r="M31" s="266"/>
      <c r="N31" s="266"/>
      <c r="O31" s="266"/>
      <c r="P31" s="266"/>
      <c r="Q31" s="266"/>
      <c r="R31" s="266"/>
      <c r="S31" s="266"/>
      <c r="T31" s="279"/>
      <c r="U31" s="279"/>
      <c r="V31" s="279" t="str">
        <f t="shared" si="17"/>
        <v/>
      </c>
      <c r="W31" s="279" t="str">
        <f t="shared" si="18"/>
        <v/>
      </c>
      <c r="X31" s="279" t="str">
        <f t="shared" si="19"/>
        <v/>
      </c>
      <c r="Y31" s="279" t="str">
        <f t="shared" si="20"/>
        <v/>
      </c>
      <c r="Z31" s="279" t="str">
        <f t="shared" si="21"/>
        <v/>
      </c>
      <c r="AA31" s="279" t="str">
        <f t="shared" si="22"/>
        <v/>
      </c>
      <c r="AB31" s="279"/>
      <c r="AC31" s="279" t="str">
        <f t="shared" si="23"/>
        <v/>
      </c>
      <c r="AD31" s="287" t="str">
        <f t="shared" si="24"/>
        <v/>
      </c>
      <c r="AE31" s="288"/>
    </row>
    <row r="32" ht="15" customHeight="1" spans="1:31">
      <c r="A32" s="265">
        <v>25</v>
      </c>
      <c r="B32" s="266"/>
      <c r="C32" s="266"/>
      <c r="D32" s="266"/>
      <c r="E32" s="266"/>
      <c r="F32" s="266"/>
      <c r="G32" s="266"/>
      <c r="H32" s="269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79"/>
      <c r="U32" s="279"/>
      <c r="V32" s="279" t="str">
        <f t="shared" si="17"/>
        <v/>
      </c>
      <c r="W32" s="279" t="str">
        <f t="shared" si="18"/>
        <v/>
      </c>
      <c r="X32" s="279" t="str">
        <f t="shared" si="19"/>
        <v/>
      </c>
      <c r="Y32" s="279" t="str">
        <f t="shared" si="20"/>
        <v/>
      </c>
      <c r="Z32" s="279" t="str">
        <f t="shared" si="21"/>
        <v/>
      </c>
      <c r="AA32" s="279" t="str">
        <f t="shared" si="22"/>
        <v/>
      </c>
      <c r="AB32" s="279"/>
      <c r="AC32" s="279" t="str">
        <f t="shared" si="23"/>
        <v/>
      </c>
      <c r="AD32" s="287" t="str">
        <f t="shared" si="24"/>
        <v/>
      </c>
      <c r="AE32" s="288"/>
    </row>
    <row r="33" ht="15" customHeight="1" spans="1:31">
      <c r="A33" s="265">
        <v>26</v>
      </c>
      <c r="B33" s="266"/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  <c r="Q33" s="266"/>
      <c r="R33" s="266"/>
      <c r="S33" s="266"/>
      <c r="T33" s="279"/>
      <c r="U33" s="279"/>
      <c r="V33" s="279" t="str">
        <f t="shared" si="17"/>
        <v/>
      </c>
      <c r="W33" s="279" t="str">
        <f t="shared" si="18"/>
        <v/>
      </c>
      <c r="X33" s="279" t="str">
        <f t="shared" si="19"/>
        <v/>
      </c>
      <c r="Y33" s="279" t="str">
        <f t="shared" si="20"/>
        <v/>
      </c>
      <c r="Z33" s="279" t="str">
        <f t="shared" si="21"/>
        <v/>
      </c>
      <c r="AA33" s="279" t="str">
        <f t="shared" si="22"/>
        <v/>
      </c>
      <c r="AB33" s="279"/>
      <c r="AC33" s="279" t="str">
        <f t="shared" si="23"/>
        <v/>
      </c>
      <c r="AD33" s="287" t="str">
        <f t="shared" si="24"/>
        <v/>
      </c>
      <c r="AE33" s="288"/>
    </row>
    <row r="34" ht="15" customHeight="1" spans="1:31">
      <c r="A34" s="265">
        <v>27</v>
      </c>
      <c r="B34" s="266"/>
      <c r="C34" s="266"/>
      <c r="D34" s="266"/>
      <c r="E34" s="266"/>
      <c r="F34" s="266"/>
      <c r="G34" s="266"/>
      <c r="H34" s="269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79"/>
      <c r="U34" s="279"/>
      <c r="V34" s="279" t="str">
        <f t="shared" si="17"/>
        <v/>
      </c>
      <c r="W34" s="279" t="str">
        <f t="shared" si="18"/>
        <v/>
      </c>
      <c r="X34" s="279" t="str">
        <f t="shared" si="19"/>
        <v/>
      </c>
      <c r="Y34" s="279" t="str">
        <f t="shared" si="20"/>
        <v/>
      </c>
      <c r="Z34" s="279" t="str">
        <f t="shared" si="21"/>
        <v/>
      </c>
      <c r="AA34" s="279" t="str">
        <f t="shared" si="22"/>
        <v/>
      </c>
      <c r="AB34" s="279"/>
      <c r="AC34" s="279" t="str">
        <f t="shared" si="23"/>
        <v/>
      </c>
      <c r="AD34" s="287" t="str">
        <f t="shared" si="24"/>
        <v/>
      </c>
      <c r="AE34" s="288"/>
    </row>
    <row r="35" ht="15" customHeight="1" spans="1:31">
      <c r="A35" s="265">
        <v>28</v>
      </c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79"/>
      <c r="U35" s="279"/>
      <c r="V35" s="279" t="str">
        <f t="shared" si="17"/>
        <v/>
      </c>
      <c r="W35" s="279" t="str">
        <f t="shared" si="18"/>
        <v/>
      </c>
      <c r="X35" s="279" t="str">
        <f t="shared" si="19"/>
        <v/>
      </c>
      <c r="Y35" s="279" t="str">
        <f t="shared" si="20"/>
        <v/>
      </c>
      <c r="Z35" s="279" t="str">
        <f t="shared" si="21"/>
        <v/>
      </c>
      <c r="AA35" s="279" t="str">
        <f t="shared" si="22"/>
        <v/>
      </c>
      <c r="AB35" s="279"/>
      <c r="AC35" s="279" t="str">
        <f t="shared" si="23"/>
        <v/>
      </c>
      <c r="AD35" s="287" t="str">
        <f t="shared" si="24"/>
        <v/>
      </c>
      <c r="AE35" s="288"/>
    </row>
    <row r="36" ht="15" customHeight="1" spans="1:31">
      <c r="A36" s="265">
        <v>29</v>
      </c>
      <c r="B36" s="266"/>
      <c r="C36" s="266"/>
      <c r="D36" s="266"/>
      <c r="E36" s="266"/>
      <c r="F36" s="270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79"/>
      <c r="U36" s="279"/>
      <c r="V36" s="279" t="str">
        <f t="shared" si="17"/>
        <v/>
      </c>
      <c r="W36" s="279" t="str">
        <f t="shared" si="18"/>
        <v/>
      </c>
      <c r="X36" s="279" t="str">
        <f t="shared" si="19"/>
        <v/>
      </c>
      <c r="Y36" s="279" t="str">
        <f t="shared" si="20"/>
        <v/>
      </c>
      <c r="Z36" s="279" t="str">
        <f t="shared" si="21"/>
        <v/>
      </c>
      <c r="AA36" s="279" t="str">
        <f t="shared" si="22"/>
        <v/>
      </c>
      <c r="AB36" s="279"/>
      <c r="AC36" s="279" t="str">
        <f t="shared" si="23"/>
        <v/>
      </c>
      <c r="AD36" s="287" t="str">
        <f t="shared" si="24"/>
        <v/>
      </c>
      <c r="AE36" s="288"/>
    </row>
    <row r="37" ht="15" customHeight="1" spans="1:31">
      <c r="A37" s="265">
        <v>30</v>
      </c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79"/>
      <c r="U37" s="279"/>
      <c r="V37" s="279" t="str">
        <f t="shared" si="17"/>
        <v/>
      </c>
      <c r="W37" s="279" t="str">
        <f t="shared" si="18"/>
        <v/>
      </c>
      <c r="X37" s="279" t="str">
        <f t="shared" si="19"/>
        <v/>
      </c>
      <c r="Y37" s="279" t="str">
        <f t="shared" si="20"/>
        <v/>
      </c>
      <c r="Z37" s="279" t="str">
        <f t="shared" si="21"/>
        <v/>
      </c>
      <c r="AA37" s="279" t="str">
        <f t="shared" si="22"/>
        <v/>
      </c>
      <c r="AB37" s="279"/>
      <c r="AC37" s="279" t="str">
        <f t="shared" si="23"/>
        <v/>
      </c>
      <c r="AD37" s="287" t="str">
        <f t="shared" si="24"/>
        <v/>
      </c>
      <c r="AE37" s="288"/>
    </row>
    <row r="38" ht="15" customHeight="1" spans="1:31">
      <c r="A38" s="265">
        <v>31</v>
      </c>
      <c r="B38" s="266"/>
      <c r="C38" s="266"/>
      <c r="D38" s="266"/>
      <c r="E38" s="266"/>
      <c r="F38" s="270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79"/>
      <c r="U38" s="279"/>
      <c r="V38" s="279" t="str">
        <f t="shared" si="17"/>
        <v/>
      </c>
      <c r="W38" s="279" t="str">
        <f t="shared" si="18"/>
        <v/>
      </c>
      <c r="X38" s="279" t="str">
        <f t="shared" si="19"/>
        <v/>
      </c>
      <c r="Y38" s="279" t="str">
        <f t="shared" si="20"/>
        <v/>
      </c>
      <c r="Z38" s="279" t="str">
        <f t="shared" si="21"/>
        <v/>
      </c>
      <c r="AA38" s="279" t="str">
        <f t="shared" si="22"/>
        <v/>
      </c>
      <c r="AB38" s="279"/>
      <c r="AC38" s="279" t="str">
        <f t="shared" si="23"/>
        <v/>
      </c>
      <c r="AD38" s="287" t="str">
        <f t="shared" si="24"/>
        <v/>
      </c>
      <c r="AE38" s="288"/>
    </row>
    <row r="39" ht="15" customHeight="1" spans="1:31">
      <c r="A39" s="267" t="s">
        <v>76</v>
      </c>
      <c r="B39" s="268" t="str">
        <f>IF(SUM(B28:B38)=0,"",SUM(B28:B38))</f>
        <v/>
      </c>
      <c r="C39" s="268" t="str">
        <f>IF(SUM(C28:C38)=0,"",SUM(C28:C38))</f>
        <v/>
      </c>
      <c r="D39" s="268" t="str">
        <f>IF(SUM(D28:D38)=0,"",SUM(D28:D38))</f>
        <v/>
      </c>
      <c r="E39" s="268" t="str">
        <f t="shared" ref="E39:Z39" si="25">IF(SUM(E28:E38)=0,"",SUM(E28:E38))</f>
        <v/>
      </c>
      <c r="F39" s="268" t="str">
        <f t="shared" si="25"/>
        <v/>
      </c>
      <c r="G39" s="268" t="str">
        <f t="shared" si="25"/>
        <v/>
      </c>
      <c r="H39" s="268" t="str">
        <f t="shared" si="25"/>
        <v/>
      </c>
      <c r="I39" s="268" t="str">
        <f t="shared" si="25"/>
        <v/>
      </c>
      <c r="J39" s="268" t="str">
        <f t="shared" si="25"/>
        <v/>
      </c>
      <c r="K39" s="268" t="str">
        <f t="shared" si="25"/>
        <v/>
      </c>
      <c r="L39" s="268" t="str">
        <f t="shared" si="25"/>
        <v/>
      </c>
      <c r="M39" s="268" t="str">
        <f t="shared" si="25"/>
        <v/>
      </c>
      <c r="N39" s="268" t="str">
        <f t="shared" si="25"/>
        <v/>
      </c>
      <c r="O39" s="268" t="str">
        <f t="shared" si="25"/>
        <v/>
      </c>
      <c r="P39" s="268" t="str">
        <f>IF(SUM(P28:P38)=0,"",SUM(P28:P38))</f>
        <v/>
      </c>
      <c r="Q39" s="268" t="str">
        <f>IF(SUM(Q28:Q38)=0,"",SUM(Q28:Q38))</f>
        <v/>
      </c>
      <c r="R39" s="268" t="str">
        <f>IF(SUM(R28:R38)=0,"",SUM(R28:R38))</f>
        <v/>
      </c>
      <c r="S39" s="268" t="str">
        <f>IF(SUM(S28:S38)=0,"",SUM(S28:S38))</f>
        <v/>
      </c>
      <c r="T39" s="268" t="str">
        <f>IF(SUM(T28:T38)=0,"",SUM(T28:T38))</f>
        <v/>
      </c>
      <c r="U39" s="268" t="str">
        <f>IF(SUM(U28:U38)=0,"",SUM(U28:U38))</f>
        <v/>
      </c>
      <c r="V39" s="268" t="str">
        <f>IF(SUM(V28:V38)=0,"",SUM(V28:V38))</f>
        <v/>
      </c>
      <c r="W39" s="268" t="str">
        <f>IF(SUM(W28:W38)=0,"",SUM(W28:W38))</f>
        <v/>
      </c>
      <c r="X39" s="268" t="str">
        <f>IF(SUM(X28:X38)=0,"",SUM(X28:X38))</f>
        <v/>
      </c>
      <c r="Y39" s="268" t="str">
        <f>IF(ISERROR(AVERAGE(Y28:Y38)=0),"",AVERAGE(Y28:Y38))</f>
        <v/>
      </c>
      <c r="Z39" s="268" t="str">
        <f>IF(ISERROR(AVERAGE(Z28:Z38)=0),"",AVERAGE(Z28:Z38))</f>
        <v/>
      </c>
      <c r="AA39" s="268" t="str">
        <f>IF(ISERROR(AVERAGE(AA28:AA38)=0),"",AVERAGE(AA28:AA38))</f>
        <v/>
      </c>
      <c r="AB39" s="268"/>
      <c r="AC39" s="268" t="str">
        <f>IF(SUM(AC28:AC38)=0,"",SUM(AC28:AC38))</f>
        <v/>
      </c>
      <c r="AD39" s="290" t="str">
        <f>IF(SUM(AD28:AD38)=0,"",SUM(AD28:AD38))</f>
        <v/>
      </c>
      <c r="AE39" s="288"/>
    </row>
    <row r="40" ht="15" customHeight="1" spans="1:31">
      <c r="A40" s="271" t="s">
        <v>77</v>
      </c>
      <c r="B40" s="272" t="str">
        <f>IF(SUM(B16,B27,B39)=0,"",SUM(B16,B27,B39))</f>
        <v/>
      </c>
      <c r="C40" s="272" t="str">
        <f>IF(SUM(C16,C27,C39)=0,"",SUM(C16,C27,C39))</f>
        <v/>
      </c>
      <c r="D40" s="272" t="str">
        <f>IF(SUM(D16,D27,D39)=0,"",SUM(D16,D27,D39))</f>
        <v/>
      </c>
      <c r="E40" s="272" t="str">
        <f t="shared" ref="E40:W40" si="26">IF(SUM(E16,E27,E39)=0,"",SUM(E16,E27,E39))</f>
        <v/>
      </c>
      <c r="F40" s="272" t="str">
        <f t="shared" si="26"/>
        <v/>
      </c>
      <c r="G40" s="272" t="str">
        <f t="shared" si="26"/>
        <v/>
      </c>
      <c r="H40" s="272" t="str">
        <f t="shared" si="26"/>
        <v/>
      </c>
      <c r="I40" s="272" t="str">
        <f t="shared" si="26"/>
        <v/>
      </c>
      <c r="J40" s="272" t="str">
        <f t="shared" si="26"/>
        <v/>
      </c>
      <c r="K40" s="272" t="str">
        <f t="shared" si="26"/>
        <v/>
      </c>
      <c r="L40" s="272" t="str">
        <f t="shared" si="26"/>
        <v/>
      </c>
      <c r="M40" s="272" t="str">
        <f t="shared" si="26"/>
        <v/>
      </c>
      <c r="N40" s="272" t="str">
        <f t="shared" si="26"/>
        <v/>
      </c>
      <c r="O40" s="272" t="str">
        <f t="shared" si="26"/>
        <v/>
      </c>
      <c r="P40" s="272" t="str">
        <f>IF(SUM(P16,P27,P39)=0,"",SUM(P16,P27,P39))</f>
        <v/>
      </c>
      <c r="Q40" s="272" t="str">
        <f>IF(SUM(Q16,Q27,Q39)=0,"",SUM(Q16,Q27,Q39))</f>
        <v/>
      </c>
      <c r="R40" s="272" t="str">
        <f>IF(SUM(R16,R27,R39)=0,"",SUM(R16,R27,R39))</f>
        <v/>
      </c>
      <c r="S40" s="272" t="str">
        <f>IF(SUM(S16,S27,S39)=0,"",SUM(S16,S27,S39))</f>
        <v/>
      </c>
      <c r="T40" s="272" t="str">
        <f>IF(SUM(T16,T27,T39)=0,"",SUM(T16,T27,T39))</f>
        <v/>
      </c>
      <c r="U40" s="272" t="str">
        <f>IF(SUM(U16,U27,U39)=0,"",SUM(U16,U27,U39))</f>
        <v/>
      </c>
      <c r="V40" s="272" t="str">
        <f>IF(SUM(V16,V27,V39)=0,"",SUM(V16,V27,V39))</f>
        <v/>
      </c>
      <c r="W40" s="272" t="str">
        <f>IF(SUM(W16,W27,W39)=0,"",SUM(W16,W27,W39))</f>
        <v/>
      </c>
      <c r="X40" s="272" t="str">
        <f>IF(SUM(X16,X27,X39)=0,"",SUM(X16,X27,X39))</f>
        <v/>
      </c>
      <c r="Y40" s="272" t="str">
        <f>IF(ISERROR(AVERAGE(Y16,Y27,Y39)),"",AVERAGE(Y16,Y27,Y39))</f>
        <v/>
      </c>
      <c r="Z40" s="272" t="str">
        <f>IF(ISERROR(AVERAGE(Z16,Z27,Z39)),"",AVERAGE(Z16,Z27,Z39))</f>
        <v/>
      </c>
      <c r="AA40" s="272" t="str">
        <f>IF(ISERROR(AVERAGE(AA16,AA27,AA39)),"",AVERAGE(AA16,AA27,AA39))</f>
        <v/>
      </c>
      <c r="AB40" s="272"/>
      <c r="AC40" s="272" t="str">
        <f>IF(SUM(AC16,AC27,AC39)=0,"",SUM(AC16,AC27,AC39))</f>
        <v/>
      </c>
      <c r="AD40" s="291" t="str">
        <f>IF(SUM(AD16,AD27,AD39)=0,"",SUM(AD16,AD27,AD39))</f>
        <v/>
      </c>
      <c r="AE40" s="288"/>
    </row>
  </sheetData>
  <protectedRanges>
    <protectedRange sqref="B21:C21 E21:O21 D21" name="区域11"/>
  </protectedRanges>
  <mergeCells count="16">
    <mergeCell ref="A1:AD1"/>
    <mergeCell ref="B2:E2"/>
    <mergeCell ref="F2:G2"/>
    <mergeCell ref="H2:M2"/>
    <mergeCell ref="N2:O2"/>
    <mergeCell ref="P2:T2"/>
    <mergeCell ref="A2:A4"/>
    <mergeCell ref="V2:V3"/>
    <mergeCell ref="W2:W3"/>
    <mergeCell ref="X2:X3"/>
    <mergeCell ref="Y2:Y3"/>
    <mergeCell ref="Z2:Z3"/>
    <mergeCell ref="AA2:AA3"/>
    <mergeCell ref="AB2:AB3"/>
    <mergeCell ref="AC2:AC3"/>
    <mergeCell ref="AD2:AD3"/>
  </mergeCells>
  <pageMargins left="0.75" right="0.75" top="1" bottom="1" header="0.5" footer="0.5"/>
  <headerFooter/>
  <ignoredErrors>
    <ignoredError sqref="V28:V38 V17:V26 V12:V15 V6:V11" formulaRange="1"/>
    <ignoredError sqref="AD27 V27:AA27 V16:X16 AD16 Z16:AA16 Y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zoomScale="85" zoomScaleNormal="85" workbookViewId="0">
      <selection activeCell="I24" sqref="I24"/>
    </sheetView>
  </sheetViews>
  <sheetFormatPr defaultColWidth="9" defaultRowHeight="13.5"/>
  <cols>
    <col min="1" max="15" width="10.625" style="199" customWidth="1"/>
    <col min="16" max="16" width="10.625" style="200" customWidth="1"/>
    <col min="17" max="17" width="10.625" style="199" customWidth="1"/>
    <col min="18" max="20" width="20.625" style="199" customWidth="1"/>
    <col min="21" max="24" width="10.625" style="199" customWidth="1"/>
    <col min="25" max="16384" width="9" style="199"/>
  </cols>
  <sheetData>
    <row r="1" ht="30" customHeight="1" spans="1:24">
      <c r="A1" s="201" t="s">
        <v>126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</row>
    <row r="2" ht="15" customHeight="1" spans="1:24">
      <c r="A2" s="203" t="s">
        <v>1</v>
      </c>
      <c r="B2" s="204" t="s">
        <v>127</v>
      </c>
      <c r="C2" s="204" t="s">
        <v>128</v>
      </c>
      <c r="D2" s="205" t="s">
        <v>129</v>
      </c>
      <c r="E2" s="205" t="s">
        <v>130</v>
      </c>
      <c r="F2" s="205" t="s">
        <v>131</v>
      </c>
      <c r="G2" s="205" t="s">
        <v>132</v>
      </c>
      <c r="H2" s="205" t="s">
        <v>133</v>
      </c>
      <c r="I2" s="205" t="s">
        <v>134</v>
      </c>
      <c r="J2" s="205" t="s">
        <v>135</v>
      </c>
      <c r="K2" s="205"/>
      <c r="L2" s="205"/>
      <c r="M2" s="205"/>
      <c r="N2" s="205"/>
      <c r="O2" s="205" t="s">
        <v>136</v>
      </c>
      <c r="P2" s="229" t="s">
        <v>137</v>
      </c>
      <c r="Q2" s="229" t="s">
        <v>138</v>
      </c>
      <c r="R2" s="204" t="s">
        <v>139</v>
      </c>
      <c r="S2" s="204"/>
      <c r="T2" s="204"/>
      <c r="U2" s="204" t="s">
        <v>140</v>
      </c>
      <c r="V2" s="204"/>
      <c r="W2" s="204"/>
      <c r="X2" s="244"/>
    </row>
    <row r="3" ht="15" customHeight="1" spans="1:24">
      <c r="A3" s="206"/>
      <c r="B3" s="207"/>
      <c r="C3" s="207"/>
      <c r="D3" s="208"/>
      <c r="E3" s="208"/>
      <c r="F3" s="208"/>
      <c r="G3" s="208"/>
      <c r="H3" s="208"/>
      <c r="I3" s="208"/>
      <c r="J3" s="208" t="s">
        <v>141</v>
      </c>
      <c r="K3" s="208" t="s">
        <v>142</v>
      </c>
      <c r="L3" s="208" t="s">
        <v>143</v>
      </c>
      <c r="M3" s="208" t="s">
        <v>144</v>
      </c>
      <c r="N3" s="208" t="s">
        <v>145</v>
      </c>
      <c r="O3" s="208"/>
      <c r="P3" s="230"/>
      <c r="Q3" s="230"/>
      <c r="R3" s="207" t="s">
        <v>5</v>
      </c>
      <c r="S3" s="207" t="s">
        <v>146</v>
      </c>
      <c r="T3" s="207" t="s">
        <v>95</v>
      </c>
      <c r="U3" s="207" t="s">
        <v>146</v>
      </c>
      <c r="V3" s="207" t="s">
        <v>81</v>
      </c>
      <c r="W3" s="207" t="s">
        <v>95</v>
      </c>
      <c r="X3" s="245" t="s">
        <v>147</v>
      </c>
    </row>
    <row r="4" ht="15" customHeight="1" spans="1:24">
      <c r="A4" s="206"/>
      <c r="B4" s="207"/>
      <c r="C4" s="207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30"/>
      <c r="Q4" s="230"/>
      <c r="R4" s="207"/>
      <c r="S4" s="207"/>
      <c r="T4" s="207"/>
      <c r="U4" s="207"/>
      <c r="V4" s="207"/>
      <c r="W4" s="207"/>
      <c r="X4" s="245"/>
    </row>
    <row r="5" ht="15" customHeight="1" spans="1:24">
      <c r="A5" s="206"/>
      <c r="B5" s="209" t="s">
        <v>148</v>
      </c>
      <c r="C5" s="209" t="s">
        <v>148</v>
      </c>
      <c r="D5" s="210" t="s">
        <v>149</v>
      </c>
      <c r="E5" s="210" t="s">
        <v>149</v>
      </c>
      <c r="F5" s="210" t="s">
        <v>149</v>
      </c>
      <c r="G5" s="210" t="s">
        <v>149</v>
      </c>
      <c r="H5" s="210" t="s">
        <v>149</v>
      </c>
      <c r="I5" s="210" t="s">
        <v>149</v>
      </c>
      <c r="J5" s="210" t="s">
        <v>150</v>
      </c>
      <c r="K5" s="210" t="s">
        <v>150</v>
      </c>
      <c r="L5" s="210" t="s">
        <v>150</v>
      </c>
      <c r="M5" s="210" t="s">
        <v>150</v>
      </c>
      <c r="N5" s="210" t="s">
        <v>150</v>
      </c>
      <c r="O5" s="210" t="s">
        <v>150</v>
      </c>
      <c r="P5" s="231" t="s">
        <v>151</v>
      </c>
      <c r="Q5" s="210" t="s">
        <v>150</v>
      </c>
      <c r="R5" s="207"/>
      <c r="S5" s="207"/>
      <c r="T5" s="207"/>
      <c r="U5" s="209" t="s">
        <v>152</v>
      </c>
      <c r="V5" s="209" t="s">
        <v>152</v>
      </c>
      <c r="W5" s="209" t="s">
        <v>152</v>
      </c>
      <c r="X5" s="245"/>
    </row>
    <row r="6" s="198" customFormat="1" ht="15" customHeight="1" spans="1:24">
      <c r="A6" s="211"/>
      <c r="B6" s="212"/>
      <c r="C6" s="212"/>
      <c r="D6" s="213"/>
      <c r="E6" s="213"/>
      <c r="F6" s="213"/>
      <c r="G6" s="213"/>
      <c r="H6" s="213"/>
      <c r="I6" s="213"/>
      <c r="J6" s="232" t="s">
        <v>153</v>
      </c>
      <c r="K6" s="233" t="s">
        <v>154</v>
      </c>
      <c r="L6" s="232" t="s">
        <v>155</v>
      </c>
      <c r="M6" s="232" t="s">
        <v>156</v>
      </c>
      <c r="N6" s="232" t="s">
        <v>157</v>
      </c>
      <c r="O6" s="234" t="s">
        <v>158</v>
      </c>
      <c r="P6" s="235" t="s">
        <v>159</v>
      </c>
      <c r="Q6" s="246" t="s">
        <v>160</v>
      </c>
      <c r="R6" s="247" t="s">
        <v>22</v>
      </c>
      <c r="S6" s="247" t="s">
        <v>161</v>
      </c>
      <c r="T6" s="247" t="s">
        <v>162</v>
      </c>
      <c r="U6" s="248" t="s">
        <v>163</v>
      </c>
      <c r="V6" s="249" t="s">
        <v>164</v>
      </c>
      <c r="W6" s="250" t="s">
        <v>165</v>
      </c>
      <c r="X6" s="251" t="s">
        <v>166</v>
      </c>
    </row>
    <row r="7" ht="15" customHeight="1" spans="1:24">
      <c r="A7" s="214">
        <v>1</v>
      </c>
      <c r="B7" s="215"/>
      <c r="C7" s="216"/>
      <c r="D7" s="217"/>
      <c r="E7" s="217"/>
      <c r="F7" s="217"/>
      <c r="G7" s="217"/>
      <c r="H7" s="217"/>
      <c r="I7" s="217"/>
      <c r="J7" s="236"/>
      <c r="K7" s="236"/>
      <c r="L7" s="236"/>
      <c r="M7" s="236"/>
      <c r="N7" s="236"/>
      <c r="O7" s="236"/>
      <c r="P7" s="237"/>
      <c r="Q7" s="236"/>
      <c r="R7" s="216"/>
      <c r="S7" s="216"/>
      <c r="T7" s="216"/>
      <c r="U7" s="252"/>
      <c r="V7" s="252"/>
      <c r="W7" s="252"/>
      <c r="X7" s="253"/>
    </row>
    <row r="8" ht="15" customHeight="1" spans="1:24">
      <c r="A8" s="214">
        <v>2</v>
      </c>
      <c r="B8" s="215"/>
      <c r="C8" s="216"/>
      <c r="D8" s="217"/>
      <c r="E8" s="217"/>
      <c r="F8" s="217"/>
      <c r="G8" s="217"/>
      <c r="H8" s="217"/>
      <c r="I8" s="217"/>
      <c r="J8" s="236"/>
      <c r="K8" s="236"/>
      <c r="L8" s="236"/>
      <c r="M8" s="236"/>
      <c r="N8" s="236"/>
      <c r="O8" s="236"/>
      <c r="P8" s="237"/>
      <c r="Q8" s="236"/>
      <c r="R8" s="216"/>
      <c r="S8" s="216"/>
      <c r="T8" s="216"/>
      <c r="U8" s="252"/>
      <c r="V8" s="252"/>
      <c r="W8" s="252"/>
      <c r="X8" s="253"/>
    </row>
    <row r="9" ht="15" customHeight="1" spans="1:24">
      <c r="A9" s="214">
        <v>3</v>
      </c>
      <c r="B9" s="215"/>
      <c r="C9" s="216"/>
      <c r="D9" s="217"/>
      <c r="E9" s="217"/>
      <c r="F9" s="217"/>
      <c r="G9" s="217"/>
      <c r="H9" s="217"/>
      <c r="I9" s="217"/>
      <c r="J9" s="236"/>
      <c r="K9" s="236"/>
      <c r="L9" s="236"/>
      <c r="M9" s="236"/>
      <c r="N9" s="236"/>
      <c r="O9" s="236"/>
      <c r="P9" s="237"/>
      <c r="Q9" s="236"/>
      <c r="R9" s="216"/>
      <c r="S9" s="216"/>
      <c r="T9" s="216"/>
      <c r="U9" s="252"/>
      <c r="V9" s="252"/>
      <c r="W9" s="252"/>
      <c r="X9" s="253"/>
    </row>
    <row r="10" ht="15" customHeight="1" spans="1:24">
      <c r="A10" s="214">
        <v>4</v>
      </c>
      <c r="B10" s="215"/>
      <c r="C10" s="216"/>
      <c r="D10" s="217"/>
      <c r="E10" s="217"/>
      <c r="F10" s="217"/>
      <c r="G10" s="217"/>
      <c r="H10" s="217"/>
      <c r="I10" s="217"/>
      <c r="J10" s="236"/>
      <c r="K10" s="236"/>
      <c r="L10" s="236"/>
      <c r="M10" s="236"/>
      <c r="N10" s="236"/>
      <c r="O10" s="236"/>
      <c r="P10" s="237"/>
      <c r="Q10" s="236"/>
      <c r="R10" s="216"/>
      <c r="S10" s="216"/>
      <c r="T10" s="216"/>
      <c r="U10" s="252"/>
      <c r="V10" s="252"/>
      <c r="W10" s="252"/>
      <c r="X10" s="253"/>
    </row>
    <row r="11" ht="15" customHeight="1" spans="1:24">
      <c r="A11" s="214">
        <v>5</v>
      </c>
      <c r="B11" s="215"/>
      <c r="C11" s="216"/>
      <c r="D11" s="217"/>
      <c r="E11" s="217"/>
      <c r="F11" s="217"/>
      <c r="G11" s="217"/>
      <c r="H11" s="217"/>
      <c r="I11" s="217"/>
      <c r="J11" s="236"/>
      <c r="K11" s="236"/>
      <c r="L11" s="236"/>
      <c r="M11" s="236"/>
      <c r="N11" s="236"/>
      <c r="O11" s="236"/>
      <c r="P11" s="237"/>
      <c r="Q11" s="236"/>
      <c r="R11" s="216"/>
      <c r="S11" s="216"/>
      <c r="T11" s="216"/>
      <c r="U11" s="252"/>
      <c r="V11" s="252"/>
      <c r="W11" s="252"/>
      <c r="X11" s="253"/>
    </row>
    <row r="12" ht="15" customHeight="1" spans="1:24">
      <c r="A12" s="214">
        <v>6</v>
      </c>
      <c r="B12" s="215"/>
      <c r="C12" s="216"/>
      <c r="D12" s="217"/>
      <c r="E12" s="217"/>
      <c r="F12" s="217"/>
      <c r="G12" s="217"/>
      <c r="H12" s="217"/>
      <c r="I12" s="217"/>
      <c r="J12" s="236"/>
      <c r="K12" s="236"/>
      <c r="L12" s="236"/>
      <c r="M12" s="236"/>
      <c r="N12" s="236"/>
      <c r="O12" s="236"/>
      <c r="P12" s="237"/>
      <c r="Q12" s="236"/>
      <c r="R12" s="216"/>
      <c r="S12" s="216"/>
      <c r="T12" s="216"/>
      <c r="U12" s="252"/>
      <c r="V12" s="252"/>
      <c r="W12" s="252"/>
      <c r="X12" s="253"/>
    </row>
    <row r="13" ht="15" customHeight="1" spans="1:24">
      <c r="A13" s="214">
        <v>7</v>
      </c>
      <c r="B13" s="215"/>
      <c r="C13" s="216"/>
      <c r="D13" s="217"/>
      <c r="E13" s="217"/>
      <c r="F13" s="217"/>
      <c r="G13" s="217"/>
      <c r="H13" s="217"/>
      <c r="I13" s="217"/>
      <c r="J13" s="236"/>
      <c r="K13" s="236"/>
      <c r="L13" s="236"/>
      <c r="M13" s="236"/>
      <c r="N13" s="236"/>
      <c r="O13" s="236"/>
      <c r="P13" s="237"/>
      <c r="Q13" s="236"/>
      <c r="R13" s="216"/>
      <c r="S13" s="216"/>
      <c r="T13" s="216"/>
      <c r="U13" s="252"/>
      <c r="V13" s="252"/>
      <c r="W13" s="252"/>
      <c r="X13" s="253"/>
    </row>
    <row r="14" ht="15" customHeight="1" spans="1:24">
      <c r="A14" s="214">
        <v>8</v>
      </c>
      <c r="B14" s="215"/>
      <c r="C14" s="216"/>
      <c r="D14" s="217"/>
      <c r="E14" s="217"/>
      <c r="F14" s="217"/>
      <c r="G14" s="217"/>
      <c r="H14" s="217"/>
      <c r="I14" s="217"/>
      <c r="J14" s="236"/>
      <c r="K14" s="236"/>
      <c r="L14" s="236"/>
      <c r="M14" s="236"/>
      <c r="N14" s="236"/>
      <c r="O14" s="236"/>
      <c r="P14" s="237"/>
      <c r="Q14" s="236"/>
      <c r="R14" s="216"/>
      <c r="S14" s="216"/>
      <c r="T14" s="216"/>
      <c r="U14" s="252"/>
      <c r="V14" s="252"/>
      <c r="W14" s="252"/>
      <c r="X14" s="253"/>
    </row>
    <row r="15" ht="15" customHeight="1" spans="1:24">
      <c r="A15" s="214">
        <v>9</v>
      </c>
      <c r="B15" s="215"/>
      <c r="C15" s="216"/>
      <c r="D15" s="217"/>
      <c r="E15" s="217"/>
      <c r="F15" s="217"/>
      <c r="G15" s="217"/>
      <c r="H15" s="217"/>
      <c r="I15" s="217"/>
      <c r="J15" s="236"/>
      <c r="K15" s="236"/>
      <c r="L15" s="236"/>
      <c r="M15" s="236"/>
      <c r="N15" s="236"/>
      <c r="O15" s="236"/>
      <c r="P15" s="237"/>
      <c r="Q15" s="236"/>
      <c r="R15" s="216"/>
      <c r="S15" s="216"/>
      <c r="T15" s="216"/>
      <c r="U15" s="252"/>
      <c r="V15" s="252"/>
      <c r="W15" s="252"/>
      <c r="X15" s="253"/>
    </row>
    <row r="16" ht="15" customHeight="1" spans="1:24">
      <c r="A16" s="214">
        <v>10</v>
      </c>
      <c r="B16" s="215"/>
      <c r="C16" s="216"/>
      <c r="D16" s="217"/>
      <c r="E16" s="217"/>
      <c r="F16" s="217"/>
      <c r="G16" s="217"/>
      <c r="H16" s="217"/>
      <c r="I16" s="217"/>
      <c r="J16" s="236"/>
      <c r="K16" s="236"/>
      <c r="L16" s="236"/>
      <c r="M16" s="236"/>
      <c r="N16" s="236"/>
      <c r="O16" s="236"/>
      <c r="P16" s="237"/>
      <c r="Q16" s="236"/>
      <c r="R16" s="216"/>
      <c r="S16" s="216"/>
      <c r="T16" s="216"/>
      <c r="U16" s="252"/>
      <c r="V16" s="252"/>
      <c r="W16" s="252"/>
      <c r="X16" s="253"/>
    </row>
    <row r="17" ht="15" customHeight="1" spans="1:24">
      <c r="A17" s="218" t="s">
        <v>74</v>
      </c>
      <c r="B17" s="219"/>
      <c r="C17" s="220"/>
      <c r="D17" s="221"/>
      <c r="E17" s="221"/>
      <c r="F17" s="221"/>
      <c r="G17" s="221"/>
      <c r="H17" s="221"/>
      <c r="I17" s="221"/>
      <c r="J17" s="238"/>
      <c r="K17" s="238"/>
      <c r="L17" s="238"/>
      <c r="M17" s="238"/>
      <c r="N17" s="238"/>
      <c r="O17" s="238"/>
      <c r="P17" s="239"/>
      <c r="Q17" s="238"/>
      <c r="R17" s="220"/>
      <c r="S17" s="220"/>
      <c r="T17" s="220"/>
      <c r="U17" s="220" t="str">
        <f>IFERROR(AVERAGE(U7:U16),"")</f>
        <v/>
      </c>
      <c r="V17" s="220" t="str">
        <f>IFERROR(AVERAGE(V7:V16),"")</f>
        <v/>
      </c>
      <c r="W17" s="220" t="str">
        <f>IFERROR(AVERAGE(W7:W16),"")</f>
        <v/>
      </c>
      <c r="X17" s="254"/>
    </row>
    <row r="18" ht="15" customHeight="1" spans="1:24">
      <c r="A18" s="214">
        <v>11</v>
      </c>
      <c r="B18" s="215"/>
      <c r="C18" s="216"/>
      <c r="D18" s="217"/>
      <c r="E18" s="217"/>
      <c r="F18" s="217"/>
      <c r="G18" s="217"/>
      <c r="H18" s="217"/>
      <c r="I18" s="217"/>
      <c r="J18" s="236"/>
      <c r="K18" s="236"/>
      <c r="L18" s="236"/>
      <c r="M18" s="236"/>
      <c r="N18" s="236"/>
      <c r="O18" s="236"/>
      <c r="P18" s="237"/>
      <c r="Q18" s="236"/>
      <c r="R18" s="216"/>
      <c r="S18" s="216"/>
      <c r="T18" s="216"/>
      <c r="U18" s="252"/>
      <c r="V18" s="252"/>
      <c r="W18" s="252"/>
      <c r="X18" s="253"/>
    </row>
    <row r="19" ht="15" customHeight="1" spans="1:24">
      <c r="A19" s="214">
        <v>12</v>
      </c>
      <c r="B19" s="215"/>
      <c r="C19" s="216"/>
      <c r="D19" s="217"/>
      <c r="E19" s="217"/>
      <c r="F19" s="217"/>
      <c r="G19" s="217"/>
      <c r="H19" s="217"/>
      <c r="I19" s="217"/>
      <c r="J19" s="236"/>
      <c r="K19" s="236"/>
      <c r="L19" s="236"/>
      <c r="M19" s="236"/>
      <c r="N19" s="236"/>
      <c r="O19" s="236"/>
      <c r="P19" s="237"/>
      <c r="Q19" s="236"/>
      <c r="R19" s="216"/>
      <c r="S19" s="216"/>
      <c r="T19" s="216"/>
      <c r="U19" s="252"/>
      <c r="V19" s="252"/>
      <c r="W19" s="252"/>
      <c r="X19" s="253"/>
    </row>
    <row r="20" ht="15" customHeight="1" spans="1:24">
      <c r="A20" s="214">
        <v>13</v>
      </c>
      <c r="B20" s="215"/>
      <c r="C20" s="216"/>
      <c r="D20" s="217"/>
      <c r="E20" s="217"/>
      <c r="F20" s="217"/>
      <c r="G20" s="217"/>
      <c r="H20" s="217"/>
      <c r="I20" s="217"/>
      <c r="J20" s="236"/>
      <c r="K20" s="236"/>
      <c r="L20" s="236"/>
      <c r="M20" s="236"/>
      <c r="N20" s="236"/>
      <c r="O20" s="236"/>
      <c r="P20" s="237"/>
      <c r="Q20" s="236"/>
      <c r="R20" s="216"/>
      <c r="S20" s="216"/>
      <c r="T20" s="216"/>
      <c r="U20" s="252"/>
      <c r="V20" s="252"/>
      <c r="W20" s="252"/>
      <c r="X20" s="253"/>
    </row>
    <row r="21" ht="15" customHeight="1" spans="1:24">
      <c r="A21" s="214">
        <v>14</v>
      </c>
      <c r="B21" s="215"/>
      <c r="C21" s="216"/>
      <c r="D21" s="222"/>
      <c r="E21" s="222"/>
      <c r="F21" s="222"/>
      <c r="G21" s="222"/>
      <c r="H21" s="217"/>
      <c r="I21" s="217"/>
      <c r="J21" s="236"/>
      <c r="K21" s="236"/>
      <c r="L21" s="236"/>
      <c r="M21" s="236"/>
      <c r="N21" s="236"/>
      <c r="O21" s="236"/>
      <c r="P21" s="237"/>
      <c r="Q21" s="236"/>
      <c r="R21" s="216"/>
      <c r="S21" s="216"/>
      <c r="T21" s="216"/>
      <c r="U21" s="252"/>
      <c r="V21" s="252"/>
      <c r="W21" s="252"/>
      <c r="X21" s="253"/>
    </row>
    <row r="22" ht="15" customHeight="1" spans="1:24">
      <c r="A22" s="214">
        <v>15</v>
      </c>
      <c r="B22" s="215"/>
      <c r="C22" s="216"/>
      <c r="D22" s="217"/>
      <c r="E22" s="217"/>
      <c r="F22" s="217"/>
      <c r="G22" s="217"/>
      <c r="H22" s="217"/>
      <c r="I22" s="217"/>
      <c r="J22" s="236"/>
      <c r="K22" s="236"/>
      <c r="L22" s="236"/>
      <c r="M22" s="236"/>
      <c r="N22" s="236"/>
      <c r="O22" s="236"/>
      <c r="P22" s="237"/>
      <c r="Q22" s="236"/>
      <c r="R22" s="216"/>
      <c r="S22" s="216"/>
      <c r="T22" s="216"/>
      <c r="U22" s="252"/>
      <c r="V22" s="252"/>
      <c r="W22" s="252"/>
      <c r="X22" s="253"/>
    </row>
    <row r="23" ht="15" customHeight="1" spans="1:24">
      <c r="A23" s="214">
        <v>16</v>
      </c>
      <c r="B23" s="215"/>
      <c r="C23" s="216"/>
      <c r="D23" s="217"/>
      <c r="E23" s="217"/>
      <c r="F23" s="217"/>
      <c r="G23" s="217"/>
      <c r="H23" s="217"/>
      <c r="I23" s="217"/>
      <c r="J23" s="236"/>
      <c r="K23" s="236"/>
      <c r="L23" s="236"/>
      <c r="M23" s="236"/>
      <c r="N23" s="236"/>
      <c r="O23" s="236"/>
      <c r="P23" s="237"/>
      <c r="Q23" s="236"/>
      <c r="R23" s="216"/>
      <c r="S23" s="216"/>
      <c r="T23" s="216"/>
      <c r="U23" s="252"/>
      <c r="V23" s="252"/>
      <c r="W23" s="252"/>
      <c r="X23" s="253"/>
    </row>
    <row r="24" ht="15" customHeight="1" spans="1:24">
      <c r="A24" s="214">
        <v>17</v>
      </c>
      <c r="B24" s="215"/>
      <c r="C24" s="216"/>
      <c r="D24" s="217"/>
      <c r="E24" s="217"/>
      <c r="F24" s="217"/>
      <c r="G24" s="217"/>
      <c r="H24" s="217"/>
      <c r="I24" s="217"/>
      <c r="J24" s="236"/>
      <c r="K24" s="236"/>
      <c r="L24" s="236"/>
      <c r="M24" s="236"/>
      <c r="N24" s="236"/>
      <c r="O24" s="236"/>
      <c r="P24" s="237"/>
      <c r="Q24" s="236"/>
      <c r="R24" s="216"/>
      <c r="S24" s="216"/>
      <c r="T24" s="216"/>
      <c r="U24" s="252"/>
      <c r="V24" s="252"/>
      <c r="W24" s="252"/>
      <c r="X24" s="253"/>
    </row>
    <row r="25" ht="15" customHeight="1" spans="1:24">
      <c r="A25" s="214">
        <v>18</v>
      </c>
      <c r="B25" s="215"/>
      <c r="C25" s="216"/>
      <c r="D25" s="217"/>
      <c r="E25" s="217"/>
      <c r="F25" s="217"/>
      <c r="G25" s="217"/>
      <c r="H25" s="217"/>
      <c r="I25" s="217"/>
      <c r="J25" s="236"/>
      <c r="K25" s="236"/>
      <c r="L25" s="236"/>
      <c r="M25" s="236"/>
      <c r="N25" s="236"/>
      <c r="O25" s="236"/>
      <c r="P25" s="237"/>
      <c r="Q25" s="236"/>
      <c r="R25" s="216"/>
      <c r="S25" s="216"/>
      <c r="T25" s="216"/>
      <c r="U25" s="252"/>
      <c r="V25" s="252"/>
      <c r="W25" s="252"/>
      <c r="X25" s="253"/>
    </row>
    <row r="26" ht="15" customHeight="1" spans="1:24">
      <c r="A26" s="214">
        <v>19</v>
      </c>
      <c r="B26" s="215"/>
      <c r="C26" s="216"/>
      <c r="D26" s="217"/>
      <c r="E26" s="217"/>
      <c r="F26" s="217"/>
      <c r="G26" s="217"/>
      <c r="H26" s="217"/>
      <c r="I26" s="217"/>
      <c r="J26" s="236"/>
      <c r="K26" s="236"/>
      <c r="L26" s="236"/>
      <c r="M26" s="236"/>
      <c r="N26" s="236"/>
      <c r="O26" s="236"/>
      <c r="P26" s="237"/>
      <c r="Q26" s="236"/>
      <c r="R26" s="216"/>
      <c r="S26" s="216"/>
      <c r="T26" s="216"/>
      <c r="U26" s="252"/>
      <c r="V26" s="252"/>
      <c r="W26" s="252"/>
      <c r="X26" s="253"/>
    </row>
    <row r="27" ht="15" customHeight="1" spans="1:24">
      <c r="A27" s="214">
        <v>20</v>
      </c>
      <c r="B27" s="215"/>
      <c r="C27" s="216"/>
      <c r="D27" s="217"/>
      <c r="E27" s="217"/>
      <c r="F27" s="217"/>
      <c r="G27" s="217"/>
      <c r="H27" s="217"/>
      <c r="I27" s="217"/>
      <c r="J27" s="236"/>
      <c r="K27" s="236"/>
      <c r="L27" s="236"/>
      <c r="M27" s="236"/>
      <c r="N27" s="236"/>
      <c r="O27" s="236"/>
      <c r="P27" s="237"/>
      <c r="Q27" s="236"/>
      <c r="R27" s="216"/>
      <c r="S27" s="216"/>
      <c r="T27" s="216"/>
      <c r="U27" s="252"/>
      <c r="V27" s="252"/>
      <c r="W27" s="252"/>
      <c r="X27" s="253"/>
    </row>
    <row r="28" ht="15" customHeight="1" spans="1:24">
      <c r="A28" s="218" t="s">
        <v>75</v>
      </c>
      <c r="B28" s="219"/>
      <c r="C28" s="220" t="str">
        <f>IFERROR(AVERAGE(C18:C27),"")</f>
        <v/>
      </c>
      <c r="D28" s="221"/>
      <c r="E28" s="221"/>
      <c r="F28" s="221"/>
      <c r="G28" s="221"/>
      <c r="H28" s="221"/>
      <c r="I28" s="221"/>
      <c r="J28" s="240"/>
      <c r="K28" s="240"/>
      <c r="L28" s="240"/>
      <c r="M28" s="240"/>
      <c r="N28" s="240"/>
      <c r="O28" s="240"/>
      <c r="P28" s="241"/>
      <c r="Q28" s="240"/>
      <c r="R28" s="220"/>
      <c r="S28" s="220"/>
      <c r="T28" s="220"/>
      <c r="U28" s="220"/>
      <c r="V28" s="220"/>
      <c r="W28" s="220"/>
      <c r="X28" s="254"/>
    </row>
    <row r="29" ht="15" customHeight="1" spans="1:24">
      <c r="A29" s="214">
        <v>21</v>
      </c>
      <c r="B29" s="215"/>
      <c r="C29" s="216"/>
      <c r="D29" s="217"/>
      <c r="E29" s="217"/>
      <c r="F29" s="217"/>
      <c r="G29" s="217"/>
      <c r="H29" s="217"/>
      <c r="I29" s="217"/>
      <c r="J29" s="236"/>
      <c r="K29" s="236"/>
      <c r="L29" s="236"/>
      <c r="M29" s="236"/>
      <c r="N29" s="236"/>
      <c r="O29" s="236"/>
      <c r="P29" s="237"/>
      <c r="Q29" s="236"/>
      <c r="R29" s="216"/>
      <c r="S29" s="216"/>
      <c r="T29" s="216"/>
      <c r="U29" s="252"/>
      <c r="V29" s="252"/>
      <c r="W29" s="252"/>
      <c r="X29" s="253"/>
    </row>
    <row r="30" ht="15" customHeight="1" spans="1:24">
      <c r="A30" s="214">
        <v>22</v>
      </c>
      <c r="B30" s="215"/>
      <c r="C30" s="216"/>
      <c r="D30" s="217"/>
      <c r="E30" s="217"/>
      <c r="F30" s="217"/>
      <c r="G30" s="217"/>
      <c r="H30" s="217"/>
      <c r="I30" s="217"/>
      <c r="J30" s="236"/>
      <c r="K30" s="236"/>
      <c r="L30" s="236"/>
      <c r="M30" s="236"/>
      <c r="N30" s="236"/>
      <c r="O30" s="236"/>
      <c r="P30" s="237"/>
      <c r="Q30" s="236"/>
      <c r="R30" s="216"/>
      <c r="S30" s="216"/>
      <c r="T30" s="216"/>
      <c r="U30" s="252"/>
      <c r="V30" s="252"/>
      <c r="W30" s="252"/>
      <c r="X30" s="253"/>
    </row>
    <row r="31" ht="15" customHeight="1" spans="1:24">
      <c r="A31" s="214">
        <v>23</v>
      </c>
      <c r="B31" s="215"/>
      <c r="C31" s="216"/>
      <c r="D31" s="217"/>
      <c r="E31" s="217"/>
      <c r="F31" s="217"/>
      <c r="G31" s="217"/>
      <c r="H31" s="217"/>
      <c r="I31" s="217"/>
      <c r="J31" s="236"/>
      <c r="K31" s="236"/>
      <c r="L31" s="236"/>
      <c r="M31" s="236"/>
      <c r="N31" s="236"/>
      <c r="O31" s="236"/>
      <c r="P31" s="237"/>
      <c r="Q31" s="236"/>
      <c r="R31" s="216"/>
      <c r="S31" s="216"/>
      <c r="T31" s="216"/>
      <c r="U31" s="252"/>
      <c r="V31" s="252"/>
      <c r="W31" s="252"/>
      <c r="X31" s="253"/>
    </row>
    <row r="32" ht="15" customHeight="1" spans="1:24">
      <c r="A32" s="214">
        <v>24</v>
      </c>
      <c r="B32" s="215"/>
      <c r="C32" s="216"/>
      <c r="D32" s="217"/>
      <c r="E32" s="217"/>
      <c r="F32" s="217"/>
      <c r="G32" s="217"/>
      <c r="H32" s="217"/>
      <c r="I32" s="217"/>
      <c r="J32" s="236"/>
      <c r="K32" s="236"/>
      <c r="L32" s="236"/>
      <c r="M32" s="236"/>
      <c r="N32" s="236"/>
      <c r="O32" s="236"/>
      <c r="P32" s="237"/>
      <c r="Q32" s="236"/>
      <c r="R32" s="216"/>
      <c r="S32" s="216"/>
      <c r="T32" s="216"/>
      <c r="U32" s="252"/>
      <c r="V32" s="252"/>
      <c r="W32" s="252"/>
      <c r="X32" s="253"/>
    </row>
    <row r="33" ht="15" customHeight="1" spans="1:24">
      <c r="A33" s="214">
        <v>25</v>
      </c>
      <c r="B33" s="215"/>
      <c r="C33" s="216"/>
      <c r="D33" s="217"/>
      <c r="E33" s="217"/>
      <c r="F33" s="217"/>
      <c r="G33" s="217"/>
      <c r="H33" s="217"/>
      <c r="I33" s="217"/>
      <c r="J33" s="236"/>
      <c r="K33" s="236"/>
      <c r="L33" s="236"/>
      <c r="M33" s="236"/>
      <c r="N33" s="236"/>
      <c r="O33" s="236"/>
      <c r="P33" s="237"/>
      <c r="Q33" s="236"/>
      <c r="R33" s="216"/>
      <c r="S33" s="216"/>
      <c r="T33" s="216"/>
      <c r="U33" s="252"/>
      <c r="V33" s="252"/>
      <c r="W33" s="252"/>
      <c r="X33" s="253"/>
    </row>
    <row r="34" ht="15" customHeight="1" spans="1:24">
      <c r="A34" s="214">
        <v>26</v>
      </c>
      <c r="B34" s="215"/>
      <c r="C34" s="216"/>
      <c r="D34" s="217"/>
      <c r="E34" s="217"/>
      <c r="F34" s="217"/>
      <c r="G34" s="217"/>
      <c r="H34" s="217"/>
      <c r="I34" s="217"/>
      <c r="J34" s="236"/>
      <c r="K34" s="236"/>
      <c r="L34" s="236"/>
      <c r="M34" s="236"/>
      <c r="N34" s="236"/>
      <c r="O34" s="236"/>
      <c r="P34" s="237"/>
      <c r="Q34" s="236"/>
      <c r="R34" s="216"/>
      <c r="S34" s="216"/>
      <c r="T34" s="216"/>
      <c r="U34" s="252"/>
      <c r="V34" s="252"/>
      <c r="W34" s="252"/>
      <c r="X34" s="253"/>
    </row>
    <row r="35" ht="15" customHeight="1" spans="1:24">
      <c r="A35" s="214">
        <v>27</v>
      </c>
      <c r="B35" s="215"/>
      <c r="C35" s="216"/>
      <c r="D35" s="217"/>
      <c r="E35" s="217"/>
      <c r="F35" s="217"/>
      <c r="G35" s="217"/>
      <c r="H35" s="217"/>
      <c r="I35" s="217"/>
      <c r="J35" s="236"/>
      <c r="K35" s="236"/>
      <c r="L35" s="236"/>
      <c r="M35" s="236"/>
      <c r="N35" s="236"/>
      <c r="O35" s="236"/>
      <c r="P35" s="237"/>
      <c r="Q35" s="236"/>
      <c r="R35" s="216"/>
      <c r="S35" s="216"/>
      <c r="T35" s="216"/>
      <c r="U35" s="252"/>
      <c r="V35" s="252"/>
      <c r="W35" s="252"/>
      <c r="X35" s="253"/>
    </row>
    <row r="36" ht="15" customHeight="1" spans="1:24">
      <c r="A36" s="214">
        <v>28</v>
      </c>
      <c r="B36" s="215"/>
      <c r="C36" s="216"/>
      <c r="D36" s="217"/>
      <c r="E36" s="217"/>
      <c r="F36" s="217"/>
      <c r="G36" s="217"/>
      <c r="H36" s="217"/>
      <c r="I36" s="217"/>
      <c r="J36" s="236"/>
      <c r="K36" s="236"/>
      <c r="L36" s="236"/>
      <c r="M36" s="236"/>
      <c r="N36" s="236"/>
      <c r="O36" s="236"/>
      <c r="P36" s="237"/>
      <c r="Q36" s="236"/>
      <c r="R36" s="216"/>
      <c r="S36" s="216"/>
      <c r="T36" s="216"/>
      <c r="U36" s="252"/>
      <c r="V36" s="252"/>
      <c r="W36" s="252"/>
      <c r="X36" s="253"/>
    </row>
    <row r="37" ht="15" customHeight="1" spans="1:24">
      <c r="A37" s="214">
        <v>29</v>
      </c>
      <c r="B37" s="215"/>
      <c r="C37" s="216"/>
      <c r="D37" s="217"/>
      <c r="E37" s="217"/>
      <c r="F37" s="217"/>
      <c r="G37" s="217"/>
      <c r="H37" s="217"/>
      <c r="I37" s="217"/>
      <c r="J37" s="236"/>
      <c r="K37" s="236"/>
      <c r="L37" s="236"/>
      <c r="M37" s="236"/>
      <c r="N37" s="236"/>
      <c r="O37" s="236"/>
      <c r="P37" s="237"/>
      <c r="Q37" s="236"/>
      <c r="R37" s="216"/>
      <c r="S37" s="216"/>
      <c r="T37" s="216"/>
      <c r="U37" s="252"/>
      <c r="V37" s="252"/>
      <c r="W37" s="252"/>
      <c r="X37" s="253"/>
    </row>
    <row r="38" ht="15" customHeight="1" spans="1:24">
      <c r="A38" s="214">
        <v>30</v>
      </c>
      <c r="B38" s="215"/>
      <c r="C38" s="216"/>
      <c r="D38" s="217"/>
      <c r="E38" s="217"/>
      <c r="F38" s="217"/>
      <c r="G38" s="217"/>
      <c r="H38" s="217"/>
      <c r="I38" s="217"/>
      <c r="J38" s="236"/>
      <c r="K38" s="236"/>
      <c r="L38" s="236"/>
      <c r="M38" s="236"/>
      <c r="N38" s="236"/>
      <c r="O38" s="236"/>
      <c r="P38" s="237"/>
      <c r="Q38" s="236"/>
      <c r="R38" s="216"/>
      <c r="S38" s="216"/>
      <c r="T38" s="216"/>
      <c r="U38" s="252"/>
      <c r="V38" s="252"/>
      <c r="W38" s="252"/>
      <c r="X38" s="253"/>
    </row>
    <row r="39" ht="15" customHeight="1" spans="1:24">
      <c r="A39" s="214">
        <v>31</v>
      </c>
      <c r="B39" s="215"/>
      <c r="C39" s="216"/>
      <c r="D39" s="222"/>
      <c r="E39" s="222"/>
      <c r="F39" s="222"/>
      <c r="G39" s="222"/>
      <c r="H39" s="222"/>
      <c r="I39" s="222"/>
      <c r="J39" s="236"/>
      <c r="K39" s="236"/>
      <c r="L39" s="236"/>
      <c r="M39" s="236"/>
      <c r="N39" s="236"/>
      <c r="O39" s="236"/>
      <c r="P39" s="237"/>
      <c r="Q39" s="236"/>
      <c r="R39" s="216"/>
      <c r="S39" s="216"/>
      <c r="T39" s="216"/>
      <c r="U39" s="252"/>
      <c r="V39" s="252"/>
      <c r="W39" s="252"/>
      <c r="X39" s="253"/>
    </row>
    <row r="40" ht="15" customHeight="1" spans="1:24">
      <c r="A40" s="218" t="s">
        <v>76</v>
      </c>
      <c r="B40" s="223"/>
      <c r="C40" s="224" t="str">
        <f>IFERROR(AVERAGE(C29:C39),"")</f>
        <v/>
      </c>
      <c r="D40" s="221" t="str">
        <f t="shared" ref="D40:I40" si="0">IF(SUM(D29:D39)=0,"",SUM(D30:D39))</f>
        <v/>
      </c>
      <c r="E40" s="221"/>
      <c r="F40" s="221"/>
      <c r="G40" s="221"/>
      <c r="H40" s="221" t="str">
        <f t="shared" si="0"/>
        <v/>
      </c>
      <c r="I40" s="221" t="str">
        <f t="shared" si="0"/>
        <v/>
      </c>
      <c r="J40" s="240"/>
      <c r="K40" s="240"/>
      <c r="L40" s="240"/>
      <c r="M40" s="240"/>
      <c r="N40" s="240"/>
      <c r="O40" s="240"/>
      <c r="P40" s="241"/>
      <c r="Q40" s="240"/>
      <c r="R40" s="224"/>
      <c r="S40" s="224"/>
      <c r="T40" s="224"/>
      <c r="U40" s="224" t="str">
        <f t="shared" ref="U40:W40" si="1">IFERROR(AVERAGE(U29:U39),"")</f>
        <v/>
      </c>
      <c r="V40" s="224" t="str">
        <f t="shared" si="1"/>
        <v/>
      </c>
      <c r="W40" s="224" t="str">
        <f t="shared" si="1"/>
        <v/>
      </c>
      <c r="X40" s="255"/>
    </row>
    <row r="41" ht="15" customHeight="1" spans="1:24">
      <c r="A41" s="225" t="s">
        <v>77</v>
      </c>
      <c r="B41" s="226"/>
      <c r="C41" s="227" t="str">
        <f>IFERROR(AVERAGE(C17,C28,C40),"")</f>
        <v/>
      </c>
      <c r="D41" s="228" t="str">
        <f t="shared" ref="D41:I41" si="2">IF(SUM(D7:D16,D18:D27,D29:D39)=0,"",SUM(D7:D16,D18:D27,D29:D39))</f>
        <v/>
      </c>
      <c r="E41" s="228"/>
      <c r="F41" s="228"/>
      <c r="G41" s="228"/>
      <c r="H41" s="228" t="str">
        <f t="shared" si="2"/>
        <v/>
      </c>
      <c r="I41" s="228" t="str">
        <f t="shared" si="2"/>
        <v/>
      </c>
      <c r="J41" s="242"/>
      <c r="K41" s="242"/>
      <c r="L41" s="242"/>
      <c r="M41" s="242"/>
      <c r="N41" s="242"/>
      <c r="O41" s="242"/>
      <c r="P41" s="243"/>
      <c r="Q41" s="242"/>
      <c r="R41" s="227"/>
      <c r="S41" s="227"/>
      <c r="T41" s="227"/>
      <c r="U41" s="227"/>
      <c r="V41" s="227"/>
      <c r="W41" s="227"/>
      <c r="X41" s="256"/>
    </row>
  </sheetData>
  <mergeCells count="28"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Q2:Q4"/>
    <mergeCell ref="R3:R5"/>
    <mergeCell ref="S3:S5"/>
    <mergeCell ref="T3:T5"/>
    <mergeCell ref="U3:U4"/>
    <mergeCell ref="V3:V4"/>
    <mergeCell ref="W3:W4"/>
    <mergeCell ref="X3:X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J20" sqref="J20"/>
    </sheetView>
  </sheetViews>
  <sheetFormatPr defaultColWidth="9" defaultRowHeight="13.5"/>
  <cols>
    <col min="1" max="34" width="10.625" customWidth="1"/>
  </cols>
  <sheetData>
    <row r="1" ht="30" customHeight="1" spans="1:35">
      <c r="A1" s="153" t="s">
        <v>167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82"/>
    </row>
    <row r="2" ht="15" customHeight="1" spans="1:35">
      <c r="A2" s="154" t="s">
        <v>1</v>
      </c>
      <c r="B2" s="155" t="s">
        <v>168</v>
      </c>
      <c r="C2" s="155" t="s">
        <v>169</v>
      </c>
      <c r="D2" s="155" t="s">
        <v>170</v>
      </c>
      <c r="E2" s="156" t="s">
        <v>171</v>
      </c>
      <c r="F2" s="156"/>
      <c r="G2" s="156"/>
      <c r="H2" s="156"/>
      <c r="I2" s="156"/>
      <c r="J2" s="156"/>
      <c r="K2" s="156"/>
      <c r="L2" s="156"/>
      <c r="M2" s="156"/>
      <c r="N2" s="156" t="s">
        <v>172</v>
      </c>
      <c r="O2" s="156" t="s">
        <v>173</v>
      </c>
      <c r="P2" s="156" t="s">
        <v>174</v>
      </c>
      <c r="Q2" s="156"/>
      <c r="R2" s="156"/>
      <c r="S2" s="156"/>
      <c r="T2" s="156"/>
      <c r="U2" s="156"/>
      <c r="V2" s="156"/>
      <c r="W2" s="156"/>
      <c r="X2" s="156"/>
      <c r="Y2" s="156" t="s">
        <v>175</v>
      </c>
      <c r="Z2" s="156" t="s">
        <v>176</v>
      </c>
      <c r="AA2" s="156" t="s">
        <v>177</v>
      </c>
      <c r="AB2" s="155" t="s">
        <v>178</v>
      </c>
      <c r="AC2" s="156" t="s">
        <v>179</v>
      </c>
      <c r="AD2" s="156"/>
      <c r="AE2" s="156"/>
      <c r="AF2" s="156"/>
      <c r="AG2" s="156" t="s">
        <v>180</v>
      </c>
      <c r="AH2" s="183" t="s">
        <v>181</v>
      </c>
      <c r="AI2" s="184"/>
    </row>
    <row r="3" ht="15" customHeight="1" spans="1:35">
      <c r="A3" s="157"/>
      <c r="B3" s="158"/>
      <c r="C3" s="158"/>
      <c r="D3" s="158"/>
      <c r="E3" s="159" t="s">
        <v>182</v>
      </c>
      <c r="F3" s="159"/>
      <c r="G3" s="159"/>
      <c r="H3" s="159" t="s">
        <v>183</v>
      </c>
      <c r="I3" s="159"/>
      <c r="J3" s="159"/>
      <c r="K3" s="159" t="s">
        <v>184</v>
      </c>
      <c r="L3" s="159" t="s">
        <v>185</v>
      </c>
      <c r="M3" s="159" t="s">
        <v>186</v>
      </c>
      <c r="N3" s="159"/>
      <c r="O3" s="159"/>
      <c r="P3" s="176" t="s">
        <v>11</v>
      </c>
      <c r="Q3" s="176" t="s">
        <v>10</v>
      </c>
      <c r="R3" s="176" t="s">
        <v>13</v>
      </c>
      <c r="S3" s="176" t="s">
        <v>187</v>
      </c>
      <c r="T3" s="176" t="s">
        <v>14</v>
      </c>
      <c r="U3" s="176" t="s">
        <v>188</v>
      </c>
      <c r="V3" s="176" t="s">
        <v>9</v>
      </c>
      <c r="W3" s="176" t="s">
        <v>189</v>
      </c>
      <c r="X3" s="176" t="s">
        <v>190</v>
      </c>
      <c r="Y3" s="159"/>
      <c r="Z3" s="159"/>
      <c r="AA3" s="159"/>
      <c r="AB3" s="158"/>
      <c r="AC3" s="159" t="s">
        <v>191</v>
      </c>
      <c r="AD3" s="159" t="s">
        <v>192</v>
      </c>
      <c r="AE3" s="159" t="s">
        <v>193</v>
      </c>
      <c r="AF3" s="159" t="s">
        <v>194</v>
      </c>
      <c r="AG3" s="159"/>
      <c r="AH3" s="185"/>
      <c r="AI3" s="184"/>
    </row>
    <row r="4" ht="15" customHeight="1" spans="1:35">
      <c r="A4" s="157"/>
      <c r="B4" s="160"/>
      <c r="C4" s="160"/>
      <c r="D4" s="160"/>
      <c r="E4" s="159" t="s">
        <v>195</v>
      </c>
      <c r="F4" s="159" t="s">
        <v>196</v>
      </c>
      <c r="G4" s="159" t="s">
        <v>197</v>
      </c>
      <c r="H4" s="159" t="s">
        <v>195</v>
      </c>
      <c r="I4" s="159" t="s">
        <v>196</v>
      </c>
      <c r="J4" s="159" t="s">
        <v>197</v>
      </c>
      <c r="K4" s="159"/>
      <c r="L4" s="159"/>
      <c r="M4" s="159"/>
      <c r="N4" s="159"/>
      <c r="O4" s="159"/>
      <c r="P4" s="176"/>
      <c r="Q4" s="176"/>
      <c r="R4" s="176"/>
      <c r="S4" s="176"/>
      <c r="T4" s="176"/>
      <c r="U4" s="176"/>
      <c r="V4" s="176"/>
      <c r="W4" s="176"/>
      <c r="X4" s="176"/>
      <c r="Y4" s="159"/>
      <c r="Z4" s="159"/>
      <c r="AA4" s="159"/>
      <c r="AB4" s="160"/>
      <c r="AC4" s="159"/>
      <c r="AD4" s="159"/>
      <c r="AE4" s="159"/>
      <c r="AF4" s="159"/>
      <c r="AG4" s="159"/>
      <c r="AH4" s="185"/>
      <c r="AI4" s="184"/>
    </row>
    <row r="5" ht="15" customHeight="1" spans="1:35">
      <c r="A5" s="161"/>
      <c r="B5" s="162" t="s">
        <v>149</v>
      </c>
      <c r="C5" s="162" t="s">
        <v>198</v>
      </c>
      <c r="D5" s="162" t="s">
        <v>199</v>
      </c>
      <c r="E5" s="163" t="s">
        <v>31</v>
      </c>
      <c r="F5" s="163" t="s">
        <v>31</v>
      </c>
      <c r="G5" s="163" t="s">
        <v>31</v>
      </c>
      <c r="H5" s="163" t="s">
        <v>31</v>
      </c>
      <c r="I5" s="163" t="s">
        <v>31</v>
      </c>
      <c r="J5" s="163" t="s">
        <v>31</v>
      </c>
      <c r="K5" s="163" t="s">
        <v>31</v>
      </c>
      <c r="L5" s="163" t="s">
        <v>31</v>
      </c>
      <c r="M5" s="163" t="s">
        <v>31</v>
      </c>
      <c r="N5" s="163" t="s">
        <v>200</v>
      </c>
      <c r="O5" s="163" t="s">
        <v>31</v>
      </c>
      <c r="P5" s="163" t="s">
        <v>31</v>
      </c>
      <c r="Q5" s="163" t="s">
        <v>31</v>
      </c>
      <c r="R5" s="163" t="s">
        <v>31</v>
      </c>
      <c r="S5" s="163" t="s">
        <v>31</v>
      </c>
      <c r="T5" s="163"/>
      <c r="U5" s="163"/>
      <c r="V5" s="163" t="s">
        <v>31</v>
      </c>
      <c r="W5" s="163" t="s">
        <v>31</v>
      </c>
      <c r="X5" s="163" t="s">
        <v>31</v>
      </c>
      <c r="Y5" s="163" t="s">
        <v>200</v>
      </c>
      <c r="Z5" s="163" t="s">
        <v>31</v>
      </c>
      <c r="AA5" s="163" t="s">
        <v>31</v>
      </c>
      <c r="AB5" s="163" t="s">
        <v>31</v>
      </c>
      <c r="AC5" s="163" t="s">
        <v>31</v>
      </c>
      <c r="AD5" s="163" t="s">
        <v>31</v>
      </c>
      <c r="AE5" s="163" t="s">
        <v>31</v>
      </c>
      <c r="AF5" s="163" t="s">
        <v>31</v>
      </c>
      <c r="AG5" s="163" t="s">
        <v>111</v>
      </c>
      <c r="AH5" s="186" t="s">
        <v>201</v>
      </c>
      <c r="AI5" s="187"/>
    </row>
    <row r="6" s="152" customFormat="1" ht="15" customHeight="1" spans="1:35">
      <c r="A6" s="164"/>
      <c r="B6" s="165" t="s">
        <v>202</v>
      </c>
      <c r="C6" s="165" t="s">
        <v>203</v>
      </c>
      <c r="D6" s="166" t="s">
        <v>204</v>
      </c>
      <c r="E6" s="166" t="s">
        <v>205</v>
      </c>
      <c r="F6" s="166" t="s">
        <v>206</v>
      </c>
      <c r="G6" s="166" t="s">
        <v>207</v>
      </c>
      <c r="H6" s="166" t="s">
        <v>208</v>
      </c>
      <c r="I6" s="166" t="s">
        <v>209</v>
      </c>
      <c r="J6" s="166" t="s">
        <v>210</v>
      </c>
      <c r="K6" s="166" t="s">
        <v>211</v>
      </c>
      <c r="L6" s="166" t="s">
        <v>212</v>
      </c>
      <c r="M6" s="166" t="s">
        <v>213</v>
      </c>
      <c r="N6" s="166" t="s">
        <v>214</v>
      </c>
      <c r="O6" s="166" t="s">
        <v>215</v>
      </c>
      <c r="P6" s="166" t="s">
        <v>216</v>
      </c>
      <c r="Q6" s="166" t="s">
        <v>217</v>
      </c>
      <c r="R6" s="166" t="s">
        <v>218</v>
      </c>
      <c r="S6" s="166" t="s">
        <v>219</v>
      </c>
      <c r="T6" s="166" t="s">
        <v>220</v>
      </c>
      <c r="U6" s="166" t="s">
        <v>221</v>
      </c>
      <c r="V6" s="166" t="s">
        <v>222</v>
      </c>
      <c r="W6" s="166" t="s">
        <v>223</v>
      </c>
      <c r="X6" s="166" t="s">
        <v>224</v>
      </c>
      <c r="Y6" s="166" t="s">
        <v>225</v>
      </c>
      <c r="Z6" s="166" t="s">
        <v>226</v>
      </c>
      <c r="AA6" s="166" t="s">
        <v>227</v>
      </c>
      <c r="AB6" s="166" t="s">
        <v>228</v>
      </c>
      <c r="AC6" s="166" t="s">
        <v>229</v>
      </c>
      <c r="AD6" s="166" t="s">
        <v>230</v>
      </c>
      <c r="AE6" s="166" t="s">
        <v>231</v>
      </c>
      <c r="AF6" s="166"/>
      <c r="AG6" s="166"/>
      <c r="AH6" s="188"/>
      <c r="AI6" s="189"/>
    </row>
    <row r="7" ht="15" customHeight="1" spans="1:35">
      <c r="A7" s="167">
        <v>1</v>
      </c>
      <c r="B7" s="168"/>
      <c r="C7" s="168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77"/>
      <c r="O7" s="169"/>
      <c r="P7" s="178"/>
      <c r="Q7" s="178"/>
      <c r="R7" s="178"/>
      <c r="S7" s="178"/>
      <c r="T7" s="178"/>
      <c r="U7" s="178"/>
      <c r="V7" s="178"/>
      <c r="W7" s="178"/>
      <c r="X7" s="178"/>
      <c r="Y7" s="177"/>
      <c r="Z7" s="178"/>
      <c r="AA7" s="169"/>
      <c r="AB7" s="178"/>
      <c r="AC7" s="178"/>
      <c r="AD7" s="178"/>
      <c r="AE7" s="178"/>
      <c r="AF7" s="181" t="str">
        <f>IF(ISERROR((100*AD7/(SUM(AC7,AD7)))),"",(100*AD7/(SUM(AC7,AD7))))</f>
        <v/>
      </c>
      <c r="AG7" s="190"/>
      <c r="AH7" s="191"/>
      <c r="AI7" s="192"/>
    </row>
    <row r="8" ht="15" customHeight="1" spans="1:35">
      <c r="A8" s="167">
        <v>2</v>
      </c>
      <c r="B8" s="168"/>
      <c r="C8" s="168"/>
      <c r="D8" s="168"/>
      <c r="E8" s="169"/>
      <c r="F8" s="169"/>
      <c r="G8" s="169"/>
      <c r="H8" s="169"/>
      <c r="I8" s="169"/>
      <c r="J8" s="169"/>
      <c r="K8" s="169"/>
      <c r="L8" s="169"/>
      <c r="M8" s="169"/>
      <c r="N8" s="177"/>
      <c r="O8" s="169"/>
      <c r="P8" s="178"/>
      <c r="Q8" s="178"/>
      <c r="R8" s="178"/>
      <c r="S8" s="178"/>
      <c r="T8" s="178"/>
      <c r="U8" s="178"/>
      <c r="V8" s="178"/>
      <c r="W8" s="178"/>
      <c r="X8" s="178"/>
      <c r="Y8" s="177"/>
      <c r="Z8" s="178"/>
      <c r="AA8" s="169"/>
      <c r="AB8" s="178"/>
      <c r="AC8" s="178"/>
      <c r="AD8" s="178"/>
      <c r="AE8" s="178"/>
      <c r="AF8" s="181" t="str">
        <f t="shared" ref="AF8:AF16" si="0">IF(ISERROR((100*AD8/(SUM(AC8,AD8)))),"",(100*AD8/(SUM(AC8,AD8))))</f>
        <v/>
      </c>
      <c r="AG8" s="190"/>
      <c r="AH8" s="191"/>
      <c r="AI8" s="192"/>
    </row>
    <row r="9" ht="15" customHeight="1" spans="1:35">
      <c r="A9" s="167">
        <v>3</v>
      </c>
      <c r="B9" s="168"/>
      <c r="C9" s="168"/>
      <c r="D9" s="168"/>
      <c r="E9" s="169"/>
      <c r="F9" s="169"/>
      <c r="G9" s="169"/>
      <c r="H9" s="169"/>
      <c r="I9" s="169"/>
      <c r="J9" s="169"/>
      <c r="K9" s="169"/>
      <c r="L9" s="169"/>
      <c r="M9" s="169"/>
      <c r="N9" s="177"/>
      <c r="O9" s="169"/>
      <c r="P9" s="178"/>
      <c r="Q9" s="178"/>
      <c r="R9" s="178"/>
      <c r="S9" s="178"/>
      <c r="T9" s="178"/>
      <c r="U9" s="178"/>
      <c r="V9" s="178"/>
      <c r="W9" s="178"/>
      <c r="X9" s="178"/>
      <c r="Y9" s="177"/>
      <c r="Z9" s="178"/>
      <c r="AA9" s="169"/>
      <c r="AB9" s="178"/>
      <c r="AC9" s="178"/>
      <c r="AD9" s="178"/>
      <c r="AE9" s="178"/>
      <c r="AF9" s="181" t="str">
        <f t="shared" si="0"/>
        <v/>
      </c>
      <c r="AG9" s="190"/>
      <c r="AH9" s="191"/>
      <c r="AI9" s="192"/>
    </row>
    <row r="10" ht="15" customHeight="1" spans="1:35">
      <c r="A10" s="167">
        <v>4</v>
      </c>
      <c r="B10" s="168"/>
      <c r="C10" s="168"/>
      <c r="D10" s="168"/>
      <c r="E10" s="169"/>
      <c r="F10" s="169"/>
      <c r="G10" s="169"/>
      <c r="H10" s="169"/>
      <c r="I10" s="169"/>
      <c r="J10" s="169"/>
      <c r="K10" s="169"/>
      <c r="L10" s="169"/>
      <c r="M10" s="169"/>
      <c r="N10" s="177"/>
      <c r="O10" s="169"/>
      <c r="P10" s="178"/>
      <c r="Q10" s="178"/>
      <c r="R10" s="178"/>
      <c r="S10" s="178"/>
      <c r="T10" s="178"/>
      <c r="U10" s="178"/>
      <c r="V10" s="178"/>
      <c r="W10" s="178"/>
      <c r="X10" s="178"/>
      <c r="Y10" s="177"/>
      <c r="Z10" s="178"/>
      <c r="AA10" s="169"/>
      <c r="AB10" s="178"/>
      <c r="AC10" s="178"/>
      <c r="AD10" s="178"/>
      <c r="AE10" s="178"/>
      <c r="AF10" s="181" t="str">
        <f t="shared" si="0"/>
        <v/>
      </c>
      <c r="AG10" s="190"/>
      <c r="AH10" s="191"/>
      <c r="AI10" s="192"/>
    </row>
    <row r="11" ht="15" customHeight="1" spans="1:35">
      <c r="A11" s="167">
        <v>5</v>
      </c>
      <c r="B11" s="168"/>
      <c r="C11" s="168"/>
      <c r="D11" s="168"/>
      <c r="E11" s="169"/>
      <c r="F11" s="169"/>
      <c r="G11" s="169"/>
      <c r="H11" s="169"/>
      <c r="I11" s="169"/>
      <c r="J11" s="169"/>
      <c r="K11" s="169"/>
      <c r="L11" s="169"/>
      <c r="M11" s="169"/>
      <c r="N11" s="177"/>
      <c r="O11" s="169"/>
      <c r="P11" s="178"/>
      <c r="Q11" s="178"/>
      <c r="R11" s="178"/>
      <c r="S11" s="178"/>
      <c r="T11" s="178"/>
      <c r="U11" s="178"/>
      <c r="V11" s="178"/>
      <c r="W11" s="178"/>
      <c r="X11" s="178"/>
      <c r="Y11" s="177"/>
      <c r="Z11" s="178"/>
      <c r="AA11" s="169"/>
      <c r="AB11" s="178"/>
      <c r="AC11" s="178"/>
      <c r="AD11" s="178"/>
      <c r="AE11" s="178"/>
      <c r="AF11" s="181" t="str">
        <f t="shared" si="0"/>
        <v/>
      </c>
      <c r="AG11" s="190"/>
      <c r="AH11" s="191"/>
      <c r="AI11" s="192"/>
    </row>
    <row r="12" ht="15" customHeight="1" spans="1:35">
      <c r="A12" s="167">
        <v>6</v>
      </c>
      <c r="B12" s="168"/>
      <c r="C12" s="168"/>
      <c r="D12" s="168"/>
      <c r="E12" s="169"/>
      <c r="F12" s="169"/>
      <c r="G12" s="169"/>
      <c r="H12" s="169"/>
      <c r="I12" s="169"/>
      <c r="J12" s="169"/>
      <c r="K12" s="169"/>
      <c r="L12" s="169"/>
      <c r="M12" s="169"/>
      <c r="N12" s="177"/>
      <c r="O12" s="169"/>
      <c r="P12" s="178"/>
      <c r="Q12" s="178"/>
      <c r="R12" s="178"/>
      <c r="S12" s="178"/>
      <c r="T12" s="178"/>
      <c r="U12" s="178"/>
      <c r="V12" s="178"/>
      <c r="W12" s="178"/>
      <c r="X12" s="178"/>
      <c r="Y12" s="177"/>
      <c r="Z12" s="178"/>
      <c r="AA12" s="169"/>
      <c r="AB12" s="178"/>
      <c r="AC12" s="178"/>
      <c r="AD12" s="178"/>
      <c r="AE12" s="178"/>
      <c r="AF12" s="181" t="str">
        <f t="shared" si="0"/>
        <v/>
      </c>
      <c r="AG12" s="190"/>
      <c r="AH12" s="191"/>
      <c r="AI12" s="192"/>
    </row>
    <row r="13" ht="15" customHeight="1" spans="1:35">
      <c r="A13" s="167">
        <v>7</v>
      </c>
      <c r="B13" s="168"/>
      <c r="C13" s="168"/>
      <c r="D13" s="168"/>
      <c r="E13" s="169"/>
      <c r="F13" s="169"/>
      <c r="G13" s="169"/>
      <c r="H13" s="169"/>
      <c r="I13" s="169"/>
      <c r="J13" s="169"/>
      <c r="K13" s="169"/>
      <c r="L13" s="169"/>
      <c r="M13" s="169"/>
      <c r="N13" s="177"/>
      <c r="O13" s="169"/>
      <c r="P13" s="178"/>
      <c r="Q13" s="178"/>
      <c r="R13" s="178"/>
      <c r="S13" s="178"/>
      <c r="T13" s="178"/>
      <c r="U13" s="178"/>
      <c r="V13" s="178"/>
      <c r="W13" s="178"/>
      <c r="X13" s="178"/>
      <c r="Y13" s="177"/>
      <c r="Z13" s="178"/>
      <c r="AA13" s="169"/>
      <c r="AB13" s="178"/>
      <c r="AC13" s="178"/>
      <c r="AD13" s="178"/>
      <c r="AE13" s="178"/>
      <c r="AF13" s="181" t="str">
        <f t="shared" si="0"/>
        <v/>
      </c>
      <c r="AG13" s="190"/>
      <c r="AH13" s="191"/>
      <c r="AI13" s="192"/>
    </row>
    <row r="14" ht="15" customHeight="1" spans="1:35">
      <c r="A14" s="167">
        <v>8</v>
      </c>
      <c r="B14" s="168"/>
      <c r="C14" s="168"/>
      <c r="D14" s="168"/>
      <c r="E14" s="169"/>
      <c r="F14" s="169"/>
      <c r="G14" s="169"/>
      <c r="H14" s="169"/>
      <c r="I14" s="169"/>
      <c r="J14" s="169"/>
      <c r="K14" s="169"/>
      <c r="L14" s="169"/>
      <c r="M14" s="169"/>
      <c r="N14" s="177"/>
      <c r="O14" s="169"/>
      <c r="P14" s="178"/>
      <c r="Q14" s="178"/>
      <c r="R14" s="178"/>
      <c r="S14" s="178"/>
      <c r="T14" s="178"/>
      <c r="U14" s="178"/>
      <c r="V14" s="178"/>
      <c r="W14" s="178"/>
      <c r="X14" s="178"/>
      <c r="Y14" s="177"/>
      <c r="Z14" s="178"/>
      <c r="AA14" s="169"/>
      <c r="AB14" s="178"/>
      <c r="AC14" s="178"/>
      <c r="AD14" s="178"/>
      <c r="AE14" s="178"/>
      <c r="AF14" s="181" t="str">
        <f t="shared" si="0"/>
        <v/>
      </c>
      <c r="AG14" s="190"/>
      <c r="AH14" s="191"/>
      <c r="AI14" s="192"/>
    </row>
    <row r="15" ht="15" customHeight="1" spans="1:35">
      <c r="A15" s="167">
        <v>9</v>
      </c>
      <c r="B15" s="168"/>
      <c r="C15" s="168"/>
      <c r="D15" s="168"/>
      <c r="E15" s="169"/>
      <c r="F15" s="169"/>
      <c r="G15" s="169"/>
      <c r="H15" s="169"/>
      <c r="I15" s="169"/>
      <c r="J15" s="169"/>
      <c r="K15" s="169"/>
      <c r="L15" s="169"/>
      <c r="M15" s="169"/>
      <c r="N15" s="177"/>
      <c r="O15" s="169"/>
      <c r="P15" s="178"/>
      <c r="Q15" s="178"/>
      <c r="R15" s="178"/>
      <c r="S15" s="178"/>
      <c r="T15" s="178"/>
      <c r="U15" s="178"/>
      <c r="V15" s="178"/>
      <c r="W15" s="178"/>
      <c r="X15" s="178"/>
      <c r="Y15" s="177"/>
      <c r="Z15" s="178"/>
      <c r="AA15" s="169"/>
      <c r="AB15" s="178"/>
      <c r="AC15" s="178"/>
      <c r="AD15" s="178"/>
      <c r="AE15" s="178"/>
      <c r="AF15" s="181" t="str">
        <f t="shared" si="0"/>
        <v/>
      </c>
      <c r="AG15" s="190"/>
      <c r="AH15" s="191"/>
      <c r="AI15" s="192"/>
    </row>
    <row r="16" ht="15" customHeight="1" spans="1:35">
      <c r="A16" s="167">
        <v>10</v>
      </c>
      <c r="B16" s="168"/>
      <c r="C16" s="168"/>
      <c r="D16" s="168"/>
      <c r="E16" s="169"/>
      <c r="F16" s="169"/>
      <c r="G16" s="169"/>
      <c r="H16" s="169"/>
      <c r="I16" s="169"/>
      <c r="J16" s="169"/>
      <c r="K16" s="169"/>
      <c r="L16" s="169"/>
      <c r="M16" s="169"/>
      <c r="N16" s="177"/>
      <c r="O16" s="169"/>
      <c r="P16" s="178"/>
      <c r="Q16" s="178"/>
      <c r="R16" s="178"/>
      <c r="S16" s="178"/>
      <c r="T16" s="178"/>
      <c r="U16" s="178"/>
      <c r="V16" s="178"/>
      <c r="W16" s="178"/>
      <c r="X16" s="178"/>
      <c r="Y16" s="177"/>
      <c r="Z16" s="178"/>
      <c r="AA16" s="169"/>
      <c r="AB16" s="178"/>
      <c r="AC16" s="178"/>
      <c r="AD16" s="178"/>
      <c r="AE16" s="178"/>
      <c r="AF16" s="181" t="str">
        <f t="shared" si="0"/>
        <v/>
      </c>
      <c r="AG16" s="190"/>
      <c r="AH16" s="191"/>
      <c r="AI16" s="192"/>
    </row>
    <row r="17" ht="15" customHeight="1" spans="1:35">
      <c r="A17" s="170" t="s">
        <v>74</v>
      </c>
      <c r="B17" s="171" t="str">
        <f>IF(ISERROR(AVERAGE(B7:B16)),"",AVERAGE(B7:B16))</f>
        <v/>
      </c>
      <c r="C17" s="171" t="str">
        <f t="shared" ref="C17:AH17" si="1">IF(ISERROR(AVERAGE(C7:C16)),"",AVERAGE(C7:C16))</f>
        <v/>
      </c>
      <c r="D17" s="171" t="str">
        <f t="shared" si="1"/>
        <v/>
      </c>
      <c r="E17" s="172" t="str">
        <f t="shared" si="1"/>
        <v/>
      </c>
      <c r="F17" s="172" t="str">
        <f t="shared" si="1"/>
        <v/>
      </c>
      <c r="G17" s="172" t="str">
        <f t="shared" si="1"/>
        <v/>
      </c>
      <c r="H17" s="172" t="str">
        <f t="shared" si="1"/>
        <v/>
      </c>
      <c r="I17" s="172" t="str">
        <f t="shared" si="1"/>
        <v/>
      </c>
      <c r="J17" s="172" t="str">
        <f t="shared" si="1"/>
        <v/>
      </c>
      <c r="K17" s="172" t="str">
        <f t="shared" si="1"/>
        <v/>
      </c>
      <c r="L17" s="172" t="str">
        <f t="shared" si="1"/>
        <v/>
      </c>
      <c r="M17" s="172" t="str">
        <f t="shared" si="1"/>
        <v/>
      </c>
      <c r="N17" s="171" t="str">
        <f t="shared" si="1"/>
        <v/>
      </c>
      <c r="O17" s="172" t="str">
        <f t="shared" si="1"/>
        <v/>
      </c>
      <c r="P17" s="179" t="str">
        <f t="shared" si="1"/>
        <v/>
      </c>
      <c r="Q17" s="179" t="str">
        <f t="shared" si="1"/>
        <v/>
      </c>
      <c r="R17" s="179" t="str">
        <f t="shared" si="1"/>
        <v/>
      </c>
      <c r="S17" s="179" t="str">
        <f t="shared" si="1"/>
        <v/>
      </c>
      <c r="T17" s="179" t="str">
        <f t="shared" si="1"/>
        <v/>
      </c>
      <c r="U17" s="179" t="str">
        <f t="shared" si="1"/>
        <v/>
      </c>
      <c r="V17" s="179" t="str">
        <f t="shared" si="1"/>
        <v/>
      </c>
      <c r="W17" s="179" t="str">
        <f t="shared" si="1"/>
        <v/>
      </c>
      <c r="X17" s="179" t="str">
        <f t="shared" si="1"/>
        <v/>
      </c>
      <c r="Y17" s="171" t="str">
        <f t="shared" si="1"/>
        <v/>
      </c>
      <c r="Z17" s="179" t="str">
        <f t="shared" si="1"/>
        <v/>
      </c>
      <c r="AA17" s="172" t="str">
        <f t="shared" si="1"/>
        <v/>
      </c>
      <c r="AB17" s="179" t="str">
        <f t="shared" si="1"/>
        <v/>
      </c>
      <c r="AC17" s="179" t="str">
        <f t="shared" si="1"/>
        <v/>
      </c>
      <c r="AD17" s="179" t="str">
        <f t="shared" si="1"/>
        <v/>
      </c>
      <c r="AE17" s="179" t="str">
        <f t="shared" si="1"/>
        <v/>
      </c>
      <c r="AF17" s="179" t="str">
        <f t="shared" si="1"/>
        <v/>
      </c>
      <c r="AG17" s="193" t="str">
        <f t="shared" si="1"/>
        <v/>
      </c>
      <c r="AH17" s="194" t="str">
        <f t="shared" si="1"/>
        <v/>
      </c>
      <c r="AI17" s="192"/>
    </row>
    <row r="18" ht="15" customHeight="1" spans="1:35">
      <c r="A18" s="167">
        <v>11</v>
      </c>
      <c r="B18" s="168"/>
      <c r="C18" s="168"/>
      <c r="D18" s="168"/>
      <c r="E18" s="169"/>
      <c r="F18" s="169"/>
      <c r="G18" s="169"/>
      <c r="H18" s="169"/>
      <c r="I18" s="169"/>
      <c r="J18" s="169"/>
      <c r="K18" s="169"/>
      <c r="L18" s="169"/>
      <c r="M18" s="169"/>
      <c r="N18" s="177"/>
      <c r="O18" s="169"/>
      <c r="P18" s="178"/>
      <c r="Q18" s="178"/>
      <c r="R18" s="178"/>
      <c r="S18" s="178"/>
      <c r="T18" s="178"/>
      <c r="U18" s="178"/>
      <c r="V18" s="178"/>
      <c r="W18" s="178"/>
      <c r="X18" s="178"/>
      <c r="Y18" s="177"/>
      <c r="Z18" s="178"/>
      <c r="AA18" s="169"/>
      <c r="AB18" s="178"/>
      <c r="AC18" s="178"/>
      <c r="AD18" s="178"/>
      <c r="AE18" s="178"/>
      <c r="AF18" s="181" t="str">
        <f>IF(ISERROR((100*AD18/(SUM(AC18,AD18)))),"",(100*AD18/(SUM(AC18,AD18))))</f>
        <v/>
      </c>
      <c r="AG18" s="190"/>
      <c r="AH18" s="191"/>
      <c r="AI18" s="192"/>
    </row>
    <row r="19" ht="15" customHeight="1" spans="1:35">
      <c r="A19" s="167">
        <v>12</v>
      </c>
      <c r="B19" s="168"/>
      <c r="C19" s="168"/>
      <c r="D19" s="168"/>
      <c r="E19" s="169"/>
      <c r="F19" s="169"/>
      <c r="G19" s="169"/>
      <c r="H19" s="169"/>
      <c r="I19" s="169"/>
      <c r="J19" s="169"/>
      <c r="K19" s="169"/>
      <c r="L19" s="169"/>
      <c r="M19" s="169"/>
      <c r="N19" s="177"/>
      <c r="O19" s="169"/>
      <c r="P19" s="178"/>
      <c r="Q19" s="178"/>
      <c r="R19" s="178"/>
      <c r="S19" s="178"/>
      <c r="T19" s="178"/>
      <c r="U19" s="178"/>
      <c r="V19" s="178"/>
      <c r="W19" s="178"/>
      <c r="X19" s="178"/>
      <c r="Y19" s="177"/>
      <c r="Z19" s="178"/>
      <c r="AA19" s="169"/>
      <c r="AB19" s="178"/>
      <c r="AC19" s="178"/>
      <c r="AD19" s="178"/>
      <c r="AE19" s="178"/>
      <c r="AF19" s="181" t="str">
        <f t="shared" ref="AF19:AF27" si="2">IF(ISERROR((100*AD19/(SUM(AC19,AD19)))),"",(100*AD19/(SUM(AC19,AD19))))</f>
        <v/>
      </c>
      <c r="AG19" s="190"/>
      <c r="AH19" s="191"/>
      <c r="AI19" s="192"/>
    </row>
    <row r="20" ht="15" customHeight="1" spans="1:35">
      <c r="A20" s="167">
        <v>13</v>
      </c>
      <c r="B20" s="168"/>
      <c r="C20" s="168"/>
      <c r="D20" s="168"/>
      <c r="E20" s="169"/>
      <c r="F20" s="169"/>
      <c r="G20" s="169"/>
      <c r="H20" s="169"/>
      <c r="I20" s="169"/>
      <c r="J20" s="169"/>
      <c r="K20" s="169"/>
      <c r="L20" s="169"/>
      <c r="M20" s="169"/>
      <c r="N20" s="177"/>
      <c r="O20" s="169"/>
      <c r="P20" s="178"/>
      <c r="Q20" s="178"/>
      <c r="R20" s="178"/>
      <c r="S20" s="178"/>
      <c r="T20" s="178"/>
      <c r="U20" s="178"/>
      <c r="V20" s="178"/>
      <c r="W20" s="178"/>
      <c r="X20" s="178"/>
      <c r="Y20" s="177"/>
      <c r="Z20" s="178"/>
      <c r="AA20" s="169"/>
      <c r="AB20" s="178"/>
      <c r="AC20" s="178"/>
      <c r="AD20" s="178"/>
      <c r="AE20" s="178"/>
      <c r="AF20" s="181" t="str">
        <f t="shared" si="2"/>
        <v/>
      </c>
      <c r="AG20" s="190"/>
      <c r="AH20" s="191"/>
      <c r="AI20" s="192"/>
    </row>
    <row r="21" ht="15" customHeight="1" spans="1:35">
      <c r="A21" s="167">
        <v>14</v>
      </c>
      <c r="B21" s="168"/>
      <c r="C21" s="168"/>
      <c r="D21" s="168"/>
      <c r="E21" s="169"/>
      <c r="F21" s="169"/>
      <c r="G21" s="169"/>
      <c r="H21" s="169"/>
      <c r="I21" s="169"/>
      <c r="J21" s="169"/>
      <c r="K21" s="169"/>
      <c r="L21" s="169"/>
      <c r="M21" s="169"/>
      <c r="N21" s="177"/>
      <c r="O21" s="169"/>
      <c r="P21" s="178"/>
      <c r="Q21" s="178"/>
      <c r="R21" s="178"/>
      <c r="S21" s="178"/>
      <c r="T21" s="178"/>
      <c r="U21" s="178"/>
      <c r="V21" s="178"/>
      <c r="W21" s="178"/>
      <c r="X21" s="178"/>
      <c r="Y21" s="177"/>
      <c r="Z21" s="178"/>
      <c r="AA21" s="169"/>
      <c r="AB21" s="178"/>
      <c r="AC21" s="178"/>
      <c r="AD21" s="178"/>
      <c r="AE21" s="178"/>
      <c r="AF21" s="181" t="str">
        <f t="shared" si="2"/>
        <v/>
      </c>
      <c r="AG21" s="190"/>
      <c r="AH21" s="191"/>
      <c r="AI21" s="192"/>
    </row>
    <row r="22" ht="15" customHeight="1" spans="1:35">
      <c r="A22" s="167">
        <v>15</v>
      </c>
      <c r="B22" s="168"/>
      <c r="C22" s="168"/>
      <c r="D22" s="168"/>
      <c r="E22" s="169"/>
      <c r="F22" s="169"/>
      <c r="G22" s="169"/>
      <c r="H22" s="169"/>
      <c r="I22" s="169"/>
      <c r="J22" s="169"/>
      <c r="K22" s="169"/>
      <c r="L22" s="169"/>
      <c r="M22" s="169"/>
      <c r="N22" s="177"/>
      <c r="O22" s="169"/>
      <c r="P22" s="178"/>
      <c r="Q22" s="178"/>
      <c r="R22" s="178"/>
      <c r="S22" s="178"/>
      <c r="T22" s="178"/>
      <c r="U22" s="178"/>
      <c r="V22" s="178"/>
      <c r="W22" s="178"/>
      <c r="X22" s="178"/>
      <c r="Y22" s="177"/>
      <c r="Z22" s="178"/>
      <c r="AA22" s="169"/>
      <c r="AB22" s="178"/>
      <c r="AC22" s="178"/>
      <c r="AD22" s="178"/>
      <c r="AE22" s="178"/>
      <c r="AF22" s="181" t="str">
        <f t="shared" si="2"/>
        <v/>
      </c>
      <c r="AG22" s="190"/>
      <c r="AH22" s="191"/>
      <c r="AI22" s="192"/>
    </row>
    <row r="23" ht="15" customHeight="1" spans="1:35">
      <c r="A23" s="167">
        <v>16</v>
      </c>
      <c r="B23" s="168"/>
      <c r="C23" s="168"/>
      <c r="D23" s="168"/>
      <c r="E23" s="169"/>
      <c r="F23" s="169"/>
      <c r="G23" s="169"/>
      <c r="H23" s="169"/>
      <c r="I23" s="169"/>
      <c r="J23" s="169"/>
      <c r="K23" s="169"/>
      <c r="L23" s="169"/>
      <c r="M23" s="169"/>
      <c r="N23" s="177"/>
      <c r="O23" s="169"/>
      <c r="P23" s="178"/>
      <c r="Q23" s="178"/>
      <c r="R23" s="178"/>
      <c r="S23" s="178"/>
      <c r="T23" s="178"/>
      <c r="U23" s="178"/>
      <c r="V23" s="178"/>
      <c r="W23" s="178"/>
      <c r="X23" s="178"/>
      <c r="Y23" s="177"/>
      <c r="Z23" s="178"/>
      <c r="AA23" s="169"/>
      <c r="AB23" s="178"/>
      <c r="AC23" s="178"/>
      <c r="AD23" s="178"/>
      <c r="AE23" s="178"/>
      <c r="AF23" s="181" t="str">
        <f t="shared" si="2"/>
        <v/>
      </c>
      <c r="AG23" s="190"/>
      <c r="AH23" s="191"/>
      <c r="AI23" s="192"/>
    </row>
    <row r="24" ht="15" customHeight="1" spans="1:35">
      <c r="A24" s="167">
        <v>17</v>
      </c>
      <c r="B24" s="168"/>
      <c r="C24" s="168"/>
      <c r="D24" s="168"/>
      <c r="E24" s="169"/>
      <c r="F24" s="169"/>
      <c r="G24" s="169"/>
      <c r="H24" s="169"/>
      <c r="I24" s="169"/>
      <c r="J24" s="169"/>
      <c r="K24" s="169"/>
      <c r="L24" s="169"/>
      <c r="M24" s="169"/>
      <c r="N24" s="177"/>
      <c r="O24" s="169"/>
      <c r="P24" s="178"/>
      <c r="Q24" s="178"/>
      <c r="R24" s="178"/>
      <c r="S24" s="178"/>
      <c r="T24" s="178"/>
      <c r="U24" s="178"/>
      <c r="V24" s="178"/>
      <c r="W24" s="178"/>
      <c r="X24" s="178"/>
      <c r="Y24" s="177"/>
      <c r="Z24" s="178"/>
      <c r="AA24" s="169"/>
      <c r="AB24" s="178"/>
      <c r="AC24" s="178"/>
      <c r="AD24" s="178"/>
      <c r="AE24" s="178"/>
      <c r="AF24" s="181" t="str">
        <f t="shared" si="2"/>
        <v/>
      </c>
      <c r="AG24" s="190"/>
      <c r="AH24" s="191"/>
      <c r="AI24" s="192"/>
    </row>
    <row r="25" ht="15" customHeight="1" spans="1:35">
      <c r="A25" s="167">
        <v>18</v>
      </c>
      <c r="B25" s="168"/>
      <c r="C25" s="168"/>
      <c r="D25" s="168"/>
      <c r="E25" s="169"/>
      <c r="F25" s="169"/>
      <c r="G25" s="169"/>
      <c r="H25" s="169"/>
      <c r="I25" s="169"/>
      <c r="J25" s="169"/>
      <c r="K25" s="169"/>
      <c r="L25" s="169"/>
      <c r="M25" s="169"/>
      <c r="N25" s="177"/>
      <c r="O25" s="169"/>
      <c r="P25" s="178"/>
      <c r="Q25" s="178"/>
      <c r="R25" s="178"/>
      <c r="S25" s="178"/>
      <c r="T25" s="178"/>
      <c r="U25" s="178"/>
      <c r="V25" s="178"/>
      <c r="W25" s="178"/>
      <c r="X25" s="178"/>
      <c r="Y25" s="177"/>
      <c r="Z25" s="178"/>
      <c r="AA25" s="169"/>
      <c r="AB25" s="178"/>
      <c r="AC25" s="178"/>
      <c r="AD25" s="178"/>
      <c r="AE25" s="178"/>
      <c r="AF25" s="181" t="str">
        <f t="shared" si="2"/>
        <v/>
      </c>
      <c r="AG25" s="190"/>
      <c r="AH25" s="191"/>
      <c r="AI25" s="192"/>
    </row>
    <row r="26" ht="15" customHeight="1" spans="1:35">
      <c r="A26" s="167">
        <v>19</v>
      </c>
      <c r="B26" s="168"/>
      <c r="C26" s="168"/>
      <c r="D26" s="168"/>
      <c r="E26" s="169"/>
      <c r="F26" s="169"/>
      <c r="G26" s="169"/>
      <c r="H26" s="169"/>
      <c r="I26" s="169"/>
      <c r="J26" s="169"/>
      <c r="K26" s="169"/>
      <c r="L26" s="169"/>
      <c r="M26" s="169"/>
      <c r="N26" s="177"/>
      <c r="O26" s="169"/>
      <c r="P26" s="178"/>
      <c r="Q26" s="178"/>
      <c r="R26" s="178"/>
      <c r="S26" s="178"/>
      <c r="T26" s="178"/>
      <c r="U26" s="178"/>
      <c r="V26" s="178"/>
      <c r="W26" s="178"/>
      <c r="X26" s="178"/>
      <c r="Y26" s="177"/>
      <c r="Z26" s="178"/>
      <c r="AA26" s="169"/>
      <c r="AB26" s="178"/>
      <c r="AC26" s="178"/>
      <c r="AD26" s="178"/>
      <c r="AE26" s="178"/>
      <c r="AF26" s="181" t="str">
        <f t="shared" si="2"/>
        <v/>
      </c>
      <c r="AG26" s="190"/>
      <c r="AH26" s="191"/>
      <c r="AI26" s="192"/>
    </row>
    <row r="27" ht="15" customHeight="1" spans="1:35">
      <c r="A27" s="167">
        <v>20</v>
      </c>
      <c r="B27" s="168"/>
      <c r="C27" s="168"/>
      <c r="D27" s="168"/>
      <c r="E27" s="169"/>
      <c r="F27" s="169"/>
      <c r="G27" s="169"/>
      <c r="H27" s="169"/>
      <c r="I27" s="169"/>
      <c r="J27" s="169"/>
      <c r="K27" s="169"/>
      <c r="L27" s="169"/>
      <c r="M27" s="169"/>
      <c r="N27" s="177"/>
      <c r="O27" s="169"/>
      <c r="P27" s="178"/>
      <c r="Q27" s="178"/>
      <c r="R27" s="178"/>
      <c r="S27" s="178"/>
      <c r="T27" s="178"/>
      <c r="U27" s="178"/>
      <c r="V27" s="178"/>
      <c r="W27" s="178"/>
      <c r="X27" s="178"/>
      <c r="Y27" s="177"/>
      <c r="Z27" s="178"/>
      <c r="AA27" s="169"/>
      <c r="AB27" s="178"/>
      <c r="AC27" s="178"/>
      <c r="AD27" s="178"/>
      <c r="AE27" s="178"/>
      <c r="AF27" s="181" t="str">
        <f t="shared" si="2"/>
        <v/>
      </c>
      <c r="AG27" s="190"/>
      <c r="AH27" s="191"/>
      <c r="AI27" s="192"/>
    </row>
    <row r="28" ht="15" customHeight="1" spans="1:35">
      <c r="A28" s="170" t="s">
        <v>75</v>
      </c>
      <c r="B28" s="171" t="str">
        <f>IF(ISERROR(AVERAGE(B18:B27)),"",AVERAGE(B18:B27))</f>
        <v/>
      </c>
      <c r="C28" s="171" t="str">
        <f t="shared" ref="C28:AH28" si="3">IF(ISERROR(AVERAGE(C18:C27)),"",AVERAGE(C18:C27))</f>
        <v/>
      </c>
      <c r="D28" s="171" t="str">
        <f t="shared" si="3"/>
        <v/>
      </c>
      <c r="E28" s="172" t="str">
        <f t="shared" si="3"/>
        <v/>
      </c>
      <c r="F28" s="172" t="str">
        <f t="shared" si="3"/>
        <v/>
      </c>
      <c r="G28" s="172" t="str">
        <f t="shared" si="3"/>
        <v/>
      </c>
      <c r="H28" s="172" t="str">
        <f t="shared" si="3"/>
        <v/>
      </c>
      <c r="I28" s="172" t="str">
        <f t="shared" si="3"/>
        <v/>
      </c>
      <c r="J28" s="172" t="str">
        <f t="shared" si="3"/>
        <v/>
      </c>
      <c r="K28" s="172" t="str">
        <f t="shared" si="3"/>
        <v/>
      </c>
      <c r="L28" s="172" t="str">
        <f t="shared" si="3"/>
        <v/>
      </c>
      <c r="M28" s="172" t="str">
        <f t="shared" si="3"/>
        <v/>
      </c>
      <c r="N28" s="171" t="str">
        <f t="shared" si="3"/>
        <v/>
      </c>
      <c r="O28" s="172" t="str">
        <f t="shared" si="3"/>
        <v/>
      </c>
      <c r="P28" s="179" t="str">
        <f t="shared" si="3"/>
        <v/>
      </c>
      <c r="Q28" s="179" t="str">
        <f t="shared" si="3"/>
        <v/>
      </c>
      <c r="R28" s="179" t="str">
        <f t="shared" si="3"/>
        <v/>
      </c>
      <c r="S28" s="179" t="str">
        <f t="shared" si="3"/>
        <v/>
      </c>
      <c r="T28" s="179" t="str">
        <f t="shared" si="3"/>
        <v/>
      </c>
      <c r="U28" s="179" t="str">
        <f t="shared" si="3"/>
        <v/>
      </c>
      <c r="V28" s="179" t="str">
        <f t="shared" si="3"/>
        <v/>
      </c>
      <c r="W28" s="179" t="str">
        <f t="shared" si="3"/>
        <v/>
      </c>
      <c r="X28" s="179" t="str">
        <f t="shared" si="3"/>
        <v/>
      </c>
      <c r="Y28" s="171" t="str">
        <f t="shared" si="3"/>
        <v/>
      </c>
      <c r="Z28" s="179" t="str">
        <f t="shared" si="3"/>
        <v/>
      </c>
      <c r="AA28" s="172" t="str">
        <f t="shared" si="3"/>
        <v/>
      </c>
      <c r="AB28" s="179" t="str">
        <f t="shared" si="3"/>
        <v/>
      </c>
      <c r="AC28" s="179" t="str">
        <f t="shared" si="3"/>
        <v/>
      </c>
      <c r="AD28" s="179" t="str">
        <f t="shared" si="3"/>
        <v/>
      </c>
      <c r="AE28" s="179" t="str">
        <f t="shared" si="3"/>
        <v/>
      </c>
      <c r="AF28" s="179" t="str">
        <f t="shared" si="3"/>
        <v/>
      </c>
      <c r="AG28" s="193" t="str">
        <f t="shared" si="3"/>
        <v/>
      </c>
      <c r="AH28" s="194" t="str">
        <f t="shared" si="3"/>
        <v/>
      </c>
      <c r="AI28" s="195"/>
    </row>
    <row r="29" ht="15" customHeight="1" spans="1:35">
      <c r="A29" s="167">
        <v>21</v>
      </c>
      <c r="B29" s="168"/>
      <c r="C29" s="168"/>
      <c r="D29" s="168"/>
      <c r="E29" s="169"/>
      <c r="F29" s="169"/>
      <c r="G29" s="169"/>
      <c r="H29" s="169"/>
      <c r="I29" s="169"/>
      <c r="J29" s="169"/>
      <c r="K29" s="169"/>
      <c r="L29" s="169"/>
      <c r="M29" s="169"/>
      <c r="N29" s="177"/>
      <c r="O29" s="169"/>
      <c r="P29" s="178"/>
      <c r="Q29" s="178"/>
      <c r="R29" s="178"/>
      <c r="S29" s="178"/>
      <c r="T29" s="178"/>
      <c r="U29" s="178"/>
      <c r="V29" s="178"/>
      <c r="W29" s="178"/>
      <c r="X29" s="178"/>
      <c r="Y29" s="177"/>
      <c r="Z29" s="178"/>
      <c r="AA29" s="169"/>
      <c r="AB29" s="178"/>
      <c r="AC29" s="178"/>
      <c r="AD29" s="178"/>
      <c r="AE29" s="178"/>
      <c r="AF29" s="181" t="str">
        <f>IF(ISERROR((100*AD29/(SUM(AC29,AD29)))),"",(100*AD29/(SUM(AC29,AD29))))</f>
        <v/>
      </c>
      <c r="AG29" s="190"/>
      <c r="AH29" s="191"/>
      <c r="AI29" s="192"/>
    </row>
    <row r="30" ht="15" customHeight="1" spans="1:35">
      <c r="A30" s="167">
        <v>22</v>
      </c>
      <c r="B30" s="168"/>
      <c r="C30" s="168"/>
      <c r="D30" s="168"/>
      <c r="E30" s="169"/>
      <c r="F30" s="169"/>
      <c r="G30" s="169"/>
      <c r="H30" s="169"/>
      <c r="I30" s="169"/>
      <c r="J30" s="169"/>
      <c r="K30" s="169"/>
      <c r="L30" s="169"/>
      <c r="M30" s="169"/>
      <c r="N30" s="177"/>
      <c r="O30" s="169"/>
      <c r="P30" s="178"/>
      <c r="Q30" s="178"/>
      <c r="R30" s="178"/>
      <c r="S30" s="178"/>
      <c r="T30" s="178"/>
      <c r="U30" s="178"/>
      <c r="V30" s="178"/>
      <c r="W30" s="178"/>
      <c r="X30" s="178"/>
      <c r="Y30" s="177"/>
      <c r="Z30" s="178"/>
      <c r="AA30" s="169"/>
      <c r="AB30" s="178"/>
      <c r="AC30" s="178"/>
      <c r="AD30" s="178"/>
      <c r="AE30" s="178"/>
      <c r="AF30" s="181" t="str">
        <f t="shared" ref="AF30:AF39" si="4">IF(ISERROR((100*AD30/(SUM(AC30,AD30)))),"",(100*AD30/(SUM(AC30,AD30))))</f>
        <v/>
      </c>
      <c r="AG30" s="190"/>
      <c r="AH30" s="191"/>
      <c r="AI30" s="192"/>
    </row>
    <row r="31" ht="15" customHeight="1" spans="1:35">
      <c r="A31" s="167">
        <v>23</v>
      </c>
      <c r="B31" s="168"/>
      <c r="C31" s="168"/>
      <c r="D31" s="168"/>
      <c r="E31" s="169"/>
      <c r="F31" s="169"/>
      <c r="G31" s="169"/>
      <c r="H31" s="169"/>
      <c r="I31" s="169"/>
      <c r="J31" s="169"/>
      <c r="K31" s="169"/>
      <c r="L31" s="169"/>
      <c r="M31" s="169"/>
      <c r="N31" s="177"/>
      <c r="O31" s="169"/>
      <c r="P31" s="178"/>
      <c r="Q31" s="178"/>
      <c r="R31" s="178"/>
      <c r="S31" s="178"/>
      <c r="T31" s="178"/>
      <c r="U31" s="178"/>
      <c r="V31" s="178"/>
      <c r="W31" s="178"/>
      <c r="X31" s="178"/>
      <c r="Y31" s="177"/>
      <c r="Z31" s="178"/>
      <c r="AA31" s="169"/>
      <c r="AB31" s="178"/>
      <c r="AC31" s="178"/>
      <c r="AD31" s="178"/>
      <c r="AE31" s="178"/>
      <c r="AF31" s="181" t="str">
        <f t="shared" si="4"/>
        <v/>
      </c>
      <c r="AG31" s="190"/>
      <c r="AH31" s="191"/>
      <c r="AI31" s="192"/>
    </row>
    <row r="32" ht="15" customHeight="1" spans="1:35">
      <c r="A32" s="167">
        <v>24</v>
      </c>
      <c r="B32" s="168"/>
      <c r="C32" s="168"/>
      <c r="D32" s="168"/>
      <c r="E32" s="169"/>
      <c r="F32" s="169"/>
      <c r="G32" s="169"/>
      <c r="H32" s="169"/>
      <c r="I32" s="169"/>
      <c r="J32" s="169"/>
      <c r="K32" s="169"/>
      <c r="L32" s="169"/>
      <c r="M32" s="169"/>
      <c r="N32" s="177"/>
      <c r="O32" s="169"/>
      <c r="P32" s="178"/>
      <c r="Q32" s="178"/>
      <c r="R32" s="178"/>
      <c r="S32" s="178"/>
      <c r="T32" s="178"/>
      <c r="U32" s="178"/>
      <c r="V32" s="178"/>
      <c r="W32" s="178"/>
      <c r="X32" s="178"/>
      <c r="Y32" s="177"/>
      <c r="Z32" s="178"/>
      <c r="AA32" s="169"/>
      <c r="AB32" s="178"/>
      <c r="AC32" s="178"/>
      <c r="AD32" s="178"/>
      <c r="AE32" s="178"/>
      <c r="AF32" s="181" t="str">
        <f t="shared" si="4"/>
        <v/>
      </c>
      <c r="AG32" s="190"/>
      <c r="AH32" s="191"/>
      <c r="AI32" s="192"/>
    </row>
    <row r="33" ht="15" customHeight="1" spans="1:35">
      <c r="A33" s="167">
        <v>25</v>
      </c>
      <c r="B33" s="168"/>
      <c r="C33" s="168"/>
      <c r="D33" s="168"/>
      <c r="E33" s="169"/>
      <c r="F33" s="169"/>
      <c r="G33" s="169"/>
      <c r="H33" s="169"/>
      <c r="I33" s="169"/>
      <c r="J33" s="169"/>
      <c r="K33" s="169"/>
      <c r="L33" s="169"/>
      <c r="M33" s="169"/>
      <c r="N33" s="177"/>
      <c r="O33" s="169"/>
      <c r="P33" s="178"/>
      <c r="Q33" s="178"/>
      <c r="R33" s="178"/>
      <c r="S33" s="178"/>
      <c r="T33" s="178"/>
      <c r="U33" s="178"/>
      <c r="V33" s="178"/>
      <c r="W33" s="178"/>
      <c r="X33" s="178"/>
      <c r="Y33" s="177"/>
      <c r="Z33" s="178"/>
      <c r="AA33" s="169"/>
      <c r="AB33" s="178"/>
      <c r="AC33" s="178"/>
      <c r="AD33" s="178"/>
      <c r="AE33" s="178"/>
      <c r="AF33" s="181" t="str">
        <f t="shared" si="4"/>
        <v/>
      </c>
      <c r="AG33" s="190"/>
      <c r="AH33" s="191"/>
      <c r="AI33" s="192"/>
    </row>
    <row r="34" ht="15" customHeight="1" spans="1:35">
      <c r="A34" s="167">
        <v>26</v>
      </c>
      <c r="B34" s="168"/>
      <c r="C34" s="168"/>
      <c r="D34" s="168"/>
      <c r="E34" s="169"/>
      <c r="F34" s="169"/>
      <c r="G34" s="169"/>
      <c r="H34" s="169"/>
      <c r="I34" s="169"/>
      <c r="J34" s="169"/>
      <c r="K34" s="169"/>
      <c r="L34" s="169"/>
      <c r="M34" s="169"/>
      <c r="N34" s="177"/>
      <c r="O34" s="169"/>
      <c r="P34" s="178"/>
      <c r="Q34" s="178"/>
      <c r="R34" s="178"/>
      <c r="S34" s="178"/>
      <c r="T34" s="178"/>
      <c r="U34" s="178"/>
      <c r="V34" s="178"/>
      <c r="W34" s="178"/>
      <c r="X34" s="178"/>
      <c r="Y34" s="177"/>
      <c r="Z34" s="178"/>
      <c r="AA34" s="169"/>
      <c r="AB34" s="178"/>
      <c r="AC34" s="178"/>
      <c r="AD34" s="178"/>
      <c r="AE34" s="178"/>
      <c r="AF34" s="181" t="str">
        <f t="shared" si="4"/>
        <v/>
      </c>
      <c r="AG34" s="190"/>
      <c r="AH34" s="191"/>
      <c r="AI34" s="192"/>
    </row>
    <row r="35" ht="15" customHeight="1" spans="1:35">
      <c r="A35" s="167">
        <v>27</v>
      </c>
      <c r="B35" s="168"/>
      <c r="C35" s="168"/>
      <c r="D35" s="168"/>
      <c r="E35" s="169"/>
      <c r="F35" s="169"/>
      <c r="G35" s="169"/>
      <c r="H35" s="169"/>
      <c r="I35" s="169"/>
      <c r="J35" s="169"/>
      <c r="K35" s="169"/>
      <c r="L35" s="169"/>
      <c r="M35" s="169"/>
      <c r="N35" s="177"/>
      <c r="O35" s="169"/>
      <c r="P35" s="178"/>
      <c r="Q35" s="178"/>
      <c r="R35" s="178"/>
      <c r="S35" s="178"/>
      <c r="T35" s="178"/>
      <c r="U35" s="178"/>
      <c r="V35" s="178"/>
      <c r="W35" s="178"/>
      <c r="X35" s="178"/>
      <c r="Y35" s="177"/>
      <c r="Z35" s="178"/>
      <c r="AA35" s="169"/>
      <c r="AB35" s="178"/>
      <c r="AC35" s="178"/>
      <c r="AD35" s="178"/>
      <c r="AE35" s="178"/>
      <c r="AF35" s="181" t="str">
        <f t="shared" si="4"/>
        <v/>
      </c>
      <c r="AG35" s="190"/>
      <c r="AH35" s="191"/>
      <c r="AI35" s="192"/>
    </row>
    <row r="36" ht="15" customHeight="1" spans="1:35">
      <c r="A36" s="167">
        <v>28</v>
      </c>
      <c r="B36" s="168"/>
      <c r="C36" s="168"/>
      <c r="D36" s="168"/>
      <c r="E36" s="169"/>
      <c r="F36" s="169"/>
      <c r="G36" s="169"/>
      <c r="H36" s="169"/>
      <c r="I36" s="169"/>
      <c r="J36" s="169"/>
      <c r="K36" s="169"/>
      <c r="L36" s="169"/>
      <c r="M36" s="169"/>
      <c r="N36" s="177"/>
      <c r="O36" s="169"/>
      <c r="P36" s="178"/>
      <c r="Q36" s="178"/>
      <c r="R36" s="178"/>
      <c r="S36" s="178"/>
      <c r="T36" s="178"/>
      <c r="U36" s="178"/>
      <c r="V36" s="178"/>
      <c r="W36" s="178"/>
      <c r="X36" s="178"/>
      <c r="Y36" s="177"/>
      <c r="Z36" s="178"/>
      <c r="AA36" s="169"/>
      <c r="AB36" s="178"/>
      <c r="AC36" s="178"/>
      <c r="AD36" s="178"/>
      <c r="AE36" s="178"/>
      <c r="AF36" s="181" t="str">
        <f t="shared" si="4"/>
        <v/>
      </c>
      <c r="AG36" s="190"/>
      <c r="AH36" s="191"/>
      <c r="AI36" s="192"/>
    </row>
    <row r="37" ht="15" customHeight="1" spans="1:35">
      <c r="A37" s="167">
        <v>29</v>
      </c>
      <c r="B37" s="168"/>
      <c r="C37" s="168"/>
      <c r="D37" s="168"/>
      <c r="E37" s="169"/>
      <c r="F37" s="169"/>
      <c r="G37" s="169"/>
      <c r="H37" s="169"/>
      <c r="I37" s="169"/>
      <c r="J37" s="169"/>
      <c r="K37" s="169"/>
      <c r="L37" s="169"/>
      <c r="M37" s="169"/>
      <c r="N37" s="177"/>
      <c r="O37" s="169"/>
      <c r="P37" s="178"/>
      <c r="Q37" s="178"/>
      <c r="R37" s="178"/>
      <c r="S37" s="178"/>
      <c r="T37" s="178"/>
      <c r="U37" s="178"/>
      <c r="V37" s="178"/>
      <c r="W37" s="178"/>
      <c r="X37" s="178"/>
      <c r="Y37" s="177"/>
      <c r="Z37" s="178"/>
      <c r="AA37" s="169"/>
      <c r="AB37" s="178"/>
      <c r="AC37" s="178"/>
      <c r="AD37" s="178"/>
      <c r="AE37" s="178"/>
      <c r="AF37" s="181" t="str">
        <f t="shared" si="4"/>
        <v/>
      </c>
      <c r="AG37" s="190"/>
      <c r="AH37" s="191"/>
      <c r="AI37" s="192"/>
    </row>
    <row r="38" ht="15" customHeight="1" spans="1:35">
      <c r="A38" s="167">
        <v>30</v>
      </c>
      <c r="B38" s="168"/>
      <c r="C38" s="168"/>
      <c r="D38" s="168"/>
      <c r="E38" s="169"/>
      <c r="F38" s="169"/>
      <c r="G38" s="169"/>
      <c r="H38" s="169"/>
      <c r="I38" s="169"/>
      <c r="J38" s="169"/>
      <c r="K38" s="169"/>
      <c r="L38" s="169"/>
      <c r="M38" s="169"/>
      <c r="N38" s="177"/>
      <c r="O38" s="169"/>
      <c r="P38" s="178"/>
      <c r="Q38" s="178"/>
      <c r="R38" s="178"/>
      <c r="S38" s="178"/>
      <c r="T38" s="178"/>
      <c r="U38" s="178"/>
      <c r="V38" s="178"/>
      <c r="W38" s="178"/>
      <c r="X38" s="178"/>
      <c r="Y38" s="177"/>
      <c r="Z38" s="178"/>
      <c r="AA38" s="169"/>
      <c r="AB38" s="178"/>
      <c r="AC38" s="178"/>
      <c r="AD38" s="178"/>
      <c r="AE38" s="178"/>
      <c r="AF38" s="181" t="str">
        <f t="shared" si="4"/>
        <v/>
      </c>
      <c r="AG38" s="190"/>
      <c r="AH38" s="191"/>
      <c r="AI38" s="192"/>
    </row>
    <row r="39" ht="15" customHeight="1" spans="1:35">
      <c r="A39" s="167">
        <v>31</v>
      </c>
      <c r="B39" s="168"/>
      <c r="C39" s="168"/>
      <c r="D39" s="168"/>
      <c r="E39" s="169"/>
      <c r="F39" s="169"/>
      <c r="G39" s="169"/>
      <c r="H39" s="169"/>
      <c r="I39" s="169"/>
      <c r="J39" s="169"/>
      <c r="K39" s="169"/>
      <c r="L39" s="169"/>
      <c r="M39" s="169"/>
      <c r="N39" s="177"/>
      <c r="O39" s="169"/>
      <c r="P39" s="178"/>
      <c r="Q39" s="178"/>
      <c r="R39" s="178"/>
      <c r="S39" s="178"/>
      <c r="T39" s="178"/>
      <c r="U39" s="178"/>
      <c r="V39" s="178"/>
      <c r="W39" s="178"/>
      <c r="X39" s="178"/>
      <c r="Y39" s="177"/>
      <c r="Z39" s="178"/>
      <c r="AA39" s="169"/>
      <c r="AB39" s="178"/>
      <c r="AC39" s="178"/>
      <c r="AD39" s="178"/>
      <c r="AE39" s="178"/>
      <c r="AF39" s="181" t="str">
        <f t="shared" si="4"/>
        <v/>
      </c>
      <c r="AG39" s="190"/>
      <c r="AH39" s="191"/>
      <c r="AI39" s="192"/>
    </row>
    <row r="40" ht="15" customHeight="1" spans="1:35">
      <c r="A40" s="170" t="s">
        <v>76</v>
      </c>
      <c r="B40" s="171" t="str">
        <f>IF(ISERROR(AVERAGE(B29:B39)),"",AVERAGE(B29:B39))</f>
        <v/>
      </c>
      <c r="C40" s="171" t="str">
        <f t="shared" ref="C40:AH40" si="5">IF(ISERROR(AVERAGE(C29:C39)),"",AVERAGE(C29:C39))</f>
        <v/>
      </c>
      <c r="D40" s="171" t="str">
        <f t="shared" si="5"/>
        <v/>
      </c>
      <c r="E40" s="172" t="str">
        <f t="shared" si="5"/>
        <v/>
      </c>
      <c r="F40" s="172" t="str">
        <f t="shared" si="5"/>
        <v/>
      </c>
      <c r="G40" s="172" t="str">
        <f t="shared" si="5"/>
        <v/>
      </c>
      <c r="H40" s="172" t="str">
        <f t="shared" si="5"/>
        <v/>
      </c>
      <c r="I40" s="172" t="str">
        <f t="shared" si="5"/>
        <v/>
      </c>
      <c r="J40" s="172" t="str">
        <f t="shared" si="5"/>
        <v/>
      </c>
      <c r="K40" s="172" t="str">
        <f t="shared" si="5"/>
        <v/>
      </c>
      <c r="L40" s="172" t="str">
        <f t="shared" si="5"/>
        <v/>
      </c>
      <c r="M40" s="172" t="str">
        <f t="shared" si="5"/>
        <v/>
      </c>
      <c r="N40" s="171" t="str">
        <f t="shared" si="5"/>
        <v/>
      </c>
      <c r="O40" s="172" t="str">
        <f t="shared" si="5"/>
        <v/>
      </c>
      <c r="P40" s="179" t="str">
        <f t="shared" si="5"/>
        <v/>
      </c>
      <c r="Q40" s="179" t="str">
        <f t="shared" si="5"/>
        <v/>
      </c>
      <c r="R40" s="179" t="str">
        <f t="shared" si="5"/>
        <v/>
      </c>
      <c r="S40" s="179" t="str">
        <f t="shared" si="5"/>
        <v/>
      </c>
      <c r="T40" s="179" t="str">
        <f t="shared" si="5"/>
        <v/>
      </c>
      <c r="U40" s="179" t="str">
        <f t="shared" si="5"/>
        <v/>
      </c>
      <c r="V40" s="179" t="str">
        <f t="shared" si="5"/>
        <v/>
      </c>
      <c r="W40" s="179" t="str">
        <f t="shared" si="5"/>
        <v/>
      </c>
      <c r="X40" s="179" t="str">
        <f t="shared" si="5"/>
        <v/>
      </c>
      <c r="Y40" s="171" t="str">
        <f t="shared" si="5"/>
        <v/>
      </c>
      <c r="Z40" s="179" t="str">
        <f t="shared" si="5"/>
        <v/>
      </c>
      <c r="AA40" s="172" t="str">
        <f t="shared" si="5"/>
        <v/>
      </c>
      <c r="AB40" s="179" t="str">
        <f t="shared" si="5"/>
        <v/>
      </c>
      <c r="AC40" s="179" t="str">
        <f t="shared" si="5"/>
        <v/>
      </c>
      <c r="AD40" s="179" t="str">
        <f t="shared" si="5"/>
        <v/>
      </c>
      <c r="AE40" s="179" t="str">
        <f t="shared" si="5"/>
        <v/>
      </c>
      <c r="AF40" s="179" t="str">
        <f t="shared" si="5"/>
        <v/>
      </c>
      <c r="AG40" s="193" t="str">
        <f t="shared" si="5"/>
        <v/>
      </c>
      <c r="AH40" s="194" t="str">
        <f t="shared" si="5"/>
        <v/>
      </c>
      <c r="AI40" s="195"/>
    </row>
    <row r="41" ht="16.5" spans="1:35">
      <c r="A41" s="173" t="s">
        <v>77</v>
      </c>
      <c r="B41" s="174" t="str">
        <f>IF(ISERROR(AVERAGE(B7:B16,B18:B27,B29:B39)),"",AVERAGE(B7:B16,B18:B27,B29:B39))</f>
        <v/>
      </c>
      <c r="C41" s="174" t="str">
        <f t="shared" ref="C41:AH41" si="6">IF(ISERROR(AVERAGE(C7:C16,C18:C27,C29:C39)),"",AVERAGE(C7:C16,C18:C27,C29:C39))</f>
        <v/>
      </c>
      <c r="D41" s="174" t="str">
        <f t="shared" si="6"/>
        <v/>
      </c>
      <c r="E41" s="175" t="str">
        <f t="shared" si="6"/>
        <v/>
      </c>
      <c r="F41" s="175" t="str">
        <f t="shared" si="6"/>
        <v/>
      </c>
      <c r="G41" s="175" t="str">
        <f t="shared" si="6"/>
        <v/>
      </c>
      <c r="H41" s="175" t="str">
        <f t="shared" si="6"/>
        <v/>
      </c>
      <c r="I41" s="175" t="str">
        <f t="shared" si="6"/>
        <v/>
      </c>
      <c r="J41" s="175" t="str">
        <f t="shared" si="6"/>
        <v/>
      </c>
      <c r="K41" s="175" t="str">
        <f t="shared" si="6"/>
        <v/>
      </c>
      <c r="L41" s="175" t="str">
        <f t="shared" si="6"/>
        <v/>
      </c>
      <c r="M41" s="175" t="str">
        <f t="shared" si="6"/>
        <v/>
      </c>
      <c r="N41" s="174" t="str">
        <f t="shared" si="6"/>
        <v/>
      </c>
      <c r="O41" s="175" t="str">
        <f t="shared" si="6"/>
        <v/>
      </c>
      <c r="P41" s="180" t="str">
        <f t="shared" si="6"/>
        <v/>
      </c>
      <c r="Q41" s="180" t="str">
        <f t="shared" si="6"/>
        <v/>
      </c>
      <c r="R41" s="180" t="str">
        <f t="shared" si="6"/>
        <v/>
      </c>
      <c r="S41" s="180" t="str">
        <f t="shared" si="6"/>
        <v/>
      </c>
      <c r="T41" s="180" t="str">
        <f t="shared" si="6"/>
        <v/>
      </c>
      <c r="U41" s="180" t="str">
        <f t="shared" si="6"/>
        <v/>
      </c>
      <c r="V41" s="180" t="str">
        <f t="shared" si="6"/>
        <v/>
      </c>
      <c r="W41" s="180" t="str">
        <f t="shared" si="6"/>
        <v/>
      </c>
      <c r="X41" s="180" t="str">
        <f t="shared" si="6"/>
        <v/>
      </c>
      <c r="Y41" s="174" t="str">
        <f t="shared" si="6"/>
        <v/>
      </c>
      <c r="Z41" s="180" t="str">
        <f t="shared" si="6"/>
        <v/>
      </c>
      <c r="AA41" s="175" t="str">
        <f t="shared" si="6"/>
        <v/>
      </c>
      <c r="AB41" s="180" t="str">
        <f t="shared" si="6"/>
        <v/>
      </c>
      <c r="AC41" s="180" t="str">
        <f t="shared" si="6"/>
        <v/>
      </c>
      <c r="AD41" s="180" t="str">
        <f t="shared" si="6"/>
        <v/>
      </c>
      <c r="AE41" s="180" t="str">
        <f t="shared" si="6"/>
        <v/>
      </c>
      <c r="AF41" s="180" t="str">
        <f t="shared" si="6"/>
        <v/>
      </c>
      <c r="AG41" s="196" t="str">
        <f t="shared" si="6"/>
        <v/>
      </c>
      <c r="AH41" s="197" t="str">
        <f t="shared" si="6"/>
        <v/>
      </c>
      <c r="AI41" s="195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3"/>
  <sheetViews>
    <sheetView tabSelected="1" zoomScale="85" zoomScaleNormal="85" workbookViewId="0">
      <selection activeCell="L11" sqref="L11"/>
    </sheetView>
  </sheetViews>
  <sheetFormatPr defaultColWidth="9" defaultRowHeight="13.5"/>
  <cols>
    <col min="2" max="37" width="11" customWidth="1"/>
  </cols>
  <sheetData>
    <row r="1" ht="20.1" customHeight="1" spans="1:18">
      <c r="A1" s="79"/>
      <c r="B1" s="79"/>
      <c r="C1" s="79"/>
      <c r="D1" s="79"/>
      <c r="E1" s="79"/>
      <c r="F1" s="80" t="s">
        <v>232</v>
      </c>
      <c r="G1" s="80"/>
      <c r="H1" s="80" t="s">
        <v>233</v>
      </c>
      <c r="I1" s="80" t="s">
        <v>234</v>
      </c>
      <c r="J1" s="80"/>
      <c r="K1" s="80"/>
      <c r="L1" s="80">
        <v>4117</v>
      </c>
      <c r="M1" s="80"/>
      <c r="N1" s="104"/>
      <c r="O1" s="105"/>
      <c r="P1" s="106"/>
      <c r="Q1" s="110"/>
      <c r="R1" s="111"/>
    </row>
    <row r="2" ht="30" customHeight="1" spans="1:37">
      <c r="A2" s="81" t="s">
        <v>235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</row>
    <row r="3" ht="15" customHeight="1" spans="1:39">
      <c r="A3" s="83" t="s">
        <v>1</v>
      </c>
      <c r="B3" s="84" t="s">
        <v>236</v>
      </c>
      <c r="C3" s="85" t="s">
        <v>237</v>
      </c>
      <c r="D3" s="86"/>
      <c r="E3" s="84" t="s">
        <v>238</v>
      </c>
      <c r="F3" s="84"/>
      <c r="G3" s="84"/>
      <c r="H3" s="84" t="s">
        <v>239</v>
      </c>
      <c r="I3" s="84" t="s">
        <v>240</v>
      </c>
      <c r="J3" s="84" t="s">
        <v>241</v>
      </c>
      <c r="K3" s="84" t="s">
        <v>242</v>
      </c>
      <c r="L3" s="84" t="s">
        <v>243</v>
      </c>
      <c r="M3" s="107" t="s">
        <v>244</v>
      </c>
      <c r="N3" s="84" t="s">
        <v>245</v>
      </c>
      <c r="O3" s="84" t="s">
        <v>246</v>
      </c>
      <c r="P3" s="84"/>
      <c r="Q3" s="84" t="s">
        <v>247</v>
      </c>
      <c r="R3" s="107" t="s">
        <v>248</v>
      </c>
      <c r="S3" s="112" t="s">
        <v>249</v>
      </c>
      <c r="T3" s="113" t="s">
        <v>250</v>
      </c>
      <c r="U3" s="114" t="s">
        <v>251</v>
      </c>
      <c r="V3" s="115" t="s">
        <v>252</v>
      </c>
      <c r="W3" s="112" t="s">
        <v>253</v>
      </c>
      <c r="X3" s="112" t="s">
        <v>254</v>
      </c>
      <c r="Y3" s="112" t="s">
        <v>255</v>
      </c>
      <c r="Z3" s="112" t="s">
        <v>256</v>
      </c>
      <c r="AA3" s="112" t="s">
        <v>257</v>
      </c>
      <c r="AB3" s="112" t="s">
        <v>258</v>
      </c>
      <c r="AC3" s="112" t="s">
        <v>259</v>
      </c>
      <c r="AD3" s="112" t="s">
        <v>260</v>
      </c>
      <c r="AE3" s="137" t="s">
        <v>261</v>
      </c>
      <c r="AF3" s="137" t="s">
        <v>262</v>
      </c>
      <c r="AG3" s="114" t="s">
        <v>263</v>
      </c>
      <c r="AH3" s="114" t="s">
        <v>264</v>
      </c>
      <c r="AI3" s="114" t="s">
        <v>265</v>
      </c>
      <c r="AJ3" s="137" t="s">
        <v>266</v>
      </c>
      <c r="AK3" s="141" t="s">
        <v>267</v>
      </c>
      <c r="AL3" s="51"/>
      <c r="AM3" s="51"/>
    </row>
    <row r="4" ht="15" customHeight="1" spans="1:39">
      <c r="A4" s="87"/>
      <c r="B4" s="88"/>
      <c r="C4" s="88" t="s">
        <v>268</v>
      </c>
      <c r="D4" s="88" t="s">
        <v>269</v>
      </c>
      <c r="E4" s="88" t="s">
        <v>270</v>
      </c>
      <c r="F4" s="88" t="s">
        <v>271</v>
      </c>
      <c r="G4" s="88" t="s">
        <v>272</v>
      </c>
      <c r="H4" s="88"/>
      <c r="I4" s="88"/>
      <c r="J4" s="88"/>
      <c r="K4" s="88"/>
      <c r="L4" s="88"/>
      <c r="M4" s="108"/>
      <c r="N4" s="88"/>
      <c r="O4" s="88" t="s">
        <v>81</v>
      </c>
      <c r="P4" s="88" t="s">
        <v>273</v>
      </c>
      <c r="Q4" s="88"/>
      <c r="R4" s="108"/>
      <c r="S4" s="116"/>
      <c r="T4" s="117"/>
      <c r="U4" s="118"/>
      <c r="V4" s="119"/>
      <c r="W4" s="116"/>
      <c r="X4" s="116"/>
      <c r="Y4" s="116"/>
      <c r="Z4" s="116"/>
      <c r="AA4" s="116"/>
      <c r="AB4" s="116"/>
      <c r="AC4" s="116"/>
      <c r="AD4" s="116"/>
      <c r="AE4" s="118"/>
      <c r="AF4" s="118"/>
      <c r="AG4" s="118"/>
      <c r="AH4" s="118"/>
      <c r="AI4" s="118"/>
      <c r="AJ4" s="118"/>
      <c r="AK4" s="142"/>
      <c r="AL4" s="51"/>
      <c r="AM4" s="51"/>
    </row>
    <row r="5" ht="15" customHeight="1" spans="1:39">
      <c r="A5" s="87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108"/>
      <c r="N5" s="88"/>
      <c r="O5" s="88"/>
      <c r="P5" s="88"/>
      <c r="Q5" s="88"/>
      <c r="R5" s="108"/>
      <c r="S5" s="116"/>
      <c r="T5" s="117"/>
      <c r="U5" s="118"/>
      <c r="V5" s="119"/>
      <c r="W5" s="116"/>
      <c r="X5" s="116"/>
      <c r="Y5" s="116"/>
      <c r="Z5" s="116"/>
      <c r="AA5" s="116"/>
      <c r="AB5" s="116"/>
      <c r="AC5" s="116"/>
      <c r="AD5" s="116"/>
      <c r="AE5" s="118"/>
      <c r="AF5" s="118"/>
      <c r="AG5" s="118"/>
      <c r="AH5" s="118"/>
      <c r="AI5" s="118"/>
      <c r="AJ5" s="118"/>
      <c r="AK5" s="142"/>
      <c r="AL5" s="51"/>
      <c r="AM5" s="51"/>
    </row>
    <row r="6" ht="15" customHeight="1" spans="1:39">
      <c r="A6" s="87"/>
      <c r="B6" s="89" t="s">
        <v>198</v>
      </c>
      <c r="C6" s="89" t="s">
        <v>111</v>
      </c>
      <c r="D6" s="89" t="s">
        <v>111</v>
      </c>
      <c r="E6" s="89" t="s">
        <v>31</v>
      </c>
      <c r="F6" s="89" t="s">
        <v>31</v>
      </c>
      <c r="G6" s="89" t="s">
        <v>31</v>
      </c>
      <c r="H6" s="89" t="s">
        <v>274</v>
      </c>
      <c r="I6" s="89" t="s">
        <v>201</v>
      </c>
      <c r="J6" s="89" t="s">
        <v>201</v>
      </c>
      <c r="K6" s="89" t="s">
        <v>201</v>
      </c>
      <c r="L6" s="89" t="s">
        <v>201</v>
      </c>
      <c r="M6" s="89" t="s">
        <v>201</v>
      </c>
      <c r="N6" s="89" t="s">
        <v>201</v>
      </c>
      <c r="O6" s="89" t="s">
        <v>274</v>
      </c>
      <c r="P6" s="89" t="s">
        <v>274</v>
      </c>
      <c r="Q6" s="89" t="s">
        <v>275</v>
      </c>
      <c r="R6" s="120" t="s">
        <v>111</v>
      </c>
      <c r="S6" s="121" t="s">
        <v>275</v>
      </c>
      <c r="T6" s="122" t="s">
        <v>201</v>
      </c>
      <c r="U6" s="122" t="s">
        <v>31</v>
      </c>
      <c r="V6" s="122" t="s">
        <v>31</v>
      </c>
      <c r="W6" s="121" t="s">
        <v>276</v>
      </c>
      <c r="X6" s="121" t="s">
        <v>277</v>
      </c>
      <c r="Y6" s="121" t="s">
        <v>31</v>
      </c>
      <c r="Z6" s="121" t="s">
        <v>199</v>
      </c>
      <c r="AA6" s="121" t="s">
        <v>278</v>
      </c>
      <c r="AB6" s="121" t="s">
        <v>279</v>
      </c>
      <c r="AC6" s="121" t="s">
        <v>279</v>
      </c>
      <c r="AD6" s="121" t="s">
        <v>279</v>
      </c>
      <c r="AE6" s="122" t="s">
        <v>199</v>
      </c>
      <c r="AF6" s="122" t="s">
        <v>199</v>
      </c>
      <c r="AG6" s="122" t="s">
        <v>280</v>
      </c>
      <c r="AH6" s="122" t="s">
        <v>280</v>
      </c>
      <c r="AI6" s="122" t="s">
        <v>281</v>
      </c>
      <c r="AJ6" s="122" t="s">
        <v>282</v>
      </c>
      <c r="AK6" s="143" t="s">
        <v>31</v>
      </c>
      <c r="AL6" s="51"/>
      <c r="AM6" s="51"/>
    </row>
    <row r="7" ht="15" customHeight="1" spans="1:39">
      <c r="A7" s="87"/>
      <c r="B7" s="90" t="s">
        <v>283</v>
      </c>
      <c r="C7" s="90" t="s">
        <v>284</v>
      </c>
      <c r="D7" s="91"/>
      <c r="E7" s="90" t="s">
        <v>285</v>
      </c>
      <c r="F7" s="90" t="s">
        <v>286</v>
      </c>
      <c r="G7" s="91"/>
      <c r="H7" s="90" t="s">
        <v>287</v>
      </c>
      <c r="I7" s="90" t="s">
        <v>288</v>
      </c>
      <c r="J7" s="90" t="s">
        <v>289</v>
      </c>
      <c r="K7" s="90" t="s">
        <v>290</v>
      </c>
      <c r="L7" s="90" t="s">
        <v>291</v>
      </c>
      <c r="M7" s="90" t="s">
        <v>292</v>
      </c>
      <c r="N7" s="90" t="s">
        <v>293</v>
      </c>
      <c r="O7" s="90" t="s">
        <v>294</v>
      </c>
      <c r="P7" s="90" t="s">
        <v>295</v>
      </c>
      <c r="Q7" s="123" t="s">
        <v>296</v>
      </c>
      <c r="R7" s="90" t="s">
        <v>297</v>
      </c>
      <c r="S7" s="90" t="s">
        <v>298</v>
      </c>
      <c r="T7" s="124"/>
      <c r="U7" s="90" t="s">
        <v>299</v>
      </c>
      <c r="V7" s="124" t="s">
        <v>300</v>
      </c>
      <c r="W7" s="125" t="s">
        <v>301</v>
      </c>
      <c r="X7" s="124" t="s">
        <v>302</v>
      </c>
      <c r="Y7" s="138" t="s">
        <v>303</v>
      </c>
      <c r="Z7" s="125" t="s">
        <v>304</v>
      </c>
      <c r="AA7" s="124" t="s">
        <v>305</v>
      </c>
      <c r="AB7" s="125" t="s">
        <v>306</v>
      </c>
      <c r="AC7" s="125" t="s">
        <v>307</v>
      </c>
      <c r="AD7" s="125" t="s">
        <v>308</v>
      </c>
      <c r="AE7" s="125" t="s">
        <v>309</v>
      </c>
      <c r="AF7" s="139" t="s">
        <v>310</v>
      </c>
      <c r="AG7" s="124" t="s">
        <v>311</v>
      </c>
      <c r="AH7" s="124" t="s">
        <v>312</v>
      </c>
      <c r="AI7" s="144" t="s">
        <v>313</v>
      </c>
      <c r="AJ7" s="125" t="s">
        <v>314</v>
      </c>
      <c r="AK7" s="145" t="s">
        <v>315</v>
      </c>
      <c r="AL7" s="146"/>
      <c r="AM7" s="146"/>
    </row>
    <row r="8" ht="21.75" customHeight="1" spans="1:39">
      <c r="A8" s="87"/>
      <c r="B8" s="89" t="s">
        <v>316</v>
      </c>
      <c r="C8" s="89" t="s">
        <v>268</v>
      </c>
      <c r="D8" s="89" t="s">
        <v>317</v>
      </c>
      <c r="E8" s="89" t="s">
        <v>318</v>
      </c>
      <c r="F8" s="89" t="s">
        <v>271</v>
      </c>
      <c r="G8" s="89" t="s">
        <v>272</v>
      </c>
      <c r="H8" s="89" t="s">
        <v>239</v>
      </c>
      <c r="I8" s="89" t="s">
        <v>319</v>
      </c>
      <c r="J8" s="89" t="s">
        <v>320</v>
      </c>
      <c r="K8" s="89" t="s">
        <v>321</v>
      </c>
      <c r="L8" s="89" t="s">
        <v>243</v>
      </c>
      <c r="M8" s="89" t="s">
        <v>244</v>
      </c>
      <c r="N8" s="89" t="s">
        <v>245</v>
      </c>
      <c r="O8" s="89" t="s">
        <v>81</v>
      </c>
      <c r="P8" s="89" t="s">
        <v>273</v>
      </c>
      <c r="Q8" s="89" t="s">
        <v>247</v>
      </c>
      <c r="R8" s="89" t="s">
        <v>248</v>
      </c>
      <c r="S8" s="89" t="s">
        <v>249</v>
      </c>
      <c r="T8" s="89" t="s">
        <v>250</v>
      </c>
      <c r="U8" s="89" t="s">
        <v>251</v>
      </c>
      <c r="V8" s="89" t="s">
        <v>322</v>
      </c>
      <c r="W8" s="89" t="s">
        <v>253</v>
      </c>
      <c r="X8" s="89" t="s">
        <v>254</v>
      </c>
      <c r="Y8" s="89" t="s">
        <v>255</v>
      </c>
      <c r="Z8" s="89" t="s">
        <v>256</v>
      </c>
      <c r="AA8" s="89" t="s">
        <v>257</v>
      </c>
      <c r="AB8" s="89" t="s">
        <v>258</v>
      </c>
      <c r="AC8" s="89" t="s">
        <v>259</v>
      </c>
      <c r="AD8" s="89" t="s">
        <v>260</v>
      </c>
      <c r="AE8" s="89" t="s">
        <v>261</v>
      </c>
      <c r="AF8" s="89" t="s">
        <v>323</v>
      </c>
      <c r="AG8" s="89" t="s">
        <v>324</v>
      </c>
      <c r="AH8" s="89" t="s">
        <v>325</v>
      </c>
      <c r="AI8" s="147" t="s">
        <v>326</v>
      </c>
      <c r="AJ8" s="89" t="s">
        <v>327</v>
      </c>
      <c r="AK8" s="148" t="s">
        <v>328</v>
      </c>
      <c r="AL8" s="51"/>
      <c r="AM8" s="51"/>
    </row>
    <row r="9" ht="15" customHeight="1" spans="1:37">
      <c r="A9" s="92">
        <v>1</v>
      </c>
      <c r="B9" s="93"/>
      <c r="C9" s="94"/>
      <c r="D9" s="94" t="str">
        <f>IF(C9=0,"",C9)</f>
        <v/>
      </c>
      <c r="E9" s="95"/>
      <c r="F9" s="96"/>
      <c r="G9" s="94" t="str">
        <f>IF(F9=0,"",F9)</f>
        <v/>
      </c>
      <c r="H9" s="97"/>
      <c r="I9" s="109"/>
      <c r="J9" s="97"/>
      <c r="K9" s="97"/>
      <c r="L9" s="97"/>
      <c r="M9" s="98"/>
      <c r="N9" s="97"/>
      <c r="O9" s="97"/>
      <c r="P9" s="97" t="str">
        <f>IF(AG9=0,"",(0.99499*AG9+0.8*AI9*0.99499+0.8*AK9+0.969*AJ9)/#REF!)</f>
        <v/>
      </c>
      <c r="Q9" s="97"/>
      <c r="R9" s="126"/>
      <c r="S9" s="127"/>
      <c r="T9" s="127"/>
      <c r="U9" s="128"/>
      <c r="V9" s="127"/>
      <c r="W9" s="129"/>
      <c r="X9" s="129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9"/>
    </row>
    <row r="10" ht="15" customHeight="1" spans="1:37">
      <c r="A10" s="92">
        <v>2</v>
      </c>
      <c r="B10" s="93"/>
      <c r="C10" s="94"/>
      <c r="D10" s="94" t="str">
        <f>IF(AND(C10="",SUM(D9,C10)=0),"",SUM(D9,C10))</f>
        <v/>
      </c>
      <c r="E10" s="95"/>
      <c r="F10" s="96"/>
      <c r="G10" s="94" t="str">
        <f>IF(AND(F10="",SUM(G9,F10)=0),"",SUM(G9,F10))</f>
        <v/>
      </c>
      <c r="H10" s="97"/>
      <c r="I10" s="109"/>
      <c r="J10" s="97"/>
      <c r="K10" s="97"/>
      <c r="L10" s="97"/>
      <c r="M10" s="98"/>
      <c r="N10" s="97"/>
      <c r="O10" s="97"/>
      <c r="P10" s="97" t="str">
        <f>IF(AG10=0,"",(0.99499*AG10+0.8*AI10*0.99499+0.8*AK10+0.969*AJ10)/#REF!)</f>
        <v/>
      </c>
      <c r="Q10" s="97"/>
      <c r="R10" s="126"/>
      <c r="S10" s="127"/>
      <c r="T10" s="127"/>
      <c r="U10" s="128"/>
      <c r="V10" s="127"/>
      <c r="W10" s="129"/>
      <c r="X10" s="129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9"/>
    </row>
    <row r="11" ht="15" customHeight="1" spans="1:37">
      <c r="A11" s="92">
        <v>3</v>
      </c>
      <c r="B11" s="93"/>
      <c r="C11" s="94"/>
      <c r="D11" s="94" t="str">
        <f t="shared" ref="D11:D18" si="0">IF(AND(C11="",SUM(D10,C11)=0),"",SUM(D10,C11))</f>
        <v/>
      </c>
      <c r="E11" s="95"/>
      <c r="F11" s="96"/>
      <c r="G11" s="94" t="str">
        <f t="shared" ref="G11:G18" si="1">IF(AND(F11="",SUM(G10,F11)=0),"",SUM(G10,F11))</f>
        <v/>
      </c>
      <c r="H11" s="97"/>
      <c r="I11" s="109"/>
      <c r="J11" s="97"/>
      <c r="K11" s="97"/>
      <c r="L11" s="97"/>
      <c r="M11" s="98"/>
      <c r="N11" s="97"/>
      <c r="O11" s="97"/>
      <c r="P11" s="97" t="str">
        <f>IF(AG11=0,"",(0.99499*AG11+0.8*AI11*0.99499+0.8*AK11+0.969*AJ11)/#REF!)</f>
        <v/>
      </c>
      <c r="Q11" s="97"/>
      <c r="R11" s="126"/>
      <c r="S11" s="127"/>
      <c r="T11" s="127"/>
      <c r="U11" s="128"/>
      <c r="V11" s="127"/>
      <c r="W11" s="129"/>
      <c r="X11" s="129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9"/>
    </row>
    <row r="12" ht="15" customHeight="1" spans="1:37">
      <c r="A12" s="92">
        <v>4</v>
      </c>
      <c r="B12" s="93"/>
      <c r="C12" s="94"/>
      <c r="D12" s="94" t="str">
        <f t="shared" si="0"/>
        <v/>
      </c>
      <c r="E12" s="95"/>
      <c r="F12" s="96"/>
      <c r="G12" s="94" t="str">
        <f t="shared" si="1"/>
        <v/>
      </c>
      <c r="H12" s="97"/>
      <c r="I12" s="109"/>
      <c r="J12" s="97"/>
      <c r="K12" s="97"/>
      <c r="L12" s="97"/>
      <c r="M12" s="98"/>
      <c r="N12" s="97"/>
      <c r="O12" s="97"/>
      <c r="P12" s="97" t="str">
        <f>IF(AG12=0,"",(0.99499*AG12+0.8*AI12*0.99499+0.8*AK12+0.969*AJ12)/#REF!)</f>
        <v/>
      </c>
      <c r="Q12" s="97"/>
      <c r="R12" s="126"/>
      <c r="S12" s="127"/>
      <c r="T12" s="127"/>
      <c r="U12" s="128"/>
      <c r="V12" s="127"/>
      <c r="W12" s="129"/>
      <c r="X12" s="129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9"/>
    </row>
    <row r="13" ht="15" customHeight="1" spans="1:37">
      <c r="A13" s="92">
        <v>5</v>
      </c>
      <c r="B13" s="93"/>
      <c r="C13" s="94"/>
      <c r="D13" s="94" t="str">
        <f t="shared" si="0"/>
        <v/>
      </c>
      <c r="E13" s="95"/>
      <c r="F13" s="96"/>
      <c r="G13" s="94" t="str">
        <f t="shared" si="1"/>
        <v/>
      </c>
      <c r="H13" s="97"/>
      <c r="I13" s="109"/>
      <c r="J13" s="97"/>
      <c r="K13" s="97"/>
      <c r="L13" s="97"/>
      <c r="M13" s="98"/>
      <c r="N13" s="97"/>
      <c r="O13" s="97"/>
      <c r="P13" s="97" t="str">
        <f>IF(AG13=0,"",(0.99499*AG13+0.8*AI13*0.99499+0.8*AK13+0.969*AJ13)/#REF!)</f>
        <v/>
      </c>
      <c r="Q13" s="97"/>
      <c r="R13" s="126"/>
      <c r="S13" s="127"/>
      <c r="T13" s="127"/>
      <c r="U13" s="128"/>
      <c r="V13" s="127"/>
      <c r="W13" s="129"/>
      <c r="X13" s="129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9"/>
    </row>
    <row r="14" ht="15" customHeight="1" spans="1:37">
      <c r="A14" s="92">
        <v>6</v>
      </c>
      <c r="B14" s="93"/>
      <c r="C14" s="94"/>
      <c r="D14" s="94" t="str">
        <f t="shared" si="0"/>
        <v/>
      </c>
      <c r="E14" s="95"/>
      <c r="F14" s="96"/>
      <c r="G14" s="94" t="str">
        <f t="shared" si="1"/>
        <v/>
      </c>
      <c r="H14" s="97"/>
      <c r="I14" s="109"/>
      <c r="J14" s="97"/>
      <c r="K14" s="97"/>
      <c r="L14" s="97"/>
      <c r="M14" s="98"/>
      <c r="N14" s="97"/>
      <c r="O14" s="97"/>
      <c r="P14" s="97" t="str">
        <f>IF(AG14=0,"",(0.99499*AG14+0.8*AI14*0.99499+0.8*AK14+0.969*AJ14)/#REF!)</f>
        <v/>
      </c>
      <c r="Q14" s="97"/>
      <c r="R14" s="126"/>
      <c r="S14" s="127"/>
      <c r="T14" s="127"/>
      <c r="U14" s="128"/>
      <c r="V14" s="127"/>
      <c r="W14" s="129"/>
      <c r="X14" s="129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9"/>
    </row>
    <row r="15" ht="15" customHeight="1" spans="1:37">
      <c r="A15" s="92">
        <v>7</v>
      </c>
      <c r="B15" s="93"/>
      <c r="C15" s="93"/>
      <c r="D15" s="94" t="str">
        <f t="shared" si="0"/>
        <v/>
      </c>
      <c r="E15" s="93"/>
      <c r="F15" s="93"/>
      <c r="G15" s="94" t="str">
        <f t="shared" si="1"/>
        <v/>
      </c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126"/>
      <c r="S15" s="93"/>
      <c r="T15" s="93"/>
      <c r="U15" s="130"/>
      <c r="V15" s="93"/>
      <c r="W15" s="131"/>
      <c r="X15" s="131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149"/>
    </row>
    <row r="16" ht="15" customHeight="1" spans="1:37">
      <c r="A16" s="92">
        <v>8</v>
      </c>
      <c r="B16" s="93"/>
      <c r="C16" s="93"/>
      <c r="D16" s="94" t="str">
        <f t="shared" si="0"/>
        <v/>
      </c>
      <c r="E16" s="93"/>
      <c r="F16" s="93"/>
      <c r="G16" s="94" t="str">
        <f t="shared" si="1"/>
        <v/>
      </c>
      <c r="H16" s="98"/>
      <c r="I16" s="98"/>
      <c r="J16" s="97"/>
      <c r="K16" s="97"/>
      <c r="L16" s="97"/>
      <c r="M16" s="98"/>
      <c r="N16" s="97"/>
      <c r="O16" s="97"/>
      <c r="P16" s="97"/>
      <c r="Q16" s="97"/>
      <c r="R16" s="126"/>
      <c r="S16" s="127"/>
      <c r="T16" s="127"/>
      <c r="U16" s="128"/>
      <c r="V16" s="127"/>
      <c r="W16" s="129"/>
      <c r="X16" s="129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9"/>
    </row>
    <row r="17" ht="15" customHeight="1" spans="1:37">
      <c r="A17" s="92">
        <v>9</v>
      </c>
      <c r="B17" s="93"/>
      <c r="C17" s="94"/>
      <c r="D17" s="94" t="str">
        <f t="shared" si="0"/>
        <v/>
      </c>
      <c r="E17" s="95"/>
      <c r="F17" s="96"/>
      <c r="G17" s="94" t="str">
        <f t="shared" si="1"/>
        <v/>
      </c>
      <c r="H17" s="97"/>
      <c r="I17" s="109"/>
      <c r="J17" s="97"/>
      <c r="K17" s="97"/>
      <c r="L17" s="97"/>
      <c r="M17" s="98"/>
      <c r="N17" s="97"/>
      <c r="O17" s="97"/>
      <c r="P17" s="97"/>
      <c r="Q17" s="97"/>
      <c r="R17" s="126"/>
      <c r="S17" s="127"/>
      <c r="T17" s="127"/>
      <c r="U17" s="128"/>
      <c r="V17" s="127"/>
      <c r="W17" s="129"/>
      <c r="X17" s="129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9"/>
    </row>
    <row r="18" ht="15" customHeight="1" spans="1:37">
      <c r="A18" s="92">
        <v>10</v>
      </c>
      <c r="B18" s="93"/>
      <c r="C18" s="94"/>
      <c r="D18" s="94" t="str">
        <f t="shared" si="0"/>
        <v/>
      </c>
      <c r="E18" s="95"/>
      <c r="F18" s="96"/>
      <c r="G18" s="94" t="str">
        <f t="shared" si="1"/>
        <v/>
      </c>
      <c r="H18" s="97"/>
      <c r="I18" s="109"/>
      <c r="J18" s="97"/>
      <c r="K18" s="97"/>
      <c r="L18" s="97"/>
      <c r="M18" s="98"/>
      <c r="N18" s="97"/>
      <c r="O18" s="97"/>
      <c r="P18" s="97"/>
      <c r="Q18" s="97"/>
      <c r="R18" s="126"/>
      <c r="S18" s="127"/>
      <c r="T18" s="127"/>
      <c r="U18" s="128"/>
      <c r="V18" s="127"/>
      <c r="W18" s="129"/>
      <c r="X18" s="129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9"/>
    </row>
    <row r="19" ht="15" customHeight="1" spans="1:37">
      <c r="A19" s="92" t="s">
        <v>74</v>
      </c>
      <c r="B19" s="99" t="str">
        <f>IF(SUM(B9:B18)=0,"",SUM(B9:B18))</f>
        <v/>
      </c>
      <c r="C19" s="99" t="str">
        <f>IF(SUM(C9:C18)=0,"",SUM(C9:C18))</f>
        <v/>
      </c>
      <c r="D19" s="99" t="str">
        <f>IF(C19=0,"",C19)</f>
        <v/>
      </c>
      <c r="E19" s="99" t="str">
        <f t="shared" ref="E19:AK19" si="2">IF(ISERROR(AVERAGE(E9:E18)),"",AVERAGE(E9:E18))</f>
        <v/>
      </c>
      <c r="F19" s="99" t="str">
        <f t="shared" si="2"/>
        <v/>
      </c>
      <c r="G19" s="99" t="str">
        <f>IF(F19=0,"",F19)</f>
        <v/>
      </c>
      <c r="H19" s="100" t="str">
        <f t="shared" si="2"/>
        <v/>
      </c>
      <c r="I19" s="100" t="str">
        <f t="shared" si="2"/>
        <v/>
      </c>
      <c r="J19" s="100" t="str">
        <f t="shared" si="2"/>
        <v/>
      </c>
      <c r="K19" s="100" t="str">
        <f t="shared" si="2"/>
        <v/>
      </c>
      <c r="L19" s="100" t="str">
        <f t="shared" si="2"/>
        <v/>
      </c>
      <c r="M19" s="100" t="str">
        <f t="shared" si="2"/>
        <v/>
      </c>
      <c r="N19" s="100" t="str">
        <f t="shared" si="2"/>
        <v/>
      </c>
      <c r="O19" s="100" t="str">
        <f t="shared" si="2"/>
        <v/>
      </c>
      <c r="P19" s="100" t="str">
        <f t="shared" si="2"/>
        <v/>
      </c>
      <c r="Q19" s="100" t="str">
        <f t="shared" si="2"/>
        <v/>
      </c>
      <c r="R19" s="132" t="str">
        <f t="shared" si="2"/>
        <v/>
      </c>
      <c r="S19" s="99" t="str">
        <f t="shared" si="2"/>
        <v/>
      </c>
      <c r="T19" s="99" t="str">
        <f t="shared" si="2"/>
        <v/>
      </c>
      <c r="U19" s="133" t="str">
        <f t="shared" si="2"/>
        <v/>
      </c>
      <c r="V19" s="99" t="str">
        <f t="shared" si="2"/>
        <v/>
      </c>
      <c r="W19" s="134" t="str">
        <f t="shared" si="2"/>
        <v/>
      </c>
      <c r="X19" s="134" t="str">
        <f t="shared" si="2"/>
        <v/>
      </c>
      <c r="Y19" s="100" t="str">
        <f t="shared" si="2"/>
        <v/>
      </c>
      <c r="Z19" s="100" t="str">
        <f t="shared" si="2"/>
        <v/>
      </c>
      <c r="AA19" s="100" t="str">
        <f t="shared" si="2"/>
        <v/>
      </c>
      <c r="AB19" s="100" t="str">
        <f t="shared" si="2"/>
        <v/>
      </c>
      <c r="AC19" s="100" t="str">
        <f t="shared" si="2"/>
        <v/>
      </c>
      <c r="AD19" s="100" t="str">
        <f t="shared" si="2"/>
        <v/>
      </c>
      <c r="AE19" s="100" t="str">
        <f t="shared" si="2"/>
        <v/>
      </c>
      <c r="AF19" s="100" t="str">
        <f t="shared" si="2"/>
        <v/>
      </c>
      <c r="AG19" s="100" t="str">
        <f t="shared" si="2"/>
        <v/>
      </c>
      <c r="AH19" s="100" t="str">
        <f t="shared" si="2"/>
        <v/>
      </c>
      <c r="AI19" s="100" t="str">
        <f t="shared" si="2"/>
        <v/>
      </c>
      <c r="AJ19" s="100" t="str">
        <f t="shared" si="2"/>
        <v/>
      </c>
      <c r="AK19" s="150" t="str">
        <f t="shared" si="2"/>
        <v/>
      </c>
    </row>
    <row r="20" ht="15" customHeight="1" spans="1:37">
      <c r="A20" s="92">
        <v>11</v>
      </c>
      <c r="B20" s="93"/>
      <c r="C20" s="94"/>
      <c r="D20" s="94" t="str">
        <f>IF(C20=0,"",C20)</f>
        <v/>
      </c>
      <c r="E20" s="95"/>
      <c r="F20" s="96"/>
      <c r="G20" s="94" t="str">
        <f>IF(F20=0,"",F20)</f>
        <v/>
      </c>
      <c r="H20" s="97" t="str">
        <f>IF(G20=0,"",G20)</f>
        <v/>
      </c>
      <c r="I20" s="109"/>
      <c r="J20" s="97"/>
      <c r="K20" s="97"/>
      <c r="L20" s="97"/>
      <c r="M20" s="98"/>
      <c r="N20" s="97"/>
      <c r="O20" s="97"/>
      <c r="P20" s="97"/>
      <c r="Q20" s="97"/>
      <c r="R20" s="126"/>
      <c r="S20" s="127"/>
      <c r="T20" s="127"/>
      <c r="U20" s="128"/>
      <c r="V20" s="127"/>
      <c r="W20" s="129"/>
      <c r="X20" s="129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9"/>
    </row>
    <row r="21" ht="15" customHeight="1" spans="1:37">
      <c r="A21" s="92">
        <v>12</v>
      </c>
      <c r="B21" s="93"/>
      <c r="C21" s="94"/>
      <c r="D21" s="94" t="str">
        <f>IF(AND(C21="",SUM(D20,C21)=0),"",SUM(D20,C21))</f>
        <v/>
      </c>
      <c r="E21" s="95"/>
      <c r="F21" s="96"/>
      <c r="G21" s="94" t="str">
        <f>IF(AND(F21="",SUM(G20,F21)=0),"",SUM(G20,F21))</f>
        <v/>
      </c>
      <c r="H21" s="97" t="str">
        <f>IF(SUM(H20,G21)=0,"",SUM(H20,G21))</f>
        <v/>
      </c>
      <c r="I21" s="109"/>
      <c r="J21" s="97"/>
      <c r="K21" s="97"/>
      <c r="L21" s="97"/>
      <c r="M21" s="98"/>
      <c r="N21" s="97"/>
      <c r="O21" s="97"/>
      <c r="P21" s="97"/>
      <c r="Q21" s="97"/>
      <c r="R21" s="126"/>
      <c r="S21" s="127"/>
      <c r="T21" s="127"/>
      <c r="U21" s="128"/>
      <c r="V21" s="127"/>
      <c r="W21" s="129"/>
      <c r="X21" s="129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9"/>
    </row>
    <row r="22" ht="15" customHeight="1" spans="1:37">
      <c r="A22" s="92">
        <v>13</v>
      </c>
      <c r="B22" s="93"/>
      <c r="C22" s="94"/>
      <c r="D22" s="94" t="str">
        <f t="shared" ref="D22:D29" si="3">IF(AND(C22="",SUM(D21,C22)=0),"",SUM(D21,C22))</f>
        <v/>
      </c>
      <c r="E22" s="95"/>
      <c r="F22" s="96"/>
      <c r="G22" s="94" t="str">
        <f t="shared" ref="G22:G29" si="4">IF(AND(F22="",SUM(G21,F22)=0),"",SUM(G21,F22))</f>
        <v/>
      </c>
      <c r="H22" s="97" t="str">
        <f t="shared" ref="H22:H29" si="5">IF(SUM(H21,G22)=0,"",SUM(H21,G22))</f>
        <v/>
      </c>
      <c r="I22" s="109"/>
      <c r="J22" s="97"/>
      <c r="K22" s="97"/>
      <c r="L22" s="97"/>
      <c r="M22" s="97"/>
      <c r="N22" s="97"/>
      <c r="O22" s="97"/>
      <c r="P22" s="97"/>
      <c r="Q22" s="97"/>
      <c r="R22" s="126"/>
      <c r="S22" s="127"/>
      <c r="T22" s="127"/>
      <c r="U22" s="128"/>
      <c r="V22" s="127"/>
      <c r="W22" s="129"/>
      <c r="X22" s="129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98"/>
      <c r="AJ22" s="140"/>
      <c r="AK22" s="149"/>
    </row>
    <row r="23" ht="15" customHeight="1" spans="1:37">
      <c r="A23" s="92">
        <v>14</v>
      </c>
      <c r="B23" s="93"/>
      <c r="C23" s="94"/>
      <c r="D23" s="94" t="str">
        <f t="shared" si="3"/>
        <v/>
      </c>
      <c r="E23" s="95"/>
      <c r="F23" s="96"/>
      <c r="G23" s="94" t="str">
        <f t="shared" si="4"/>
        <v/>
      </c>
      <c r="H23" s="97" t="str">
        <f t="shared" si="5"/>
        <v/>
      </c>
      <c r="I23" s="109"/>
      <c r="J23" s="97"/>
      <c r="K23" s="97"/>
      <c r="L23" s="97"/>
      <c r="M23" s="97"/>
      <c r="N23" s="97"/>
      <c r="O23" s="97"/>
      <c r="P23" s="97"/>
      <c r="Q23" s="97"/>
      <c r="R23" s="126"/>
      <c r="S23" s="127"/>
      <c r="T23" s="127"/>
      <c r="U23" s="128"/>
      <c r="V23" s="127"/>
      <c r="W23" s="129"/>
      <c r="X23" s="129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9"/>
    </row>
    <row r="24" ht="15" customHeight="1" spans="1:37">
      <c r="A24" s="92">
        <v>15</v>
      </c>
      <c r="B24" s="93"/>
      <c r="C24" s="94"/>
      <c r="D24" s="94" t="str">
        <f t="shared" si="3"/>
        <v/>
      </c>
      <c r="E24" s="95"/>
      <c r="F24" s="96"/>
      <c r="G24" s="94" t="str">
        <f t="shared" si="4"/>
        <v/>
      </c>
      <c r="H24" s="97" t="str">
        <f t="shared" si="5"/>
        <v/>
      </c>
      <c r="I24" s="109"/>
      <c r="J24" s="97"/>
      <c r="K24" s="97"/>
      <c r="L24" s="97"/>
      <c r="M24" s="97"/>
      <c r="N24" s="97"/>
      <c r="O24" s="97"/>
      <c r="P24" s="97"/>
      <c r="Q24" s="97"/>
      <c r="R24" s="126"/>
      <c r="S24" s="127"/>
      <c r="T24" s="127"/>
      <c r="U24" s="128"/>
      <c r="V24" s="127"/>
      <c r="W24" s="129"/>
      <c r="X24" s="129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9"/>
    </row>
    <row r="25" ht="15" customHeight="1" spans="1:37">
      <c r="A25" s="92">
        <v>16</v>
      </c>
      <c r="B25" s="93"/>
      <c r="C25" s="94"/>
      <c r="D25" s="94" t="str">
        <f t="shared" si="3"/>
        <v/>
      </c>
      <c r="E25" s="95"/>
      <c r="F25" s="96"/>
      <c r="G25" s="94" t="str">
        <f t="shared" si="4"/>
        <v/>
      </c>
      <c r="H25" s="97" t="str">
        <f t="shared" si="5"/>
        <v/>
      </c>
      <c r="I25" s="109"/>
      <c r="J25" s="97"/>
      <c r="K25" s="97"/>
      <c r="L25" s="97"/>
      <c r="M25" s="97"/>
      <c r="N25" s="97"/>
      <c r="O25" s="97"/>
      <c r="P25" s="97"/>
      <c r="Q25" s="97"/>
      <c r="R25" s="126"/>
      <c r="S25" s="127"/>
      <c r="T25" s="127"/>
      <c r="U25" s="128"/>
      <c r="V25" s="127"/>
      <c r="W25" s="129"/>
      <c r="X25" s="129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9"/>
    </row>
    <row r="26" ht="15" customHeight="1" spans="1:37">
      <c r="A26" s="92">
        <v>17</v>
      </c>
      <c r="B26" s="93"/>
      <c r="C26" s="94"/>
      <c r="D26" s="94" t="str">
        <f t="shared" si="3"/>
        <v/>
      </c>
      <c r="E26" s="95"/>
      <c r="F26" s="96"/>
      <c r="G26" s="94" t="str">
        <f t="shared" si="4"/>
        <v/>
      </c>
      <c r="H26" s="97" t="str">
        <f t="shared" si="5"/>
        <v/>
      </c>
      <c r="I26" s="109"/>
      <c r="J26" s="97"/>
      <c r="K26" s="97"/>
      <c r="L26" s="97"/>
      <c r="M26" s="97"/>
      <c r="N26" s="97"/>
      <c r="O26" s="97"/>
      <c r="P26" s="97"/>
      <c r="Q26" s="97"/>
      <c r="R26" s="126"/>
      <c r="S26" s="127"/>
      <c r="T26" s="127"/>
      <c r="U26" s="128"/>
      <c r="V26" s="127"/>
      <c r="W26" s="129"/>
      <c r="X26" s="129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9"/>
    </row>
    <row r="27" ht="15" customHeight="1" spans="1:37">
      <c r="A27" s="92">
        <v>18</v>
      </c>
      <c r="B27" s="93"/>
      <c r="C27" s="94"/>
      <c r="D27" s="94" t="str">
        <f t="shared" si="3"/>
        <v/>
      </c>
      <c r="E27" s="95"/>
      <c r="F27" s="96"/>
      <c r="G27" s="94" t="str">
        <f t="shared" si="4"/>
        <v/>
      </c>
      <c r="H27" s="97" t="str">
        <f t="shared" si="5"/>
        <v/>
      </c>
      <c r="I27" s="109"/>
      <c r="J27" s="97"/>
      <c r="K27" s="97"/>
      <c r="L27" s="97"/>
      <c r="M27" s="97"/>
      <c r="N27" s="97"/>
      <c r="O27" s="97"/>
      <c r="P27" s="97"/>
      <c r="Q27" s="97"/>
      <c r="R27" s="126"/>
      <c r="S27" s="127"/>
      <c r="T27" s="127"/>
      <c r="U27" s="128"/>
      <c r="V27" s="127"/>
      <c r="W27" s="129"/>
      <c r="X27" s="129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9"/>
    </row>
    <row r="28" ht="15" customHeight="1" spans="1:37">
      <c r="A28" s="92">
        <v>19</v>
      </c>
      <c r="B28" s="93"/>
      <c r="C28" s="94"/>
      <c r="D28" s="94" t="str">
        <f t="shared" si="3"/>
        <v/>
      </c>
      <c r="E28" s="95"/>
      <c r="F28" s="96"/>
      <c r="G28" s="94" t="str">
        <f t="shared" si="4"/>
        <v/>
      </c>
      <c r="H28" s="97" t="str">
        <f t="shared" si="5"/>
        <v/>
      </c>
      <c r="I28" s="109"/>
      <c r="J28" s="97"/>
      <c r="K28" s="97"/>
      <c r="L28" s="97"/>
      <c r="M28" s="97"/>
      <c r="N28" s="97"/>
      <c r="O28" s="97"/>
      <c r="P28" s="97"/>
      <c r="Q28" s="97"/>
      <c r="R28" s="126"/>
      <c r="S28" s="127"/>
      <c r="T28" s="127"/>
      <c r="U28" s="128"/>
      <c r="V28" s="127"/>
      <c r="W28" s="129"/>
      <c r="X28" s="129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9"/>
    </row>
    <row r="29" ht="15" customHeight="1" spans="1:37">
      <c r="A29" s="92">
        <v>20</v>
      </c>
      <c r="B29" s="93"/>
      <c r="C29" s="94"/>
      <c r="D29" s="94" t="str">
        <f t="shared" si="3"/>
        <v/>
      </c>
      <c r="E29" s="95"/>
      <c r="F29" s="96"/>
      <c r="G29" s="94" t="str">
        <f t="shared" si="4"/>
        <v/>
      </c>
      <c r="H29" s="97" t="str">
        <f t="shared" si="5"/>
        <v/>
      </c>
      <c r="I29" s="109"/>
      <c r="J29" s="97"/>
      <c r="K29" s="97"/>
      <c r="L29" s="97"/>
      <c r="M29" s="97"/>
      <c r="N29" s="97"/>
      <c r="O29" s="97"/>
      <c r="P29" s="97"/>
      <c r="Q29" s="97"/>
      <c r="R29" s="126"/>
      <c r="S29" s="127"/>
      <c r="T29" s="127"/>
      <c r="U29" s="128"/>
      <c r="V29" s="127"/>
      <c r="W29" s="129"/>
      <c r="X29" s="129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9"/>
    </row>
    <row r="30" ht="15" customHeight="1" spans="1:37">
      <c r="A30" s="92" t="s">
        <v>75</v>
      </c>
      <c r="B30" s="99" t="str">
        <f>IF(SUM(B20:B29)=0,"",SUM(B20:B29))</f>
        <v/>
      </c>
      <c r="C30" s="99" t="str">
        <f>IF(SUM(C20:C29)=0,"",SUM(C20:C29))</f>
        <v/>
      </c>
      <c r="D30" s="99" t="str">
        <f>IF(C30=0,"",C30)</f>
        <v/>
      </c>
      <c r="E30" s="99" t="str">
        <f t="shared" ref="E30:AK30" si="6">IF(ISERROR(AVERAGE(E20:E29)),"",AVERAGE(E20:E29))</f>
        <v/>
      </c>
      <c r="F30" s="99" t="str">
        <f t="shared" si="6"/>
        <v/>
      </c>
      <c r="G30" s="99" t="str">
        <f>IF(F30=0,"",F30)</f>
        <v/>
      </c>
      <c r="H30" s="100" t="str">
        <f t="shared" si="6"/>
        <v/>
      </c>
      <c r="I30" s="100" t="str">
        <f t="shared" si="6"/>
        <v/>
      </c>
      <c r="J30" s="100" t="str">
        <f t="shared" si="6"/>
        <v/>
      </c>
      <c r="K30" s="100" t="str">
        <f t="shared" si="6"/>
        <v/>
      </c>
      <c r="L30" s="100" t="str">
        <f t="shared" si="6"/>
        <v/>
      </c>
      <c r="M30" s="100" t="str">
        <f t="shared" si="6"/>
        <v/>
      </c>
      <c r="N30" s="100" t="str">
        <f t="shared" si="6"/>
        <v/>
      </c>
      <c r="O30" s="100" t="str">
        <f t="shared" si="6"/>
        <v/>
      </c>
      <c r="P30" s="100" t="str">
        <f t="shared" si="6"/>
        <v/>
      </c>
      <c r="Q30" s="100" t="str">
        <f t="shared" si="6"/>
        <v/>
      </c>
      <c r="R30" s="132" t="str">
        <f t="shared" si="6"/>
        <v/>
      </c>
      <c r="S30" s="99" t="str">
        <f t="shared" si="6"/>
        <v/>
      </c>
      <c r="T30" s="99" t="str">
        <f t="shared" si="6"/>
        <v/>
      </c>
      <c r="U30" s="133" t="str">
        <f t="shared" si="6"/>
        <v/>
      </c>
      <c r="V30" s="99" t="str">
        <f t="shared" si="6"/>
        <v/>
      </c>
      <c r="W30" s="134" t="str">
        <f t="shared" si="6"/>
        <v/>
      </c>
      <c r="X30" s="134" t="str">
        <f t="shared" si="6"/>
        <v/>
      </c>
      <c r="Y30" s="100" t="str">
        <f t="shared" si="6"/>
        <v/>
      </c>
      <c r="Z30" s="100" t="str">
        <f t="shared" si="6"/>
        <v/>
      </c>
      <c r="AA30" s="100" t="str">
        <f t="shared" si="6"/>
        <v/>
      </c>
      <c r="AB30" s="100" t="str">
        <f t="shared" si="6"/>
        <v/>
      </c>
      <c r="AC30" s="100" t="str">
        <f t="shared" si="6"/>
        <v/>
      </c>
      <c r="AD30" s="100" t="str">
        <f t="shared" si="6"/>
        <v/>
      </c>
      <c r="AE30" s="100" t="str">
        <f t="shared" si="6"/>
        <v/>
      </c>
      <c r="AF30" s="100" t="str">
        <f t="shared" si="6"/>
        <v/>
      </c>
      <c r="AG30" s="100" t="str">
        <f t="shared" si="6"/>
        <v/>
      </c>
      <c r="AH30" s="100" t="str">
        <f t="shared" si="6"/>
        <v/>
      </c>
      <c r="AI30" s="100" t="str">
        <f t="shared" si="6"/>
        <v/>
      </c>
      <c r="AJ30" s="100" t="str">
        <f t="shared" si="6"/>
        <v/>
      </c>
      <c r="AK30" s="150" t="str">
        <f t="shared" si="6"/>
        <v/>
      </c>
    </row>
    <row r="31" ht="15" customHeight="1" spans="1:37">
      <c r="A31" s="92">
        <v>21</v>
      </c>
      <c r="B31" s="93"/>
      <c r="C31" s="94"/>
      <c r="D31" s="94" t="str">
        <f>IF(C31=0,"",C31)</f>
        <v/>
      </c>
      <c r="E31" s="95"/>
      <c r="F31" s="96"/>
      <c r="G31" s="94" t="str">
        <f>IF(F31=0,"",F31)</f>
        <v/>
      </c>
      <c r="H31" s="97"/>
      <c r="I31" s="109"/>
      <c r="J31" s="97"/>
      <c r="K31" s="97"/>
      <c r="L31" s="97"/>
      <c r="M31" s="97"/>
      <c r="N31" s="97"/>
      <c r="O31" s="97"/>
      <c r="P31" s="97"/>
      <c r="Q31" s="97"/>
      <c r="R31" s="126"/>
      <c r="S31" s="127"/>
      <c r="T31" s="127"/>
      <c r="U31" s="128"/>
      <c r="V31" s="127"/>
      <c r="W31" s="129"/>
      <c r="X31" s="129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9"/>
    </row>
    <row r="32" ht="15" customHeight="1" spans="1:37">
      <c r="A32" s="92">
        <v>22</v>
      </c>
      <c r="B32" s="93"/>
      <c r="C32" s="94"/>
      <c r="D32" s="94" t="str">
        <f>IF(AND(C32="",SUM(D31,C32)=0),"",SUM(D31,C32))</f>
        <v/>
      </c>
      <c r="E32" s="95"/>
      <c r="F32" s="96"/>
      <c r="G32" s="94" t="str">
        <f>IF(AND(F32="",SUM(G31,F32)=0),"",SUM(G31,F32))</f>
        <v/>
      </c>
      <c r="H32" s="97"/>
      <c r="I32" s="109"/>
      <c r="J32" s="97"/>
      <c r="K32" s="97"/>
      <c r="L32" s="97"/>
      <c r="M32" s="98"/>
      <c r="N32" s="97"/>
      <c r="O32" s="97"/>
      <c r="P32" s="97"/>
      <c r="Q32" s="97"/>
      <c r="R32" s="126"/>
      <c r="S32" s="127"/>
      <c r="T32" s="127"/>
      <c r="U32" s="128"/>
      <c r="V32" s="127"/>
      <c r="W32" s="129"/>
      <c r="X32" s="129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9"/>
    </row>
    <row r="33" ht="15" customHeight="1" spans="1:37">
      <c r="A33" s="92">
        <v>23</v>
      </c>
      <c r="B33" s="93"/>
      <c r="C33" s="94"/>
      <c r="D33" s="94" t="str">
        <f t="shared" ref="D33:D41" si="7">IF(AND(C33="",SUM(D32,C33)=0),"",SUM(D32,C33))</f>
        <v/>
      </c>
      <c r="E33" s="95"/>
      <c r="F33" s="96"/>
      <c r="G33" s="94" t="str">
        <f t="shared" ref="G33:G41" si="8">IF(AND(F33="",SUM(G32,F33)=0),"",SUM(G32,F33))</f>
        <v/>
      </c>
      <c r="H33" s="97"/>
      <c r="I33" s="109"/>
      <c r="J33" s="97"/>
      <c r="K33" s="97"/>
      <c r="L33" s="97"/>
      <c r="M33" s="98"/>
      <c r="N33" s="97"/>
      <c r="O33" s="97"/>
      <c r="P33" s="97"/>
      <c r="Q33" s="97"/>
      <c r="R33" s="126"/>
      <c r="S33" s="127"/>
      <c r="T33" s="127"/>
      <c r="U33" s="128"/>
      <c r="V33" s="127"/>
      <c r="W33" s="129"/>
      <c r="X33" s="129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9"/>
    </row>
    <row r="34" ht="15" customHeight="1" spans="1:37">
      <c r="A34" s="92">
        <v>24</v>
      </c>
      <c r="B34" s="93"/>
      <c r="C34" s="94"/>
      <c r="D34" s="94" t="str">
        <f t="shared" si="7"/>
        <v/>
      </c>
      <c r="E34" s="95"/>
      <c r="F34" s="96"/>
      <c r="G34" s="94" t="str">
        <f t="shared" si="8"/>
        <v/>
      </c>
      <c r="H34" s="97"/>
      <c r="I34" s="109"/>
      <c r="J34" s="97"/>
      <c r="K34" s="97"/>
      <c r="L34" s="97"/>
      <c r="M34" s="98"/>
      <c r="N34" s="97"/>
      <c r="O34" s="97"/>
      <c r="P34" s="97"/>
      <c r="Q34" s="97"/>
      <c r="R34" s="126"/>
      <c r="S34" s="127"/>
      <c r="T34" s="127"/>
      <c r="U34" s="128"/>
      <c r="V34" s="127"/>
      <c r="W34" s="129"/>
      <c r="X34" s="129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9"/>
    </row>
    <row r="35" ht="15" customHeight="1" spans="1:37">
      <c r="A35" s="92">
        <v>25</v>
      </c>
      <c r="B35" s="93"/>
      <c r="C35" s="94"/>
      <c r="D35" s="94" t="str">
        <f t="shared" si="7"/>
        <v/>
      </c>
      <c r="E35" s="95"/>
      <c r="F35" s="96"/>
      <c r="G35" s="94" t="str">
        <f t="shared" si="8"/>
        <v/>
      </c>
      <c r="H35" s="97"/>
      <c r="I35" s="109"/>
      <c r="J35" s="97"/>
      <c r="K35" s="97"/>
      <c r="L35" s="97"/>
      <c r="M35" s="98"/>
      <c r="N35" s="97"/>
      <c r="O35" s="97"/>
      <c r="P35" s="97"/>
      <c r="Q35" s="97"/>
      <c r="R35" s="126"/>
      <c r="S35" s="127"/>
      <c r="T35" s="127"/>
      <c r="U35" s="128"/>
      <c r="V35" s="127"/>
      <c r="W35" s="129"/>
      <c r="X35" s="129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9"/>
    </row>
    <row r="36" ht="15" customHeight="1" spans="1:37">
      <c r="A36" s="92">
        <v>26</v>
      </c>
      <c r="B36" s="93"/>
      <c r="C36" s="94"/>
      <c r="D36" s="94" t="str">
        <f t="shared" si="7"/>
        <v/>
      </c>
      <c r="E36" s="95"/>
      <c r="F36" s="96"/>
      <c r="G36" s="94" t="str">
        <f t="shared" si="8"/>
        <v/>
      </c>
      <c r="H36" s="97"/>
      <c r="I36" s="109"/>
      <c r="J36" s="97"/>
      <c r="K36" s="97"/>
      <c r="L36" s="97"/>
      <c r="M36" s="98"/>
      <c r="N36" s="97"/>
      <c r="O36" s="97"/>
      <c r="P36" s="97"/>
      <c r="Q36" s="97"/>
      <c r="R36" s="126"/>
      <c r="S36" s="127"/>
      <c r="T36" s="127"/>
      <c r="U36" s="128"/>
      <c r="V36" s="127"/>
      <c r="W36" s="129"/>
      <c r="X36" s="129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9"/>
    </row>
    <row r="37" ht="15" customHeight="1" spans="1:37">
      <c r="A37" s="92">
        <v>27</v>
      </c>
      <c r="B37" s="93"/>
      <c r="C37" s="94"/>
      <c r="D37" s="94" t="str">
        <f t="shared" si="7"/>
        <v/>
      </c>
      <c r="E37" s="95"/>
      <c r="F37" s="96"/>
      <c r="G37" s="94" t="str">
        <f t="shared" si="8"/>
        <v/>
      </c>
      <c r="H37" s="97"/>
      <c r="I37" s="109"/>
      <c r="J37" s="97"/>
      <c r="K37" s="97"/>
      <c r="L37" s="97"/>
      <c r="M37" s="98"/>
      <c r="N37" s="97"/>
      <c r="O37" s="97"/>
      <c r="P37" s="97"/>
      <c r="Q37" s="97"/>
      <c r="R37" s="126"/>
      <c r="S37" s="127"/>
      <c r="T37" s="127"/>
      <c r="U37" s="128"/>
      <c r="V37" s="127"/>
      <c r="W37" s="129"/>
      <c r="X37" s="129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9"/>
    </row>
    <row r="38" ht="15" customHeight="1" spans="1:37">
      <c r="A38" s="92">
        <v>28</v>
      </c>
      <c r="B38" s="93"/>
      <c r="C38" s="94"/>
      <c r="D38" s="94" t="str">
        <f t="shared" si="7"/>
        <v/>
      </c>
      <c r="E38" s="95"/>
      <c r="F38" s="96"/>
      <c r="G38" s="94" t="str">
        <f t="shared" si="8"/>
        <v/>
      </c>
      <c r="H38" s="97"/>
      <c r="I38" s="109"/>
      <c r="J38" s="97"/>
      <c r="K38" s="97"/>
      <c r="L38" s="97"/>
      <c r="M38" s="98"/>
      <c r="N38" s="97"/>
      <c r="O38" s="97"/>
      <c r="P38" s="97"/>
      <c r="Q38" s="97"/>
      <c r="R38" s="126"/>
      <c r="S38" s="127"/>
      <c r="T38" s="127"/>
      <c r="U38" s="128"/>
      <c r="V38" s="127"/>
      <c r="W38" s="129"/>
      <c r="X38" s="129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9"/>
    </row>
    <row r="39" ht="15" customHeight="1" spans="1:37">
      <c r="A39" s="92">
        <v>29</v>
      </c>
      <c r="B39" s="93"/>
      <c r="C39" s="94"/>
      <c r="D39" s="94" t="str">
        <f t="shared" si="7"/>
        <v/>
      </c>
      <c r="E39" s="95"/>
      <c r="F39" s="96"/>
      <c r="G39" s="94" t="str">
        <f t="shared" si="8"/>
        <v/>
      </c>
      <c r="H39" s="97"/>
      <c r="I39" s="109"/>
      <c r="J39" s="97"/>
      <c r="K39" s="97"/>
      <c r="L39" s="97"/>
      <c r="M39" s="98"/>
      <c r="N39" s="97"/>
      <c r="O39" s="97"/>
      <c r="P39" s="97"/>
      <c r="Q39" s="97"/>
      <c r="R39" s="126"/>
      <c r="S39" s="127"/>
      <c r="T39" s="127"/>
      <c r="U39" s="128"/>
      <c r="V39" s="127"/>
      <c r="W39" s="129"/>
      <c r="X39" s="129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9"/>
    </row>
    <row r="40" ht="15" customHeight="1" spans="1:37">
      <c r="A40" s="92">
        <v>30</v>
      </c>
      <c r="B40" s="93"/>
      <c r="C40" s="94"/>
      <c r="D40" s="94" t="str">
        <f t="shared" si="7"/>
        <v/>
      </c>
      <c r="E40" s="95"/>
      <c r="F40" s="96"/>
      <c r="G40" s="94" t="str">
        <f t="shared" si="8"/>
        <v/>
      </c>
      <c r="H40" s="97"/>
      <c r="I40" s="109"/>
      <c r="J40" s="97"/>
      <c r="K40" s="97"/>
      <c r="L40" s="97"/>
      <c r="M40" s="98"/>
      <c r="N40" s="97"/>
      <c r="O40" s="97"/>
      <c r="P40" s="97"/>
      <c r="Q40" s="97"/>
      <c r="R40" s="126"/>
      <c r="S40" s="127"/>
      <c r="T40" s="127"/>
      <c r="U40" s="128"/>
      <c r="V40" s="127"/>
      <c r="W40" s="129"/>
      <c r="X40" s="129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9"/>
    </row>
    <row r="41" ht="15" customHeight="1" spans="1:37">
      <c r="A41" s="92">
        <v>31</v>
      </c>
      <c r="B41" s="93"/>
      <c r="C41" s="94"/>
      <c r="D41" s="94" t="str">
        <f t="shared" si="7"/>
        <v/>
      </c>
      <c r="E41" s="95"/>
      <c r="F41" s="96"/>
      <c r="G41" s="94" t="str">
        <f t="shared" si="8"/>
        <v/>
      </c>
      <c r="H41" s="97"/>
      <c r="I41" s="109"/>
      <c r="J41" s="97"/>
      <c r="K41" s="97"/>
      <c r="L41" s="97"/>
      <c r="M41" s="98"/>
      <c r="N41" s="97"/>
      <c r="O41" s="97"/>
      <c r="P41" s="97"/>
      <c r="Q41" s="97"/>
      <c r="R41" s="126"/>
      <c r="S41" s="127"/>
      <c r="T41" s="127"/>
      <c r="U41" s="128"/>
      <c r="V41" s="127"/>
      <c r="W41" s="129"/>
      <c r="X41" s="129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9"/>
    </row>
    <row r="42" ht="15" customHeight="1" spans="1:37">
      <c r="A42" s="92" t="s">
        <v>76</v>
      </c>
      <c r="B42" s="99" t="str">
        <f>IF(SUM(B31:B41)=0,"",SUM(B31:B41))</f>
        <v/>
      </c>
      <c r="C42" s="99" t="str">
        <f>IF(SUM(C31:C41)=0,"",SUM(C31:C41))</f>
        <v/>
      </c>
      <c r="D42" s="99" t="str">
        <f>IF(C42=0,"",C42)</f>
        <v/>
      </c>
      <c r="E42" s="99" t="str">
        <f t="shared" ref="E42:AK42" si="9">IF(ISERROR(AVERAGE(E31:E41)),"",AVERAGE(E31:E41))</f>
        <v/>
      </c>
      <c r="F42" s="99" t="str">
        <f t="shared" si="9"/>
        <v/>
      </c>
      <c r="G42" s="99" t="str">
        <f>IF(F42=0,"",F42)</f>
        <v/>
      </c>
      <c r="H42" s="100" t="str">
        <f t="shared" si="9"/>
        <v/>
      </c>
      <c r="I42" s="100" t="str">
        <f t="shared" si="9"/>
        <v/>
      </c>
      <c r="J42" s="100" t="str">
        <f t="shared" si="9"/>
        <v/>
      </c>
      <c r="K42" s="100" t="str">
        <f t="shared" si="9"/>
        <v/>
      </c>
      <c r="L42" s="100" t="str">
        <f t="shared" si="9"/>
        <v/>
      </c>
      <c r="M42" s="100" t="str">
        <f t="shared" si="9"/>
        <v/>
      </c>
      <c r="N42" s="100" t="str">
        <f t="shared" si="9"/>
        <v/>
      </c>
      <c r="O42" s="100" t="str">
        <f t="shared" si="9"/>
        <v/>
      </c>
      <c r="P42" s="100" t="str">
        <f t="shared" si="9"/>
        <v/>
      </c>
      <c r="Q42" s="100" t="str">
        <f t="shared" si="9"/>
        <v/>
      </c>
      <c r="R42" s="132" t="str">
        <f t="shared" si="9"/>
        <v/>
      </c>
      <c r="S42" s="99" t="str">
        <f t="shared" si="9"/>
        <v/>
      </c>
      <c r="T42" s="99" t="str">
        <f t="shared" si="9"/>
        <v/>
      </c>
      <c r="U42" s="133" t="str">
        <f t="shared" si="9"/>
        <v/>
      </c>
      <c r="V42" s="99" t="str">
        <f t="shared" si="9"/>
        <v/>
      </c>
      <c r="W42" s="134" t="str">
        <f t="shared" si="9"/>
        <v/>
      </c>
      <c r="X42" s="134" t="str">
        <f t="shared" si="9"/>
        <v/>
      </c>
      <c r="Y42" s="100" t="str">
        <f t="shared" si="9"/>
        <v/>
      </c>
      <c r="Z42" s="100" t="str">
        <f t="shared" si="9"/>
        <v/>
      </c>
      <c r="AA42" s="100" t="str">
        <f t="shared" si="9"/>
        <v/>
      </c>
      <c r="AB42" s="100" t="str">
        <f t="shared" si="9"/>
        <v/>
      </c>
      <c r="AC42" s="100" t="str">
        <f t="shared" si="9"/>
        <v/>
      </c>
      <c r="AD42" s="100" t="str">
        <f t="shared" si="9"/>
        <v/>
      </c>
      <c r="AE42" s="100" t="str">
        <f t="shared" si="9"/>
        <v/>
      </c>
      <c r="AF42" s="100" t="str">
        <f t="shared" si="9"/>
        <v/>
      </c>
      <c r="AG42" s="100" t="str">
        <f t="shared" si="9"/>
        <v/>
      </c>
      <c r="AH42" s="100" t="str">
        <f t="shared" si="9"/>
        <v/>
      </c>
      <c r="AI42" s="100" t="str">
        <f t="shared" si="9"/>
        <v/>
      </c>
      <c r="AJ42" s="100" t="str">
        <f t="shared" si="9"/>
        <v/>
      </c>
      <c r="AK42" s="150" t="str">
        <f t="shared" si="9"/>
        <v/>
      </c>
    </row>
    <row r="43" ht="15" customHeight="1" spans="1:37">
      <c r="A43" s="101" t="s">
        <v>329</v>
      </c>
      <c r="B43" s="102" t="str">
        <f>IF(SUM(B9:B18,B20:B29,B31:B41)=0,"",SUM(B9:B18,B20:B29,B31:B41))</f>
        <v/>
      </c>
      <c r="C43" s="102" t="str">
        <f>IF(SUM(C9:C18,C20:C29,C31:C41)=0,"",SUM(C9:C18,C20:C29,C31:C41))</f>
        <v/>
      </c>
      <c r="D43" s="102" t="str">
        <f>IF(SUM(D19,D30,D42)=0,"",SUM(D19,D30,D42))</f>
        <v/>
      </c>
      <c r="E43" s="103" t="str">
        <f t="shared" ref="E43:AK43" si="10">IF(ISERROR(AVERAGE(E19,E30,E42)),"",AVERAGE(E19,E30,E42))</f>
        <v/>
      </c>
      <c r="F43" s="103" t="str">
        <f t="shared" si="10"/>
        <v/>
      </c>
      <c r="G43" s="103" t="str">
        <f>IF(SUM(G19,G30,G42)=0,"",SUM(G19,G30,G42))</f>
        <v/>
      </c>
      <c r="H43" s="103" t="str">
        <f t="shared" si="10"/>
        <v/>
      </c>
      <c r="I43" s="103" t="str">
        <f t="shared" si="10"/>
        <v/>
      </c>
      <c r="J43" s="103" t="str">
        <f t="shared" si="10"/>
        <v/>
      </c>
      <c r="K43" s="103" t="str">
        <f t="shared" si="10"/>
        <v/>
      </c>
      <c r="L43" s="103" t="str">
        <f t="shared" si="10"/>
        <v/>
      </c>
      <c r="M43" s="103" t="str">
        <f t="shared" si="10"/>
        <v/>
      </c>
      <c r="N43" s="103" t="str">
        <f t="shared" si="10"/>
        <v/>
      </c>
      <c r="O43" s="103" t="str">
        <f t="shared" si="10"/>
        <v/>
      </c>
      <c r="P43" s="103" t="str">
        <f t="shared" si="10"/>
        <v/>
      </c>
      <c r="Q43" s="103" t="str">
        <f t="shared" si="10"/>
        <v/>
      </c>
      <c r="R43" s="103" t="str">
        <f t="shared" si="10"/>
        <v/>
      </c>
      <c r="S43" s="103" t="str">
        <f t="shared" si="10"/>
        <v/>
      </c>
      <c r="T43" s="103" t="str">
        <f t="shared" si="10"/>
        <v/>
      </c>
      <c r="U43" s="135" t="str">
        <f t="shared" si="10"/>
        <v/>
      </c>
      <c r="V43" s="103" t="str">
        <f t="shared" si="10"/>
        <v/>
      </c>
      <c r="W43" s="136" t="str">
        <f t="shared" si="10"/>
        <v/>
      </c>
      <c r="X43" s="136" t="str">
        <f t="shared" si="10"/>
        <v/>
      </c>
      <c r="Y43" s="103" t="str">
        <f t="shared" si="10"/>
        <v/>
      </c>
      <c r="Z43" s="103" t="str">
        <f t="shared" si="10"/>
        <v/>
      </c>
      <c r="AA43" s="103" t="str">
        <f t="shared" si="10"/>
        <v/>
      </c>
      <c r="AB43" s="103" t="str">
        <f t="shared" si="10"/>
        <v/>
      </c>
      <c r="AC43" s="103" t="str">
        <f t="shared" si="10"/>
        <v/>
      </c>
      <c r="AD43" s="103" t="str">
        <f t="shared" si="10"/>
        <v/>
      </c>
      <c r="AE43" s="103" t="str">
        <f t="shared" si="10"/>
        <v/>
      </c>
      <c r="AF43" s="103" t="str">
        <f t="shared" si="10"/>
        <v/>
      </c>
      <c r="AG43" s="103" t="str">
        <f t="shared" si="10"/>
        <v/>
      </c>
      <c r="AH43" s="103" t="str">
        <f t="shared" si="10"/>
        <v/>
      </c>
      <c r="AI43" s="103" t="str">
        <f t="shared" si="10"/>
        <v/>
      </c>
      <c r="AJ43" s="103" t="str">
        <f t="shared" si="10"/>
        <v/>
      </c>
      <c r="AK43" s="151" t="str">
        <f t="shared" si="10"/>
        <v/>
      </c>
    </row>
  </sheetData>
  <mergeCells count="45">
    <mergeCell ref="F1:G1"/>
    <mergeCell ref="I1:K1"/>
    <mergeCell ref="A2:AK2"/>
    <mergeCell ref="C3:D3"/>
    <mergeCell ref="E3:G3"/>
    <mergeCell ref="O3:P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</mergeCells>
  <pageMargins left="0.75" right="0.75" top="1" bottom="1" header="0.5" footer="0.5"/>
  <headerFooter/>
  <ignoredErrors>
    <ignoredError sqref="G30 G19 G42:G4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7" t="s">
        <v>330</v>
      </c>
      <c r="B1" s="78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zoomScale="85" zoomScaleNormal="85" workbookViewId="0">
      <selection activeCell="H39" sqref="H39"/>
    </sheetView>
  </sheetViews>
  <sheetFormatPr defaultColWidth="9" defaultRowHeight="13.5"/>
  <cols>
    <col min="2" max="52" width="10.625" style="51" customWidth="1"/>
  </cols>
  <sheetData>
    <row r="1" ht="27.75" spans="1:52">
      <c r="A1" s="52" t="s">
        <v>331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</row>
    <row r="2" ht="15" customHeight="1" spans="1:52">
      <c r="A2" s="53" t="s">
        <v>1</v>
      </c>
      <c r="B2" s="14" t="s">
        <v>332</v>
      </c>
      <c r="C2" s="54"/>
      <c r="D2" s="54"/>
      <c r="E2" s="54"/>
      <c r="F2" s="54"/>
      <c r="G2" s="54"/>
      <c r="H2" s="54"/>
      <c r="I2" s="54"/>
      <c r="J2" s="67"/>
      <c r="K2" s="67"/>
      <c r="L2" s="67"/>
      <c r="M2" s="67"/>
      <c r="N2" s="14" t="s">
        <v>333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26"/>
    </row>
    <row r="3" ht="15" customHeight="1" spans="1:52">
      <c r="A3" s="55"/>
      <c r="B3" s="17" t="s">
        <v>334</v>
      </c>
      <c r="C3" s="56"/>
      <c r="D3" s="56"/>
      <c r="E3" s="56"/>
      <c r="F3" s="17" t="s">
        <v>335</v>
      </c>
      <c r="G3" s="56"/>
      <c r="H3" s="56"/>
      <c r="I3" s="56"/>
      <c r="J3" s="17" t="s">
        <v>336</v>
      </c>
      <c r="K3" s="56"/>
      <c r="L3" s="56"/>
      <c r="M3" s="56"/>
      <c r="N3" s="17" t="s">
        <v>337</v>
      </c>
      <c r="O3" s="56"/>
      <c r="P3" s="56"/>
      <c r="Q3" s="17" t="s">
        <v>338</v>
      </c>
      <c r="R3" s="56"/>
      <c r="S3" s="56"/>
      <c r="T3" s="17" t="s">
        <v>339</v>
      </c>
      <c r="U3" s="56"/>
      <c r="V3" s="56"/>
      <c r="W3" s="17" t="s">
        <v>340</v>
      </c>
      <c r="X3" s="56"/>
      <c r="Y3" s="56"/>
      <c r="Z3" s="17" t="s">
        <v>341</v>
      </c>
      <c r="AA3" s="56"/>
      <c r="AB3" s="56"/>
      <c r="AC3" s="68" t="s">
        <v>342</v>
      </c>
      <c r="AD3" s="69"/>
      <c r="AE3" s="69"/>
      <c r="AF3" s="17" t="s">
        <v>343</v>
      </c>
      <c r="AG3" s="56"/>
      <c r="AH3" s="56"/>
      <c r="AI3" s="17" t="s">
        <v>344</v>
      </c>
      <c r="AJ3" s="56"/>
      <c r="AK3" s="56"/>
      <c r="AL3" s="17" t="s">
        <v>345</v>
      </c>
      <c r="AM3" s="56"/>
      <c r="AN3" s="56"/>
      <c r="AO3" s="17" t="s">
        <v>346</v>
      </c>
      <c r="AP3" s="56"/>
      <c r="AQ3" s="56"/>
      <c r="AR3" s="17" t="s">
        <v>347</v>
      </c>
      <c r="AS3" s="56"/>
      <c r="AT3" s="56"/>
      <c r="AU3" s="17" t="s">
        <v>348</v>
      </c>
      <c r="AV3" s="56"/>
      <c r="AW3" s="56"/>
      <c r="AX3" s="70" t="s">
        <v>349</v>
      </c>
      <c r="AY3" s="71"/>
      <c r="AZ3" s="72"/>
    </row>
    <row r="4" ht="15" customHeight="1" spans="1:52">
      <c r="A4" s="55"/>
      <c r="B4" s="17" t="s">
        <v>350</v>
      </c>
      <c r="C4" s="17" t="s">
        <v>351</v>
      </c>
      <c r="D4" s="17" t="s">
        <v>352</v>
      </c>
      <c r="E4" s="17" t="s">
        <v>353</v>
      </c>
      <c r="F4" s="17" t="s">
        <v>350</v>
      </c>
      <c r="G4" s="17" t="s">
        <v>351</v>
      </c>
      <c r="H4" s="17" t="s">
        <v>352</v>
      </c>
      <c r="I4" s="17" t="s">
        <v>353</v>
      </c>
      <c r="J4" s="17" t="s">
        <v>350</v>
      </c>
      <c r="K4" s="17" t="s">
        <v>351</v>
      </c>
      <c r="L4" s="17" t="s">
        <v>352</v>
      </c>
      <c r="M4" s="17" t="s">
        <v>353</v>
      </c>
      <c r="N4" s="17" t="s">
        <v>354</v>
      </c>
      <c r="O4" s="17" t="s">
        <v>355</v>
      </c>
      <c r="P4" s="17" t="s">
        <v>197</v>
      </c>
      <c r="Q4" s="17" t="s">
        <v>354</v>
      </c>
      <c r="R4" s="17" t="s">
        <v>355</v>
      </c>
      <c r="S4" s="17" t="s">
        <v>197</v>
      </c>
      <c r="T4" s="17" t="s">
        <v>354</v>
      </c>
      <c r="U4" s="17" t="s">
        <v>355</v>
      </c>
      <c r="V4" s="17" t="s">
        <v>197</v>
      </c>
      <c r="W4" s="17" t="s">
        <v>354</v>
      </c>
      <c r="X4" s="17" t="s">
        <v>355</v>
      </c>
      <c r="Y4" s="17" t="s">
        <v>197</v>
      </c>
      <c r="Z4" s="17" t="s">
        <v>354</v>
      </c>
      <c r="AA4" s="17" t="s">
        <v>355</v>
      </c>
      <c r="AB4" s="17" t="s">
        <v>197</v>
      </c>
      <c r="AC4" s="17" t="s">
        <v>354</v>
      </c>
      <c r="AD4" s="17" t="s">
        <v>355</v>
      </c>
      <c r="AE4" s="17" t="s">
        <v>197</v>
      </c>
      <c r="AF4" s="17" t="s">
        <v>354</v>
      </c>
      <c r="AG4" s="17" t="s">
        <v>355</v>
      </c>
      <c r="AH4" s="17" t="s">
        <v>197</v>
      </c>
      <c r="AI4" s="17" t="s">
        <v>354</v>
      </c>
      <c r="AJ4" s="17" t="s">
        <v>355</v>
      </c>
      <c r="AK4" s="17" t="s">
        <v>197</v>
      </c>
      <c r="AL4" s="17" t="s">
        <v>354</v>
      </c>
      <c r="AM4" s="17" t="s">
        <v>355</v>
      </c>
      <c r="AN4" s="17" t="s">
        <v>197</v>
      </c>
      <c r="AO4" s="17" t="s">
        <v>354</v>
      </c>
      <c r="AP4" s="17" t="s">
        <v>355</v>
      </c>
      <c r="AQ4" s="17" t="s">
        <v>197</v>
      </c>
      <c r="AR4" s="17" t="s">
        <v>354</v>
      </c>
      <c r="AS4" s="17" t="s">
        <v>355</v>
      </c>
      <c r="AT4" s="17" t="s">
        <v>197</v>
      </c>
      <c r="AU4" s="17" t="s">
        <v>354</v>
      </c>
      <c r="AV4" s="17" t="s">
        <v>355</v>
      </c>
      <c r="AW4" s="17" t="s">
        <v>197</v>
      </c>
      <c r="AX4" s="70" t="s">
        <v>354</v>
      </c>
      <c r="AY4" s="70" t="s">
        <v>355</v>
      </c>
      <c r="AZ4" s="73" t="s">
        <v>197</v>
      </c>
    </row>
    <row r="5" ht="15" customHeight="1" spans="1:52">
      <c r="A5" s="57"/>
      <c r="B5" s="58" t="s">
        <v>277</v>
      </c>
      <c r="C5" s="58" t="s">
        <v>199</v>
      </c>
      <c r="D5" s="58" t="s">
        <v>199</v>
      </c>
      <c r="E5" s="58" t="s">
        <v>199</v>
      </c>
      <c r="F5" s="58" t="s">
        <v>277</v>
      </c>
      <c r="G5" s="58" t="s">
        <v>199</v>
      </c>
      <c r="H5" s="58" t="s">
        <v>199</v>
      </c>
      <c r="I5" s="58" t="s">
        <v>199</v>
      </c>
      <c r="J5" s="58" t="s">
        <v>277</v>
      </c>
      <c r="K5" s="58" t="s">
        <v>199</v>
      </c>
      <c r="L5" s="58" t="s">
        <v>199</v>
      </c>
      <c r="M5" s="58" t="s">
        <v>199</v>
      </c>
      <c r="N5" s="58" t="s">
        <v>199</v>
      </c>
      <c r="O5" s="58" t="s">
        <v>199</v>
      </c>
      <c r="P5" s="58" t="s">
        <v>199</v>
      </c>
      <c r="Q5" s="58" t="s">
        <v>199</v>
      </c>
      <c r="R5" s="58" t="s">
        <v>199</v>
      </c>
      <c r="S5" s="58" t="s">
        <v>199</v>
      </c>
      <c r="T5" s="58" t="s">
        <v>199</v>
      </c>
      <c r="U5" s="58" t="s">
        <v>199</v>
      </c>
      <c r="V5" s="58" t="s">
        <v>199</v>
      </c>
      <c r="W5" s="58" t="s">
        <v>199</v>
      </c>
      <c r="X5" s="58" t="s">
        <v>199</v>
      </c>
      <c r="Y5" s="58" t="s">
        <v>199</v>
      </c>
      <c r="Z5" s="58" t="s">
        <v>199</v>
      </c>
      <c r="AA5" s="58" t="s">
        <v>199</v>
      </c>
      <c r="AB5" s="58" t="s">
        <v>199</v>
      </c>
      <c r="AC5" s="58" t="s">
        <v>199</v>
      </c>
      <c r="AD5" s="58" t="s">
        <v>199</v>
      </c>
      <c r="AE5" s="58" t="s">
        <v>199</v>
      </c>
      <c r="AF5" s="58" t="s">
        <v>199</v>
      </c>
      <c r="AG5" s="58" t="s">
        <v>199</v>
      </c>
      <c r="AH5" s="58" t="s">
        <v>199</v>
      </c>
      <c r="AI5" s="58" t="s">
        <v>199</v>
      </c>
      <c r="AJ5" s="58" t="s">
        <v>199</v>
      </c>
      <c r="AK5" s="58" t="s">
        <v>199</v>
      </c>
      <c r="AL5" s="58" t="s">
        <v>199</v>
      </c>
      <c r="AM5" s="58" t="s">
        <v>199</v>
      </c>
      <c r="AN5" s="58" t="s">
        <v>199</v>
      </c>
      <c r="AO5" s="58" t="s">
        <v>199</v>
      </c>
      <c r="AP5" s="58" t="s">
        <v>199</v>
      </c>
      <c r="AQ5" s="58" t="s">
        <v>199</v>
      </c>
      <c r="AR5" s="58" t="s">
        <v>199</v>
      </c>
      <c r="AS5" s="58" t="s">
        <v>199</v>
      </c>
      <c r="AT5" s="58" t="s">
        <v>199</v>
      </c>
      <c r="AU5" s="58" t="s">
        <v>199</v>
      </c>
      <c r="AV5" s="58" t="s">
        <v>199</v>
      </c>
      <c r="AW5" s="58" t="s">
        <v>199</v>
      </c>
      <c r="AX5" s="58" t="s">
        <v>199</v>
      </c>
      <c r="AY5" s="58" t="s">
        <v>199</v>
      </c>
      <c r="AZ5" s="74" t="s">
        <v>199</v>
      </c>
    </row>
    <row r="6" ht="15" customHeight="1" spans="1:52">
      <c r="A6" s="19">
        <v>1</v>
      </c>
      <c r="B6" s="39">
        <v>1033</v>
      </c>
      <c r="C6" s="59">
        <v>42.1</v>
      </c>
      <c r="D6" s="59">
        <v>44.8</v>
      </c>
      <c r="E6" s="60">
        <f>IF((D6-C6)=0,"",D6-C6)</f>
        <v>2.7</v>
      </c>
      <c r="F6" s="39">
        <v>4298</v>
      </c>
      <c r="G6" s="59">
        <v>41.7</v>
      </c>
      <c r="H6" s="59">
        <v>44.2</v>
      </c>
      <c r="I6" s="60">
        <f>IF((H6-G6)=0,"",H6-G6)</f>
        <v>2.5</v>
      </c>
      <c r="J6" s="46">
        <v>767.5</v>
      </c>
      <c r="K6" s="46">
        <v>42.3</v>
      </c>
      <c r="L6" s="46">
        <v>45.6</v>
      </c>
      <c r="M6" s="60">
        <f>IF((L6-K6)=0,"",L6-K6)</f>
        <v>3.3</v>
      </c>
      <c r="N6" s="39">
        <v>45</v>
      </c>
      <c r="O6" s="39">
        <v>41</v>
      </c>
      <c r="P6" s="39">
        <v>41</v>
      </c>
      <c r="Q6" s="39">
        <v>47</v>
      </c>
      <c r="R6" s="39">
        <v>46</v>
      </c>
      <c r="S6" s="39">
        <v>47</v>
      </c>
      <c r="T6" s="39">
        <v>76</v>
      </c>
      <c r="U6" s="39">
        <v>54</v>
      </c>
      <c r="V6" s="39">
        <v>66</v>
      </c>
      <c r="W6" s="39">
        <v>49</v>
      </c>
      <c r="X6" s="39">
        <v>44</v>
      </c>
      <c r="Y6" s="39">
        <v>47</v>
      </c>
      <c r="Z6" s="39">
        <v>79</v>
      </c>
      <c r="AA6" s="39">
        <v>45</v>
      </c>
      <c r="AB6" s="39">
        <v>52</v>
      </c>
      <c r="AC6" s="39">
        <v>48</v>
      </c>
      <c r="AD6" s="39">
        <v>45</v>
      </c>
      <c r="AE6" s="39">
        <v>46</v>
      </c>
      <c r="AF6" s="39">
        <v>50</v>
      </c>
      <c r="AG6" s="39">
        <v>45</v>
      </c>
      <c r="AH6" s="39">
        <v>47</v>
      </c>
      <c r="AI6" s="39">
        <v>130</v>
      </c>
      <c r="AJ6" s="39">
        <v>75</v>
      </c>
      <c r="AK6" s="39">
        <v>97</v>
      </c>
      <c r="AL6" s="39">
        <v>179</v>
      </c>
      <c r="AM6" s="39">
        <v>76</v>
      </c>
      <c r="AN6" s="39">
        <v>106</v>
      </c>
      <c r="AO6" s="39">
        <v>128</v>
      </c>
      <c r="AP6" s="39">
        <v>83</v>
      </c>
      <c r="AQ6" s="39">
        <v>108</v>
      </c>
      <c r="AR6" s="39"/>
      <c r="AS6" s="39"/>
      <c r="AT6" s="39"/>
      <c r="AU6" s="39"/>
      <c r="AV6" s="39"/>
      <c r="AW6" s="39"/>
      <c r="AX6" s="39"/>
      <c r="AY6" s="39"/>
      <c r="AZ6" s="75"/>
    </row>
    <row r="7" ht="15" customHeight="1" spans="1:52">
      <c r="A7" s="19">
        <v>2</v>
      </c>
      <c r="B7" s="39">
        <v>1318</v>
      </c>
      <c r="C7" s="59">
        <v>42.4</v>
      </c>
      <c r="D7" s="59">
        <v>45.1</v>
      </c>
      <c r="E7" s="60">
        <f>IF((D7-C7)=0,"",D7-C7)</f>
        <v>2.7</v>
      </c>
      <c r="F7" s="39">
        <v>4325</v>
      </c>
      <c r="G7" s="59">
        <v>41.86</v>
      </c>
      <c r="H7" s="59">
        <v>46.5</v>
      </c>
      <c r="I7" s="60">
        <f>IF((H7-G7)=0,"",H7-G7)</f>
        <v>4.64</v>
      </c>
      <c r="J7" s="39">
        <v>744</v>
      </c>
      <c r="K7" s="59">
        <v>41.6</v>
      </c>
      <c r="L7" s="59">
        <v>44.3</v>
      </c>
      <c r="M7" s="60">
        <f>IF((L7-K7)=0,"",L7-K7)</f>
        <v>2.7</v>
      </c>
      <c r="N7" s="39">
        <v>51</v>
      </c>
      <c r="O7" s="40">
        <v>47</v>
      </c>
      <c r="P7" s="39">
        <v>47</v>
      </c>
      <c r="Q7" s="39">
        <v>48</v>
      </c>
      <c r="R7" s="39">
        <v>46</v>
      </c>
      <c r="S7" s="39">
        <v>47</v>
      </c>
      <c r="T7" s="39">
        <v>75</v>
      </c>
      <c r="U7" s="39">
        <v>47</v>
      </c>
      <c r="V7" s="39">
        <v>51</v>
      </c>
      <c r="W7" s="39">
        <v>39</v>
      </c>
      <c r="X7" s="39">
        <v>43</v>
      </c>
      <c r="Y7" s="39">
        <v>46</v>
      </c>
      <c r="Z7" s="39">
        <v>42</v>
      </c>
      <c r="AA7" s="39">
        <v>44</v>
      </c>
      <c r="AB7" s="39">
        <v>47</v>
      </c>
      <c r="AC7" s="39">
        <v>133</v>
      </c>
      <c r="AD7" s="39">
        <v>61</v>
      </c>
      <c r="AE7" s="39">
        <v>91</v>
      </c>
      <c r="AF7" s="39">
        <v>100</v>
      </c>
      <c r="AG7" s="39">
        <v>77</v>
      </c>
      <c r="AH7" s="39">
        <v>71</v>
      </c>
      <c r="AI7" s="40">
        <v>140</v>
      </c>
      <c r="AJ7" s="39">
        <v>95</v>
      </c>
      <c r="AK7" s="39">
        <v>131</v>
      </c>
      <c r="AL7" s="39">
        <v>106</v>
      </c>
      <c r="AM7" s="39">
        <v>49</v>
      </c>
      <c r="AN7" s="39">
        <v>61</v>
      </c>
      <c r="AO7" s="39">
        <v>111</v>
      </c>
      <c r="AP7" s="40">
        <v>79</v>
      </c>
      <c r="AQ7" s="39">
        <v>94</v>
      </c>
      <c r="AR7" s="39"/>
      <c r="AS7" s="39"/>
      <c r="AT7" s="39"/>
      <c r="AU7" s="39"/>
      <c r="AV7" s="39"/>
      <c r="AW7" s="39"/>
      <c r="AX7" s="39"/>
      <c r="AY7" s="39"/>
      <c r="AZ7" s="75"/>
    </row>
    <row r="8" ht="15" customHeight="1" spans="1:52">
      <c r="A8" s="19">
        <v>3</v>
      </c>
      <c r="B8" s="39"/>
      <c r="C8" s="59"/>
      <c r="D8" s="59"/>
      <c r="E8" s="60"/>
      <c r="F8" s="39"/>
      <c r="G8" s="59"/>
      <c r="H8" s="59"/>
      <c r="I8" s="60"/>
      <c r="J8" s="46"/>
      <c r="K8" s="46"/>
      <c r="L8" s="46"/>
      <c r="M8" s="60"/>
      <c r="N8" s="40"/>
      <c r="O8" s="40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40"/>
      <c r="AP8" s="40"/>
      <c r="AQ8" s="40"/>
      <c r="AR8" s="40"/>
      <c r="AS8" s="40"/>
      <c r="AT8" s="40"/>
      <c r="AU8" s="39"/>
      <c r="AV8" s="39"/>
      <c r="AW8" s="39"/>
      <c r="AX8" s="39"/>
      <c r="AY8" s="39"/>
      <c r="AZ8" s="75"/>
    </row>
    <row r="9" ht="15" customHeight="1" spans="1:52">
      <c r="A9" s="19">
        <v>4</v>
      </c>
      <c r="B9" s="39"/>
      <c r="C9" s="59"/>
      <c r="D9" s="59"/>
      <c r="E9" s="60"/>
      <c r="F9" s="39"/>
      <c r="G9" s="59"/>
      <c r="H9" s="59"/>
      <c r="I9" s="60"/>
      <c r="J9" s="39"/>
      <c r="K9" s="59"/>
      <c r="L9" s="59"/>
      <c r="M9" s="60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40"/>
      <c r="AV9" s="40"/>
      <c r="AW9" s="40"/>
      <c r="AX9" s="39"/>
      <c r="AY9" s="39"/>
      <c r="AZ9" s="75"/>
    </row>
    <row r="10" ht="15" customHeight="1" spans="1:52">
      <c r="A10" s="19">
        <v>5</v>
      </c>
      <c r="B10" s="40"/>
      <c r="C10" s="61"/>
      <c r="D10" s="61"/>
      <c r="E10" s="60"/>
      <c r="F10" s="39"/>
      <c r="G10" s="59"/>
      <c r="H10" s="59"/>
      <c r="I10" s="60"/>
      <c r="J10" s="40"/>
      <c r="K10" s="61"/>
      <c r="L10" s="61"/>
      <c r="M10" s="6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75"/>
    </row>
    <row r="11" ht="15" customHeight="1" spans="1:52">
      <c r="A11" s="19">
        <v>6</v>
      </c>
      <c r="B11" s="39"/>
      <c r="C11" s="61"/>
      <c r="D11" s="59"/>
      <c r="E11" s="60"/>
      <c r="F11" s="39"/>
      <c r="G11" s="59"/>
      <c r="H11" s="59"/>
      <c r="I11" s="60"/>
      <c r="J11" s="39"/>
      <c r="K11" s="59"/>
      <c r="L11" s="59"/>
      <c r="M11" s="6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75"/>
    </row>
    <row r="12" ht="15" customHeight="1" spans="1:52">
      <c r="A12" s="19">
        <v>7</v>
      </c>
      <c r="B12" s="39"/>
      <c r="C12" s="59"/>
      <c r="D12" s="59"/>
      <c r="E12" s="60"/>
      <c r="F12" s="39"/>
      <c r="G12" s="59"/>
      <c r="H12" s="59"/>
      <c r="I12" s="60"/>
      <c r="J12" s="39"/>
      <c r="K12" s="59"/>
      <c r="L12" s="59"/>
      <c r="M12" s="60"/>
      <c r="N12" s="39"/>
      <c r="O12" s="40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40"/>
      <c r="AV12" s="40"/>
      <c r="AW12" s="40"/>
      <c r="AX12" s="39"/>
      <c r="AY12" s="39"/>
      <c r="AZ12" s="75"/>
    </row>
    <row r="13" ht="15" customHeight="1" spans="1:52">
      <c r="A13" s="19">
        <v>8</v>
      </c>
      <c r="B13" s="39"/>
      <c r="C13" s="59"/>
      <c r="D13" s="59"/>
      <c r="E13" s="60"/>
      <c r="F13" s="39"/>
      <c r="G13" s="59"/>
      <c r="H13" s="59"/>
      <c r="I13" s="60"/>
      <c r="J13" s="39"/>
      <c r="K13" s="59"/>
      <c r="L13" s="59"/>
      <c r="M13" s="60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75"/>
    </row>
    <row r="14" ht="15" customHeight="1" spans="1:52">
      <c r="A14" s="19">
        <v>9</v>
      </c>
      <c r="B14" s="39"/>
      <c r="C14" s="59"/>
      <c r="D14" s="59"/>
      <c r="E14" s="60"/>
      <c r="F14" s="39"/>
      <c r="G14" s="59"/>
      <c r="H14" s="59"/>
      <c r="I14" s="60"/>
      <c r="J14" s="39"/>
      <c r="K14" s="59"/>
      <c r="L14" s="59"/>
      <c r="M14" s="60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75"/>
    </row>
    <row r="15" ht="15" customHeight="1" spans="1:52">
      <c r="A15" s="19">
        <v>10</v>
      </c>
      <c r="B15" s="39"/>
      <c r="C15" s="59"/>
      <c r="D15" s="59"/>
      <c r="E15" s="60"/>
      <c r="F15" s="39"/>
      <c r="G15" s="59"/>
      <c r="H15" s="59"/>
      <c r="I15" s="60"/>
      <c r="J15" s="40"/>
      <c r="K15" s="61"/>
      <c r="L15" s="61"/>
      <c r="M15" s="60"/>
      <c r="N15" s="40"/>
      <c r="O15" s="40"/>
      <c r="P15" s="40"/>
      <c r="Q15" s="40"/>
      <c r="R15" s="40"/>
      <c r="S15" s="40"/>
      <c r="T15" s="39"/>
      <c r="U15" s="39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75"/>
    </row>
    <row r="16" ht="15" customHeight="1" spans="1:52">
      <c r="A16" s="19" t="s">
        <v>74</v>
      </c>
      <c r="B16" s="42"/>
      <c r="C16" s="62"/>
      <c r="D16" s="62"/>
      <c r="E16" s="62"/>
      <c r="F16" s="63"/>
      <c r="G16" s="64"/>
      <c r="H16" s="64"/>
      <c r="I16" s="62"/>
      <c r="J16" s="42"/>
      <c r="K16" s="62"/>
      <c r="L16" s="62"/>
      <c r="M16" s="6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9"/>
    </row>
    <row r="17" ht="15" customHeight="1" spans="1:52">
      <c r="A17" s="19">
        <v>11</v>
      </c>
      <c r="B17" s="39"/>
      <c r="C17" s="39"/>
      <c r="D17" s="59"/>
      <c r="E17" s="60"/>
      <c r="F17" s="39"/>
      <c r="G17" s="59"/>
      <c r="H17" s="59"/>
      <c r="I17" s="60"/>
      <c r="J17" s="39"/>
      <c r="K17" s="59"/>
      <c r="L17" s="59"/>
      <c r="M17" s="60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75"/>
    </row>
    <row r="18" ht="15" customHeight="1" spans="1:52">
      <c r="A18" s="19">
        <v>12</v>
      </c>
      <c r="B18" s="39"/>
      <c r="C18" s="59"/>
      <c r="D18" s="59"/>
      <c r="E18" s="60"/>
      <c r="F18" s="39"/>
      <c r="G18" s="59"/>
      <c r="H18" s="59"/>
      <c r="I18" s="60"/>
      <c r="J18" s="39"/>
      <c r="K18" s="59"/>
      <c r="L18" s="59"/>
      <c r="M18" s="60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40"/>
      <c r="AV18" s="40"/>
      <c r="AW18" s="40"/>
      <c r="AX18" s="39"/>
      <c r="AY18" s="39"/>
      <c r="AZ18" s="75"/>
    </row>
    <row r="19" ht="15" customHeight="1" spans="1:52">
      <c r="A19" s="19">
        <v>13</v>
      </c>
      <c r="B19" s="39"/>
      <c r="C19" s="59"/>
      <c r="D19" s="59"/>
      <c r="E19" s="60"/>
      <c r="F19" s="39"/>
      <c r="G19" s="59"/>
      <c r="H19" s="59"/>
      <c r="I19" s="60"/>
      <c r="J19" s="39"/>
      <c r="K19" s="59"/>
      <c r="L19" s="59"/>
      <c r="M19" s="60"/>
      <c r="N19" s="40"/>
      <c r="O19" s="40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40"/>
      <c r="AP19" s="40"/>
      <c r="AQ19" s="40"/>
      <c r="AR19" s="40"/>
      <c r="AS19" s="40"/>
      <c r="AT19" s="40"/>
      <c r="AU19" s="40"/>
      <c r="AV19" s="40"/>
      <c r="AW19" s="40"/>
      <c r="AX19" s="39"/>
      <c r="AY19" s="39"/>
      <c r="AZ19" s="75"/>
    </row>
    <row r="20" ht="15" customHeight="1" spans="1:52">
      <c r="A20" s="19">
        <v>14</v>
      </c>
      <c r="B20" s="39"/>
      <c r="C20" s="59"/>
      <c r="D20" s="59"/>
      <c r="E20" s="60"/>
      <c r="F20" s="39"/>
      <c r="G20" s="59"/>
      <c r="H20" s="59"/>
      <c r="I20" s="60"/>
      <c r="J20" s="39"/>
      <c r="K20" s="45"/>
      <c r="L20" s="45"/>
      <c r="M20" s="6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40"/>
      <c r="AY20" s="40"/>
      <c r="AZ20" s="76"/>
    </row>
    <row r="21" ht="15" customHeight="1" spans="1:52">
      <c r="A21" s="19">
        <v>15</v>
      </c>
      <c r="B21" s="39"/>
      <c r="C21" s="59"/>
      <c r="D21" s="59"/>
      <c r="E21" s="60"/>
      <c r="F21" s="39"/>
      <c r="G21" s="59"/>
      <c r="H21" s="59"/>
      <c r="I21" s="60"/>
      <c r="J21" s="39"/>
      <c r="K21" s="59"/>
      <c r="L21" s="59"/>
      <c r="M21" s="6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75"/>
    </row>
    <row r="22" ht="15" customHeight="1" spans="1:52">
      <c r="A22" s="19">
        <v>16</v>
      </c>
      <c r="B22" s="39"/>
      <c r="C22" s="59"/>
      <c r="D22" s="59"/>
      <c r="E22" s="60"/>
      <c r="F22" s="39"/>
      <c r="G22" s="59"/>
      <c r="H22" s="59"/>
      <c r="I22" s="60"/>
      <c r="J22" s="39"/>
      <c r="K22" s="59"/>
      <c r="L22" s="59"/>
      <c r="M22" s="60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75"/>
    </row>
    <row r="23" ht="15" customHeight="1" spans="1:52">
      <c r="A23" s="19">
        <v>17</v>
      </c>
      <c r="B23" s="39"/>
      <c r="C23" s="59"/>
      <c r="D23" s="59"/>
      <c r="E23" s="60"/>
      <c r="F23" s="39"/>
      <c r="G23" s="59"/>
      <c r="H23" s="59"/>
      <c r="I23" s="60"/>
      <c r="J23" s="39"/>
      <c r="K23" s="59"/>
      <c r="L23" s="59"/>
      <c r="M23" s="60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75"/>
    </row>
    <row r="24" ht="15" customHeight="1" spans="1:52">
      <c r="A24" s="19">
        <v>18</v>
      </c>
      <c r="B24" s="39"/>
      <c r="C24" s="59"/>
      <c r="D24" s="59"/>
      <c r="E24" s="60"/>
      <c r="F24" s="39"/>
      <c r="G24" s="59"/>
      <c r="H24" s="59"/>
      <c r="I24" s="60"/>
      <c r="J24" s="39"/>
      <c r="K24" s="59"/>
      <c r="L24" s="59"/>
      <c r="M24" s="60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75"/>
    </row>
    <row r="25" ht="15" customHeight="1" spans="1:52">
      <c r="A25" s="19">
        <v>19</v>
      </c>
      <c r="B25" s="39"/>
      <c r="C25" s="59"/>
      <c r="D25" s="59"/>
      <c r="E25" s="60"/>
      <c r="F25" s="39"/>
      <c r="G25" s="59"/>
      <c r="H25" s="59"/>
      <c r="I25" s="60"/>
      <c r="J25" s="39"/>
      <c r="K25" s="59"/>
      <c r="L25" s="59"/>
      <c r="M25" s="6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75"/>
    </row>
    <row r="26" ht="15" customHeight="1" spans="1:52">
      <c r="A26" s="19">
        <v>20</v>
      </c>
      <c r="B26" s="39"/>
      <c r="C26" s="59"/>
      <c r="D26" s="59"/>
      <c r="E26" s="60"/>
      <c r="F26" s="39"/>
      <c r="G26" s="59"/>
      <c r="H26" s="59"/>
      <c r="I26" s="60"/>
      <c r="J26" s="39"/>
      <c r="K26" s="59"/>
      <c r="L26" s="59"/>
      <c r="M26" s="6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75"/>
    </row>
    <row r="27" ht="15" customHeight="1" spans="1:52">
      <c r="A27" s="19" t="s">
        <v>75</v>
      </c>
      <c r="B27" s="42"/>
      <c r="C27" s="62"/>
      <c r="D27" s="62"/>
      <c r="E27" s="62"/>
      <c r="F27" s="42"/>
      <c r="G27" s="62"/>
      <c r="H27" s="62"/>
      <c r="I27" s="62"/>
      <c r="J27" s="42"/>
      <c r="K27" s="62"/>
      <c r="L27" s="62"/>
      <c r="M27" s="6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9"/>
    </row>
    <row r="28" ht="15" customHeight="1" spans="1:52">
      <c r="A28" s="19">
        <v>21</v>
      </c>
      <c r="B28" s="39"/>
      <c r="C28" s="39"/>
      <c r="D28" s="59"/>
      <c r="E28" s="60"/>
      <c r="F28" s="39"/>
      <c r="G28" s="59"/>
      <c r="H28" s="59"/>
      <c r="I28" s="60"/>
      <c r="J28" s="39"/>
      <c r="K28" s="59"/>
      <c r="L28" s="59"/>
      <c r="M28" s="60"/>
      <c r="N28" s="40"/>
      <c r="O28" s="40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40"/>
      <c r="AP28" s="40"/>
      <c r="AQ28" s="40"/>
      <c r="AR28" s="40"/>
      <c r="AS28" s="40"/>
      <c r="AT28" s="40"/>
      <c r="AU28" s="39"/>
      <c r="AV28" s="39"/>
      <c r="AW28" s="39"/>
      <c r="AX28" s="39"/>
      <c r="AY28" s="39"/>
      <c r="AZ28" s="75"/>
    </row>
    <row r="29" ht="15" customHeight="1" spans="1:52">
      <c r="A29" s="19">
        <v>22</v>
      </c>
      <c r="B29" s="39"/>
      <c r="C29" s="59"/>
      <c r="D29" s="59"/>
      <c r="E29" s="60"/>
      <c r="F29" s="39"/>
      <c r="G29" s="59"/>
      <c r="H29" s="59"/>
      <c r="I29" s="60"/>
      <c r="J29" s="39"/>
      <c r="K29" s="59"/>
      <c r="L29" s="59"/>
      <c r="M29" s="60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75"/>
    </row>
    <row r="30" ht="15" customHeight="1" spans="1:52">
      <c r="A30" s="19">
        <v>23</v>
      </c>
      <c r="B30" s="39"/>
      <c r="C30" s="59"/>
      <c r="D30" s="59"/>
      <c r="E30" s="60"/>
      <c r="F30" s="39"/>
      <c r="G30" s="59"/>
      <c r="H30" s="59"/>
      <c r="I30" s="60"/>
      <c r="J30" s="39"/>
      <c r="K30" s="59"/>
      <c r="L30" s="59"/>
      <c r="M30" s="6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75"/>
    </row>
    <row r="31" ht="15" customHeight="1" spans="1:52">
      <c r="A31" s="19">
        <v>24</v>
      </c>
      <c r="B31" s="39">
        <v>857.13</v>
      </c>
      <c r="C31" s="59">
        <v>44.2</v>
      </c>
      <c r="D31" s="59">
        <v>47.9</v>
      </c>
      <c r="E31" s="60">
        <f t="shared" ref="E31:E38" si="0">IF((D31-C31)=0,"",D31-C31)</f>
        <v>3.7</v>
      </c>
      <c r="F31" s="39">
        <v>4329.17</v>
      </c>
      <c r="G31" s="59">
        <v>41.51</v>
      </c>
      <c r="H31" s="59">
        <v>47.16</v>
      </c>
      <c r="I31" s="60">
        <f t="shared" ref="I31:I38" si="1">IF((H31-G31)=0,"",H31-G31)</f>
        <v>5.65</v>
      </c>
      <c r="J31" s="39">
        <v>741</v>
      </c>
      <c r="K31" s="45">
        <v>42.6</v>
      </c>
      <c r="L31" s="45">
        <v>46.2</v>
      </c>
      <c r="M31" s="60">
        <f t="shared" ref="M31:M38" si="2">IF((L31-K31)=0,"",L31-K31)</f>
        <v>3.6</v>
      </c>
      <c r="N31" s="39">
        <v>49.4</v>
      </c>
      <c r="O31" s="39">
        <v>43.8</v>
      </c>
      <c r="P31" s="39">
        <v>45.2</v>
      </c>
      <c r="Q31" s="39">
        <v>48.7</v>
      </c>
      <c r="R31" s="39">
        <v>47</v>
      </c>
      <c r="S31" s="39">
        <v>48</v>
      </c>
      <c r="T31" s="39">
        <v>48.7</v>
      </c>
      <c r="U31" s="39">
        <v>47</v>
      </c>
      <c r="V31" s="39">
        <v>48</v>
      </c>
      <c r="W31" s="39">
        <v>72</v>
      </c>
      <c r="X31" s="39">
        <v>43</v>
      </c>
      <c r="Y31" s="39">
        <v>51.7</v>
      </c>
      <c r="Z31" s="39">
        <v>84.1</v>
      </c>
      <c r="AA31" s="39">
        <v>45.7</v>
      </c>
      <c r="AB31" s="39">
        <v>57.4</v>
      </c>
      <c r="AC31" s="39">
        <v>57.1</v>
      </c>
      <c r="AD31" s="39">
        <v>46.65</v>
      </c>
      <c r="AE31" s="39">
        <v>53.1</v>
      </c>
      <c r="AF31" s="39">
        <v>62.8</v>
      </c>
      <c r="AG31" s="39">
        <v>46.6</v>
      </c>
      <c r="AH31" s="39">
        <v>52.1</v>
      </c>
      <c r="AI31" s="39">
        <v>140.3</v>
      </c>
      <c r="AJ31" s="39">
        <v>61</v>
      </c>
      <c r="AK31" s="39">
        <v>94</v>
      </c>
      <c r="AL31" s="39">
        <v>156.98</v>
      </c>
      <c r="AM31" s="39">
        <v>71.2</v>
      </c>
      <c r="AN31" s="39">
        <v>88.9</v>
      </c>
      <c r="AO31" s="39">
        <v>149.5</v>
      </c>
      <c r="AP31" s="39">
        <v>89.4</v>
      </c>
      <c r="AQ31" s="39">
        <v>124</v>
      </c>
      <c r="AR31" s="39"/>
      <c r="AS31" s="39"/>
      <c r="AT31" s="39"/>
      <c r="AU31" s="39"/>
      <c r="AV31" s="39"/>
      <c r="AW31" s="39"/>
      <c r="AX31" s="39"/>
      <c r="AY31" s="39"/>
      <c r="AZ31" s="75"/>
    </row>
    <row r="32" ht="15" customHeight="1" spans="1:52">
      <c r="A32" s="19">
        <v>25</v>
      </c>
      <c r="B32" s="39">
        <v>1282.71</v>
      </c>
      <c r="C32" s="59">
        <v>44.3</v>
      </c>
      <c r="D32" s="59">
        <v>47.8</v>
      </c>
      <c r="E32" s="60">
        <f t="shared" si="0"/>
        <v>3.5</v>
      </c>
      <c r="F32" s="39">
        <v>4330.5</v>
      </c>
      <c r="G32" s="59">
        <v>41.6</v>
      </c>
      <c r="H32" s="59">
        <v>47.3</v>
      </c>
      <c r="I32" s="60">
        <f t="shared" si="1"/>
        <v>5.7</v>
      </c>
      <c r="J32" s="39">
        <v>734.67</v>
      </c>
      <c r="K32" s="59">
        <v>42.7</v>
      </c>
      <c r="L32" s="59">
        <v>46.5</v>
      </c>
      <c r="M32" s="60">
        <f t="shared" si="2"/>
        <v>3.8</v>
      </c>
      <c r="N32" s="39">
        <v>54</v>
      </c>
      <c r="O32" s="39">
        <v>53.8</v>
      </c>
      <c r="P32" s="39">
        <v>49.2</v>
      </c>
      <c r="Q32" s="39">
        <v>50</v>
      </c>
      <c r="R32" s="39">
        <v>45</v>
      </c>
      <c r="S32" s="39">
        <v>49.6</v>
      </c>
      <c r="T32" s="39">
        <v>50</v>
      </c>
      <c r="U32" s="39">
        <v>45</v>
      </c>
      <c r="V32" s="39">
        <v>49.6</v>
      </c>
      <c r="W32" s="39">
        <v>47</v>
      </c>
      <c r="X32" s="39">
        <v>42.8</v>
      </c>
      <c r="Y32" s="39">
        <v>44</v>
      </c>
      <c r="Z32" s="39">
        <v>50</v>
      </c>
      <c r="AA32" s="39">
        <v>45</v>
      </c>
      <c r="AB32" s="39">
        <v>46</v>
      </c>
      <c r="AC32" s="39">
        <v>51</v>
      </c>
      <c r="AD32" s="39">
        <v>47</v>
      </c>
      <c r="AE32" s="39">
        <v>46</v>
      </c>
      <c r="AF32" s="39">
        <v>50</v>
      </c>
      <c r="AG32" s="39">
        <v>44</v>
      </c>
      <c r="AH32" s="39">
        <v>45</v>
      </c>
      <c r="AI32" s="39">
        <v>70</v>
      </c>
      <c r="AJ32" s="39">
        <v>65</v>
      </c>
      <c r="AK32" s="39">
        <v>62</v>
      </c>
      <c r="AL32" s="39">
        <v>71</v>
      </c>
      <c r="AM32" s="39">
        <v>66</v>
      </c>
      <c r="AN32" s="39">
        <v>67</v>
      </c>
      <c r="AO32" s="39">
        <v>73</v>
      </c>
      <c r="AP32" s="39">
        <v>68</v>
      </c>
      <c r="AQ32" s="39">
        <v>67</v>
      </c>
      <c r="AR32" s="39"/>
      <c r="AS32" s="39"/>
      <c r="AT32" s="39"/>
      <c r="AU32" s="39"/>
      <c r="AV32" s="39"/>
      <c r="AW32" s="39"/>
      <c r="AX32" s="39"/>
      <c r="AY32" s="39"/>
      <c r="AZ32" s="75"/>
    </row>
    <row r="33" ht="15" customHeight="1" spans="1:52">
      <c r="A33" s="19">
        <v>26</v>
      </c>
      <c r="B33" s="39">
        <v>1225</v>
      </c>
      <c r="C33" s="59">
        <v>43.2</v>
      </c>
      <c r="D33" s="59">
        <v>47.2</v>
      </c>
      <c r="E33" s="60">
        <f>IF((D34-C34)=0,"",D34-C34)</f>
        <v>4</v>
      </c>
      <c r="F33" s="39">
        <v>4325</v>
      </c>
      <c r="G33" s="59">
        <v>42.6</v>
      </c>
      <c r="H33" s="59">
        <v>47.2</v>
      </c>
      <c r="I33" s="60">
        <f t="shared" si="1"/>
        <v>4.6</v>
      </c>
      <c r="J33" s="39">
        <v>744</v>
      </c>
      <c r="K33" s="59">
        <v>43.2</v>
      </c>
      <c r="L33" s="59">
        <v>47.6</v>
      </c>
      <c r="M33" s="60">
        <f t="shared" si="2"/>
        <v>4.4</v>
      </c>
      <c r="N33" s="40">
        <v>57</v>
      </c>
      <c r="O33" s="40">
        <v>52</v>
      </c>
      <c r="P33" s="39">
        <v>55</v>
      </c>
      <c r="Q33" s="39">
        <v>51</v>
      </c>
      <c r="R33" s="39">
        <v>42</v>
      </c>
      <c r="S33" s="39">
        <v>48</v>
      </c>
      <c r="T33" s="39">
        <v>51</v>
      </c>
      <c r="U33" s="39">
        <v>42</v>
      </c>
      <c r="V33" s="39">
        <v>48</v>
      </c>
      <c r="W33" s="39">
        <v>50</v>
      </c>
      <c r="X33" s="39">
        <v>41</v>
      </c>
      <c r="Y33" s="39">
        <v>46</v>
      </c>
      <c r="Z33" s="39">
        <v>75</v>
      </c>
      <c r="AA33" s="39">
        <v>49</v>
      </c>
      <c r="AB33" s="39">
        <v>57</v>
      </c>
      <c r="AC33" s="39">
        <v>56</v>
      </c>
      <c r="AD33" s="39">
        <v>44</v>
      </c>
      <c r="AE33" s="39">
        <v>51</v>
      </c>
      <c r="AF33" s="39">
        <v>52</v>
      </c>
      <c r="AG33" s="39">
        <v>46</v>
      </c>
      <c r="AH33" s="39">
        <v>49</v>
      </c>
      <c r="AI33" s="39">
        <v>101</v>
      </c>
      <c r="AJ33" s="39">
        <v>62</v>
      </c>
      <c r="AK33" s="39">
        <v>72</v>
      </c>
      <c r="AL33" s="39">
        <v>96</v>
      </c>
      <c r="AM33" s="39">
        <v>43</v>
      </c>
      <c r="AN33" s="39">
        <v>85</v>
      </c>
      <c r="AO33" s="40">
        <v>102</v>
      </c>
      <c r="AP33" s="40">
        <v>57</v>
      </c>
      <c r="AQ33" s="40">
        <v>79</v>
      </c>
      <c r="AR33" s="40"/>
      <c r="AS33" s="40"/>
      <c r="AT33" s="40"/>
      <c r="AU33" s="39"/>
      <c r="AV33" s="39"/>
      <c r="AW33" s="39"/>
      <c r="AX33" s="39"/>
      <c r="AY33" s="39"/>
      <c r="AZ33" s="75"/>
    </row>
    <row r="34" ht="15" customHeight="1" spans="1:52">
      <c r="A34" s="19">
        <v>27</v>
      </c>
      <c r="B34" s="39">
        <v>1212</v>
      </c>
      <c r="C34" s="59">
        <v>43.2</v>
      </c>
      <c r="D34" s="59">
        <v>47.2</v>
      </c>
      <c r="E34" s="60"/>
      <c r="F34" s="39">
        <v>4331.29</v>
      </c>
      <c r="G34" s="59">
        <v>41.26</v>
      </c>
      <c r="H34" s="59">
        <v>46.68</v>
      </c>
      <c r="I34" s="60">
        <f t="shared" si="1"/>
        <v>5.42</v>
      </c>
      <c r="J34" s="39">
        <v>741.33</v>
      </c>
      <c r="K34" s="59">
        <v>43.2</v>
      </c>
      <c r="L34" s="59">
        <v>46.5</v>
      </c>
      <c r="M34" s="60">
        <f t="shared" si="2"/>
        <v>3.3</v>
      </c>
      <c r="N34" s="39">
        <v>59.4</v>
      </c>
      <c r="O34" s="39">
        <v>53.8</v>
      </c>
      <c r="P34" s="39">
        <v>49.2</v>
      </c>
      <c r="Q34" s="39">
        <v>50</v>
      </c>
      <c r="R34" s="39">
        <v>48.8</v>
      </c>
      <c r="S34" s="39">
        <v>49.6</v>
      </c>
      <c r="T34" s="39">
        <v>50</v>
      </c>
      <c r="U34" s="39">
        <v>48.8</v>
      </c>
      <c r="V34" s="39">
        <v>49.6</v>
      </c>
      <c r="W34" s="39">
        <v>83.2</v>
      </c>
      <c r="X34" s="39">
        <v>42.8</v>
      </c>
      <c r="Y34" s="39">
        <v>52.4</v>
      </c>
      <c r="Z34" s="39">
        <v>173.2</v>
      </c>
      <c r="AA34" s="39">
        <v>49.6</v>
      </c>
      <c r="AB34" s="39">
        <v>76.4</v>
      </c>
      <c r="AC34" s="39">
        <v>77.6</v>
      </c>
      <c r="AD34" s="39">
        <v>49.4</v>
      </c>
      <c r="AE34" s="39">
        <v>56.8</v>
      </c>
      <c r="AF34" s="39">
        <v>44.2</v>
      </c>
      <c r="AG34" s="39">
        <v>40.8</v>
      </c>
      <c r="AH34" s="39">
        <v>42</v>
      </c>
      <c r="AI34" s="39">
        <v>106.2</v>
      </c>
      <c r="AJ34" s="39">
        <v>85.6</v>
      </c>
      <c r="AK34" s="39">
        <v>88</v>
      </c>
      <c r="AL34" s="39">
        <v>187</v>
      </c>
      <c r="AM34" s="39">
        <v>45.4</v>
      </c>
      <c r="AN34" s="39">
        <v>57.4</v>
      </c>
      <c r="AO34" s="39">
        <v>190.2</v>
      </c>
      <c r="AP34" s="39">
        <v>150.6</v>
      </c>
      <c r="AQ34" s="39">
        <v>170.2</v>
      </c>
      <c r="AR34" s="39"/>
      <c r="AS34" s="39"/>
      <c r="AT34" s="39"/>
      <c r="AU34" s="39"/>
      <c r="AV34" s="39"/>
      <c r="AW34" s="39"/>
      <c r="AX34" s="39"/>
      <c r="AY34" s="39" t="s">
        <v>356</v>
      </c>
      <c r="AZ34" s="75"/>
    </row>
    <row r="35" ht="15" customHeight="1" spans="1:52">
      <c r="A35" s="19">
        <v>28</v>
      </c>
      <c r="B35" s="39">
        <v>1282.46</v>
      </c>
      <c r="C35" s="59">
        <v>43.9</v>
      </c>
      <c r="D35" s="59">
        <v>47.2</v>
      </c>
      <c r="E35" s="60">
        <f t="shared" si="0"/>
        <v>3.3</v>
      </c>
      <c r="F35" s="39">
        <v>4328.21</v>
      </c>
      <c r="G35" s="59">
        <v>41.16</v>
      </c>
      <c r="H35" s="59">
        <v>46.75</v>
      </c>
      <c r="I35" s="60">
        <f t="shared" si="1"/>
        <v>5.59</v>
      </c>
      <c r="J35" s="39">
        <v>740.83</v>
      </c>
      <c r="K35" s="59">
        <v>43</v>
      </c>
      <c r="L35" s="59">
        <v>47.2</v>
      </c>
      <c r="M35" s="60">
        <f t="shared" si="2"/>
        <v>4.2</v>
      </c>
      <c r="N35" s="39">
        <v>44.7</v>
      </c>
      <c r="O35" s="39">
        <v>35.1</v>
      </c>
      <c r="P35" s="39">
        <v>42.6</v>
      </c>
      <c r="Q35" s="39">
        <v>47.9</v>
      </c>
      <c r="R35" s="39">
        <v>45.8</v>
      </c>
      <c r="S35" s="39">
        <v>46.8</v>
      </c>
      <c r="T35" s="39">
        <v>47.9</v>
      </c>
      <c r="U35" s="39">
        <v>45.8</v>
      </c>
      <c r="V35" s="39">
        <v>46.8</v>
      </c>
      <c r="W35" s="39">
        <v>60.9</v>
      </c>
      <c r="X35" s="39">
        <v>43.5</v>
      </c>
      <c r="Y35" s="39">
        <v>50.7</v>
      </c>
      <c r="Z35" s="39">
        <v>83.7</v>
      </c>
      <c r="AA35" s="39">
        <v>43.5</v>
      </c>
      <c r="AB35" s="39">
        <v>55.3</v>
      </c>
      <c r="AC35" s="39">
        <v>59.2</v>
      </c>
      <c r="AD35" s="39">
        <v>44.7</v>
      </c>
      <c r="AE35" s="39">
        <v>48.1</v>
      </c>
      <c r="AF35" s="39">
        <v>65</v>
      </c>
      <c r="AG35" s="39">
        <v>44.8</v>
      </c>
      <c r="AH35" s="39">
        <v>49.3</v>
      </c>
      <c r="AI35" s="39">
        <v>109.9</v>
      </c>
      <c r="AJ35" s="39">
        <v>66.2</v>
      </c>
      <c r="AK35" s="39">
        <v>92.2</v>
      </c>
      <c r="AL35" s="39">
        <v>145.2</v>
      </c>
      <c r="AM35" s="39">
        <v>73.6</v>
      </c>
      <c r="AN35" s="39">
        <v>95.4</v>
      </c>
      <c r="AO35" s="39">
        <v>158.4</v>
      </c>
      <c r="AP35" s="39">
        <v>74.9</v>
      </c>
      <c r="AQ35" s="39">
        <v>122.6</v>
      </c>
      <c r="AR35" s="39"/>
      <c r="AS35" s="39"/>
      <c r="AT35" s="39"/>
      <c r="AU35" s="39"/>
      <c r="AV35" s="39"/>
      <c r="AW35" s="39"/>
      <c r="AX35" s="39"/>
      <c r="AY35" s="39"/>
      <c r="AZ35" s="75"/>
    </row>
    <row r="36" ht="15" customHeight="1" spans="1:52">
      <c r="A36" s="19">
        <v>29</v>
      </c>
      <c r="B36" s="39">
        <v>1282.46</v>
      </c>
      <c r="C36" s="59">
        <v>43.8</v>
      </c>
      <c r="D36" s="59">
        <v>47.2</v>
      </c>
      <c r="E36" s="60">
        <f t="shared" si="0"/>
        <v>3.40000000000001</v>
      </c>
      <c r="F36" s="39">
        <v>4332</v>
      </c>
      <c r="G36" s="59">
        <v>41.3</v>
      </c>
      <c r="H36" s="59">
        <v>46.9</v>
      </c>
      <c r="I36" s="60">
        <f t="shared" si="1"/>
        <v>5.6</v>
      </c>
      <c r="J36" s="39">
        <v>734.83</v>
      </c>
      <c r="K36" s="59">
        <v>43.1</v>
      </c>
      <c r="L36" s="59">
        <v>47.2</v>
      </c>
      <c r="M36" s="60">
        <f t="shared" si="2"/>
        <v>4.1</v>
      </c>
      <c r="N36" s="39">
        <v>46</v>
      </c>
      <c r="O36" s="39">
        <v>43</v>
      </c>
      <c r="P36" s="39">
        <v>42</v>
      </c>
      <c r="Q36" s="39">
        <v>48</v>
      </c>
      <c r="R36" s="39">
        <v>44</v>
      </c>
      <c r="S36" s="39">
        <v>45</v>
      </c>
      <c r="T36" s="39">
        <v>48</v>
      </c>
      <c r="U36" s="39">
        <v>44</v>
      </c>
      <c r="V36" s="39">
        <v>45</v>
      </c>
      <c r="W36" s="39">
        <v>48</v>
      </c>
      <c r="X36" s="39">
        <v>45.2</v>
      </c>
      <c r="Y36" s="39">
        <v>46</v>
      </c>
      <c r="Z36" s="39">
        <v>47</v>
      </c>
      <c r="AA36" s="39">
        <v>45</v>
      </c>
      <c r="AB36" s="39">
        <v>46</v>
      </c>
      <c r="AC36" s="39">
        <v>49</v>
      </c>
      <c r="AD36" s="39">
        <v>44</v>
      </c>
      <c r="AE36" s="39">
        <v>45</v>
      </c>
      <c r="AF36" s="39">
        <v>46</v>
      </c>
      <c r="AG36" s="39">
        <v>45</v>
      </c>
      <c r="AH36" s="39">
        <v>44</v>
      </c>
      <c r="AI36" s="39">
        <v>48</v>
      </c>
      <c r="AJ36" s="39">
        <v>42</v>
      </c>
      <c r="AK36" s="39">
        <v>44</v>
      </c>
      <c r="AL36" s="39">
        <v>46</v>
      </c>
      <c r="AM36" s="39">
        <v>42</v>
      </c>
      <c r="AN36" s="39">
        <v>43</v>
      </c>
      <c r="AO36" s="39">
        <v>47</v>
      </c>
      <c r="AP36" s="39">
        <v>42</v>
      </c>
      <c r="AQ36" s="39">
        <v>44</v>
      </c>
      <c r="AR36" s="39"/>
      <c r="AS36" s="39"/>
      <c r="AT36" s="39"/>
      <c r="AU36" s="39"/>
      <c r="AV36" s="39"/>
      <c r="AW36" s="39"/>
      <c r="AX36" s="39"/>
      <c r="AY36" s="39"/>
      <c r="AZ36" s="75"/>
    </row>
    <row r="37" ht="15" customHeight="1" spans="1:52">
      <c r="A37" s="19">
        <v>30</v>
      </c>
      <c r="B37" s="39">
        <v>1271.42</v>
      </c>
      <c r="C37" s="59">
        <v>42.9</v>
      </c>
      <c r="D37" s="59">
        <v>46.5</v>
      </c>
      <c r="E37" s="60">
        <f t="shared" si="0"/>
        <v>3.6</v>
      </c>
      <c r="F37" s="39">
        <v>4256</v>
      </c>
      <c r="G37" s="59">
        <v>42.2</v>
      </c>
      <c r="H37" s="59">
        <v>44.9</v>
      </c>
      <c r="I37" s="60">
        <f t="shared" si="1"/>
        <v>2.7</v>
      </c>
      <c r="J37" s="39">
        <v>740.92</v>
      </c>
      <c r="K37" s="59">
        <v>42.5</v>
      </c>
      <c r="L37" s="59">
        <v>45.9</v>
      </c>
      <c r="M37" s="60">
        <f t="shared" si="2"/>
        <v>3.4</v>
      </c>
      <c r="N37" s="39">
        <v>45</v>
      </c>
      <c r="O37" s="39">
        <v>43</v>
      </c>
      <c r="P37" s="39">
        <v>44</v>
      </c>
      <c r="Q37" s="39">
        <v>49</v>
      </c>
      <c r="R37" s="39">
        <v>46.9</v>
      </c>
      <c r="S37" s="39">
        <v>48.3</v>
      </c>
      <c r="T37" s="39">
        <v>49</v>
      </c>
      <c r="U37" s="39">
        <v>46.9</v>
      </c>
      <c r="V37" s="39">
        <v>48.3</v>
      </c>
      <c r="W37" s="39">
        <v>77.1</v>
      </c>
      <c r="X37" s="39">
        <v>44.9</v>
      </c>
      <c r="Y37" s="39">
        <v>53.2</v>
      </c>
      <c r="Z37" s="39">
        <v>111.6</v>
      </c>
      <c r="AA37" s="39">
        <v>47.8</v>
      </c>
      <c r="AB37" s="39">
        <v>62.2</v>
      </c>
      <c r="AC37" s="39">
        <v>65.3</v>
      </c>
      <c r="AD37" s="39">
        <v>47.7</v>
      </c>
      <c r="AE37" s="39">
        <v>52.4</v>
      </c>
      <c r="AF37" s="39">
        <v>83.1</v>
      </c>
      <c r="AG37" s="39">
        <v>46.9</v>
      </c>
      <c r="AH37" s="39">
        <v>52.9</v>
      </c>
      <c r="AI37" s="39">
        <v>152.6</v>
      </c>
      <c r="AJ37" s="39">
        <v>72.8</v>
      </c>
      <c r="AK37" s="39">
        <v>97.5</v>
      </c>
      <c r="AL37" s="39">
        <v>165</v>
      </c>
      <c r="AM37" s="39">
        <v>61.7</v>
      </c>
      <c r="AN37" s="39">
        <v>85.7</v>
      </c>
      <c r="AO37" s="39">
        <v>138.1</v>
      </c>
      <c r="AP37" s="39">
        <v>101.3</v>
      </c>
      <c r="AQ37" s="39">
        <v>114.6</v>
      </c>
      <c r="AR37" s="39"/>
      <c r="AS37" s="39"/>
      <c r="AT37" s="39"/>
      <c r="AU37" s="39"/>
      <c r="AV37" s="39"/>
      <c r="AW37" s="39"/>
      <c r="AX37" s="39"/>
      <c r="AY37" s="39"/>
      <c r="AZ37" s="75"/>
    </row>
    <row r="38" ht="15" customHeight="1" spans="1:52">
      <c r="A38" s="19">
        <v>31</v>
      </c>
      <c r="B38" s="39">
        <v>1212</v>
      </c>
      <c r="C38" s="59">
        <v>43.2</v>
      </c>
      <c r="D38" s="59">
        <v>47.2</v>
      </c>
      <c r="E38" s="60">
        <f t="shared" si="0"/>
        <v>4</v>
      </c>
      <c r="F38" s="39">
        <v>4329.17</v>
      </c>
      <c r="G38" s="59">
        <v>41.51</v>
      </c>
      <c r="H38" s="59">
        <v>47.16</v>
      </c>
      <c r="I38" s="60">
        <f t="shared" si="1"/>
        <v>5.65</v>
      </c>
      <c r="J38" s="39">
        <v>741.54</v>
      </c>
      <c r="K38" s="59">
        <v>42.5</v>
      </c>
      <c r="L38" s="59">
        <v>46.7</v>
      </c>
      <c r="M38" s="60">
        <f t="shared" si="2"/>
        <v>4.2</v>
      </c>
      <c r="N38" s="39">
        <v>59.4</v>
      </c>
      <c r="O38" s="39">
        <v>53.8</v>
      </c>
      <c r="P38" s="39">
        <v>49.2</v>
      </c>
      <c r="Q38" s="39">
        <v>50</v>
      </c>
      <c r="R38" s="39">
        <v>48.8</v>
      </c>
      <c r="S38" s="39">
        <v>49.6</v>
      </c>
      <c r="T38" s="39">
        <v>65</v>
      </c>
      <c r="U38" s="39">
        <v>47</v>
      </c>
      <c r="V38" s="39">
        <v>53</v>
      </c>
      <c r="W38" s="39">
        <v>83.2</v>
      </c>
      <c r="X38" s="39">
        <v>42.8</v>
      </c>
      <c r="Y38" s="39">
        <v>52.4</v>
      </c>
      <c r="Z38" s="39">
        <v>173.2</v>
      </c>
      <c r="AA38" s="39">
        <v>49.6</v>
      </c>
      <c r="AB38" s="39">
        <v>76.4</v>
      </c>
      <c r="AC38" s="39">
        <v>77.6</v>
      </c>
      <c r="AD38" s="39">
        <v>49.4</v>
      </c>
      <c r="AE38" s="39">
        <v>56.8</v>
      </c>
      <c r="AF38" s="39">
        <v>44.2</v>
      </c>
      <c r="AG38" s="39">
        <v>40.8</v>
      </c>
      <c r="AH38" s="39">
        <v>42</v>
      </c>
      <c r="AI38" s="39">
        <v>106.2</v>
      </c>
      <c r="AJ38" s="39">
        <v>85.6</v>
      </c>
      <c r="AK38" s="39">
        <v>88</v>
      </c>
      <c r="AL38" s="39">
        <v>187</v>
      </c>
      <c r="AM38" s="39">
        <v>45.4</v>
      </c>
      <c r="AN38" s="39">
        <v>57.4</v>
      </c>
      <c r="AO38" s="39">
        <v>190.2</v>
      </c>
      <c r="AP38" s="39">
        <v>150.6</v>
      </c>
      <c r="AQ38" s="39">
        <v>170.2</v>
      </c>
      <c r="AR38" s="39"/>
      <c r="AS38" s="39"/>
      <c r="AT38" s="39"/>
      <c r="AU38" s="39"/>
      <c r="AV38" s="39"/>
      <c r="AW38" s="39"/>
      <c r="AX38" s="39"/>
      <c r="AY38" s="39"/>
      <c r="AZ38" s="75"/>
    </row>
    <row r="39" ht="15" customHeight="1" spans="1:52">
      <c r="A39" s="19" t="s">
        <v>76</v>
      </c>
      <c r="B39" s="42">
        <f t="shared" ref="B39:AZ39" si="3">IF(ISERROR(AVERAGE(B28:B38)),"",AVERAGE(B28:B38))</f>
        <v>1203.1475</v>
      </c>
      <c r="C39" s="62">
        <f t="shared" si="3"/>
        <v>43.5875</v>
      </c>
      <c r="D39" s="62">
        <f t="shared" si="3"/>
        <v>47.275</v>
      </c>
      <c r="E39" s="62">
        <f t="shared" si="3"/>
        <v>3.64285714285714</v>
      </c>
      <c r="F39" s="42">
        <f t="shared" si="3"/>
        <v>4320.1675</v>
      </c>
      <c r="G39" s="62">
        <f t="shared" si="3"/>
        <v>41.6425</v>
      </c>
      <c r="H39" s="62">
        <f t="shared" si="3"/>
        <v>46.75625</v>
      </c>
      <c r="I39" s="62">
        <f t="shared" si="3"/>
        <v>5.11375</v>
      </c>
      <c r="J39" s="42">
        <f t="shared" si="3"/>
        <v>739.89</v>
      </c>
      <c r="K39" s="62">
        <f t="shared" si="3"/>
        <v>42.85</v>
      </c>
      <c r="L39" s="62">
        <f t="shared" si="3"/>
        <v>46.725</v>
      </c>
      <c r="M39" s="62">
        <f t="shared" si="3"/>
        <v>3.875</v>
      </c>
      <c r="N39" s="42">
        <f t="shared" si="3"/>
        <v>51.8625</v>
      </c>
      <c r="O39" s="42">
        <f t="shared" si="3"/>
        <v>47.2875</v>
      </c>
      <c r="P39" s="42">
        <f t="shared" si="3"/>
        <v>47.05</v>
      </c>
      <c r="Q39" s="42">
        <f t="shared" si="3"/>
        <v>49.325</v>
      </c>
      <c r="R39" s="42">
        <f t="shared" si="3"/>
        <v>46.0375</v>
      </c>
      <c r="S39" s="42">
        <f t="shared" si="3"/>
        <v>48.1125</v>
      </c>
      <c r="T39" s="42">
        <f t="shared" si="3"/>
        <v>51.2</v>
      </c>
      <c r="U39" s="42">
        <f t="shared" si="3"/>
        <v>45.8125</v>
      </c>
      <c r="V39" s="42">
        <f t="shared" si="3"/>
        <v>48.5375</v>
      </c>
      <c r="W39" s="42">
        <f t="shared" si="3"/>
        <v>65.175</v>
      </c>
      <c r="X39" s="42">
        <f t="shared" si="3"/>
        <v>43.25</v>
      </c>
      <c r="Y39" s="42">
        <f t="shared" si="3"/>
        <v>49.55</v>
      </c>
      <c r="Z39" s="42">
        <f t="shared" si="3"/>
        <v>99.725</v>
      </c>
      <c r="AA39" s="42">
        <f t="shared" si="3"/>
        <v>46.9</v>
      </c>
      <c r="AB39" s="42">
        <f t="shared" si="3"/>
        <v>59.5875</v>
      </c>
      <c r="AC39" s="42">
        <f t="shared" si="3"/>
        <v>61.6</v>
      </c>
      <c r="AD39" s="42">
        <f t="shared" si="3"/>
        <v>46.60625</v>
      </c>
      <c r="AE39" s="42">
        <f t="shared" si="3"/>
        <v>51.15</v>
      </c>
      <c r="AF39" s="42">
        <f t="shared" si="3"/>
        <v>55.9125</v>
      </c>
      <c r="AG39" s="42">
        <f t="shared" si="3"/>
        <v>44.3625</v>
      </c>
      <c r="AH39" s="42">
        <f t="shared" si="3"/>
        <v>47.0375</v>
      </c>
      <c r="AI39" s="42">
        <f t="shared" si="3"/>
        <v>104.275</v>
      </c>
      <c r="AJ39" s="42">
        <f t="shared" si="3"/>
        <v>67.525</v>
      </c>
      <c r="AK39" s="42">
        <f t="shared" si="3"/>
        <v>79.7125</v>
      </c>
      <c r="AL39" s="42">
        <f t="shared" si="3"/>
        <v>131.7725</v>
      </c>
      <c r="AM39" s="42">
        <f t="shared" si="3"/>
        <v>56.0375</v>
      </c>
      <c r="AN39" s="42">
        <f t="shared" si="3"/>
        <v>72.475</v>
      </c>
      <c r="AO39" s="42">
        <f t="shared" si="3"/>
        <v>131.05</v>
      </c>
      <c r="AP39" s="42">
        <f t="shared" si="3"/>
        <v>91.725</v>
      </c>
      <c r="AQ39" s="42">
        <f t="shared" si="3"/>
        <v>111.45</v>
      </c>
      <c r="AR39" s="42" t="str">
        <f t="shared" si="3"/>
        <v/>
      </c>
      <c r="AS39" s="42" t="str">
        <f t="shared" si="3"/>
        <v/>
      </c>
      <c r="AT39" s="42" t="str">
        <f t="shared" si="3"/>
        <v/>
      </c>
      <c r="AU39" s="42" t="str">
        <f t="shared" si="3"/>
        <v/>
      </c>
      <c r="AV39" s="42" t="str">
        <f t="shared" si="3"/>
        <v/>
      </c>
      <c r="AW39" s="42" t="str">
        <f t="shared" si="3"/>
        <v/>
      </c>
      <c r="AX39" s="42" t="str">
        <f t="shared" si="3"/>
        <v/>
      </c>
      <c r="AY39" s="42" t="str">
        <f t="shared" si="3"/>
        <v/>
      </c>
      <c r="AZ39" s="49" t="str">
        <f t="shared" si="3"/>
        <v/>
      </c>
    </row>
    <row r="40" ht="15" customHeight="1" spans="1:52">
      <c r="A40" s="65" t="s">
        <v>77</v>
      </c>
      <c r="B40" s="43">
        <f t="shared" ref="B40:AZ40" si="4">IF(ISERROR(AVERAGE(B6:B15,B17:B26,B28:B38)),"",AVERAGE(B6:B15,B17:B26,B28:B38))</f>
        <v>1197.618</v>
      </c>
      <c r="C40" s="66">
        <f t="shared" si="4"/>
        <v>43.32</v>
      </c>
      <c r="D40" s="66">
        <f t="shared" si="4"/>
        <v>46.81</v>
      </c>
      <c r="E40" s="66">
        <f t="shared" si="4"/>
        <v>3.43333333333333</v>
      </c>
      <c r="F40" s="43">
        <f t="shared" si="4"/>
        <v>4318.434</v>
      </c>
      <c r="G40" s="66">
        <f t="shared" si="4"/>
        <v>41.67</v>
      </c>
      <c r="H40" s="66">
        <f t="shared" si="4"/>
        <v>46.475</v>
      </c>
      <c r="I40" s="66">
        <f t="shared" si="4"/>
        <v>4.805</v>
      </c>
      <c r="J40" s="43">
        <f t="shared" si="4"/>
        <v>743.062</v>
      </c>
      <c r="K40" s="66">
        <f t="shared" si="4"/>
        <v>42.67</v>
      </c>
      <c r="L40" s="66">
        <f t="shared" si="4"/>
        <v>46.37</v>
      </c>
      <c r="M40" s="66">
        <f t="shared" si="4"/>
        <v>3.7</v>
      </c>
      <c r="N40" s="43">
        <f t="shared" si="4"/>
        <v>51.09</v>
      </c>
      <c r="O40" s="43">
        <f t="shared" si="4"/>
        <v>46.63</v>
      </c>
      <c r="P40" s="43">
        <f t="shared" si="4"/>
        <v>46.44</v>
      </c>
      <c r="Q40" s="43">
        <f t="shared" si="4"/>
        <v>48.96</v>
      </c>
      <c r="R40" s="43">
        <f t="shared" si="4"/>
        <v>46.03</v>
      </c>
      <c r="S40" s="43">
        <f t="shared" si="4"/>
        <v>47.89</v>
      </c>
      <c r="T40" s="43">
        <f t="shared" si="4"/>
        <v>56.06</v>
      </c>
      <c r="U40" s="43">
        <f t="shared" si="4"/>
        <v>46.75</v>
      </c>
      <c r="V40" s="43">
        <f t="shared" si="4"/>
        <v>50.53</v>
      </c>
      <c r="W40" s="43">
        <f t="shared" si="4"/>
        <v>60.94</v>
      </c>
      <c r="X40" s="43">
        <f t="shared" si="4"/>
        <v>43.3</v>
      </c>
      <c r="Y40" s="43">
        <f t="shared" si="4"/>
        <v>48.94</v>
      </c>
      <c r="Z40" s="43">
        <f t="shared" si="4"/>
        <v>91.88</v>
      </c>
      <c r="AA40" s="43">
        <f t="shared" si="4"/>
        <v>46.42</v>
      </c>
      <c r="AB40" s="43">
        <f t="shared" si="4"/>
        <v>57.57</v>
      </c>
      <c r="AC40" s="43">
        <f t="shared" si="4"/>
        <v>67.38</v>
      </c>
      <c r="AD40" s="43">
        <f t="shared" si="4"/>
        <v>47.885</v>
      </c>
      <c r="AE40" s="43">
        <f t="shared" si="4"/>
        <v>54.62</v>
      </c>
      <c r="AF40" s="43">
        <f t="shared" si="4"/>
        <v>59.73</v>
      </c>
      <c r="AG40" s="43">
        <f t="shared" si="4"/>
        <v>47.69</v>
      </c>
      <c r="AH40" s="43">
        <f t="shared" si="4"/>
        <v>49.43</v>
      </c>
      <c r="AI40" s="43">
        <f t="shared" si="4"/>
        <v>110.42</v>
      </c>
      <c r="AJ40" s="43">
        <f t="shared" si="4"/>
        <v>71.02</v>
      </c>
      <c r="AK40" s="43">
        <f t="shared" si="4"/>
        <v>86.57</v>
      </c>
      <c r="AL40" s="43">
        <f t="shared" si="4"/>
        <v>133.918</v>
      </c>
      <c r="AM40" s="43">
        <f t="shared" si="4"/>
        <v>57.33</v>
      </c>
      <c r="AN40" s="43">
        <f t="shared" si="4"/>
        <v>74.68</v>
      </c>
      <c r="AO40" s="43">
        <f t="shared" si="4"/>
        <v>128.74</v>
      </c>
      <c r="AP40" s="43">
        <f t="shared" si="4"/>
        <v>89.58</v>
      </c>
      <c r="AQ40" s="43">
        <f t="shared" si="4"/>
        <v>109.36</v>
      </c>
      <c r="AR40" s="43" t="str">
        <f t="shared" si="4"/>
        <v/>
      </c>
      <c r="AS40" s="43" t="str">
        <f t="shared" si="4"/>
        <v/>
      </c>
      <c r="AT40" s="43" t="str">
        <f t="shared" si="4"/>
        <v/>
      </c>
      <c r="AU40" s="43" t="str">
        <f t="shared" si="4"/>
        <v/>
      </c>
      <c r="AV40" s="43" t="str">
        <f t="shared" si="4"/>
        <v/>
      </c>
      <c r="AW40" s="43" t="str">
        <f t="shared" si="4"/>
        <v/>
      </c>
      <c r="AX40" s="43" t="str">
        <f t="shared" si="4"/>
        <v/>
      </c>
      <c r="AY40" s="43" t="str">
        <f t="shared" si="4"/>
        <v/>
      </c>
      <c r="AZ40" s="50" t="str">
        <f t="shared" si="4"/>
        <v/>
      </c>
    </row>
  </sheetData>
  <protectedRanges>
    <protectedRange sqref="O40:R40" name="区域14"/>
    <protectedRange sqref="AL40:AW40" name="区域17"/>
    <protectedRange sqref="AX29:AZ29" name="区域15_1"/>
    <protectedRange sqref="AX33:AZ33" name="区域15_1_1"/>
    <protectedRange sqref="AX8:AZ8" name="区域15_1_2"/>
    <protectedRange sqref="AX14:AZ14" name="区域15_1_3_1"/>
    <protectedRange sqref="AI7:AT7" name="区域15_2"/>
    <protectedRange sqref="AX24:AZ24" name="区域15_1_4"/>
    <protectedRange sqref="Z23:AT23" name="区域4_2_1_2"/>
    <protectedRange sqref="Z11:AT11" name="区域4_2_1_2_1_1"/>
    <protectedRange sqref="Z17:AE17" name="区域4_2_1_2_2_1"/>
    <protectedRange sqref="J6:L6" name="区域3_2_1_1"/>
    <protectedRange sqref="Z6:AT6" name="区域4_2_1_2_3_1"/>
    <protectedRange sqref="AI7:AT8" name="区域15"/>
    <protectedRange sqref="N19:O19" name="区域13"/>
    <protectedRange sqref="O12" name="区域12"/>
    <protectedRange sqref="N7:O8" name="区域10"/>
    <protectedRange sqref="AO19:AT19" name="区域5"/>
    <protectedRange sqref="N15:AT15" name="区域4_2"/>
    <protectedRange sqref="AO28:AT28" name="区域7"/>
    <protectedRange sqref="N33:O33" name="区域8"/>
    <protectedRange sqref="N28:O28" name="区域6"/>
    <protectedRange sqref="AO28:AT28" name="区域7_1"/>
    <protectedRange sqref="AO33:AT33" name="区域9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zoomScale="85" zoomScaleNormal="85" topLeftCell="AM1" workbookViewId="0">
      <selection activeCell="BF31" sqref="BF31"/>
    </sheetView>
  </sheetViews>
  <sheetFormatPr defaultColWidth="9" defaultRowHeight="13.5"/>
  <cols>
    <col min="1" max="68" width="10.625" customWidth="1"/>
  </cols>
  <sheetData>
    <row r="1" ht="30" customHeight="1" spans="1:68">
      <c r="A1" s="12" t="s">
        <v>357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</row>
    <row r="2" ht="18.75" spans="1:68">
      <c r="A2" s="34" t="s">
        <v>1</v>
      </c>
      <c r="B2" s="35" t="s">
        <v>358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47"/>
    </row>
    <row r="3" spans="1:68">
      <c r="A3" s="36"/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>
        <v>32</v>
      </c>
      <c r="AH3" s="17">
        <v>33</v>
      </c>
      <c r="AI3" s="17">
        <v>34</v>
      </c>
      <c r="AJ3" s="17">
        <v>35</v>
      </c>
      <c r="AK3" s="17">
        <v>36</v>
      </c>
      <c r="AL3" s="17">
        <v>37</v>
      </c>
      <c r="AM3" s="17">
        <v>38</v>
      </c>
      <c r="AN3" s="17">
        <v>39</v>
      </c>
      <c r="AO3" s="17">
        <v>40</v>
      </c>
      <c r="AP3" s="17">
        <v>41</v>
      </c>
      <c r="AQ3" s="17">
        <v>42</v>
      </c>
      <c r="AR3" s="17">
        <v>43</v>
      </c>
      <c r="AS3" s="17">
        <v>44</v>
      </c>
      <c r="AT3" s="17">
        <v>45</v>
      </c>
      <c r="AU3" s="17">
        <v>46</v>
      </c>
      <c r="AV3" s="17">
        <v>47</v>
      </c>
      <c r="AW3" s="17">
        <v>48</v>
      </c>
      <c r="AX3" s="17">
        <v>49</v>
      </c>
      <c r="AY3" s="17">
        <v>50</v>
      </c>
      <c r="AZ3" s="17">
        <v>51</v>
      </c>
      <c r="BA3" s="17">
        <v>52</v>
      </c>
      <c r="BB3" s="17">
        <v>53</v>
      </c>
      <c r="BC3" s="17">
        <v>54</v>
      </c>
      <c r="BD3" s="17">
        <v>55</v>
      </c>
      <c r="BE3" s="17">
        <v>56</v>
      </c>
      <c r="BF3" s="17">
        <v>57</v>
      </c>
      <c r="BG3" s="17">
        <v>58</v>
      </c>
      <c r="BH3" s="17">
        <v>59</v>
      </c>
      <c r="BI3" s="17">
        <v>60</v>
      </c>
      <c r="BJ3" s="17">
        <v>61</v>
      </c>
      <c r="BK3" s="17">
        <v>62</v>
      </c>
      <c r="BL3" s="17">
        <v>63</v>
      </c>
      <c r="BM3" s="17">
        <v>64</v>
      </c>
      <c r="BN3" s="17">
        <v>65</v>
      </c>
      <c r="BO3" s="17">
        <v>66</v>
      </c>
      <c r="BP3" s="27" t="s">
        <v>197</v>
      </c>
    </row>
    <row r="4" spans="1:68">
      <c r="A4" s="3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27"/>
    </row>
    <row r="5" spans="1:68">
      <c r="A5" s="37">
        <v>1</v>
      </c>
      <c r="B5" s="38"/>
      <c r="C5" s="38"/>
      <c r="D5" s="38">
        <v>97</v>
      </c>
      <c r="E5" s="38">
        <v>95</v>
      </c>
      <c r="F5" s="38"/>
      <c r="G5" s="38"/>
      <c r="H5" s="38"/>
      <c r="I5" s="38"/>
      <c r="J5" s="38">
        <v>96</v>
      </c>
      <c r="K5" s="38">
        <v>97</v>
      </c>
      <c r="L5" s="38"/>
      <c r="M5" s="38"/>
      <c r="N5" s="38">
        <v>94</v>
      </c>
      <c r="O5" s="38"/>
      <c r="P5" s="38"/>
      <c r="Q5" s="38">
        <v>105</v>
      </c>
      <c r="R5" s="38"/>
      <c r="S5" s="38"/>
      <c r="T5" s="38"/>
      <c r="U5" s="38"/>
      <c r="V5" s="44">
        <v>116</v>
      </c>
      <c r="W5" s="38">
        <v>116</v>
      </c>
      <c r="X5" s="38"/>
      <c r="Y5" s="38"/>
      <c r="Z5" s="38">
        <v>132</v>
      </c>
      <c r="AA5" s="38">
        <v>181</v>
      </c>
      <c r="AB5" s="38">
        <v>169</v>
      </c>
      <c r="AC5" s="38">
        <v>154</v>
      </c>
      <c r="AD5" s="38">
        <v>155</v>
      </c>
      <c r="AE5" s="38">
        <v>206</v>
      </c>
      <c r="AF5" s="38">
        <v>205</v>
      </c>
      <c r="AG5" s="38"/>
      <c r="AH5" s="38">
        <v>209</v>
      </c>
      <c r="AI5" s="38"/>
      <c r="AJ5" s="38"/>
      <c r="AK5" s="44"/>
      <c r="AL5" s="44">
        <v>211</v>
      </c>
      <c r="AM5" s="44"/>
      <c r="AN5" s="44"/>
      <c r="AO5" s="44">
        <v>617</v>
      </c>
      <c r="AP5" s="44"/>
      <c r="AQ5" s="44">
        <v>583</v>
      </c>
      <c r="AR5" s="44">
        <v>560</v>
      </c>
      <c r="AS5" s="44">
        <v>538</v>
      </c>
      <c r="AT5" s="44">
        <v>625</v>
      </c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8"/>
    </row>
    <row r="6" spans="1:68">
      <c r="A6" s="37">
        <v>2</v>
      </c>
      <c r="B6" s="38"/>
      <c r="C6" s="38"/>
      <c r="D6" s="39">
        <v>95</v>
      </c>
      <c r="E6" s="39">
        <v>94</v>
      </c>
      <c r="F6" s="39"/>
      <c r="G6" s="39"/>
      <c r="H6" s="39"/>
      <c r="I6" s="39"/>
      <c r="J6" s="39">
        <v>95</v>
      </c>
      <c r="K6" s="39">
        <v>96</v>
      </c>
      <c r="L6" s="39"/>
      <c r="M6" s="39"/>
      <c r="N6" s="39">
        <v>97</v>
      </c>
      <c r="O6" s="39"/>
      <c r="P6" s="39"/>
      <c r="Q6" s="39">
        <v>103</v>
      </c>
      <c r="R6" s="39"/>
      <c r="S6" s="39"/>
      <c r="T6" s="39"/>
      <c r="U6" s="39"/>
      <c r="V6" s="40">
        <v>114</v>
      </c>
      <c r="W6" s="39">
        <v>113</v>
      </c>
      <c r="X6" s="39"/>
      <c r="Y6" s="39"/>
      <c r="Z6" s="39">
        <v>125</v>
      </c>
      <c r="AA6" s="39">
        <v>178</v>
      </c>
      <c r="AB6" s="39">
        <v>165</v>
      </c>
      <c r="AC6" s="39">
        <v>152</v>
      </c>
      <c r="AD6" s="39">
        <v>155</v>
      </c>
      <c r="AE6" s="39">
        <v>202</v>
      </c>
      <c r="AF6" s="39">
        <v>205</v>
      </c>
      <c r="AG6" s="39"/>
      <c r="AH6" s="39">
        <v>213</v>
      </c>
      <c r="AI6" s="39"/>
      <c r="AJ6" s="39"/>
      <c r="AK6" s="40"/>
      <c r="AL6" s="40">
        <v>217</v>
      </c>
      <c r="AM6" s="40"/>
      <c r="AN6" s="40"/>
      <c r="AO6" s="40"/>
      <c r="AP6" s="46"/>
      <c r="AQ6" s="40"/>
      <c r="AR6" s="40"/>
      <c r="AS6" s="40"/>
      <c r="AT6" s="40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8"/>
    </row>
    <row r="7" spans="1:68">
      <c r="A7" s="37">
        <v>3</v>
      </c>
      <c r="B7" s="38"/>
      <c r="C7" s="38"/>
      <c r="D7" s="39">
        <v>91</v>
      </c>
      <c r="E7" s="39">
        <v>93</v>
      </c>
      <c r="F7" s="39"/>
      <c r="G7" s="39"/>
      <c r="H7" s="39"/>
      <c r="I7" s="39"/>
      <c r="J7" s="39">
        <v>89</v>
      </c>
      <c r="K7" s="39">
        <v>90</v>
      </c>
      <c r="L7" s="39"/>
      <c r="M7" s="39"/>
      <c r="N7" s="39">
        <v>93.6666666666667</v>
      </c>
      <c r="O7" s="39"/>
      <c r="P7" s="39"/>
      <c r="Q7" s="39">
        <v>103</v>
      </c>
      <c r="R7" s="39"/>
      <c r="S7" s="39"/>
      <c r="T7" s="39"/>
      <c r="U7" s="39"/>
      <c r="V7" s="39">
        <v>113.333333333333</v>
      </c>
      <c r="W7" s="39">
        <v>111.666666666667</v>
      </c>
      <c r="X7" s="39"/>
      <c r="Y7" s="39"/>
      <c r="Z7" s="39">
        <v>121</v>
      </c>
      <c r="AA7" s="39">
        <v>176.666666666667</v>
      </c>
      <c r="AB7" s="39">
        <v>163</v>
      </c>
      <c r="AC7" s="39">
        <v>151.333333333333</v>
      </c>
      <c r="AD7" s="39">
        <v>155.666666666667</v>
      </c>
      <c r="AE7" s="39">
        <v>200</v>
      </c>
      <c r="AF7" s="39">
        <v>205.666666666667</v>
      </c>
      <c r="AG7" s="39"/>
      <c r="AH7" s="39">
        <v>209.666666666667</v>
      </c>
      <c r="AI7" s="39"/>
      <c r="AJ7" s="39"/>
      <c r="AK7" s="39"/>
      <c r="AL7" s="39">
        <v>212.333333333333</v>
      </c>
      <c r="AM7" s="39"/>
      <c r="AN7" s="39"/>
      <c r="AO7" s="39"/>
      <c r="AP7" s="45"/>
      <c r="AQ7" s="39"/>
      <c r="AR7" s="39"/>
      <c r="AS7" s="39"/>
      <c r="AT7" s="39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8"/>
    </row>
    <row r="8" spans="1:68">
      <c r="A8" s="37">
        <v>4</v>
      </c>
      <c r="B8" s="38"/>
      <c r="C8" s="38"/>
      <c r="D8" s="39">
        <v>95</v>
      </c>
      <c r="E8" s="39">
        <v>94</v>
      </c>
      <c r="F8" s="39"/>
      <c r="G8" s="39"/>
      <c r="H8" s="39"/>
      <c r="I8" s="39"/>
      <c r="J8" s="39">
        <v>95</v>
      </c>
      <c r="K8" s="39">
        <v>96</v>
      </c>
      <c r="L8" s="39"/>
      <c r="M8" s="39"/>
      <c r="N8" s="39">
        <v>97</v>
      </c>
      <c r="O8" s="39"/>
      <c r="P8" s="39"/>
      <c r="Q8" s="39">
        <v>103</v>
      </c>
      <c r="R8" s="39"/>
      <c r="S8" s="39"/>
      <c r="T8" s="39"/>
      <c r="U8" s="39"/>
      <c r="V8" s="40">
        <v>114</v>
      </c>
      <c r="W8" s="39">
        <v>113</v>
      </c>
      <c r="X8" s="39"/>
      <c r="Y8" s="39"/>
      <c r="Z8" s="39">
        <v>125</v>
      </c>
      <c r="AA8" s="39">
        <v>178</v>
      </c>
      <c r="AB8" s="39">
        <v>165</v>
      </c>
      <c r="AC8" s="39">
        <v>152</v>
      </c>
      <c r="AD8" s="39">
        <v>155</v>
      </c>
      <c r="AE8" s="39">
        <v>202</v>
      </c>
      <c r="AF8" s="39">
        <v>205</v>
      </c>
      <c r="AG8" s="39"/>
      <c r="AH8" s="39">
        <v>213</v>
      </c>
      <c r="AI8" s="39"/>
      <c r="AJ8" s="39"/>
      <c r="AK8" s="40"/>
      <c r="AL8" s="40">
        <v>217</v>
      </c>
      <c r="AM8" s="40"/>
      <c r="AN8" s="40"/>
      <c r="AO8" s="40"/>
      <c r="AP8" s="46"/>
      <c r="AQ8" s="40"/>
      <c r="AR8" s="40"/>
      <c r="AS8" s="40"/>
      <c r="AT8" s="40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8"/>
    </row>
    <row r="9" spans="1:68">
      <c r="A9" s="37">
        <v>5</v>
      </c>
      <c r="B9" s="38"/>
      <c r="C9" s="38"/>
      <c r="D9" s="38">
        <v>89</v>
      </c>
      <c r="E9" s="38">
        <v>91</v>
      </c>
      <c r="F9" s="38"/>
      <c r="G9" s="38"/>
      <c r="H9" s="38"/>
      <c r="I9" s="38"/>
      <c r="J9" s="38">
        <v>89</v>
      </c>
      <c r="K9" s="38">
        <v>96</v>
      </c>
      <c r="L9" s="38"/>
      <c r="M9" s="38"/>
      <c r="N9" s="38">
        <v>91</v>
      </c>
      <c r="O9" s="38"/>
      <c r="P9" s="38"/>
      <c r="Q9" s="38">
        <v>100</v>
      </c>
      <c r="R9" s="38"/>
      <c r="S9" s="38"/>
      <c r="T9" s="38"/>
      <c r="U9" s="38"/>
      <c r="V9" s="44">
        <v>112</v>
      </c>
      <c r="W9" s="38">
        <v>102</v>
      </c>
      <c r="X9" s="38"/>
      <c r="Y9" s="38"/>
      <c r="Z9" s="38">
        <v>124</v>
      </c>
      <c r="AA9" s="38">
        <v>178</v>
      </c>
      <c r="AB9" s="38">
        <v>166</v>
      </c>
      <c r="AC9" s="38">
        <v>154</v>
      </c>
      <c r="AD9" s="38">
        <v>152</v>
      </c>
      <c r="AE9" s="38">
        <v>154</v>
      </c>
      <c r="AF9" s="38">
        <v>22</v>
      </c>
      <c r="AG9" s="38"/>
      <c r="AH9" s="38">
        <v>211</v>
      </c>
      <c r="AI9" s="38"/>
      <c r="AJ9" s="38"/>
      <c r="AK9" s="44"/>
      <c r="AL9" s="44">
        <v>215</v>
      </c>
      <c r="AM9" s="44"/>
      <c r="AN9" s="44"/>
      <c r="AO9" s="44">
        <v>619</v>
      </c>
      <c r="AP9" s="44"/>
      <c r="AQ9" s="44">
        <v>584</v>
      </c>
      <c r="AR9" s="44">
        <v>559</v>
      </c>
      <c r="AS9" s="44">
        <v>536</v>
      </c>
      <c r="AT9" s="44">
        <v>624</v>
      </c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8"/>
    </row>
    <row r="10" spans="1:68">
      <c r="A10" s="37">
        <v>6</v>
      </c>
      <c r="B10" s="38"/>
      <c r="C10" s="38"/>
      <c r="D10" s="39">
        <v>94</v>
      </c>
      <c r="E10" s="39">
        <v>93</v>
      </c>
      <c r="F10" s="39"/>
      <c r="G10" s="39"/>
      <c r="H10" s="39"/>
      <c r="I10" s="39"/>
      <c r="J10" s="39">
        <v>93</v>
      </c>
      <c r="K10" s="39">
        <v>95</v>
      </c>
      <c r="L10" s="39"/>
      <c r="M10" s="39"/>
      <c r="N10" s="39">
        <v>93</v>
      </c>
      <c r="O10" s="39"/>
      <c r="P10" s="39"/>
      <c r="Q10" s="39">
        <v>104</v>
      </c>
      <c r="R10" s="39"/>
      <c r="S10" s="39"/>
      <c r="T10" s="39"/>
      <c r="U10" s="39"/>
      <c r="V10" s="39">
        <v>112</v>
      </c>
      <c r="W10" s="39">
        <v>114</v>
      </c>
      <c r="X10" s="39"/>
      <c r="Y10" s="39"/>
      <c r="Z10" s="39">
        <v>131</v>
      </c>
      <c r="AA10" s="39">
        <v>175</v>
      </c>
      <c r="AB10" s="39">
        <v>168</v>
      </c>
      <c r="AC10" s="39">
        <v>153</v>
      </c>
      <c r="AD10" s="39">
        <v>154</v>
      </c>
      <c r="AE10" s="39">
        <v>205</v>
      </c>
      <c r="AF10" s="39">
        <v>204</v>
      </c>
      <c r="AG10" s="39"/>
      <c r="AH10" s="39">
        <v>208</v>
      </c>
      <c r="AI10" s="39"/>
      <c r="AJ10" s="39"/>
      <c r="AK10" s="39"/>
      <c r="AL10" s="39">
        <v>210</v>
      </c>
      <c r="AM10" s="39"/>
      <c r="AN10" s="39"/>
      <c r="AO10" s="39"/>
      <c r="AP10" s="45"/>
      <c r="AQ10" s="39"/>
      <c r="AR10" s="39"/>
      <c r="AS10" s="39"/>
      <c r="AT10" s="39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8"/>
    </row>
    <row r="11" spans="1:68">
      <c r="A11" s="37">
        <v>7</v>
      </c>
      <c r="B11" s="38"/>
      <c r="C11" s="38"/>
      <c r="D11" s="38">
        <v>96</v>
      </c>
      <c r="E11" s="38">
        <v>88</v>
      </c>
      <c r="F11" s="38"/>
      <c r="G11" s="38"/>
      <c r="H11" s="38"/>
      <c r="I11" s="38"/>
      <c r="J11" s="38">
        <v>89</v>
      </c>
      <c r="K11" s="38">
        <v>91</v>
      </c>
      <c r="L11" s="38"/>
      <c r="M11" s="38"/>
      <c r="N11" s="38">
        <v>96</v>
      </c>
      <c r="O11" s="38"/>
      <c r="P11" s="38"/>
      <c r="Q11" s="38">
        <v>100</v>
      </c>
      <c r="R11" s="38"/>
      <c r="S11" s="38"/>
      <c r="T11" s="38"/>
      <c r="U11" s="38"/>
      <c r="V11" s="44">
        <v>102</v>
      </c>
      <c r="W11" s="38">
        <v>105</v>
      </c>
      <c r="X11" s="38"/>
      <c r="Y11" s="38"/>
      <c r="Z11" s="38">
        <v>127</v>
      </c>
      <c r="AA11" s="38">
        <v>167</v>
      </c>
      <c r="AB11" s="38">
        <v>170</v>
      </c>
      <c r="AC11" s="38">
        <v>151</v>
      </c>
      <c r="AD11" s="38">
        <v>154</v>
      </c>
      <c r="AE11" s="38">
        <v>196</v>
      </c>
      <c r="AF11" s="38">
        <v>201</v>
      </c>
      <c r="AG11" s="38"/>
      <c r="AH11" s="38">
        <v>187</v>
      </c>
      <c r="AI11" s="38"/>
      <c r="AJ11" s="38"/>
      <c r="AK11" s="44"/>
      <c r="AL11" s="44">
        <v>198</v>
      </c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8"/>
    </row>
    <row r="12" spans="1:68">
      <c r="A12" s="37">
        <v>8</v>
      </c>
      <c r="B12" s="38"/>
      <c r="C12" s="38"/>
      <c r="D12" s="38">
        <v>96</v>
      </c>
      <c r="E12" s="38">
        <v>94</v>
      </c>
      <c r="F12" s="38"/>
      <c r="G12" s="38"/>
      <c r="H12" s="38"/>
      <c r="I12" s="38"/>
      <c r="J12" s="38">
        <v>95</v>
      </c>
      <c r="K12" s="38">
        <v>96</v>
      </c>
      <c r="L12" s="38"/>
      <c r="M12" s="38"/>
      <c r="N12" s="38">
        <v>93</v>
      </c>
      <c r="O12" s="38"/>
      <c r="P12" s="38"/>
      <c r="Q12" s="38">
        <v>104</v>
      </c>
      <c r="R12" s="38"/>
      <c r="S12" s="38"/>
      <c r="T12" s="38"/>
      <c r="U12" s="38"/>
      <c r="V12" s="44">
        <v>115</v>
      </c>
      <c r="W12" s="38">
        <v>115</v>
      </c>
      <c r="X12" s="38"/>
      <c r="Y12" s="38"/>
      <c r="Z12" s="38">
        <v>131</v>
      </c>
      <c r="AA12" s="38">
        <v>180</v>
      </c>
      <c r="AB12" s="38">
        <v>168</v>
      </c>
      <c r="AC12" s="38">
        <v>153</v>
      </c>
      <c r="AD12" s="38">
        <v>154</v>
      </c>
      <c r="AE12" s="38">
        <v>205</v>
      </c>
      <c r="AF12" s="38">
        <v>204</v>
      </c>
      <c r="AG12" s="38"/>
      <c r="AH12" s="38">
        <v>208</v>
      </c>
      <c r="AI12" s="38"/>
      <c r="AJ12" s="38"/>
      <c r="AK12" s="44"/>
      <c r="AL12" s="44">
        <v>210</v>
      </c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8"/>
    </row>
    <row r="13" spans="1:68">
      <c r="A13" s="37">
        <v>9</v>
      </c>
      <c r="B13" s="38"/>
      <c r="C13" s="38"/>
      <c r="D13" s="38">
        <v>97</v>
      </c>
      <c r="E13" s="38">
        <v>95</v>
      </c>
      <c r="F13" s="38"/>
      <c r="G13" s="38"/>
      <c r="H13" s="38"/>
      <c r="I13" s="38"/>
      <c r="J13" s="38">
        <v>96</v>
      </c>
      <c r="K13" s="38">
        <v>97</v>
      </c>
      <c r="L13" s="38"/>
      <c r="M13" s="38"/>
      <c r="N13" s="38">
        <v>94</v>
      </c>
      <c r="O13" s="38"/>
      <c r="P13" s="38"/>
      <c r="Q13" s="38">
        <v>105</v>
      </c>
      <c r="R13" s="38"/>
      <c r="S13" s="38"/>
      <c r="T13" s="38"/>
      <c r="U13" s="38"/>
      <c r="V13" s="44">
        <v>116</v>
      </c>
      <c r="W13" s="38">
        <v>116</v>
      </c>
      <c r="X13" s="38"/>
      <c r="Y13" s="38"/>
      <c r="Z13" s="38">
        <v>132</v>
      </c>
      <c r="AA13" s="38">
        <v>181</v>
      </c>
      <c r="AB13" s="38">
        <v>169</v>
      </c>
      <c r="AC13" s="38">
        <v>154</v>
      </c>
      <c r="AD13" s="38">
        <v>155</v>
      </c>
      <c r="AE13" s="38">
        <v>206</v>
      </c>
      <c r="AF13" s="38">
        <v>205</v>
      </c>
      <c r="AG13" s="38"/>
      <c r="AH13" s="38">
        <v>209</v>
      </c>
      <c r="AI13" s="38"/>
      <c r="AJ13" s="38"/>
      <c r="AK13" s="44"/>
      <c r="AL13" s="44">
        <v>211</v>
      </c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8"/>
    </row>
    <row r="14" spans="1:68">
      <c r="A14" s="37">
        <v>10</v>
      </c>
      <c r="B14" s="38"/>
      <c r="C14" s="38"/>
      <c r="D14" s="40">
        <v>96</v>
      </c>
      <c r="E14" s="40">
        <v>94</v>
      </c>
      <c r="F14" s="40"/>
      <c r="G14" s="40"/>
      <c r="H14" s="40"/>
      <c r="I14" s="40"/>
      <c r="J14" s="39">
        <v>95</v>
      </c>
      <c r="K14" s="39">
        <v>96</v>
      </c>
      <c r="L14" s="39"/>
      <c r="M14" s="39"/>
      <c r="N14" s="39">
        <v>93</v>
      </c>
      <c r="O14" s="39"/>
      <c r="P14" s="39"/>
      <c r="Q14" s="39">
        <v>104</v>
      </c>
      <c r="R14" s="39"/>
      <c r="S14" s="39"/>
      <c r="T14" s="39"/>
      <c r="U14" s="39"/>
      <c r="V14" s="39">
        <v>115</v>
      </c>
      <c r="W14" s="39">
        <v>115</v>
      </c>
      <c r="X14" s="39"/>
      <c r="Y14" s="39"/>
      <c r="Z14" s="39">
        <v>131</v>
      </c>
      <c r="AA14" s="39">
        <v>180</v>
      </c>
      <c r="AB14" s="39">
        <v>162</v>
      </c>
      <c r="AC14" s="39">
        <v>151</v>
      </c>
      <c r="AD14" s="39">
        <v>156</v>
      </c>
      <c r="AE14" s="39">
        <v>199</v>
      </c>
      <c r="AF14" s="39">
        <v>206</v>
      </c>
      <c r="AG14" s="39"/>
      <c r="AH14" s="39">
        <v>208</v>
      </c>
      <c r="AI14" s="39"/>
      <c r="AJ14" s="39"/>
      <c r="AK14" s="39"/>
      <c r="AL14" s="39">
        <v>210</v>
      </c>
      <c r="AM14" s="39"/>
      <c r="AN14" s="39"/>
      <c r="AO14" s="39"/>
      <c r="AP14" s="45"/>
      <c r="AQ14" s="39"/>
      <c r="AR14" s="39"/>
      <c r="AS14" s="39"/>
      <c r="AT14" s="39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8"/>
    </row>
    <row r="15" spans="1:68">
      <c r="A15" s="41" t="s">
        <v>74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9"/>
    </row>
    <row r="16" spans="1:68">
      <c r="A16" s="37">
        <v>11</v>
      </c>
      <c r="B16" s="38"/>
      <c r="C16" s="38"/>
      <c r="D16" s="39">
        <v>88</v>
      </c>
      <c r="E16" s="39">
        <v>95</v>
      </c>
      <c r="F16" s="39"/>
      <c r="G16" s="39"/>
      <c r="H16" s="39"/>
      <c r="I16" s="39"/>
      <c r="J16" s="39">
        <v>90</v>
      </c>
      <c r="K16" s="39">
        <v>92</v>
      </c>
      <c r="L16" s="39"/>
      <c r="M16" s="39"/>
      <c r="N16" s="39">
        <v>88</v>
      </c>
      <c r="O16" s="39"/>
      <c r="P16" s="39"/>
      <c r="Q16" s="39">
        <v>104</v>
      </c>
      <c r="R16" s="39"/>
      <c r="S16" s="39"/>
      <c r="T16" s="39"/>
      <c r="U16" s="39"/>
      <c r="V16" s="39">
        <v>116</v>
      </c>
      <c r="W16" s="39">
        <v>120</v>
      </c>
      <c r="X16" s="39"/>
      <c r="Y16" s="39"/>
      <c r="Z16" s="39">
        <v>121</v>
      </c>
      <c r="AA16" s="39">
        <v>134</v>
      </c>
      <c r="AB16" s="39">
        <v>146</v>
      </c>
      <c r="AC16" s="39">
        <v>156</v>
      </c>
      <c r="AD16" s="39">
        <v>158</v>
      </c>
      <c r="AE16" s="39">
        <v>191</v>
      </c>
      <c r="AF16" s="39">
        <v>179</v>
      </c>
      <c r="AG16" s="39"/>
      <c r="AH16" s="39">
        <v>205</v>
      </c>
      <c r="AI16" s="39"/>
      <c r="AJ16" s="39"/>
      <c r="AK16" s="39"/>
      <c r="AL16" s="39">
        <v>210</v>
      </c>
      <c r="AM16" s="39"/>
      <c r="AN16" s="39"/>
      <c r="AO16" s="39">
        <v>563</v>
      </c>
      <c r="AP16" s="45"/>
      <c r="AQ16" s="39">
        <v>534</v>
      </c>
      <c r="AR16" s="39">
        <v>554</v>
      </c>
      <c r="AS16" s="39">
        <v>596</v>
      </c>
      <c r="AT16" s="39">
        <v>610</v>
      </c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8"/>
    </row>
    <row r="17" spans="1:68">
      <c r="A17" s="37">
        <v>12</v>
      </c>
      <c r="B17" s="38"/>
      <c r="C17" s="38"/>
      <c r="D17" s="39">
        <v>99</v>
      </c>
      <c r="E17" s="39">
        <v>91</v>
      </c>
      <c r="F17" s="39"/>
      <c r="G17" s="39"/>
      <c r="H17" s="39"/>
      <c r="I17" s="39"/>
      <c r="J17" s="39">
        <v>93</v>
      </c>
      <c r="K17" s="39">
        <v>94</v>
      </c>
      <c r="L17" s="39"/>
      <c r="M17" s="39"/>
      <c r="N17" s="39">
        <v>87</v>
      </c>
      <c r="O17" s="39"/>
      <c r="P17" s="39"/>
      <c r="Q17" s="39">
        <v>102</v>
      </c>
      <c r="R17" s="39"/>
      <c r="S17" s="39"/>
      <c r="T17" s="39"/>
      <c r="U17" s="39"/>
      <c r="V17" s="39">
        <v>102</v>
      </c>
      <c r="W17" s="39">
        <v>106</v>
      </c>
      <c r="X17" s="39"/>
      <c r="Y17" s="39"/>
      <c r="Z17" s="39">
        <v>131</v>
      </c>
      <c r="AA17" s="39">
        <v>146</v>
      </c>
      <c r="AB17" s="39">
        <v>151</v>
      </c>
      <c r="AC17" s="39">
        <v>149</v>
      </c>
      <c r="AD17" s="39">
        <v>160</v>
      </c>
      <c r="AE17" s="39">
        <v>198</v>
      </c>
      <c r="AF17" s="39">
        <v>188</v>
      </c>
      <c r="AG17" s="39"/>
      <c r="AH17" s="39">
        <v>199</v>
      </c>
      <c r="AI17" s="39"/>
      <c r="AJ17" s="39"/>
      <c r="AK17" s="39"/>
      <c r="AL17" s="39">
        <v>210</v>
      </c>
      <c r="AM17" s="39"/>
      <c r="AN17" s="39"/>
      <c r="AO17" s="39">
        <v>546</v>
      </c>
      <c r="AP17" s="45"/>
      <c r="AQ17" s="39">
        <v>544</v>
      </c>
      <c r="AR17" s="39">
        <v>554</v>
      </c>
      <c r="AS17" s="39">
        <v>608</v>
      </c>
      <c r="AT17" s="39">
        <v>622</v>
      </c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8"/>
    </row>
    <row r="18" spans="1:68">
      <c r="A18" s="37">
        <v>13</v>
      </c>
      <c r="B18" s="38"/>
      <c r="C18" s="38"/>
      <c r="D18" s="39">
        <v>90</v>
      </c>
      <c r="E18" s="39">
        <v>96</v>
      </c>
      <c r="F18" s="39"/>
      <c r="G18" s="39"/>
      <c r="H18" s="39"/>
      <c r="I18" s="39"/>
      <c r="J18" s="39">
        <v>88</v>
      </c>
      <c r="K18" s="39">
        <v>93</v>
      </c>
      <c r="L18" s="39"/>
      <c r="M18" s="39"/>
      <c r="N18" s="39">
        <v>84</v>
      </c>
      <c r="O18" s="39"/>
      <c r="P18" s="39"/>
      <c r="Q18" s="39">
        <v>105</v>
      </c>
      <c r="R18" s="39"/>
      <c r="S18" s="39"/>
      <c r="T18" s="39"/>
      <c r="U18" s="39"/>
      <c r="V18" s="39">
        <v>116</v>
      </c>
      <c r="W18" s="39">
        <v>119</v>
      </c>
      <c r="X18" s="39"/>
      <c r="Y18" s="39"/>
      <c r="Z18" s="39">
        <v>121</v>
      </c>
      <c r="AA18" s="39">
        <v>134</v>
      </c>
      <c r="AB18" s="39">
        <v>146</v>
      </c>
      <c r="AC18" s="39">
        <v>156</v>
      </c>
      <c r="AD18" s="39">
        <v>158</v>
      </c>
      <c r="AE18" s="39">
        <v>191</v>
      </c>
      <c r="AF18" s="39">
        <v>179</v>
      </c>
      <c r="AG18" s="39"/>
      <c r="AH18" s="39">
        <v>202</v>
      </c>
      <c r="AI18" s="39"/>
      <c r="AJ18" s="39"/>
      <c r="AK18" s="39"/>
      <c r="AL18" s="39">
        <v>211</v>
      </c>
      <c r="AM18" s="39"/>
      <c r="AN18" s="39"/>
      <c r="AO18" s="39">
        <v>550</v>
      </c>
      <c r="AP18" s="45"/>
      <c r="AQ18" s="39">
        <v>537</v>
      </c>
      <c r="AR18" s="39">
        <v>553</v>
      </c>
      <c r="AS18" s="39">
        <v>615</v>
      </c>
      <c r="AT18" s="39">
        <v>612</v>
      </c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8"/>
    </row>
    <row r="19" spans="1:68">
      <c r="A19" s="37">
        <v>14</v>
      </c>
      <c r="B19" s="38"/>
      <c r="C19" s="38"/>
      <c r="D19" s="39">
        <v>81</v>
      </c>
      <c r="E19" s="39">
        <v>101</v>
      </c>
      <c r="F19" s="39"/>
      <c r="G19" s="39"/>
      <c r="H19" s="39"/>
      <c r="I19" s="39"/>
      <c r="J19" s="39">
        <v>83</v>
      </c>
      <c r="K19" s="39">
        <v>92</v>
      </c>
      <c r="L19" s="39"/>
      <c r="M19" s="39"/>
      <c r="N19" s="39">
        <v>81</v>
      </c>
      <c r="O19" s="39"/>
      <c r="P19" s="39"/>
      <c r="Q19" s="39">
        <v>108</v>
      </c>
      <c r="R19" s="39"/>
      <c r="S19" s="39"/>
      <c r="T19" s="39"/>
      <c r="U19" s="39"/>
      <c r="V19" s="39">
        <v>130</v>
      </c>
      <c r="W19" s="39">
        <v>132</v>
      </c>
      <c r="X19" s="39"/>
      <c r="Y19" s="39"/>
      <c r="Z19" s="39">
        <v>111</v>
      </c>
      <c r="AA19" s="39">
        <v>122</v>
      </c>
      <c r="AB19" s="39">
        <v>141</v>
      </c>
      <c r="AC19" s="39">
        <v>163</v>
      </c>
      <c r="AD19" s="39">
        <v>156</v>
      </c>
      <c r="AE19" s="39">
        <v>184</v>
      </c>
      <c r="AF19" s="39">
        <v>170</v>
      </c>
      <c r="AG19" s="39"/>
      <c r="AH19" s="39">
        <v>205</v>
      </c>
      <c r="AI19" s="39"/>
      <c r="AJ19" s="39"/>
      <c r="AK19" s="39"/>
      <c r="AL19" s="39">
        <v>212</v>
      </c>
      <c r="AM19" s="39"/>
      <c r="AN19" s="39"/>
      <c r="AO19" s="39">
        <v>554</v>
      </c>
      <c r="AP19" s="45"/>
      <c r="AQ19" s="39">
        <v>530</v>
      </c>
      <c r="AR19" s="39">
        <v>552</v>
      </c>
      <c r="AS19" s="39">
        <v>622</v>
      </c>
      <c r="AT19" s="39">
        <v>602</v>
      </c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8"/>
    </row>
    <row r="20" spans="1:68">
      <c r="A20" s="37">
        <v>15</v>
      </c>
      <c r="B20" s="38"/>
      <c r="C20" s="38"/>
      <c r="D20" s="39">
        <v>92</v>
      </c>
      <c r="E20" s="39">
        <v>93</v>
      </c>
      <c r="F20" s="39"/>
      <c r="G20" s="39"/>
      <c r="H20" s="39"/>
      <c r="I20" s="39"/>
      <c r="J20" s="39">
        <v>87</v>
      </c>
      <c r="K20" s="39">
        <v>93</v>
      </c>
      <c r="L20" s="39"/>
      <c r="M20" s="39"/>
      <c r="N20" s="39">
        <v>90</v>
      </c>
      <c r="O20" s="39"/>
      <c r="P20" s="39"/>
      <c r="Q20" s="39">
        <v>105</v>
      </c>
      <c r="R20" s="39"/>
      <c r="S20" s="39"/>
      <c r="T20" s="39"/>
      <c r="U20" s="39"/>
      <c r="V20" s="39">
        <v>120</v>
      </c>
      <c r="W20" s="39">
        <v>115</v>
      </c>
      <c r="X20" s="39"/>
      <c r="Y20" s="39"/>
      <c r="Z20" s="39">
        <v>118</v>
      </c>
      <c r="AA20" s="39">
        <v>130</v>
      </c>
      <c r="AB20" s="39">
        <v>142</v>
      </c>
      <c r="AC20" s="39">
        <v>152</v>
      </c>
      <c r="AD20" s="39">
        <v>155</v>
      </c>
      <c r="AE20" s="39">
        <v>190</v>
      </c>
      <c r="AF20" s="39">
        <v>182</v>
      </c>
      <c r="AG20" s="39"/>
      <c r="AH20" s="39">
        <v>202</v>
      </c>
      <c r="AI20" s="39"/>
      <c r="AJ20" s="39"/>
      <c r="AK20" s="39"/>
      <c r="AL20" s="39">
        <v>211</v>
      </c>
      <c r="AM20" s="39"/>
      <c r="AN20" s="39"/>
      <c r="AO20" s="39">
        <v>552</v>
      </c>
      <c r="AP20" s="45"/>
      <c r="AQ20" s="39">
        <v>534</v>
      </c>
      <c r="AR20" s="39">
        <v>553</v>
      </c>
      <c r="AS20" s="39">
        <v>615</v>
      </c>
      <c r="AT20" s="39">
        <v>610</v>
      </c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8"/>
    </row>
    <row r="21" spans="1:68">
      <c r="A21" s="37">
        <v>16</v>
      </c>
      <c r="B21" s="38"/>
      <c r="C21" s="38"/>
      <c r="D21" s="39">
        <v>93</v>
      </c>
      <c r="E21" s="39">
        <v>92</v>
      </c>
      <c r="F21" s="39"/>
      <c r="G21" s="39"/>
      <c r="H21" s="39"/>
      <c r="I21" s="39"/>
      <c r="J21" s="39">
        <v>90</v>
      </c>
      <c r="K21" s="39">
        <v>92</v>
      </c>
      <c r="L21" s="39"/>
      <c r="M21" s="39"/>
      <c r="N21" s="39">
        <v>91</v>
      </c>
      <c r="O21" s="39"/>
      <c r="P21" s="39"/>
      <c r="Q21" s="39">
        <v>103</v>
      </c>
      <c r="R21" s="39"/>
      <c r="S21" s="39"/>
      <c r="T21" s="39"/>
      <c r="U21" s="39"/>
      <c r="V21" s="39">
        <v>114</v>
      </c>
      <c r="W21" s="39">
        <v>115</v>
      </c>
      <c r="X21" s="39"/>
      <c r="Y21" s="39"/>
      <c r="Z21" s="39">
        <v>120</v>
      </c>
      <c r="AA21" s="39">
        <v>132</v>
      </c>
      <c r="AB21" s="39">
        <v>142</v>
      </c>
      <c r="AC21" s="39">
        <v>152</v>
      </c>
      <c r="AD21" s="39">
        <v>155</v>
      </c>
      <c r="AE21" s="39">
        <v>190</v>
      </c>
      <c r="AF21" s="39">
        <v>182</v>
      </c>
      <c r="AG21" s="39"/>
      <c r="AH21" s="39">
        <v>202</v>
      </c>
      <c r="AI21" s="39"/>
      <c r="AJ21" s="39"/>
      <c r="AK21" s="39"/>
      <c r="AL21" s="39">
        <v>211</v>
      </c>
      <c r="AM21" s="39"/>
      <c r="AN21" s="39"/>
      <c r="AO21" s="39">
        <v>550</v>
      </c>
      <c r="AP21" s="45"/>
      <c r="AQ21" s="39">
        <v>537</v>
      </c>
      <c r="AR21" s="39">
        <v>553</v>
      </c>
      <c r="AS21" s="39">
        <v>615</v>
      </c>
      <c r="AT21" s="39">
        <v>612</v>
      </c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8"/>
    </row>
    <row r="22" spans="1:68">
      <c r="A22" s="37">
        <v>17</v>
      </c>
      <c r="B22" s="38"/>
      <c r="C22" s="38"/>
      <c r="D22" s="39">
        <v>91</v>
      </c>
      <c r="E22" s="39">
        <v>87</v>
      </c>
      <c r="F22" s="39"/>
      <c r="G22" s="39"/>
      <c r="H22" s="39"/>
      <c r="I22" s="39"/>
      <c r="J22" s="39">
        <v>90</v>
      </c>
      <c r="K22" s="39">
        <v>93</v>
      </c>
      <c r="L22" s="39"/>
      <c r="M22" s="39"/>
      <c r="N22" s="39">
        <v>84</v>
      </c>
      <c r="O22" s="39"/>
      <c r="P22" s="39"/>
      <c r="Q22" s="39">
        <v>105</v>
      </c>
      <c r="R22" s="39"/>
      <c r="S22" s="39"/>
      <c r="T22" s="39"/>
      <c r="U22" s="39"/>
      <c r="V22" s="39">
        <v>116</v>
      </c>
      <c r="W22" s="39">
        <v>119</v>
      </c>
      <c r="X22" s="39"/>
      <c r="Y22" s="39"/>
      <c r="Z22" s="39">
        <v>121</v>
      </c>
      <c r="AA22" s="39">
        <v>134</v>
      </c>
      <c r="AB22" s="39">
        <v>146</v>
      </c>
      <c r="AC22" s="39">
        <v>156</v>
      </c>
      <c r="AD22" s="39">
        <v>158</v>
      </c>
      <c r="AE22" s="39">
        <v>191</v>
      </c>
      <c r="AF22" s="39">
        <v>179</v>
      </c>
      <c r="AG22" s="39"/>
      <c r="AH22" s="39">
        <v>205</v>
      </c>
      <c r="AI22" s="39"/>
      <c r="AJ22" s="39"/>
      <c r="AK22" s="39"/>
      <c r="AL22" s="39">
        <v>210</v>
      </c>
      <c r="AM22" s="39"/>
      <c r="AN22" s="39"/>
      <c r="AO22" s="39">
        <v>563</v>
      </c>
      <c r="AP22" s="45"/>
      <c r="AQ22" s="39">
        <v>534</v>
      </c>
      <c r="AR22" s="39">
        <v>552</v>
      </c>
      <c r="AS22" s="39">
        <v>595</v>
      </c>
      <c r="AT22" s="39">
        <v>601</v>
      </c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8"/>
    </row>
    <row r="23" spans="1:68">
      <c r="A23" s="37">
        <v>18</v>
      </c>
      <c r="B23" s="38"/>
      <c r="C23" s="38"/>
      <c r="D23" s="39">
        <v>96</v>
      </c>
      <c r="E23" s="39">
        <v>97</v>
      </c>
      <c r="F23" s="39"/>
      <c r="G23" s="39"/>
      <c r="H23" s="39"/>
      <c r="I23" s="39"/>
      <c r="J23" s="39">
        <v>84</v>
      </c>
      <c r="K23" s="39">
        <v>96</v>
      </c>
      <c r="L23" s="39"/>
      <c r="M23" s="39"/>
      <c r="N23" s="39">
        <v>96</v>
      </c>
      <c r="O23" s="39"/>
      <c r="P23" s="39"/>
      <c r="Q23" s="39">
        <v>110</v>
      </c>
      <c r="R23" s="39"/>
      <c r="S23" s="39"/>
      <c r="T23" s="39"/>
      <c r="U23" s="39"/>
      <c r="V23" s="39">
        <v>115</v>
      </c>
      <c r="W23" s="39">
        <v>116</v>
      </c>
      <c r="X23" s="39"/>
      <c r="Y23" s="39"/>
      <c r="Z23" s="39">
        <v>120</v>
      </c>
      <c r="AA23" s="39">
        <v>132</v>
      </c>
      <c r="AB23" s="39">
        <v>142</v>
      </c>
      <c r="AC23" s="39">
        <v>152</v>
      </c>
      <c r="AD23" s="39">
        <v>155</v>
      </c>
      <c r="AE23" s="39">
        <v>190</v>
      </c>
      <c r="AF23" s="39">
        <v>182</v>
      </c>
      <c r="AG23" s="39"/>
      <c r="AH23" s="39">
        <v>199</v>
      </c>
      <c r="AI23" s="39"/>
      <c r="AJ23" s="39"/>
      <c r="AK23" s="39"/>
      <c r="AL23" s="39">
        <v>195</v>
      </c>
      <c r="AM23" s="39"/>
      <c r="AN23" s="39"/>
      <c r="AO23" s="39">
        <v>521</v>
      </c>
      <c r="AP23" s="45"/>
      <c r="AQ23" s="39">
        <v>512</v>
      </c>
      <c r="AR23" s="39">
        <v>541</v>
      </c>
      <c r="AS23" s="39">
        <v>592</v>
      </c>
      <c r="AT23" s="39">
        <v>558</v>
      </c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8"/>
    </row>
    <row r="24" spans="1:68">
      <c r="A24" s="37">
        <v>19</v>
      </c>
      <c r="B24" s="38"/>
      <c r="C24" s="38"/>
      <c r="D24" s="39">
        <v>88</v>
      </c>
      <c r="E24" s="39">
        <v>93</v>
      </c>
      <c r="F24" s="39"/>
      <c r="G24" s="39"/>
      <c r="H24" s="39"/>
      <c r="I24" s="39"/>
      <c r="J24" s="39">
        <v>90</v>
      </c>
      <c r="K24" s="39">
        <v>92</v>
      </c>
      <c r="L24" s="39"/>
      <c r="M24" s="39"/>
      <c r="N24" s="39">
        <v>84</v>
      </c>
      <c r="O24" s="39"/>
      <c r="P24" s="39"/>
      <c r="Q24" s="39">
        <v>105</v>
      </c>
      <c r="R24" s="39"/>
      <c r="S24" s="39"/>
      <c r="T24" s="39"/>
      <c r="U24" s="39"/>
      <c r="V24" s="39">
        <v>116</v>
      </c>
      <c r="W24" s="39">
        <v>119</v>
      </c>
      <c r="X24" s="39"/>
      <c r="Y24" s="39"/>
      <c r="Z24" s="39">
        <v>121</v>
      </c>
      <c r="AA24" s="39">
        <v>134</v>
      </c>
      <c r="AB24" s="39">
        <v>146</v>
      </c>
      <c r="AC24" s="39">
        <v>156</v>
      </c>
      <c r="AD24" s="39">
        <v>158</v>
      </c>
      <c r="AE24" s="39">
        <v>191</v>
      </c>
      <c r="AF24" s="39">
        <v>179</v>
      </c>
      <c r="AG24" s="39"/>
      <c r="AH24" s="39">
        <v>205</v>
      </c>
      <c r="AI24" s="39"/>
      <c r="AJ24" s="39"/>
      <c r="AK24" s="39"/>
      <c r="AL24" s="39">
        <v>210</v>
      </c>
      <c r="AM24" s="39"/>
      <c r="AN24" s="39"/>
      <c r="AO24" s="39">
        <v>563</v>
      </c>
      <c r="AP24" s="45"/>
      <c r="AQ24" s="39">
        <v>534</v>
      </c>
      <c r="AR24" s="39">
        <v>552</v>
      </c>
      <c r="AS24" s="39">
        <v>595</v>
      </c>
      <c r="AT24" s="39">
        <v>601</v>
      </c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8"/>
    </row>
    <row r="25" spans="1:68">
      <c r="A25" s="37">
        <v>20</v>
      </c>
      <c r="B25" s="38"/>
      <c r="C25" s="38"/>
      <c r="D25" s="39">
        <v>90</v>
      </c>
      <c r="E25" s="39">
        <v>96</v>
      </c>
      <c r="F25" s="39"/>
      <c r="G25" s="39"/>
      <c r="H25" s="39"/>
      <c r="I25" s="39"/>
      <c r="J25" s="39">
        <v>88</v>
      </c>
      <c r="K25" s="39">
        <v>93</v>
      </c>
      <c r="L25" s="39"/>
      <c r="M25" s="39"/>
      <c r="N25" s="39">
        <v>84</v>
      </c>
      <c r="O25" s="39"/>
      <c r="P25" s="39"/>
      <c r="Q25" s="39">
        <v>105</v>
      </c>
      <c r="R25" s="39"/>
      <c r="S25" s="39"/>
      <c r="T25" s="39"/>
      <c r="U25" s="39"/>
      <c r="V25" s="39">
        <v>116</v>
      </c>
      <c r="W25" s="39">
        <v>119</v>
      </c>
      <c r="X25" s="40"/>
      <c r="Y25" s="40"/>
      <c r="Z25" s="40">
        <v>121</v>
      </c>
      <c r="AA25" s="40">
        <v>134</v>
      </c>
      <c r="AB25" s="40">
        <v>146</v>
      </c>
      <c r="AC25" s="40">
        <v>156</v>
      </c>
      <c r="AD25" s="40">
        <v>158</v>
      </c>
      <c r="AE25" s="40">
        <v>191</v>
      </c>
      <c r="AF25" s="40">
        <v>179</v>
      </c>
      <c r="AG25" s="40"/>
      <c r="AH25" s="40">
        <v>202</v>
      </c>
      <c r="AI25" s="40"/>
      <c r="AJ25" s="40"/>
      <c r="AK25" s="40"/>
      <c r="AL25" s="39">
        <v>211</v>
      </c>
      <c r="AM25" s="39"/>
      <c r="AN25" s="39"/>
      <c r="AO25" s="39">
        <v>550</v>
      </c>
      <c r="AP25" s="45"/>
      <c r="AQ25" s="39">
        <v>537</v>
      </c>
      <c r="AR25" s="39">
        <v>553</v>
      </c>
      <c r="AS25" s="39">
        <v>615</v>
      </c>
      <c r="AT25" s="39">
        <v>612</v>
      </c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8"/>
    </row>
    <row r="26" spans="1:68">
      <c r="A26" s="41" t="s">
        <v>75</v>
      </c>
      <c r="B26" s="42" t="str">
        <f t="shared" ref="B26:AH26" si="0">IF(ISERROR(AVERAGE(B16:B25)),"",AVERAGE(B16:B25))</f>
        <v/>
      </c>
      <c r="C26" s="42" t="str">
        <f t="shared" si="0"/>
        <v/>
      </c>
      <c r="D26" s="42">
        <f t="shared" si="0"/>
        <v>90.8</v>
      </c>
      <c r="E26" s="42">
        <f t="shared" si="0"/>
        <v>94.1</v>
      </c>
      <c r="F26" s="42" t="str">
        <f t="shared" si="0"/>
        <v/>
      </c>
      <c r="G26" s="42" t="str">
        <f t="shared" si="0"/>
        <v/>
      </c>
      <c r="H26" s="42" t="str">
        <f t="shared" si="0"/>
        <v/>
      </c>
      <c r="I26" s="42" t="str">
        <f t="shared" si="0"/>
        <v/>
      </c>
      <c r="J26" s="42">
        <f t="shared" si="0"/>
        <v>88.3</v>
      </c>
      <c r="K26" s="42">
        <f t="shared" si="0"/>
        <v>93</v>
      </c>
      <c r="L26" s="42" t="str">
        <f t="shared" si="0"/>
        <v/>
      </c>
      <c r="M26" s="42" t="str">
        <f t="shared" si="0"/>
        <v/>
      </c>
      <c r="N26" s="42">
        <f t="shared" si="0"/>
        <v>86.9</v>
      </c>
      <c r="O26" s="42" t="str">
        <f t="shared" si="0"/>
        <v/>
      </c>
      <c r="P26" s="42" t="str">
        <f t="shared" si="0"/>
        <v/>
      </c>
      <c r="Q26" s="42">
        <f t="shared" si="0"/>
        <v>105.2</v>
      </c>
      <c r="R26" s="42" t="str">
        <f t="shared" si="0"/>
        <v/>
      </c>
      <c r="S26" s="42" t="str">
        <f t="shared" si="0"/>
        <v/>
      </c>
      <c r="T26" s="42" t="str">
        <f t="shared" si="0"/>
        <v/>
      </c>
      <c r="U26" s="42" t="str">
        <f t="shared" si="0"/>
        <v/>
      </c>
      <c r="V26" s="42">
        <f t="shared" si="0"/>
        <v>116.1</v>
      </c>
      <c r="W26" s="42">
        <f t="shared" si="0"/>
        <v>118</v>
      </c>
      <c r="X26" s="42" t="str">
        <f t="shared" si="0"/>
        <v/>
      </c>
      <c r="Y26" s="42" t="str">
        <f t="shared" si="0"/>
        <v/>
      </c>
      <c r="Z26" s="42">
        <f t="shared" si="0"/>
        <v>120.5</v>
      </c>
      <c r="AA26" s="42">
        <f t="shared" si="0"/>
        <v>133.2</v>
      </c>
      <c r="AB26" s="42">
        <f t="shared" si="0"/>
        <v>144.8</v>
      </c>
      <c r="AC26" s="42">
        <f t="shared" si="0"/>
        <v>154.8</v>
      </c>
      <c r="AD26" s="42">
        <f t="shared" si="0"/>
        <v>157.1</v>
      </c>
      <c r="AE26" s="42">
        <f t="shared" si="0"/>
        <v>190.7</v>
      </c>
      <c r="AF26" s="42">
        <f t="shared" si="0"/>
        <v>179.9</v>
      </c>
      <c r="AG26" s="42" t="str">
        <f t="shared" si="0"/>
        <v/>
      </c>
      <c r="AH26" s="42">
        <f t="shared" si="0"/>
        <v>202.6</v>
      </c>
      <c r="AI26" s="42" t="str">
        <f t="shared" ref="AI26:BO26" si="1">IF(ISERROR(AVERAGE(AI16:AI25)),"",AVERAGE(AI16:AI25))</f>
        <v/>
      </c>
      <c r="AJ26" s="42" t="str">
        <f t="shared" si="1"/>
        <v/>
      </c>
      <c r="AK26" s="42" t="str">
        <f t="shared" si="1"/>
        <v/>
      </c>
      <c r="AL26" s="42">
        <f t="shared" si="1"/>
        <v>209.1</v>
      </c>
      <c r="AM26" s="42" t="str">
        <f t="shared" si="1"/>
        <v/>
      </c>
      <c r="AN26" s="42" t="str">
        <f t="shared" si="1"/>
        <v/>
      </c>
      <c r="AO26" s="42">
        <f t="shared" si="1"/>
        <v>551.2</v>
      </c>
      <c r="AP26" s="42" t="str">
        <f t="shared" si="1"/>
        <v/>
      </c>
      <c r="AQ26" s="42">
        <f t="shared" si="1"/>
        <v>533.3</v>
      </c>
      <c r="AR26" s="42">
        <f t="shared" si="1"/>
        <v>551.7</v>
      </c>
      <c r="AS26" s="42">
        <f t="shared" si="1"/>
        <v>606.8</v>
      </c>
      <c r="AT26" s="42">
        <f t="shared" si="1"/>
        <v>604</v>
      </c>
      <c r="AU26" s="42" t="str">
        <f t="shared" si="1"/>
        <v/>
      </c>
      <c r="AV26" s="42" t="str">
        <f t="shared" si="1"/>
        <v/>
      </c>
      <c r="AW26" s="42" t="str">
        <f t="shared" si="1"/>
        <v/>
      </c>
      <c r="AX26" s="42" t="str">
        <f t="shared" si="1"/>
        <v/>
      </c>
      <c r="AY26" s="42" t="str">
        <f t="shared" si="1"/>
        <v/>
      </c>
      <c r="AZ26" s="42" t="str">
        <f t="shared" si="1"/>
        <v/>
      </c>
      <c r="BA26" s="42" t="str">
        <f t="shared" si="1"/>
        <v/>
      </c>
      <c r="BB26" s="42" t="str">
        <f t="shared" si="1"/>
        <v/>
      </c>
      <c r="BC26" s="42" t="str">
        <f t="shared" si="1"/>
        <v/>
      </c>
      <c r="BD26" s="42" t="str">
        <f t="shared" si="1"/>
        <v/>
      </c>
      <c r="BE26" s="42" t="str">
        <f t="shared" si="1"/>
        <v/>
      </c>
      <c r="BF26" s="42" t="str">
        <f t="shared" si="1"/>
        <v/>
      </c>
      <c r="BG26" s="42" t="str">
        <f t="shared" si="1"/>
        <v/>
      </c>
      <c r="BH26" s="42" t="str">
        <f t="shared" si="1"/>
        <v/>
      </c>
      <c r="BI26" s="42" t="str">
        <f t="shared" si="1"/>
        <v/>
      </c>
      <c r="BJ26" s="42" t="str">
        <f t="shared" si="1"/>
        <v/>
      </c>
      <c r="BK26" s="42" t="str">
        <f t="shared" si="1"/>
        <v/>
      </c>
      <c r="BL26" s="42" t="str">
        <f t="shared" si="1"/>
        <v/>
      </c>
      <c r="BM26" s="42" t="str">
        <f t="shared" si="1"/>
        <v/>
      </c>
      <c r="BN26" s="42" t="str">
        <f t="shared" si="1"/>
        <v/>
      </c>
      <c r="BO26" s="42" t="str">
        <f t="shared" si="1"/>
        <v/>
      </c>
      <c r="BP26" s="49"/>
    </row>
    <row r="27" spans="1:68">
      <c r="A27" s="37">
        <v>21</v>
      </c>
      <c r="B27" s="38"/>
      <c r="C27" s="38"/>
      <c r="D27" s="39">
        <v>92</v>
      </c>
      <c r="E27" s="39">
        <v>90</v>
      </c>
      <c r="F27" s="39"/>
      <c r="G27" s="39"/>
      <c r="H27" s="39"/>
      <c r="I27" s="39"/>
      <c r="J27" s="39">
        <v>90.3333333333333</v>
      </c>
      <c r="K27" s="39">
        <v>95</v>
      </c>
      <c r="L27" s="39"/>
      <c r="M27" s="39"/>
      <c r="N27" s="39">
        <v>88</v>
      </c>
      <c r="O27" s="39"/>
      <c r="P27" s="39"/>
      <c r="Q27" s="39">
        <v>105</v>
      </c>
      <c r="R27" s="39"/>
      <c r="S27" s="39"/>
      <c r="T27" s="39"/>
      <c r="U27" s="39"/>
      <c r="V27" s="39">
        <v>116</v>
      </c>
      <c r="W27" s="39">
        <v>119</v>
      </c>
      <c r="X27" s="39"/>
      <c r="Y27" s="39"/>
      <c r="Z27" s="39">
        <v>121</v>
      </c>
      <c r="AA27" s="39">
        <v>134</v>
      </c>
      <c r="AB27" s="39">
        <v>146</v>
      </c>
      <c r="AC27" s="39">
        <v>152</v>
      </c>
      <c r="AD27" s="39">
        <v>155</v>
      </c>
      <c r="AE27" s="39">
        <v>190</v>
      </c>
      <c r="AF27" s="39">
        <v>179</v>
      </c>
      <c r="AG27" s="39"/>
      <c r="AH27" s="39"/>
      <c r="AI27" s="39"/>
      <c r="AJ27" s="39"/>
      <c r="AK27" s="39"/>
      <c r="AL27" s="39">
        <v>552</v>
      </c>
      <c r="AM27" s="39"/>
      <c r="AN27" s="39"/>
      <c r="AO27" s="39"/>
      <c r="AP27" s="45"/>
      <c r="AQ27" s="39"/>
      <c r="AR27" s="39"/>
      <c r="AS27" s="39"/>
      <c r="AT27" s="39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8"/>
    </row>
    <row r="28" spans="1:68">
      <c r="A28" s="37">
        <v>22</v>
      </c>
      <c r="B28" s="38"/>
      <c r="C28" s="38"/>
      <c r="D28" s="39">
        <v>98.6666666666667</v>
      </c>
      <c r="E28" s="39">
        <v>87</v>
      </c>
      <c r="F28" s="39"/>
      <c r="G28" s="39"/>
      <c r="H28" s="39"/>
      <c r="I28" s="39"/>
      <c r="J28" s="39">
        <v>84</v>
      </c>
      <c r="K28" s="39">
        <v>98</v>
      </c>
      <c r="L28" s="39"/>
      <c r="M28" s="39"/>
      <c r="N28" s="39">
        <v>84</v>
      </c>
      <c r="O28" s="39"/>
      <c r="P28" s="39"/>
      <c r="Q28" s="39">
        <v>105.666666666667</v>
      </c>
      <c r="R28" s="39"/>
      <c r="S28" s="39"/>
      <c r="T28" s="39"/>
      <c r="U28" s="39"/>
      <c r="V28" s="39">
        <v>154.333333333333</v>
      </c>
      <c r="W28" s="39">
        <v>139.333333333333</v>
      </c>
      <c r="X28" s="39"/>
      <c r="Y28" s="39"/>
      <c r="Z28" s="39">
        <v>188.666666666667</v>
      </c>
      <c r="AA28" s="39">
        <v>122</v>
      </c>
      <c r="AB28" s="39">
        <v>194</v>
      </c>
      <c r="AC28" s="39">
        <v>152</v>
      </c>
      <c r="AD28" s="39">
        <v>155</v>
      </c>
      <c r="AE28" s="39">
        <v>190</v>
      </c>
      <c r="AF28" s="39">
        <v>213.333333333333</v>
      </c>
      <c r="AG28" s="39"/>
      <c r="AH28" s="39"/>
      <c r="AI28" s="39"/>
      <c r="AJ28" s="45"/>
      <c r="AK28" s="39"/>
      <c r="AL28" s="39">
        <v>391.333333333333</v>
      </c>
      <c r="AM28" s="39"/>
      <c r="AN28" s="39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8"/>
    </row>
    <row r="29" spans="1:68">
      <c r="A29" s="37">
        <v>23</v>
      </c>
      <c r="B29" s="38"/>
      <c r="C29" s="38"/>
      <c r="D29" s="39">
        <v>88</v>
      </c>
      <c r="E29" s="39">
        <v>93</v>
      </c>
      <c r="F29" s="39"/>
      <c r="G29" s="39"/>
      <c r="H29" s="39"/>
      <c r="I29" s="39"/>
      <c r="J29" s="39">
        <v>94</v>
      </c>
      <c r="K29" s="39">
        <v>105</v>
      </c>
      <c r="L29" s="39"/>
      <c r="M29" s="39"/>
      <c r="N29" s="39">
        <v>84</v>
      </c>
      <c r="O29" s="39"/>
      <c r="P29" s="39"/>
      <c r="Q29" s="39">
        <v>119</v>
      </c>
      <c r="R29" s="39"/>
      <c r="S29" s="39"/>
      <c r="T29" s="39"/>
      <c r="U29" s="39"/>
      <c r="V29" s="39">
        <v>146</v>
      </c>
      <c r="W29" s="39">
        <v>156</v>
      </c>
      <c r="X29" s="39"/>
      <c r="Y29" s="39"/>
      <c r="Z29" s="39">
        <v>179</v>
      </c>
      <c r="AA29" s="39">
        <v>130</v>
      </c>
      <c r="AB29" s="39">
        <v>199</v>
      </c>
      <c r="AC29" s="39">
        <v>156</v>
      </c>
      <c r="AD29" s="39">
        <v>158</v>
      </c>
      <c r="AE29" s="39">
        <v>191</v>
      </c>
      <c r="AF29" s="39">
        <v>210</v>
      </c>
      <c r="AG29" s="39"/>
      <c r="AH29" s="39"/>
      <c r="AI29" s="39"/>
      <c r="AJ29" s="45"/>
      <c r="AK29" s="39"/>
      <c r="AL29" s="39">
        <v>554</v>
      </c>
      <c r="AM29" s="39"/>
      <c r="AN29" s="39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8"/>
    </row>
    <row r="30" spans="1:68">
      <c r="A30" s="37">
        <v>24</v>
      </c>
      <c r="B30" s="38"/>
      <c r="C30" s="38"/>
      <c r="D30" s="39">
        <v>96</v>
      </c>
      <c r="E30" s="39">
        <v>96</v>
      </c>
      <c r="F30" s="39"/>
      <c r="G30" s="39"/>
      <c r="H30" s="39"/>
      <c r="I30" s="39"/>
      <c r="J30" s="39">
        <v>88</v>
      </c>
      <c r="K30" s="39">
        <v>104</v>
      </c>
      <c r="L30" s="39"/>
      <c r="M30" s="39"/>
      <c r="N30" s="39">
        <v>79</v>
      </c>
      <c r="O30" s="39"/>
      <c r="P30" s="39"/>
      <c r="Q30" s="39">
        <v>114</v>
      </c>
      <c r="R30" s="39"/>
      <c r="S30" s="39"/>
      <c r="T30" s="39"/>
      <c r="U30" s="39"/>
      <c r="V30" s="39">
        <v>164</v>
      </c>
      <c r="W30" s="39">
        <v>153</v>
      </c>
      <c r="X30" s="39"/>
      <c r="Y30" s="39"/>
      <c r="Z30" s="39">
        <v>204</v>
      </c>
      <c r="AA30" s="39">
        <v>132</v>
      </c>
      <c r="AB30" s="39">
        <v>208</v>
      </c>
      <c r="AC30" s="39">
        <v>153</v>
      </c>
      <c r="AD30" s="39">
        <v>154</v>
      </c>
      <c r="AE30" s="39">
        <v>205</v>
      </c>
      <c r="AF30" s="39">
        <v>215</v>
      </c>
      <c r="AG30" s="39"/>
      <c r="AH30" s="39"/>
      <c r="AI30" s="39"/>
      <c r="AJ30" s="45"/>
      <c r="AK30" s="39"/>
      <c r="AL30" s="39">
        <v>552</v>
      </c>
      <c r="AM30" s="39"/>
      <c r="AN30" s="39"/>
      <c r="AO30" s="40"/>
      <c r="AP30" s="46"/>
      <c r="AQ30" s="40"/>
      <c r="AR30" s="40"/>
      <c r="AS30" s="40"/>
      <c r="AT30" s="40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8"/>
    </row>
    <row r="31" spans="1:68">
      <c r="A31" s="37">
        <v>25</v>
      </c>
      <c r="B31" s="38"/>
      <c r="C31" s="38"/>
      <c r="D31" s="39">
        <v>95</v>
      </c>
      <c r="E31" s="39">
        <v>92</v>
      </c>
      <c r="F31" s="39"/>
      <c r="G31" s="39"/>
      <c r="H31" s="39"/>
      <c r="I31" s="39"/>
      <c r="J31" s="39">
        <v>84</v>
      </c>
      <c r="K31" s="39">
        <v>100</v>
      </c>
      <c r="L31" s="39"/>
      <c r="M31" s="39"/>
      <c r="N31" s="39">
        <v>84</v>
      </c>
      <c r="O31" s="39"/>
      <c r="P31" s="39"/>
      <c r="Q31" s="39">
        <v>106</v>
      </c>
      <c r="R31" s="39"/>
      <c r="S31" s="39"/>
      <c r="T31" s="39"/>
      <c r="U31" s="39"/>
      <c r="V31" s="39">
        <v>151</v>
      </c>
      <c r="W31" s="39">
        <v>149</v>
      </c>
      <c r="X31" s="39"/>
      <c r="Y31" s="39"/>
      <c r="Z31" s="39">
        <v>188</v>
      </c>
      <c r="AA31" s="39">
        <v>134</v>
      </c>
      <c r="AB31" s="39">
        <v>199</v>
      </c>
      <c r="AC31" s="38">
        <v>151</v>
      </c>
      <c r="AD31" s="38">
        <v>154</v>
      </c>
      <c r="AE31" s="38">
        <v>196</v>
      </c>
      <c r="AF31" s="39">
        <v>210</v>
      </c>
      <c r="AG31" s="39"/>
      <c r="AH31" s="39"/>
      <c r="AI31" s="39"/>
      <c r="AJ31" s="45"/>
      <c r="AK31" s="39"/>
      <c r="AL31" s="39">
        <v>554</v>
      </c>
      <c r="AM31" s="39"/>
      <c r="AN31" s="39"/>
      <c r="AO31" s="39"/>
      <c r="AP31" s="45"/>
      <c r="AQ31" s="39"/>
      <c r="AR31" s="39"/>
      <c r="AS31" s="39"/>
      <c r="AT31" s="39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8"/>
    </row>
    <row r="32" spans="1:68">
      <c r="A32" s="37">
        <v>26</v>
      </c>
      <c r="B32" s="38"/>
      <c r="C32" s="38"/>
      <c r="D32" s="39">
        <v>88</v>
      </c>
      <c r="E32" s="39">
        <v>93</v>
      </c>
      <c r="F32" s="39"/>
      <c r="G32" s="39"/>
      <c r="H32" s="39"/>
      <c r="I32" s="39"/>
      <c r="J32" s="39">
        <v>84</v>
      </c>
      <c r="K32" s="39">
        <v>105</v>
      </c>
      <c r="L32" s="39"/>
      <c r="M32" s="39"/>
      <c r="N32" s="39">
        <v>90.3333333333333</v>
      </c>
      <c r="O32" s="39"/>
      <c r="P32" s="39"/>
      <c r="Q32" s="39">
        <v>119</v>
      </c>
      <c r="R32" s="39"/>
      <c r="S32" s="39"/>
      <c r="T32" s="39"/>
      <c r="U32" s="39"/>
      <c r="V32" s="39">
        <v>146</v>
      </c>
      <c r="W32" s="39">
        <v>156</v>
      </c>
      <c r="X32" s="39"/>
      <c r="Y32" s="39"/>
      <c r="Z32" s="39">
        <v>179</v>
      </c>
      <c r="AA32" s="39">
        <v>132</v>
      </c>
      <c r="AB32" s="39">
        <v>199</v>
      </c>
      <c r="AC32" s="38">
        <v>153</v>
      </c>
      <c r="AD32" s="38">
        <v>154</v>
      </c>
      <c r="AE32" s="38">
        <v>205</v>
      </c>
      <c r="AF32" s="39">
        <v>210</v>
      </c>
      <c r="AG32" s="39"/>
      <c r="AH32" s="39"/>
      <c r="AI32" s="39"/>
      <c r="AJ32" s="45"/>
      <c r="AK32" s="39"/>
      <c r="AL32" s="39">
        <v>554</v>
      </c>
      <c r="AM32" s="39"/>
      <c r="AN32" s="39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8"/>
    </row>
    <row r="33" spans="1:68">
      <c r="A33" s="37">
        <v>27</v>
      </c>
      <c r="B33" s="38"/>
      <c r="C33" s="38"/>
      <c r="D33" s="39">
        <v>88</v>
      </c>
      <c r="E33" s="39">
        <v>93</v>
      </c>
      <c r="F33" s="39"/>
      <c r="G33" s="39"/>
      <c r="H33" s="39"/>
      <c r="I33" s="39"/>
      <c r="J33" s="39">
        <v>79</v>
      </c>
      <c r="K33" s="39">
        <v>105</v>
      </c>
      <c r="L33" s="39"/>
      <c r="M33" s="39"/>
      <c r="N33" s="39">
        <v>84</v>
      </c>
      <c r="O33" s="39"/>
      <c r="P33" s="39"/>
      <c r="Q33" s="39">
        <v>119</v>
      </c>
      <c r="R33" s="39"/>
      <c r="S33" s="39"/>
      <c r="T33" s="39"/>
      <c r="U33" s="39"/>
      <c r="V33" s="39">
        <v>146</v>
      </c>
      <c r="W33" s="39">
        <v>156</v>
      </c>
      <c r="X33" s="39"/>
      <c r="Y33" s="39"/>
      <c r="Z33" s="39">
        <v>179</v>
      </c>
      <c r="AA33" s="39">
        <v>134</v>
      </c>
      <c r="AB33" s="39">
        <v>205</v>
      </c>
      <c r="AC33" s="38">
        <v>154</v>
      </c>
      <c r="AD33" s="38">
        <v>155</v>
      </c>
      <c r="AE33" s="38">
        <v>206</v>
      </c>
      <c r="AF33" s="39">
        <v>210</v>
      </c>
      <c r="AG33" s="39"/>
      <c r="AH33" s="39"/>
      <c r="AI33" s="39"/>
      <c r="AJ33" s="45"/>
      <c r="AK33" s="39"/>
      <c r="AL33" s="39">
        <v>552</v>
      </c>
      <c r="AM33" s="39"/>
      <c r="AN33" s="39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8"/>
    </row>
    <row r="34" spans="1:68">
      <c r="A34" s="37">
        <v>28</v>
      </c>
      <c r="B34" s="38"/>
      <c r="C34" s="38"/>
      <c r="D34" s="39">
        <v>84</v>
      </c>
      <c r="E34" s="39">
        <v>91.5</v>
      </c>
      <c r="F34" s="39"/>
      <c r="G34" s="39"/>
      <c r="H34" s="39"/>
      <c r="I34" s="39"/>
      <c r="J34" s="39">
        <v>84</v>
      </c>
      <c r="K34" s="39">
        <v>105.5</v>
      </c>
      <c r="L34" s="39"/>
      <c r="M34" s="39"/>
      <c r="N34" s="39">
        <v>94</v>
      </c>
      <c r="O34" s="39"/>
      <c r="P34" s="39"/>
      <c r="Q34" s="39">
        <v>121.5</v>
      </c>
      <c r="R34" s="39"/>
      <c r="S34" s="39"/>
      <c r="T34" s="39"/>
      <c r="U34" s="39"/>
      <c r="V34" s="39">
        <v>137</v>
      </c>
      <c r="W34" s="39">
        <v>157.5</v>
      </c>
      <c r="X34" s="39"/>
      <c r="Y34" s="39"/>
      <c r="Z34" s="39">
        <v>166.5</v>
      </c>
      <c r="AA34" s="39">
        <v>134</v>
      </c>
      <c r="AB34" s="39">
        <v>200.5</v>
      </c>
      <c r="AC34" s="39">
        <v>151</v>
      </c>
      <c r="AD34" s="39">
        <v>156</v>
      </c>
      <c r="AE34" s="39">
        <v>199</v>
      </c>
      <c r="AF34" s="39">
        <v>207.5</v>
      </c>
      <c r="AG34" s="39"/>
      <c r="AH34" s="39"/>
      <c r="AI34" s="39"/>
      <c r="AJ34" s="45"/>
      <c r="AK34" s="39"/>
      <c r="AL34" s="39">
        <v>553</v>
      </c>
      <c r="AM34" s="39"/>
      <c r="AN34" s="39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8"/>
    </row>
    <row r="35" spans="1:68">
      <c r="A35" s="37">
        <v>29</v>
      </c>
      <c r="B35" s="38"/>
      <c r="C35" s="38"/>
      <c r="D35" s="39">
        <v>88</v>
      </c>
      <c r="E35" s="39">
        <v>93</v>
      </c>
      <c r="F35" s="39"/>
      <c r="G35" s="39"/>
      <c r="H35" s="39"/>
      <c r="I35" s="39"/>
      <c r="J35" s="39">
        <v>84</v>
      </c>
      <c r="K35" s="39">
        <v>105</v>
      </c>
      <c r="L35" s="39"/>
      <c r="M35" s="39"/>
      <c r="N35" s="39">
        <v>88</v>
      </c>
      <c r="O35" s="39"/>
      <c r="P35" s="39"/>
      <c r="Q35" s="39">
        <v>119</v>
      </c>
      <c r="R35" s="39"/>
      <c r="S35" s="39"/>
      <c r="T35" s="39"/>
      <c r="U35" s="39"/>
      <c r="V35" s="39">
        <v>146</v>
      </c>
      <c r="W35" s="39">
        <v>156</v>
      </c>
      <c r="X35" s="39"/>
      <c r="Y35" s="39"/>
      <c r="Z35" s="39">
        <v>179</v>
      </c>
      <c r="AA35" s="39">
        <v>146</v>
      </c>
      <c r="AB35" s="39">
        <v>205</v>
      </c>
      <c r="AC35" s="39">
        <v>152</v>
      </c>
      <c r="AD35" s="39">
        <v>155</v>
      </c>
      <c r="AE35" s="39">
        <v>202</v>
      </c>
      <c r="AF35" s="39">
        <v>210</v>
      </c>
      <c r="AG35" s="39"/>
      <c r="AH35" s="39"/>
      <c r="AI35" s="39"/>
      <c r="AJ35" s="45"/>
      <c r="AK35" s="39"/>
      <c r="AL35" s="39">
        <v>552</v>
      </c>
      <c r="AM35" s="39"/>
      <c r="AN35" s="39"/>
      <c r="AO35" s="39"/>
      <c r="AP35" s="45"/>
      <c r="AQ35" s="39"/>
      <c r="AR35" s="39"/>
      <c r="AS35" s="39"/>
      <c r="AT35" s="39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8"/>
    </row>
    <row r="36" spans="1:68">
      <c r="A36" s="37">
        <v>30</v>
      </c>
      <c r="B36" s="38"/>
      <c r="C36" s="38"/>
      <c r="D36" s="39">
        <v>88</v>
      </c>
      <c r="E36" s="39">
        <v>93</v>
      </c>
      <c r="F36" s="39"/>
      <c r="G36" s="39"/>
      <c r="H36" s="39"/>
      <c r="I36" s="39"/>
      <c r="J36" s="39">
        <v>84</v>
      </c>
      <c r="K36" s="39">
        <v>105</v>
      </c>
      <c r="L36" s="39"/>
      <c r="M36" s="39"/>
      <c r="N36" s="39">
        <v>91</v>
      </c>
      <c r="O36" s="39"/>
      <c r="P36" s="39"/>
      <c r="Q36" s="39">
        <v>119</v>
      </c>
      <c r="R36" s="39"/>
      <c r="S36" s="39"/>
      <c r="T36" s="39"/>
      <c r="U36" s="39"/>
      <c r="V36" s="39">
        <v>146</v>
      </c>
      <c r="W36" s="39">
        <v>156</v>
      </c>
      <c r="X36" s="39"/>
      <c r="Y36" s="39"/>
      <c r="Z36" s="39">
        <v>179</v>
      </c>
      <c r="AA36" s="39">
        <v>134</v>
      </c>
      <c r="AB36" s="39">
        <v>199</v>
      </c>
      <c r="AC36" s="39">
        <v>151.333333333333</v>
      </c>
      <c r="AD36" s="39">
        <v>155.666666666667</v>
      </c>
      <c r="AE36" s="39">
        <v>200</v>
      </c>
      <c r="AF36" s="39">
        <v>210</v>
      </c>
      <c r="AG36" s="39"/>
      <c r="AH36" s="39"/>
      <c r="AI36" s="39"/>
      <c r="AJ36" s="45"/>
      <c r="AK36" s="39"/>
      <c r="AL36" s="39">
        <v>554</v>
      </c>
      <c r="AM36" s="39"/>
      <c r="AN36" s="39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8"/>
    </row>
    <row r="37" spans="1:68">
      <c r="A37" s="37">
        <v>31</v>
      </c>
      <c r="B37" s="38"/>
      <c r="C37" s="38"/>
      <c r="D37" s="39">
        <v>88</v>
      </c>
      <c r="E37" s="39">
        <v>93</v>
      </c>
      <c r="F37" s="39"/>
      <c r="G37" s="39"/>
      <c r="H37" s="39"/>
      <c r="I37" s="39"/>
      <c r="J37" s="39">
        <v>84</v>
      </c>
      <c r="K37" s="39">
        <v>105</v>
      </c>
      <c r="L37" s="39"/>
      <c r="M37" s="39"/>
      <c r="N37" s="39">
        <v>85</v>
      </c>
      <c r="O37" s="39"/>
      <c r="P37" s="39"/>
      <c r="Q37" s="39">
        <v>119</v>
      </c>
      <c r="R37" s="39"/>
      <c r="S37" s="39"/>
      <c r="T37" s="39"/>
      <c r="U37" s="39"/>
      <c r="V37" s="39">
        <v>146</v>
      </c>
      <c r="W37" s="39">
        <v>156</v>
      </c>
      <c r="X37" s="39"/>
      <c r="Y37" s="39"/>
      <c r="Z37" s="39">
        <v>179</v>
      </c>
      <c r="AA37" s="39">
        <v>129</v>
      </c>
      <c r="AB37" s="39">
        <v>199</v>
      </c>
      <c r="AC37" s="39">
        <v>152</v>
      </c>
      <c r="AD37" s="39">
        <v>155</v>
      </c>
      <c r="AE37" s="39">
        <v>202</v>
      </c>
      <c r="AF37" s="39">
        <v>210</v>
      </c>
      <c r="AG37" s="39"/>
      <c r="AH37" s="39"/>
      <c r="AI37" s="39"/>
      <c r="AJ37" s="45"/>
      <c r="AK37" s="39"/>
      <c r="AL37" s="39">
        <v>554</v>
      </c>
      <c r="AM37" s="39"/>
      <c r="AN37" s="39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8"/>
    </row>
    <row r="38" spans="1:68">
      <c r="A38" s="41" t="s">
        <v>76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9"/>
    </row>
    <row r="39" ht="14.25" spans="1:68">
      <c r="A39" s="24" t="s">
        <v>77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50"/>
    </row>
  </sheetData>
  <protectedRanges>
    <protectedRange sqref="BP7:BP8 BP35 BP11:BP14 BP18 BP22:BP23 BP27:BP28 BP30:BP31" name="区域5"/>
    <protectedRange sqref="C35 AU35:BO35" name="区域5_2_1"/>
    <protectedRange sqref="BP36" name="区域5_2"/>
    <protectedRange sqref="BP6 BP9:BP10 BP19 BP32" name="区域5_5"/>
    <protectedRange sqref="C30 AU30:BO30 C33:C34 AU33:BO34 C28 AO28:BO28" name="区域5_2_1_3_2"/>
    <protectedRange sqref="BO27 C21 AU21:BO21 C29 AO29:BO29" name="区域5_2_3_2_1"/>
    <protectedRange sqref="AU5:BO5" name="区域5_2_1_3_1_1_1"/>
    <protectedRange sqref="AU13:BO13 AU8:BO8" name="区域5_2_1_3_2_1"/>
    <protectedRange sqref="AU11:BO11" name="区域5_2_1_3_1_2_1"/>
    <protectedRange sqref="AU12:BO12" name="区域5_2_3_2_1_1"/>
    <protectedRange sqref="C25 AU25:BO25" name="区域5_2_1_3_1_1"/>
    <protectedRange sqref="C17 AU17:BO17 C24 AU24:BO24 C22 AU22:BO22" name="区域5_2_1_3_2_2"/>
    <protectedRange sqref="C20 AU20:BO20" name="区域5_2_1_3_1_2"/>
    <protectedRange sqref="C21 AU21:BO21" name="区域5_2_3_2_1_2"/>
    <protectedRange sqref="D21:AB21 AF21:AT21" name="区域5_1_3"/>
    <protectedRange sqref="D25:I25" name="区域2_2_1"/>
    <protectedRange sqref="B27:C27" name="区域5_2_3_2_1_3"/>
    <protectedRange sqref="AU27:BN27" name="区域5_2_3_2_1_4"/>
    <protectedRange sqref="AO30:AT30" name="区域5_1_1_1"/>
    <protectedRange sqref="AO31:AT31" name="区域5_1_5"/>
    <protectedRange sqref="AO35:AT35" name="区域5_2_3_2_1_5"/>
    <protectedRange sqref="AO35:AT35" name="区域5_1_3_1"/>
    <protectedRange sqref="AO37:AT37" name="区域5_2_1_3_2_2_2"/>
    <protectedRange sqref="B10:C10" name="区域5_2_3_2_1_6"/>
    <protectedRange sqref="B13:C13 B11:C11" name="区域5_2_1_3_2_2_3"/>
    <protectedRange sqref="B9:C9" name="区域5_2_1_3_1_2_2"/>
    <protectedRange sqref="B6:C6" name="区域5_1_1_3"/>
    <protectedRange sqref="B7:C7" name="区域5_1_2_1"/>
    <protectedRange sqref="B10:C10" name="区域5_1_3_2"/>
    <protectedRange sqref="B14:C14" name="区域5_1_4_1"/>
    <protectedRange sqref="B14:C14" name="区域2_2_1_1"/>
    <protectedRange sqref="B5:C5" name="区域5_2_1_3_2_2_1_1"/>
    <protectedRange sqref="B8:C8" name="区域5_1_1_2_1"/>
    <protectedRange sqref="AM10:AT10" name="区域5_2_3_2_1_7"/>
    <protectedRange sqref="AM13:AT13 AM11:AT11" name="区域5_2_1_3_2_2_4"/>
    <protectedRange sqref="AM9:AT9" name="区域5_2_1_3_1_2_3"/>
    <protectedRange sqref="AM6:AT6" name="区域5_1_1_4"/>
    <protectedRange sqref="AM7:AT7" name="区域5_1_2_2"/>
    <protectedRange sqref="AM10:AT10" name="区域5_1_3_3"/>
    <protectedRange sqref="AM14:AT14" name="区域5_1_4_2"/>
    <protectedRange sqref="D5:AT5" name="区域5_2_1_3_2_2_1_2"/>
    <protectedRange sqref="AM8:AT8" name="区域5_1_1_2_2"/>
    <protectedRange sqref="D10:AL10" name="区域5_2_3_2_1_8"/>
    <protectedRange sqref="D11:AL11 D13:AL13" name="区域5_2_1_3_2_2_5"/>
    <protectedRange sqref="D9:AL9" name="区域5_2_1_3_1_2_4"/>
    <protectedRange sqref="D6:AB6 AF6:AL6" name="区域5_1_1_5"/>
    <protectedRange sqref="D7:AB7 AF7:AL7" name="区域5_1_2_3"/>
    <protectedRange sqref="D10:AL10" name="区域5_1_3_4"/>
    <protectedRange sqref="D14:AL14" name="区域5_1_4_3"/>
    <protectedRange sqref="D14:I14" name="区域2_2_1_2"/>
    <protectedRange sqref="D5:AL5" name="区域5_2_1_3_2_2_1_3"/>
    <protectedRange sqref="D8:AB8 AF8:AL8" name="区域5_1_1_2_3"/>
    <protectedRange sqref="D16:AL16" name="区域5_2_1_3_1_2_4_1"/>
    <protectedRange sqref="D18:AL18" name="区域5_2_1_3_2_2_1_3_1"/>
    <protectedRange sqref="Y25" name="区域3_1"/>
    <protectedRange sqref="Z25:AT25" name="区域1_1"/>
    <protectedRange sqref="X25" name="区域4"/>
    <protectedRange sqref="AC30:AE30" name="区域5_2_3_2_1_8_1"/>
    <protectedRange sqref="AC31:AE31 AC33:AE33" name="区域5_2_1_3_2_2_5_1"/>
    <protectedRange sqref="AC30:AE30" name="区域5_1_3_4_1"/>
    <protectedRange sqref="AC34:AE34" name="区域5_1_4_3_1"/>
    <protectedRange sqref="AA30" name="区域5_1_3_5"/>
    <protectedRange sqref="AA27" name="区域5_2_1_3_2_2_1_3_1_1"/>
    <protectedRange sqref="AA34" name="区域5_2_1_3_1_2_4_1_1"/>
    <protectedRange sqref="AA36" name="区域5_2_1_3_2_2_1_3_1_2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休风统计</vt:lpstr>
      <vt:lpstr>大计事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2020-07-01T08:53:38Z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