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正面" sheetId="5" r:id="rId1"/>
    <sheet name="反面 " sheetId="6" r:id="rId2"/>
    <sheet name="_tagNames" sheetId="11" state="hidden" r:id="rId3"/>
    <sheet name="_FacadeXiaoShiCanShu_day_hour" sheetId="9" r:id="rId4"/>
    <sheet name="_FacadeFengKouXinXi_day_hour" sheetId="10" r:id="rId5"/>
    <sheet name="_metadata" sheetId="7" r:id="rId6"/>
    <sheet name="_dictionary" sheetId="8" r:id="rId7"/>
  </sheets>
  <calcPr calcId="144525"/>
</workbook>
</file>

<file path=xl/sharedStrings.xml><?xml version="1.0" encoding="utf-8"?>
<sst xmlns="http://schemas.openxmlformats.org/spreadsheetml/2006/main" count="577" uniqueCount="225">
  <si>
    <t>编号：JAAZ0002002A</t>
  </si>
  <si>
    <t>七号高炉操作管理日记</t>
  </si>
  <si>
    <t>武钢有限炼铁厂</t>
  </si>
  <si>
    <t>%当前日期%</t>
  </si>
  <si>
    <t/>
  </si>
  <si>
    <t>时间</t>
  </si>
  <si>
    <t>小时料批数</t>
  </si>
  <si>
    <t>累计料批数</t>
  </si>
  <si>
    <t>风量m3/min</t>
  </si>
  <si>
    <t>透气指性数</t>
  </si>
  <si>
    <t>氧量m3/h</t>
  </si>
  <si>
    <t>热风压力MPa</t>
  </si>
  <si>
    <t>炉顶压力Mpa</t>
  </si>
  <si>
    <t>压差Mpa</t>
  </si>
  <si>
    <t>煤枪数支</t>
  </si>
  <si>
    <t>喷煤量t/h</t>
  </si>
  <si>
    <t>理论煤比kg/t</t>
  </si>
  <si>
    <t>理论燃料比kg/t</t>
  </si>
  <si>
    <t>热风温度℃</t>
  </si>
  <si>
    <t>冷风温度℃</t>
  </si>
  <si>
    <t>炉顶温度℃</t>
  </si>
  <si>
    <t>齿轮箱水温差℃</t>
  </si>
  <si>
    <t>风口</t>
  </si>
  <si>
    <t>风口直径</t>
  </si>
  <si>
    <t>{风口直径}</t>
  </si>
  <si>
    <t>坏否</t>
  </si>
  <si>
    <t>夜班</t>
  </si>
  <si>
    <t>接班</t>
  </si>
  <si>
    <t>交班</t>
  </si>
  <si>
    <t>白班</t>
  </si>
  <si>
    <t>进风面积</t>
  </si>
  <si>
    <t>m2</t>
  </si>
  <si>
    <t>标准风速</t>
  </si>
  <si>
    <t>m/s</t>
  </si>
  <si>
    <t>理论燃烧温度</t>
  </si>
  <si>
    <t>℃</t>
  </si>
  <si>
    <t>档位
角度
变更</t>
  </si>
  <si>
    <t>项目</t>
  </si>
  <si>
    <t>开始批次</t>
  </si>
  <si>
    <t>内容</t>
  </si>
  <si>
    <t>料线
变更</t>
  </si>
  <si>
    <t>变更后cm</t>
  </si>
  <si>
    <t>净焦
记录</t>
  </si>
  <si>
    <t>批次</t>
  </si>
  <si>
    <t>重量</t>
  </si>
  <si>
    <t>炉料变更</t>
  </si>
  <si>
    <t>角度</t>
  </si>
  <si>
    <t>{挡位.角度}</t>
  </si>
  <si>
    <t>C</t>
  </si>
  <si>
    <t>Ol/Os</t>
  </si>
  <si>
    <t>基准尺</t>
  </si>
  <si>
    <t>{净焦.批次}</t>
  </si>
  <si>
    <t>{变料.批数}</t>
  </si>
  <si>
    <t>圈数</t>
  </si>
  <si>
    <t>{开始批次}</t>
  </si>
  <si>
    <t>矿批t</t>
  </si>
  <si>
    <t>焦批t</t>
  </si>
  <si>
    <t>焦炭负荷</t>
  </si>
  <si>
    <t>烧结%</t>
  </si>
  <si>
    <t>球团%</t>
  </si>
  <si>
    <t>块矿%</t>
  </si>
  <si>
    <t>批铁t</t>
  </si>
  <si>
    <t>焦比kg/t</t>
  </si>
  <si>
    <t>{变料.种类}</t>
  </si>
  <si>
    <t>编号：JAAZ002002A</t>
  </si>
  <si>
    <t>入炉铁份（%）</t>
  </si>
  <si>
    <t>{入炉铁份}</t>
  </si>
  <si>
    <t>批铁量（t/批）</t>
  </si>
  <si>
    <t>{批铁量}</t>
  </si>
  <si>
    <t>焦比（kg/t)</t>
  </si>
  <si>
    <t>{焦比}</t>
  </si>
  <si>
    <t>出铁情况</t>
  </si>
  <si>
    <t>批号</t>
  </si>
  <si>
    <t>铁次</t>
  </si>
  <si>
    <t>铁口</t>
  </si>
  <si>
    <t>出渣铁时间</t>
  </si>
  <si>
    <t>料批数</t>
  </si>
  <si>
    <t>铁差</t>
  </si>
  <si>
    <t>罐号及重量</t>
  </si>
  <si>
    <t>总量t</t>
  </si>
  <si>
    <t>累计t</t>
  </si>
  <si>
    <t>号</t>
  </si>
  <si>
    <t>深</t>
  </si>
  <si>
    <t>泥</t>
  </si>
  <si>
    <t>始</t>
  </si>
  <si>
    <t>渣</t>
  </si>
  <si>
    <t>终</t>
  </si>
  <si>
    <t>罐号</t>
  </si>
  <si>
    <t>重量t</t>
  </si>
  <si>
    <t>item_tapNo</t>
  </si>
  <si>
    <t>item_tapHole</t>
  </si>
  <si>
    <t>item_tapValues_depth</t>
  </si>
  <si>
    <t>item_tapValues_mudVolume</t>
  </si>
  <si>
    <t>item_startTime</t>
  </si>
  <si>
    <t>item_slagTime</t>
  </si>
  <si>
    <t>item_endTime</t>
  </si>
  <si>
    <t>item_tapValues_diffWeight</t>
  </si>
  <si>
    <t>{罐号}</t>
  </si>
  <si>
    <t>Tm℃</t>
  </si>
  <si>
    <t>生铁成分（%）</t>
  </si>
  <si>
    <t>炉渣成分（%）</t>
  </si>
  <si>
    <t>Si</t>
  </si>
  <si>
    <t>S</t>
  </si>
  <si>
    <t>Mn</t>
  </si>
  <si>
    <t>P</t>
  </si>
  <si>
    <t>Cu</t>
  </si>
  <si>
    <t>Ti</t>
  </si>
  <si>
    <t>As</t>
  </si>
  <si>
    <t>SiO2</t>
  </si>
  <si>
    <t>CaO</t>
  </si>
  <si>
    <t>MnO</t>
  </si>
  <si>
    <t>FeO</t>
  </si>
  <si>
    <t>MgO</t>
  </si>
  <si>
    <t>Al2O3</t>
  </si>
  <si>
    <t>M/A</t>
  </si>
  <si>
    <t>R2</t>
  </si>
  <si>
    <t>R4</t>
  </si>
  <si>
    <t>item_tapValues_temp1</t>
  </si>
  <si>
    <t>item_hmAnalysis_Si</t>
  </si>
  <si>
    <t>item_hmAnalysis_S</t>
  </si>
  <si>
    <t>item_hmAnalysis_Mn</t>
  </si>
  <si>
    <t>item_hmAnalysis_P</t>
  </si>
  <si>
    <t>item_hmAnalysis_Cu</t>
  </si>
  <si>
    <t>item_hmAnalysis_Ti</t>
  </si>
  <si>
    <t>item_hmAnalysis_As</t>
  </si>
  <si>
    <t>item_slagAnalysis_SiO2</t>
  </si>
  <si>
    <t>item_slagAnalysis_CaO</t>
  </si>
  <si>
    <t>item_slagAnalysis_S</t>
  </si>
  <si>
    <t>item_slagAnalysis_MnO</t>
  </si>
  <si>
    <t>item_slagAnalysis_FeO</t>
  </si>
  <si>
    <t>item_slagAnalysis_MgO</t>
  </si>
  <si>
    <t>item_slagAnalysis_Al2O3</t>
  </si>
  <si>
    <t>item_slagAnalysis_B2</t>
  </si>
  <si>
    <t>item_slagAnalysis_B4</t>
  </si>
  <si>
    <t>平均</t>
  </si>
  <si>
    <t>原燃料质量、槽位及使用情况</t>
  </si>
  <si>
    <t>各类分析</t>
  </si>
  <si>
    <t>烧结</t>
  </si>
  <si>
    <t>记录时间</t>
  </si>
  <si>
    <t>原料储存及物理化学分析</t>
  </si>
  <si>
    <t>品名</t>
  </si>
  <si>
    <t>班次</t>
  </si>
  <si>
    <t>成分分析</t>
  </si>
  <si>
    <t>热强度</t>
  </si>
  <si>
    <t>编号</t>
  </si>
  <si>
    <t>TFe</t>
  </si>
  <si>
    <t>R</t>
  </si>
  <si>
    <t>Zn</t>
  </si>
  <si>
    <t>DI</t>
  </si>
  <si>
    <t>&gt;40</t>
  </si>
  <si>
    <t>25-40</t>
  </si>
  <si>
    <t>16-25</t>
  </si>
  <si>
    <t>10-16</t>
  </si>
  <si>
    <t>5-10</t>
  </si>
  <si>
    <t>&lt;5</t>
  </si>
  <si>
    <t>&lt;10</t>
  </si>
  <si>
    <t>抗磨</t>
  </si>
  <si>
    <t>水份</t>
  </si>
  <si>
    <t>灰份</t>
  </si>
  <si>
    <t>挥发分</t>
  </si>
  <si>
    <t>M40</t>
  </si>
  <si>
    <t>M10</t>
  </si>
  <si>
    <t>CSR</t>
  </si>
  <si>
    <t>CRI</t>
  </si>
  <si>
    <t>{矿种}</t>
  </si>
  <si>
    <t>焦炭</t>
  </si>
  <si>
    <t>夜</t>
  </si>
  <si>
    <t>{焦炭.夜}</t>
  </si>
  <si>
    <t>{热强度}</t>
  </si>
  <si>
    <t>白</t>
  </si>
  <si>
    <t>{焦炭.白}</t>
  </si>
  <si>
    <t>煤粉</t>
  </si>
  <si>
    <t>Ad</t>
  </si>
  <si>
    <t>Vdaf</t>
  </si>
  <si>
    <t>Std</t>
  </si>
  <si>
    <t>FCD</t>
  </si>
  <si>
    <t>H2O</t>
  </si>
  <si>
    <t>{煤粉}</t>
  </si>
  <si>
    <t>球团</t>
  </si>
  <si>
    <t>块矿
分析</t>
  </si>
  <si>
    <t>矿种</t>
  </si>
  <si>
    <t>{球团}</t>
  </si>
  <si>
    <t>{块矿.矿种}</t>
  </si>
  <si>
    <t>操作简析</t>
  </si>
  <si>
    <t>大记事</t>
  </si>
  <si>
    <t>调度主任师</t>
  </si>
  <si>
    <t>{操作简析.夜班}</t>
  </si>
  <si>
    <t>{大记事.夜班}</t>
  </si>
  <si>
    <t>{操作简析.白班}</t>
  </si>
  <si>
    <t>{大记事.白班}</t>
  </si>
  <si>
    <t>{调度.夜班}</t>
  </si>
  <si>
    <t>{调度.白班}</t>
  </si>
  <si>
    <t>区工</t>
  </si>
  <si>
    <t>{区工.夜班}</t>
  </si>
  <si>
    <t>{区工.白班}</t>
  </si>
  <si>
    <t>BF7_L2M_NetCokeTime_evt</t>
  </si>
  <si>
    <t>BF7_L2M_NetCokeWeight_evt</t>
  </si>
  <si>
    <t>BF7_L2C_SH_CurrentBatch_evt</t>
  </si>
  <si>
    <t>BF7_L2C_TP_CokeSetLine_evt</t>
  </si>
  <si>
    <t>BF7_L2C_TP_SinterSetLine_evt</t>
  </si>
  <si>
    <t>BF7_L2C_TP_LiSinterSetLine_evt</t>
  </si>
  <si>
    <t>BF7_L2C_MainRuler_evt</t>
  </si>
  <si>
    <t>BF7_L2M_SH_ChargeCount_evt</t>
  </si>
  <si>
    <t>BF7_L2M_ChargeRate_1h_avg</t>
  </si>
  <si>
    <t>BF7_L2C_BD_ColdBlastFlow_1h_avg</t>
  </si>
  <si>
    <t>BF7_L2C_BD_K_1h_avg</t>
  </si>
  <si>
    <t>BF7_L2C_BD_OxygenFlow_1h_avg</t>
  </si>
  <si>
    <t>BF7_L2C_BD_HotBlastPress_1h_avg</t>
  </si>
  <si>
    <t>BF7_L2C_BD_TopPress_1h_avg</t>
  </si>
  <si>
    <t>BF7_L2M_PressDiff_1h_avg</t>
  </si>
  <si>
    <t>BF7_L2M_PCI_GUN_COUNT_1h_cur</t>
  </si>
  <si>
    <t>BF7_L2C_BD_PCI_1h_avg</t>
  </si>
  <si>
    <t>BF7_L2M_CoalRate_1h_avg</t>
  </si>
  <si>
    <t>BF7_L2M_SHS_FuelRate_1h_avg</t>
  </si>
  <si>
    <t>BF7_L2C_BD_HotBlastTemp2_1h_avg</t>
  </si>
  <si>
    <t>BF7_L2C_BD_ColdBlastTemp_1h_avg</t>
  </si>
  <si>
    <t>BF7_L2M_AvgTopTemp_1h_avg</t>
  </si>
  <si>
    <t>BF7_L2C_BD_TI511A_1d_avg</t>
  </si>
  <si>
    <t>BF7_L2C_BD_TI510A_1d_avg</t>
  </si>
  <si>
    <t>BF7_L2C_TP_BTI0203_1h_avg</t>
  </si>
  <si>
    <t>BF7_L2C_TP_BTI0202_1h_avg</t>
  </si>
  <si>
    <t>BF7_L2C_BD_tuyereArea_1d_avg</t>
  </si>
  <si>
    <t>BF7_L2C_BD_BlastVelocityStad_1d_avg</t>
  </si>
  <si>
    <t>BF7_L2C_BD_FlamTemp_1d_avg</t>
  </si>
  <si>
    <t>version</t>
  </si>
</sst>
</file>

<file path=xl/styles.xml><?xml version="1.0" encoding="utf-8"?>
<styleSheet xmlns="http://schemas.openxmlformats.org/spreadsheetml/2006/main">
  <numFmts count="1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;[Red]\-0.00\ "/>
    <numFmt numFmtId="177" formatCode="0.000_ ;[Red]\-0.000\ "/>
    <numFmt numFmtId="178" formatCode="0_);[Red]\(0\)"/>
    <numFmt numFmtId="179" formatCode="0_ ;[Red]\-0\ "/>
    <numFmt numFmtId="180" formatCode="0.00_ "/>
    <numFmt numFmtId="181" formatCode="0_ "/>
    <numFmt numFmtId="182" formatCode="0.0_ "/>
    <numFmt numFmtId="183" formatCode="0.000_ "/>
    <numFmt numFmtId="184" formatCode="0.0_ ;[Red]\-0.0\ "/>
    <numFmt numFmtId="185" formatCode="0.0000_ ;[Red]\-0.0000\ "/>
  </numFmts>
  <fonts count="27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b/>
      <sz val="14"/>
      <color theme="1"/>
      <name val="等线"/>
      <charset val="134"/>
      <scheme val="minor"/>
    </font>
    <font>
      <b/>
      <sz val="20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sz val="20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6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9" fillId="4" borderId="5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59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58" applyNumberFormat="0" applyFill="0" applyAlignment="0" applyProtection="0">
      <alignment vertical="center"/>
    </xf>
    <xf numFmtId="0" fontId="17" fillId="0" borderId="58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0" borderId="56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2" fillId="18" borderId="61" applyNumberFormat="0" applyAlignment="0" applyProtection="0">
      <alignment vertical="center"/>
    </xf>
    <xf numFmtId="0" fontId="23" fillId="18" borderId="55" applyNumberFormat="0" applyAlignment="0" applyProtection="0">
      <alignment vertical="center"/>
    </xf>
    <xf numFmtId="0" fontId="21" fillId="17" borderId="60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0" borderId="57" applyNumberFormat="0" applyFill="0" applyAlignment="0" applyProtection="0">
      <alignment vertical="center"/>
    </xf>
    <xf numFmtId="0" fontId="25" fillId="0" borderId="62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" fillId="0" borderId="0"/>
  </cellStyleXfs>
  <cellXfs count="298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49"/>
    <xf numFmtId="0" fontId="1" fillId="0" borderId="0" xfId="49" applyFill="1" applyBorder="1"/>
    <xf numFmtId="0" fontId="1" fillId="0" borderId="0" xfId="49" applyFill="1"/>
    <xf numFmtId="0" fontId="1" fillId="0" borderId="0" xfId="49" applyFill="1" applyAlignment="1">
      <alignment horizontal="center" vertical="center"/>
    </xf>
    <xf numFmtId="0" fontId="3" fillId="2" borderId="1" xfId="49" applyFont="1" applyFill="1" applyBorder="1" applyAlignment="1">
      <alignment horizontal="center" vertical="center"/>
    </xf>
    <xf numFmtId="0" fontId="3" fillId="2" borderId="2" xfId="49" applyFont="1" applyFill="1" applyBorder="1" applyAlignment="1">
      <alignment horizontal="center" vertical="center"/>
    </xf>
    <xf numFmtId="0" fontId="4" fillId="2" borderId="2" xfId="49" applyFont="1" applyFill="1" applyBorder="1" applyAlignment="1">
      <alignment horizontal="center" vertical="center"/>
    </xf>
    <xf numFmtId="0" fontId="3" fillId="2" borderId="3" xfId="49" applyFont="1" applyFill="1" applyBorder="1" applyAlignment="1">
      <alignment horizontal="center" vertical="center"/>
    </xf>
    <xf numFmtId="0" fontId="3" fillId="2" borderId="4" xfId="49" applyFont="1" applyFill="1" applyBorder="1" applyAlignment="1">
      <alignment horizontal="center" vertical="center"/>
    </xf>
    <xf numFmtId="0" fontId="4" fillId="2" borderId="0" xfId="49" applyFont="1" applyFill="1" applyBorder="1" applyAlignment="1">
      <alignment horizontal="center" vertical="center"/>
    </xf>
    <xf numFmtId="0" fontId="5" fillId="0" borderId="5" xfId="49" applyFont="1" applyFill="1" applyBorder="1" applyAlignment="1">
      <alignment horizontal="center" vertical="center"/>
    </xf>
    <xf numFmtId="0" fontId="5" fillId="0" borderId="6" xfId="49" applyFont="1" applyFill="1" applyBorder="1" applyAlignment="1">
      <alignment horizontal="center" vertical="center"/>
    </xf>
    <xf numFmtId="180" fontId="5" fillId="0" borderId="6" xfId="49" applyNumberFormat="1" applyFont="1" applyFill="1" applyBorder="1" applyAlignment="1">
      <alignment horizontal="center" vertical="center"/>
    </xf>
    <xf numFmtId="0" fontId="5" fillId="0" borderId="7" xfId="49" applyFont="1" applyFill="1" applyBorder="1" applyAlignment="1">
      <alignment horizontal="center" vertical="center"/>
    </xf>
    <xf numFmtId="0" fontId="6" fillId="0" borderId="8" xfId="49" applyFont="1" applyFill="1" applyBorder="1" applyAlignment="1">
      <alignment horizontal="center" vertical="center"/>
    </xf>
    <xf numFmtId="0" fontId="5" fillId="0" borderId="8" xfId="49" applyFont="1" applyFill="1" applyBorder="1" applyAlignment="1">
      <alignment horizontal="center" vertical="center"/>
    </xf>
    <xf numFmtId="0" fontId="1" fillId="0" borderId="0" xfId="49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0" xfId="49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7" xfId="49" applyFill="1" applyBorder="1" applyAlignment="1">
      <alignment horizontal="center" vertical="center"/>
    </xf>
    <xf numFmtId="0" fontId="1" fillId="0" borderId="8" xfId="49" applyFill="1" applyBorder="1" applyAlignment="1">
      <alignment horizontal="center" vertical="center"/>
    </xf>
    <xf numFmtId="0" fontId="1" fillId="0" borderId="9" xfId="49" applyFill="1" applyBorder="1" applyAlignment="1">
      <alignment horizontal="center" vertical="center"/>
    </xf>
    <xf numFmtId="0" fontId="1" fillId="0" borderId="10" xfId="49" applyFill="1" applyBorder="1" applyAlignment="1">
      <alignment horizontal="center" vertical="center"/>
    </xf>
    <xf numFmtId="0" fontId="1" fillId="0" borderId="0" xfId="49" applyFill="1" applyBorder="1" applyAlignment="1">
      <alignment horizontal="center" vertical="center"/>
    </xf>
    <xf numFmtId="0" fontId="1" fillId="0" borderId="11" xfId="49" applyFill="1" applyBorder="1" applyAlignment="1">
      <alignment horizontal="center" vertical="center"/>
    </xf>
    <xf numFmtId="0" fontId="6" fillId="0" borderId="6" xfId="49" applyFont="1" applyFill="1" applyBorder="1" applyAlignment="1">
      <alignment horizontal="center" vertical="center"/>
    </xf>
    <xf numFmtId="0" fontId="5" fillId="0" borderId="12" xfId="49" applyFont="1" applyFill="1" applyBorder="1" applyAlignment="1">
      <alignment horizontal="center" vertical="center"/>
    </xf>
    <xf numFmtId="0" fontId="5" fillId="0" borderId="13" xfId="49" applyFont="1" applyBorder="1" applyAlignment="1">
      <alignment horizontal="center" vertical="center"/>
    </xf>
    <xf numFmtId="0" fontId="5" fillId="0" borderId="14" xfId="49" applyFont="1" applyBorder="1" applyAlignment="1">
      <alignment horizontal="center" vertical="center"/>
    </xf>
    <xf numFmtId="0" fontId="5" fillId="0" borderId="15" xfId="49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179" fontId="1" fillId="0" borderId="8" xfId="49" applyNumberFormat="1" applyFill="1" applyBorder="1" applyAlignment="1">
      <alignment horizontal="center" vertical="center"/>
    </xf>
    <xf numFmtId="177" fontId="1" fillId="0" borderId="8" xfId="49" applyNumberFormat="1" applyFill="1" applyBorder="1" applyAlignment="1">
      <alignment horizontal="center" vertical="center"/>
    </xf>
    <xf numFmtId="0" fontId="5" fillId="0" borderId="16" xfId="49" applyFont="1" applyFill="1" applyBorder="1" applyAlignment="1">
      <alignment horizontal="center" vertical="center"/>
    </xf>
    <xf numFmtId="0" fontId="5" fillId="0" borderId="17" xfId="49" applyFont="1" applyFill="1" applyBorder="1" applyAlignment="1">
      <alignment horizontal="center" vertical="center"/>
    </xf>
    <xf numFmtId="179" fontId="1" fillId="0" borderId="18" xfId="49" applyNumberFormat="1" applyBorder="1" applyAlignment="1">
      <alignment horizontal="center" vertical="center"/>
    </xf>
    <xf numFmtId="177" fontId="1" fillId="0" borderId="18" xfId="49" applyNumberFormat="1" applyBorder="1" applyAlignment="1">
      <alignment horizontal="center" vertical="center"/>
    </xf>
    <xf numFmtId="0" fontId="5" fillId="0" borderId="19" xfId="49" applyFont="1" applyFill="1" applyBorder="1" applyAlignment="1">
      <alignment horizontal="center" vertical="center"/>
    </xf>
    <xf numFmtId="0" fontId="5" fillId="0" borderId="14" xfId="49" applyFont="1" applyFill="1" applyBorder="1" applyAlignment="1">
      <alignment horizontal="center" vertical="center"/>
    </xf>
    <xf numFmtId="0" fontId="5" fillId="0" borderId="20" xfId="49" applyFont="1" applyFill="1" applyBorder="1" applyAlignment="1">
      <alignment horizontal="center" vertical="center"/>
    </xf>
    <xf numFmtId="0" fontId="5" fillId="0" borderId="21" xfId="49" applyFont="1" applyFill="1" applyBorder="1" applyAlignment="1">
      <alignment horizontal="center" vertical="center"/>
    </xf>
    <xf numFmtId="0" fontId="5" fillId="0" borderId="8" xfId="49" applyFont="1" applyBorder="1" applyAlignment="1">
      <alignment horizontal="center" vertical="center"/>
    </xf>
    <xf numFmtId="176" fontId="1" fillId="0" borderId="8" xfId="49" applyNumberFormat="1" applyFill="1" applyBorder="1" applyAlignment="1">
      <alignment horizontal="center" vertical="center"/>
    </xf>
    <xf numFmtId="0" fontId="1" fillId="0" borderId="22" xfId="49" applyFill="1" applyBorder="1" applyAlignment="1">
      <alignment horizontal="center" vertical="center"/>
    </xf>
    <xf numFmtId="0" fontId="1" fillId="0" borderId="18" xfId="49" applyFill="1" applyBorder="1" applyAlignment="1">
      <alignment horizontal="center" vertical="center"/>
    </xf>
    <xf numFmtId="176" fontId="1" fillId="0" borderId="18" xfId="49" applyNumberFormat="1" applyFill="1" applyBorder="1" applyAlignment="1">
      <alignment horizontal="center" vertical="center"/>
    </xf>
    <xf numFmtId="177" fontId="1" fillId="0" borderId="18" xfId="49" applyNumberFormat="1" applyFill="1" applyBorder="1" applyAlignment="1">
      <alignment horizontal="center" vertical="center"/>
    </xf>
    <xf numFmtId="0" fontId="1" fillId="0" borderId="8" xfId="49" applyFill="1" applyBorder="1" applyAlignment="1">
      <alignment horizontal="left" vertical="center" wrapText="1"/>
    </xf>
    <xf numFmtId="0" fontId="1" fillId="0" borderId="7" xfId="49" applyFont="1" applyFill="1" applyBorder="1" applyAlignment="1">
      <alignment horizontal="left" vertical="center"/>
    </xf>
    <xf numFmtId="0" fontId="1" fillId="0" borderId="8" xfId="49" applyBorder="1" applyAlignment="1">
      <alignment horizontal="center" vertical="center"/>
    </xf>
    <xf numFmtId="182" fontId="1" fillId="0" borderId="0" xfId="49" applyNumberFormat="1" applyFill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81" fontId="1" fillId="0" borderId="8" xfId="49" applyNumberFormat="1" applyFill="1" applyBorder="1" applyAlignment="1">
      <alignment horizontal="center" vertical="center"/>
    </xf>
    <xf numFmtId="178" fontId="1" fillId="0" borderId="8" xfId="49" applyNumberFormat="1" applyFill="1" applyBorder="1" applyAlignment="1">
      <alignment horizontal="center" vertical="center"/>
    </xf>
    <xf numFmtId="182" fontId="1" fillId="0" borderId="8" xfId="0" applyNumberFormat="1" applyFont="1" applyBorder="1" applyAlignment="1">
      <alignment horizontal="center" vertical="center"/>
    </xf>
    <xf numFmtId="182" fontId="1" fillId="0" borderId="8" xfId="49" applyNumberFormat="1" applyFill="1" applyBorder="1" applyAlignment="1">
      <alignment horizontal="center" vertical="center"/>
    </xf>
    <xf numFmtId="182" fontId="1" fillId="0" borderId="10" xfId="49" applyNumberFormat="1" applyFill="1" applyBorder="1" applyAlignment="1">
      <alignment horizontal="center" vertical="center"/>
    </xf>
    <xf numFmtId="181" fontId="1" fillId="0" borderId="10" xfId="49" applyNumberFormat="1" applyFill="1" applyBorder="1" applyAlignment="1">
      <alignment horizontal="center" vertical="center"/>
    </xf>
    <xf numFmtId="178" fontId="1" fillId="0" borderId="10" xfId="49" applyNumberFormat="1" applyFill="1" applyBorder="1" applyAlignment="1">
      <alignment horizontal="center" vertical="center"/>
    </xf>
    <xf numFmtId="0" fontId="1" fillId="0" borderId="14" xfId="49" applyFill="1" applyBorder="1" applyAlignment="1">
      <alignment horizontal="center" vertical="center"/>
    </xf>
    <xf numFmtId="178" fontId="1" fillId="0" borderId="14" xfId="49" applyNumberFormat="1" applyFill="1" applyBorder="1" applyAlignment="1">
      <alignment horizontal="center" vertical="center"/>
    </xf>
    <xf numFmtId="0" fontId="5" fillId="0" borderId="23" xfId="49" applyFont="1" applyBorder="1" applyAlignment="1">
      <alignment horizontal="center" vertical="center"/>
    </xf>
    <xf numFmtId="0" fontId="5" fillId="0" borderId="24" xfId="49" applyFont="1" applyFill="1" applyBorder="1" applyAlignment="1">
      <alignment horizontal="center" vertical="center"/>
    </xf>
    <xf numFmtId="176" fontId="1" fillId="0" borderId="18" xfId="49" applyNumberFormat="1" applyBorder="1" applyAlignment="1">
      <alignment horizontal="center" vertical="center"/>
    </xf>
    <xf numFmtId="0" fontId="1" fillId="0" borderId="25" xfId="49" applyFill="1" applyBorder="1" applyAlignment="1">
      <alignment horizontal="left" vertical="center" wrapText="1"/>
    </xf>
    <xf numFmtId="0" fontId="1" fillId="0" borderId="26" xfId="49" applyFill="1" applyBorder="1" applyAlignment="1">
      <alignment horizontal="left" vertical="center" wrapText="1"/>
    </xf>
    <xf numFmtId="0" fontId="1" fillId="0" borderId="27" xfId="49" applyFill="1" applyBorder="1" applyAlignment="1">
      <alignment horizontal="left" vertical="center" wrapText="1"/>
    </xf>
    <xf numFmtId="0" fontId="1" fillId="0" borderId="0" xfId="49" applyFill="1" applyBorder="1" applyAlignment="1">
      <alignment horizontal="left" vertical="center" wrapText="1"/>
    </xf>
    <xf numFmtId="0" fontId="4" fillId="2" borderId="4" xfId="49" applyFont="1" applyFill="1" applyBorder="1" applyAlignment="1">
      <alignment horizontal="center" vertical="center"/>
    </xf>
    <xf numFmtId="0" fontId="1" fillId="0" borderId="2" xfId="49" applyFill="1" applyBorder="1" applyAlignment="1">
      <alignment horizontal="center" vertical="center"/>
    </xf>
    <xf numFmtId="0" fontId="5" fillId="0" borderId="28" xfId="49" applyFont="1" applyBorder="1" applyAlignment="1">
      <alignment horizontal="center" vertical="center"/>
    </xf>
    <xf numFmtId="0" fontId="1" fillId="0" borderId="29" xfId="49" applyFill="1" applyBorder="1" applyAlignment="1">
      <alignment horizontal="center" vertical="center"/>
    </xf>
    <xf numFmtId="0" fontId="5" fillId="0" borderId="30" xfId="49" applyFont="1" applyFill="1" applyBorder="1" applyAlignment="1">
      <alignment horizontal="center" vertical="center"/>
    </xf>
    <xf numFmtId="0" fontId="1" fillId="0" borderId="31" xfId="49" applyBorder="1" applyAlignment="1">
      <alignment horizontal="center" vertical="center" wrapText="1"/>
    </xf>
    <xf numFmtId="176" fontId="1" fillId="0" borderId="8" xfId="49" applyNumberFormat="1" applyBorder="1" applyAlignment="1">
      <alignment horizontal="center" vertical="center"/>
    </xf>
    <xf numFmtId="177" fontId="1" fillId="0" borderId="31" xfId="49" applyNumberFormat="1" applyBorder="1" applyAlignment="1">
      <alignment horizontal="center" vertical="center"/>
    </xf>
    <xf numFmtId="177" fontId="1" fillId="0" borderId="32" xfId="49" applyNumberFormat="1" applyBorder="1" applyAlignment="1">
      <alignment horizontal="center" vertical="center"/>
    </xf>
    <xf numFmtId="0" fontId="5" fillId="0" borderId="23" xfId="49" applyFont="1" applyFill="1" applyBorder="1" applyAlignment="1">
      <alignment horizontal="center" vertical="center"/>
    </xf>
    <xf numFmtId="0" fontId="5" fillId="0" borderId="13" xfId="49" applyFont="1" applyFill="1" applyBorder="1" applyAlignment="1">
      <alignment horizontal="center" vertical="center"/>
    </xf>
    <xf numFmtId="0" fontId="5" fillId="0" borderId="33" xfId="49" applyFont="1" applyFill="1" applyBorder="1" applyAlignment="1">
      <alignment horizontal="center" vertical="center"/>
    </xf>
    <xf numFmtId="0" fontId="5" fillId="0" borderId="25" xfId="49" applyFont="1" applyBorder="1" applyAlignment="1">
      <alignment horizontal="center" vertical="center"/>
    </xf>
    <xf numFmtId="49" fontId="5" fillId="0" borderId="8" xfId="49" applyNumberFormat="1" applyFont="1" applyBorder="1" applyAlignment="1">
      <alignment horizontal="center" vertical="center"/>
    </xf>
    <xf numFmtId="0" fontId="5" fillId="0" borderId="10" xfId="49" applyFont="1" applyFill="1" applyBorder="1" applyAlignment="1">
      <alignment horizontal="center" vertical="center"/>
    </xf>
    <xf numFmtId="0" fontId="5" fillId="0" borderId="34" xfId="49" applyFont="1" applyFill="1" applyBorder="1" applyAlignment="1">
      <alignment horizontal="center" vertical="center"/>
    </xf>
    <xf numFmtId="0" fontId="5" fillId="0" borderId="10" xfId="49" applyFont="1" applyFill="1" applyBorder="1" applyAlignment="1">
      <alignment horizontal="center" vertical="center" wrapText="1"/>
    </xf>
    <xf numFmtId="0" fontId="5" fillId="0" borderId="34" xfId="49" applyFont="1" applyFill="1" applyBorder="1" applyAlignment="1">
      <alignment horizontal="center" vertical="center" wrapText="1"/>
    </xf>
    <xf numFmtId="180" fontId="1" fillId="0" borderId="0" xfId="49" applyNumberFormat="1" applyFill="1" applyAlignment="1">
      <alignment horizontal="center" vertical="center"/>
    </xf>
    <xf numFmtId="0" fontId="1" fillId="0" borderId="8" xfId="49" applyFont="1" applyFill="1" applyBorder="1" applyAlignment="1">
      <alignment horizontal="center" vertical="center"/>
    </xf>
    <xf numFmtId="180" fontId="1" fillId="0" borderId="8" xfId="49" applyNumberFormat="1" applyFill="1" applyBorder="1" applyAlignment="1">
      <alignment horizontal="center" vertical="center"/>
    </xf>
    <xf numFmtId="0" fontId="5" fillId="0" borderId="35" xfId="49" applyFont="1" applyFill="1" applyBorder="1" applyAlignment="1">
      <alignment horizontal="center" vertical="center" wrapText="1"/>
    </xf>
    <xf numFmtId="0" fontId="1" fillId="0" borderId="18" xfId="49" applyFont="1" applyFill="1" applyBorder="1" applyAlignment="1">
      <alignment horizontal="center" vertical="center"/>
    </xf>
    <xf numFmtId="180" fontId="1" fillId="0" borderId="18" xfId="49" applyNumberFormat="1" applyFill="1" applyBorder="1" applyAlignment="1">
      <alignment horizontal="center" vertical="center"/>
    </xf>
    <xf numFmtId="0" fontId="5" fillId="0" borderId="0" xfId="49" applyFont="1" applyFill="1" applyBorder="1" applyAlignment="1">
      <alignment horizontal="center" vertical="center" wrapText="1"/>
    </xf>
    <xf numFmtId="0" fontId="5" fillId="0" borderId="0" xfId="49" applyFont="1" applyFill="1" applyBorder="1" applyAlignment="1">
      <alignment horizontal="center" vertical="center"/>
    </xf>
    <xf numFmtId="0" fontId="5" fillId="0" borderId="36" xfId="49" applyFont="1" applyFill="1" applyBorder="1" applyAlignment="1">
      <alignment horizontal="center" vertical="center"/>
    </xf>
    <xf numFmtId="0" fontId="1" fillId="0" borderId="37" xfId="49" applyFill="1" applyBorder="1" applyAlignment="1">
      <alignment horizontal="left" vertical="center" wrapText="1"/>
    </xf>
    <xf numFmtId="0" fontId="1" fillId="0" borderId="38" xfId="49" applyFill="1" applyBorder="1" applyAlignment="1">
      <alignment horizontal="left" vertical="center" wrapText="1"/>
    </xf>
    <xf numFmtId="0" fontId="1" fillId="0" borderId="39" xfId="49" applyFill="1" applyBorder="1" applyAlignment="1">
      <alignment horizontal="left" vertical="center" wrapText="1"/>
    </xf>
    <xf numFmtId="0" fontId="1" fillId="0" borderId="40" xfId="49" applyFill="1" applyBorder="1" applyAlignment="1">
      <alignment horizontal="left" vertical="center" wrapText="1"/>
    </xf>
    <xf numFmtId="31" fontId="7" fillId="2" borderId="2" xfId="49" applyNumberFormat="1" applyFont="1" applyFill="1" applyBorder="1" applyAlignment="1">
      <alignment horizontal="center" vertical="center"/>
    </xf>
    <xf numFmtId="0" fontId="7" fillId="2" borderId="2" xfId="49" applyFont="1" applyFill="1" applyBorder="1" applyAlignment="1">
      <alignment horizontal="center" vertical="center"/>
    </xf>
    <xf numFmtId="0" fontId="7" fillId="2" borderId="4" xfId="49" applyFont="1" applyFill="1" applyBorder="1" applyAlignment="1">
      <alignment horizontal="center" vertical="center"/>
    </xf>
    <xf numFmtId="0" fontId="1" fillId="0" borderId="6" xfId="49" applyFill="1" applyBorder="1" applyAlignment="1">
      <alignment horizontal="center" vertical="center"/>
    </xf>
    <xf numFmtId="0" fontId="5" fillId="0" borderId="26" xfId="49" applyFont="1" applyBorder="1" applyAlignment="1">
      <alignment horizontal="center" vertical="center"/>
    </xf>
    <xf numFmtId="0" fontId="5" fillId="0" borderId="38" xfId="49" applyFont="1" applyBorder="1" applyAlignment="1">
      <alignment horizontal="center" vertical="center"/>
    </xf>
    <xf numFmtId="0" fontId="5" fillId="0" borderId="21" xfId="49" applyFont="1" applyBorder="1" applyAlignment="1">
      <alignment horizontal="center" vertical="center"/>
    </xf>
    <xf numFmtId="183" fontId="1" fillId="0" borderId="8" xfId="49" applyNumberFormat="1" applyFill="1" applyBorder="1" applyAlignment="1">
      <alignment horizontal="center" vertical="center"/>
    </xf>
    <xf numFmtId="183" fontId="1" fillId="0" borderId="18" xfId="49" applyNumberFormat="1" applyFill="1" applyBorder="1" applyAlignment="1">
      <alignment horizontal="center" vertical="center"/>
    </xf>
    <xf numFmtId="0" fontId="7" fillId="2" borderId="41" xfId="49" applyFont="1" applyFill="1" applyBorder="1" applyAlignment="1">
      <alignment horizontal="center" vertical="center"/>
    </xf>
    <xf numFmtId="0" fontId="7" fillId="2" borderId="42" xfId="49" applyFont="1" applyFill="1" applyBorder="1" applyAlignment="1">
      <alignment horizontal="center" vertical="center"/>
    </xf>
    <xf numFmtId="0" fontId="1" fillId="0" borderId="36" xfId="49" applyFill="1" applyBorder="1" applyAlignment="1">
      <alignment horizontal="center" vertical="center"/>
    </xf>
    <xf numFmtId="0" fontId="5" fillId="0" borderId="31" xfId="49" applyFont="1" applyFill="1" applyBorder="1" applyAlignment="1">
      <alignment horizontal="center" vertical="center"/>
    </xf>
    <xf numFmtId="0" fontId="1" fillId="0" borderId="31" xfId="49" applyBorder="1" applyAlignment="1">
      <alignment horizontal="center" vertical="center"/>
    </xf>
    <xf numFmtId="181" fontId="1" fillId="0" borderId="31" xfId="49" applyNumberFormat="1" applyFill="1" applyBorder="1" applyAlignment="1">
      <alignment horizontal="center" vertical="center"/>
    </xf>
    <xf numFmtId="181" fontId="1" fillId="0" borderId="32" xfId="49" applyNumberFormat="1" applyFill="1" applyBorder="1" applyAlignment="1">
      <alignment horizontal="center" vertical="center"/>
    </xf>
    <xf numFmtId="0" fontId="5" fillId="0" borderId="28" xfId="49" applyFont="1" applyFill="1" applyBorder="1" applyAlignment="1">
      <alignment horizontal="center" vertical="center"/>
    </xf>
    <xf numFmtId="0" fontId="5" fillId="0" borderId="43" xfId="49" applyFont="1" applyBorder="1" applyAlignment="1">
      <alignment horizontal="center" vertical="center"/>
    </xf>
    <xf numFmtId="0" fontId="1" fillId="0" borderId="31" xfId="49" applyFill="1" applyBorder="1" applyAlignment="1">
      <alignment horizontal="center" vertical="center"/>
    </xf>
    <xf numFmtId="0" fontId="1" fillId="0" borderId="32" xfId="49" applyFill="1" applyBorder="1" applyAlignment="1">
      <alignment horizontal="center" vertical="center"/>
    </xf>
    <xf numFmtId="0" fontId="1" fillId="0" borderId="7" xfId="49" applyFill="1" applyBorder="1" applyAlignment="1">
      <alignment horizontal="left" vertical="center"/>
    </xf>
    <xf numFmtId="0" fontId="1" fillId="0" borderId="18" xfId="49" applyFill="1" applyBorder="1" applyAlignment="1">
      <alignment horizontal="left" vertical="center" wrapText="1"/>
    </xf>
    <xf numFmtId="0" fontId="1" fillId="0" borderId="44" xfId="49" applyFill="1" applyBorder="1" applyAlignment="1">
      <alignment horizontal="left" vertical="center" wrapText="1"/>
    </xf>
    <xf numFmtId="0" fontId="1" fillId="0" borderId="4" xfId="49" applyFill="1" applyBorder="1" applyAlignment="1">
      <alignment horizontal="left" vertical="center" wrapText="1"/>
    </xf>
    <xf numFmtId="0" fontId="1" fillId="0" borderId="42" xfId="49" applyFill="1" applyBorder="1" applyAlignment="1">
      <alignment horizontal="left" vertical="center" wrapText="1"/>
    </xf>
    <xf numFmtId="0" fontId="1" fillId="0" borderId="45" xfId="49" applyFill="1" applyBorder="1" applyAlignment="1">
      <alignment horizontal="left" vertical="center" wrapText="1"/>
    </xf>
    <xf numFmtId="180" fontId="1" fillId="0" borderId="0" xfId="0" applyNumberFormat="1" applyFont="1"/>
    <xf numFmtId="181" fontId="1" fillId="0" borderId="0" xfId="0" applyNumberFormat="1" applyFont="1"/>
    <xf numFmtId="183" fontId="1" fillId="0" borderId="0" xfId="0" applyNumberFormat="1" applyFont="1"/>
    <xf numFmtId="182" fontId="1" fillId="0" borderId="0" xfId="0" applyNumberFormat="1" applyFont="1"/>
    <xf numFmtId="0" fontId="1" fillId="0" borderId="0" xfId="0" applyFont="1" applyBorder="1"/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80" fontId="5" fillId="0" borderId="46" xfId="0" applyNumberFormat="1" applyFont="1" applyFill="1" applyBorder="1" applyAlignment="1">
      <alignment horizontal="center" vertical="center"/>
    </xf>
    <xf numFmtId="180" fontId="5" fillId="0" borderId="21" xfId="0" applyNumberFormat="1" applyFont="1" applyFill="1" applyBorder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81" fontId="5" fillId="0" borderId="46" xfId="0" applyNumberFormat="1" applyFont="1" applyFill="1" applyBorder="1" applyAlignment="1">
      <alignment horizontal="center" vertical="center"/>
    </xf>
    <xf numFmtId="181" fontId="5" fillId="0" borderId="21" xfId="0" applyNumberFormat="1" applyFont="1" applyFill="1" applyBorder="1" applyAlignment="1">
      <alignment horizontal="center" vertical="center"/>
    </xf>
    <xf numFmtId="183" fontId="1" fillId="0" borderId="0" xfId="0" applyNumberFormat="1" applyFont="1" applyAlignment="1">
      <alignment horizontal="center" vertical="center"/>
    </xf>
    <xf numFmtId="183" fontId="5" fillId="0" borderId="46" xfId="0" applyNumberFormat="1" applyFont="1" applyFill="1" applyBorder="1" applyAlignment="1">
      <alignment horizontal="center" vertical="center"/>
    </xf>
    <xf numFmtId="183" fontId="5" fillId="0" borderId="21" xfId="0" applyNumberFormat="1" applyFont="1" applyFill="1" applyBorder="1" applyAlignment="1">
      <alignment horizontal="center" vertical="center"/>
    </xf>
    <xf numFmtId="182" fontId="1" fillId="0" borderId="0" xfId="0" applyNumberFormat="1" applyFont="1" applyAlignment="1">
      <alignment horizontal="center" vertical="center"/>
    </xf>
    <xf numFmtId="182" fontId="5" fillId="0" borderId="46" xfId="0" applyNumberFormat="1" applyFont="1" applyFill="1" applyBorder="1" applyAlignment="1">
      <alignment horizontal="center" vertical="center"/>
    </xf>
    <xf numFmtId="182" fontId="5" fillId="0" borderId="21" xfId="0" applyNumberFormat="1" applyFont="1" applyFill="1" applyBorder="1" applyAlignment="1">
      <alignment horizontal="center" vertical="center"/>
    </xf>
    <xf numFmtId="180" fontId="5" fillId="0" borderId="16" xfId="0" applyNumberFormat="1" applyFont="1" applyFill="1" applyBorder="1" applyAlignment="1">
      <alignment horizontal="center" vertical="center"/>
    </xf>
    <xf numFmtId="180" fontId="5" fillId="0" borderId="47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48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38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49" xfId="0" applyFont="1" applyFill="1" applyBorder="1" applyAlignment="1">
      <alignment horizontal="center" vertical="center"/>
    </xf>
    <xf numFmtId="0" fontId="5" fillId="0" borderId="50" xfId="0" applyFont="1" applyFill="1" applyBorder="1" applyAlignment="1">
      <alignment horizontal="center" vertical="center"/>
    </xf>
    <xf numFmtId="0" fontId="5" fillId="0" borderId="51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185" fontId="6" fillId="0" borderId="18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178" fontId="5" fillId="0" borderId="13" xfId="0" applyNumberFormat="1" applyFont="1" applyFill="1" applyBorder="1" applyAlignment="1">
      <alignment horizontal="center" vertical="center"/>
    </xf>
    <xf numFmtId="178" fontId="5" fillId="0" borderId="14" xfId="0" applyNumberFormat="1" applyFont="1" applyFill="1" applyBorder="1" applyAlignment="1">
      <alignment horizontal="center" vertical="center"/>
    </xf>
    <xf numFmtId="180" fontId="5" fillId="0" borderId="33" xfId="0" applyNumberFormat="1" applyFont="1" applyFill="1" applyBorder="1" applyAlignment="1">
      <alignment horizontal="center" vertical="center"/>
    </xf>
    <xf numFmtId="180" fontId="5" fillId="0" borderId="20" xfId="0" applyNumberFormat="1" applyFont="1" applyFill="1" applyBorder="1" applyAlignment="1">
      <alignment horizontal="center" vertical="center"/>
    </xf>
    <xf numFmtId="181" fontId="5" fillId="0" borderId="33" xfId="0" applyNumberFormat="1" applyFont="1" applyFill="1" applyBorder="1" applyAlignment="1">
      <alignment horizontal="center" vertical="center"/>
    </xf>
    <xf numFmtId="181" fontId="5" fillId="0" borderId="20" xfId="0" applyNumberFormat="1" applyFont="1" applyFill="1" applyBorder="1" applyAlignment="1">
      <alignment horizontal="center" vertical="center"/>
    </xf>
    <xf numFmtId="183" fontId="5" fillId="0" borderId="33" xfId="0" applyNumberFormat="1" applyFont="1" applyFill="1" applyBorder="1" applyAlignment="1">
      <alignment horizontal="center" vertical="center"/>
    </xf>
    <xf numFmtId="183" fontId="5" fillId="0" borderId="20" xfId="0" applyNumberFormat="1" applyFont="1" applyFill="1" applyBorder="1" applyAlignment="1">
      <alignment horizontal="center" vertical="center"/>
    </xf>
    <xf numFmtId="182" fontId="5" fillId="0" borderId="33" xfId="0" applyNumberFormat="1" applyFont="1" applyFill="1" applyBorder="1" applyAlignment="1">
      <alignment horizontal="center" vertical="center"/>
    </xf>
    <xf numFmtId="182" fontId="5" fillId="0" borderId="20" xfId="0" applyNumberFormat="1" applyFont="1" applyFill="1" applyBorder="1" applyAlignment="1">
      <alignment horizontal="center" vertical="center"/>
    </xf>
    <xf numFmtId="180" fontId="5" fillId="0" borderId="17" xfId="0" applyNumberFormat="1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184" fontId="5" fillId="0" borderId="53" xfId="0" applyNumberFormat="1" applyFont="1" applyBorder="1" applyAlignment="1">
      <alignment horizontal="center" vertical="center"/>
    </xf>
    <xf numFmtId="184" fontId="5" fillId="0" borderId="47" xfId="0" applyNumberFormat="1" applyFont="1" applyBorder="1" applyAlignment="1">
      <alignment horizontal="center" vertical="center"/>
    </xf>
    <xf numFmtId="184" fontId="5" fillId="0" borderId="17" xfId="0" applyNumberFormat="1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180" fontId="6" fillId="0" borderId="46" xfId="0" applyNumberFormat="1" applyFont="1" applyBorder="1" applyAlignment="1">
      <alignment horizontal="center" vertical="center"/>
    </xf>
    <xf numFmtId="180" fontId="6" fillId="0" borderId="16" xfId="0" applyNumberFormat="1" applyFont="1" applyBorder="1" applyAlignment="1">
      <alignment horizontal="center" vertical="center"/>
    </xf>
    <xf numFmtId="181" fontId="6" fillId="0" borderId="8" xfId="0" applyNumberFormat="1" applyFont="1" applyFill="1" applyBorder="1" applyAlignment="1">
      <alignment horizontal="center" vertical="center"/>
    </xf>
    <xf numFmtId="180" fontId="6" fillId="0" borderId="8" xfId="0" applyNumberFormat="1" applyFont="1" applyFill="1" applyBorder="1" applyAlignment="1">
      <alignment horizontal="center" vertical="center"/>
    </xf>
    <xf numFmtId="183" fontId="6" fillId="0" borderId="8" xfId="0" applyNumberFormat="1" applyFont="1" applyFill="1" applyBorder="1" applyAlignment="1">
      <alignment horizontal="center" vertical="center"/>
    </xf>
    <xf numFmtId="180" fontId="6" fillId="0" borderId="21" xfId="0" applyNumberFormat="1" applyFont="1" applyBorder="1" applyAlignment="1">
      <alignment horizontal="center" vertical="center"/>
    </xf>
    <xf numFmtId="180" fontId="6" fillId="0" borderId="33" xfId="0" applyNumberFormat="1" applyFont="1" applyBorder="1" applyAlignment="1">
      <alignment horizontal="center" vertical="center"/>
    </xf>
    <xf numFmtId="180" fontId="6" fillId="0" borderId="47" xfId="0" applyNumberFormat="1" applyFont="1" applyBorder="1" applyAlignment="1">
      <alignment horizontal="center" vertical="center"/>
    </xf>
    <xf numFmtId="180" fontId="6" fillId="0" borderId="17" xfId="0" applyNumberFormat="1" applyFont="1" applyBorder="1" applyAlignment="1">
      <alignment horizontal="center" vertical="center"/>
    </xf>
    <xf numFmtId="180" fontId="6" fillId="0" borderId="18" xfId="0" applyNumberFormat="1" applyFont="1" applyFill="1" applyBorder="1" applyAlignment="1">
      <alignment horizontal="center" vertical="center"/>
    </xf>
    <xf numFmtId="31" fontId="4" fillId="2" borderId="2" xfId="0" applyNumberFormat="1" applyFont="1" applyFill="1" applyBorder="1" applyAlignment="1">
      <alignment horizontal="center" vertical="center"/>
    </xf>
    <xf numFmtId="180" fontId="5" fillId="0" borderId="53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/>
    </xf>
    <xf numFmtId="178" fontId="5" fillId="0" borderId="28" xfId="0" applyNumberFormat="1" applyFont="1" applyFill="1" applyBorder="1" applyAlignment="1">
      <alignment horizontal="center" vertical="center"/>
    </xf>
    <xf numFmtId="180" fontId="5" fillId="0" borderId="43" xfId="0" applyNumberFormat="1" applyFont="1" applyFill="1" applyBorder="1" applyAlignment="1">
      <alignment horizontal="center" vertical="center"/>
    </xf>
    <xf numFmtId="181" fontId="5" fillId="0" borderId="43" xfId="0" applyNumberFormat="1" applyFont="1" applyFill="1" applyBorder="1" applyAlignment="1">
      <alignment horizontal="center" vertical="center"/>
    </xf>
    <xf numFmtId="183" fontId="5" fillId="0" borderId="43" xfId="0" applyNumberFormat="1" applyFont="1" applyFill="1" applyBorder="1" applyAlignment="1">
      <alignment horizontal="center" vertical="center"/>
    </xf>
    <xf numFmtId="182" fontId="5" fillId="0" borderId="43" xfId="0" applyNumberFormat="1" applyFont="1" applyFill="1" applyBorder="1" applyAlignment="1">
      <alignment horizontal="center" vertical="center"/>
    </xf>
    <xf numFmtId="180" fontId="5" fillId="0" borderId="54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81" fontId="6" fillId="0" borderId="31" xfId="0" applyNumberFormat="1" applyFont="1" applyFill="1" applyBorder="1" applyAlignment="1">
      <alignment horizontal="center" vertical="center"/>
    </xf>
    <xf numFmtId="181" fontId="6" fillId="0" borderId="7" xfId="0" applyNumberFormat="1" applyFont="1" applyBorder="1" applyAlignment="1">
      <alignment horizontal="center" vertical="center"/>
    </xf>
    <xf numFmtId="181" fontId="6" fillId="0" borderId="8" xfId="0" applyNumberFormat="1" applyFont="1" applyBorder="1" applyAlignment="1">
      <alignment horizontal="center" vertical="center"/>
    </xf>
    <xf numFmtId="180" fontId="6" fillId="0" borderId="31" xfId="0" applyNumberFormat="1" applyFont="1" applyFill="1" applyBorder="1" applyAlignment="1">
      <alignment horizontal="center" vertical="center"/>
    </xf>
    <xf numFmtId="180" fontId="6" fillId="0" borderId="7" xfId="0" applyNumberFormat="1" applyFont="1" applyBorder="1" applyAlignment="1">
      <alignment horizontal="center" vertical="center"/>
    </xf>
    <xf numFmtId="180" fontId="6" fillId="0" borderId="8" xfId="0" applyNumberFormat="1" applyFont="1" applyBorder="1" applyAlignment="1">
      <alignment horizontal="center" vertical="center"/>
    </xf>
    <xf numFmtId="183" fontId="6" fillId="0" borderId="31" xfId="0" applyNumberFormat="1" applyFont="1" applyFill="1" applyBorder="1" applyAlignment="1">
      <alignment horizontal="center" vertical="center"/>
    </xf>
    <xf numFmtId="183" fontId="6" fillId="0" borderId="7" xfId="0" applyNumberFormat="1" applyFont="1" applyBorder="1" applyAlignment="1">
      <alignment horizontal="center" vertical="center"/>
    </xf>
    <xf numFmtId="183" fontId="6" fillId="0" borderId="8" xfId="0" applyNumberFormat="1" applyFont="1" applyBorder="1" applyAlignment="1">
      <alignment horizontal="center" vertical="center"/>
    </xf>
    <xf numFmtId="180" fontId="6" fillId="0" borderId="32" xfId="0" applyNumberFormat="1" applyFont="1" applyFill="1" applyBorder="1" applyAlignment="1">
      <alignment horizontal="center" vertical="center"/>
    </xf>
    <xf numFmtId="180" fontId="6" fillId="0" borderId="22" xfId="0" applyNumberFormat="1" applyFont="1" applyBorder="1" applyAlignment="1">
      <alignment horizontal="center" vertical="center"/>
    </xf>
    <xf numFmtId="180" fontId="6" fillId="0" borderId="18" xfId="0" applyNumberFormat="1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181" fontId="6" fillId="0" borderId="31" xfId="0" applyNumberFormat="1" applyFont="1" applyBorder="1" applyAlignment="1">
      <alignment horizontal="center" vertical="center"/>
    </xf>
    <xf numFmtId="180" fontId="6" fillId="0" borderId="31" xfId="0" applyNumberFormat="1" applyFont="1" applyBorder="1" applyAlignment="1">
      <alignment horizontal="center" vertical="center"/>
    </xf>
    <xf numFmtId="183" fontId="6" fillId="0" borderId="31" xfId="0" applyNumberFormat="1" applyFont="1" applyBorder="1" applyAlignment="1">
      <alignment horizontal="center" vertical="center"/>
    </xf>
    <xf numFmtId="180" fontId="6" fillId="0" borderId="3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K114"/>
  <sheetViews>
    <sheetView tabSelected="1" zoomScale="80" zoomScaleNormal="80" workbookViewId="0">
      <selection activeCell="N2" sqref="N2:BJ3"/>
    </sheetView>
  </sheetViews>
  <sheetFormatPr defaultColWidth="9" defaultRowHeight="14.25"/>
  <cols>
    <col min="1" max="1" width="4.875" style="1" customWidth="1"/>
    <col min="2" max="115" width="3.75" style="1" customWidth="1"/>
    <col min="116" max="16384" width="9" style="1"/>
  </cols>
  <sheetData>
    <row r="1" ht="15" spans="1:86">
      <c r="A1" s="139"/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  <c r="AT1" s="139"/>
      <c r="AU1" s="139"/>
      <c r="AV1" s="139"/>
      <c r="AW1" s="139"/>
      <c r="AX1" s="139"/>
      <c r="AY1" s="139"/>
      <c r="AZ1" s="139"/>
      <c r="BA1" s="139"/>
      <c r="BB1" s="139"/>
      <c r="BC1" s="139"/>
      <c r="BD1" s="139"/>
      <c r="BE1" s="139"/>
      <c r="BF1" s="139"/>
      <c r="BG1" s="139"/>
      <c r="BH1" s="139"/>
      <c r="BI1" s="139"/>
      <c r="BJ1" s="139"/>
      <c r="BK1" s="139"/>
      <c r="BL1" s="139"/>
      <c r="BM1" s="139"/>
      <c r="BN1" s="139"/>
      <c r="BO1" s="139"/>
      <c r="BP1" s="139"/>
      <c r="BQ1" s="139"/>
      <c r="BR1" s="139"/>
      <c r="BS1" s="139"/>
      <c r="BT1" s="139"/>
      <c r="BU1" s="139"/>
      <c r="BV1" s="139"/>
      <c r="BW1" s="139"/>
      <c r="BX1" s="139"/>
      <c r="BY1" s="139"/>
      <c r="BZ1" s="139"/>
      <c r="CA1" s="139"/>
      <c r="CB1" s="139"/>
      <c r="CC1" s="139"/>
      <c r="CD1" s="139"/>
      <c r="CE1" s="139"/>
      <c r="CF1" s="139"/>
      <c r="CG1" s="139"/>
      <c r="CH1" s="139"/>
    </row>
    <row r="2" ht="24.95" customHeight="1" spans="1:86">
      <c r="A2" s="139"/>
      <c r="B2" s="140" t="s">
        <v>0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203"/>
      <c r="N2" s="203" t="s">
        <v>1</v>
      </c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203"/>
      <c r="AL2" s="203"/>
      <c r="AM2" s="203"/>
      <c r="AN2" s="203"/>
      <c r="AO2" s="203"/>
      <c r="AP2" s="203"/>
      <c r="AQ2" s="203"/>
      <c r="AR2" s="203"/>
      <c r="AS2" s="203"/>
      <c r="AT2" s="203"/>
      <c r="AU2" s="203"/>
      <c r="AV2" s="203"/>
      <c r="AW2" s="203"/>
      <c r="AX2" s="203"/>
      <c r="AY2" s="203"/>
      <c r="AZ2" s="203"/>
      <c r="BA2" s="203"/>
      <c r="BB2" s="203"/>
      <c r="BC2" s="203"/>
      <c r="BD2" s="203"/>
      <c r="BE2" s="203"/>
      <c r="BF2" s="203"/>
      <c r="BG2" s="203"/>
      <c r="BH2" s="203"/>
      <c r="BI2" s="203"/>
      <c r="BJ2" s="203"/>
      <c r="BK2" s="203" t="s">
        <v>2</v>
      </c>
      <c r="BL2" s="203"/>
      <c r="BM2" s="203"/>
      <c r="BN2" s="203"/>
      <c r="BO2" s="203"/>
      <c r="BP2" s="203"/>
      <c r="BQ2" s="203"/>
      <c r="BR2" s="203"/>
      <c r="BS2" s="203"/>
      <c r="BT2" s="203"/>
      <c r="BU2" s="263" t="s">
        <v>3</v>
      </c>
      <c r="BV2" s="203"/>
      <c r="BW2" s="203"/>
      <c r="BX2" s="203"/>
      <c r="BY2" s="203"/>
      <c r="BZ2" s="203"/>
      <c r="CA2" s="203"/>
      <c r="CB2" s="203"/>
      <c r="CC2" s="203"/>
      <c r="CD2" s="268"/>
      <c r="CE2" s="139"/>
      <c r="CF2" s="139"/>
      <c r="CG2" s="139"/>
      <c r="CH2" s="139"/>
    </row>
    <row r="3" ht="24.95" customHeight="1" spans="1:86">
      <c r="A3" s="139"/>
      <c r="B3" s="142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4"/>
      <c r="AJ3" s="204"/>
      <c r="AK3" s="204"/>
      <c r="AL3" s="204"/>
      <c r="AM3" s="204"/>
      <c r="AN3" s="204"/>
      <c r="AO3" s="204"/>
      <c r="AP3" s="204"/>
      <c r="AQ3" s="204"/>
      <c r="AR3" s="204"/>
      <c r="AS3" s="204"/>
      <c r="AT3" s="204"/>
      <c r="AU3" s="204"/>
      <c r="AV3" s="204"/>
      <c r="AW3" s="204"/>
      <c r="AX3" s="204"/>
      <c r="AY3" s="204"/>
      <c r="AZ3" s="204"/>
      <c r="BA3" s="204"/>
      <c r="BB3" s="204"/>
      <c r="BC3" s="204"/>
      <c r="BD3" s="204"/>
      <c r="BE3" s="204"/>
      <c r="BF3" s="204"/>
      <c r="BG3" s="204"/>
      <c r="BH3" s="204"/>
      <c r="BI3" s="204"/>
      <c r="BJ3" s="204"/>
      <c r="BK3" s="204"/>
      <c r="BL3" s="204"/>
      <c r="BM3" s="204"/>
      <c r="BN3" s="204"/>
      <c r="BO3" s="204"/>
      <c r="BP3" s="204"/>
      <c r="BQ3" s="204"/>
      <c r="BR3" s="204"/>
      <c r="BS3" s="204"/>
      <c r="BT3" s="204"/>
      <c r="BU3" s="204"/>
      <c r="BV3" s="204"/>
      <c r="BW3" s="204"/>
      <c r="BX3" s="204"/>
      <c r="BY3" s="204"/>
      <c r="BZ3" s="204"/>
      <c r="CA3" s="204"/>
      <c r="CB3" s="204"/>
      <c r="CC3" s="204"/>
      <c r="CD3" s="269"/>
      <c r="CE3" s="139"/>
      <c r="CF3" s="139"/>
      <c r="CG3" s="139"/>
      <c r="CH3" s="139"/>
    </row>
    <row r="4" ht="24.95" customHeight="1" spans="1:86">
      <c r="A4" s="139" t="s">
        <v>4</v>
      </c>
      <c r="B4" s="144" t="s">
        <v>5</v>
      </c>
      <c r="C4" s="145" t="s">
        <v>4</v>
      </c>
      <c r="D4" s="145" t="s">
        <v>4</v>
      </c>
      <c r="E4" s="145" t="s">
        <v>4</v>
      </c>
      <c r="F4" s="145" t="s">
        <v>4</v>
      </c>
      <c r="G4" s="145" t="s">
        <v>4</v>
      </c>
      <c r="H4" s="145" t="s">
        <v>4</v>
      </c>
      <c r="I4" s="145" t="s">
        <v>4</v>
      </c>
      <c r="J4" s="205" t="s">
        <v>4</v>
      </c>
      <c r="K4" s="206">
        <v>23</v>
      </c>
      <c r="L4" s="207" t="s">
        <v>4</v>
      </c>
      <c r="M4" s="207" t="s">
        <v>4</v>
      </c>
      <c r="N4" s="206">
        <v>24</v>
      </c>
      <c r="O4" s="207" t="s">
        <v>4</v>
      </c>
      <c r="P4" s="207">
        <v>2</v>
      </c>
      <c r="Q4" s="206">
        <v>1</v>
      </c>
      <c r="R4" s="207">
        <v>2.57894736842106</v>
      </c>
      <c r="S4" s="207">
        <v>2.78947368421053</v>
      </c>
      <c r="T4" s="206">
        <v>2</v>
      </c>
      <c r="U4" s="207">
        <v>3.21052631578948</v>
      </c>
      <c r="V4" s="207">
        <v>3.42105263157895</v>
      </c>
      <c r="W4" s="206">
        <v>3</v>
      </c>
      <c r="X4" s="207">
        <v>4.19849624060151</v>
      </c>
      <c r="Y4" s="207">
        <v>4.57593984962406</v>
      </c>
      <c r="Z4" s="206">
        <v>4</v>
      </c>
      <c r="AA4" s="207">
        <v>5.38390261367705</v>
      </c>
      <c r="AB4" s="207">
        <v>5.82454708199069</v>
      </c>
      <c r="AC4" s="206">
        <v>5</v>
      </c>
      <c r="AD4" s="207">
        <v>6.70583601861797</v>
      </c>
      <c r="AE4" s="207">
        <v>7.14648048693161</v>
      </c>
      <c r="AF4" s="206">
        <v>6</v>
      </c>
      <c r="AG4" s="207">
        <v>8.02776942355889</v>
      </c>
      <c r="AH4" s="207">
        <v>8.46841389187254</v>
      </c>
      <c r="AI4" s="206">
        <v>7</v>
      </c>
      <c r="AJ4" s="207">
        <v>9.34970282849982</v>
      </c>
      <c r="AK4" s="207">
        <v>9.79034729681346</v>
      </c>
      <c r="AL4" s="206">
        <v>8</v>
      </c>
      <c r="AM4" s="207">
        <v>10.6716362334407</v>
      </c>
      <c r="AN4" s="207">
        <v>11.1122807017544</v>
      </c>
      <c r="AO4" s="206">
        <v>9</v>
      </c>
      <c r="AP4" s="207">
        <v>11.9935696383817</v>
      </c>
      <c r="AQ4" s="207">
        <v>12.4342141066953</v>
      </c>
      <c r="AR4" s="206">
        <v>10</v>
      </c>
      <c r="AS4" s="207">
        <v>13.3155030433226</v>
      </c>
      <c r="AT4" s="207">
        <v>13.7561475116363</v>
      </c>
      <c r="AU4" s="206">
        <v>11</v>
      </c>
      <c r="AV4" s="207">
        <v>13.2571428571429</v>
      </c>
      <c r="AW4" s="207">
        <v>13.6345864661654</v>
      </c>
      <c r="AX4" s="206">
        <v>12</v>
      </c>
      <c r="AY4" s="207">
        <v>14.3894736842105</v>
      </c>
      <c r="AZ4" s="207">
        <v>14.7669172932331</v>
      </c>
      <c r="BA4" s="206">
        <v>13</v>
      </c>
      <c r="BB4" s="207">
        <v>15.5218045112782</v>
      </c>
      <c r="BC4" s="207">
        <v>15.8992481203008</v>
      </c>
      <c r="BD4" s="206">
        <v>14</v>
      </c>
      <c r="BE4" s="207">
        <v>16.6541353383459</v>
      </c>
      <c r="BF4" s="207">
        <v>17.0315789473684</v>
      </c>
      <c r="BG4" s="206">
        <v>15</v>
      </c>
      <c r="BH4" s="207">
        <v>17.7864661654135</v>
      </c>
      <c r="BI4" s="207">
        <v>18.1639097744361</v>
      </c>
      <c r="BJ4" s="206">
        <v>16</v>
      </c>
      <c r="BK4" s="207">
        <v>18.9187969924812</v>
      </c>
      <c r="BL4" s="207">
        <v>19.2962406015038</v>
      </c>
      <c r="BM4" s="206">
        <v>17</v>
      </c>
      <c r="BN4" s="207">
        <v>20.0511278195489</v>
      </c>
      <c r="BO4" s="207">
        <v>20.4285714285714</v>
      </c>
      <c r="BP4" s="206">
        <v>18</v>
      </c>
      <c r="BQ4" s="207">
        <v>21.1834586466165</v>
      </c>
      <c r="BR4" s="207">
        <v>21.5609022556391</v>
      </c>
      <c r="BS4" s="206">
        <v>19</v>
      </c>
      <c r="BT4" s="207">
        <v>22.3157894736842</v>
      </c>
      <c r="BU4" s="207">
        <v>22.6932330827068</v>
      </c>
      <c r="BV4" s="206">
        <v>20</v>
      </c>
      <c r="BW4" s="207">
        <v>23.4481203007519</v>
      </c>
      <c r="BX4" s="207">
        <v>23.8255639097744</v>
      </c>
      <c r="BY4" s="206">
        <v>21</v>
      </c>
      <c r="BZ4" s="207">
        <v>24.5804511278196</v>
      </c>
      <c r="CA4" s="207">
        <v>24.9578947368421</v>
      </c>
      <c r="CB4" s="206">
        <v>22</v>
      </c>
      <c r="CC4" s="207">
        <v>25.7127819548872</v>
      </c>
      <c r="CD4" s="270">
        <v>26.0902255639098</v>
      </c>
      <c r="CE4" s="139" t="s">
        <v>4</v>
      </c>
      <c r="CF4" s="139" t="s">
        <v>4</v>
      </c>
      <c r="CG4" s="139" t="s">
        <v>4</v>
      </c>
      <c r="CH4" s="139" t="s">
        <v>4</v>
      </c>
    </row>
    <row r="5" s="134" customFormat="1" ht="24.95" customHeight="1" spans="1:86">
      <c r="A5" s="146"/>
      <c r="B5" s="147" t="s">
        <v>6</v>
      </c>
      <c r="C5" s="148"/>
      <c r="D5" s="148"/>
      <c r="E5" s="148"/>
      <c r="F5" s="148"/>
      <c r="G5" s="148"/>
      <c r="H5" s="148"/>
      <c r="I5" s="148"/>
      <c r="J5" s="208"/>
      <c r="K5" s="209" t="str">
        <f ca="1">IF(INDIRECT("_FacadeXiaoShiCanShu_day_hour!A"&amp;COLUMN(B2))=0,"",INDIRECT("_FacadeXiaoShiCanShu_day_hour!A"&amp;COLUMN(B2)))</f>
        <v/>
      </c>
      <c r="L5" s="148"/>
      <c r="M5" s="208"/>
      <c r="N5" s="209" t="str">
        <f ca="1" t="shared" ref="N5" si="0">IF(INDIRECT("_FacadeXiaoShiCanShu_day_hour!A"&amp;COLUMN(E2))=0,"",INDIRECT("_FacadeXiaoShiCanShu_day_hour!A"&amp;COLUMN(E2)))</f>
        <v/>
      </c>
      <c r="O5" s="148"/>
      <c r="P5" s="208"/>
      <c r="Q5" s="209" t="str">
        <f ca="1" t="shared" ref="Q5" si="1">IF(INDIRECT("_FacadeXiaoShiCanShu_day_hour!A"&amp;COLUMN(H2))=0,"",INDIRECT("_FacadeXiaoShiCanShu_day_hour!A"&amp;COLUMN(H2)))</f>
        <v/>
      </c>
      <c r="R5" s="148"/>
      <c r="S5" s="208"/>
      <c r="T5" s="209" t="str">
        <f ca="1" t="shared" ref="T5" si="2">IF(INDIRECT("_FacadeXiaoShiCanShu_day_hour!A"&amp;COLUMN(K2))=0,"",INDIRECT("_FacadeXiaoShiCanShu_day_hour!A"&amp;COLUMN(K2)))</f>
        <v/>
      </c>
      <c r="U5" s="148"/>
      <c r="V5" s="208"/>
      <c r="W5" s="209" t="str">
        <f ca="1" t="shared" ref="W5" si="3">IF(INDIRECT("_FacadeXiaoShiCanShu_day_hour!A"&amp;COLUMN(N2))=0,"",INDIRECT("_FacadeXiaoShiCanShu_day_hour!A"&amp;COLUMN(N2)))</f>
        <v/>
      </c>
      <c r="X5" s="148"/>
      <c r="Y5" s="208"/>
      <c r="Z5" s="209" t="str">
        <f ca="1" t="shared" ref="Z5" si="4">IF(INDIRECT("_FacadeXiaoShiCanShu_day_hour!A"&amp;COLUMN(Q2))=0,"",INDIRECT("_FacadeXiaoShiCanShu_day_hour!A"&amp;COLUMN(Q2)))</f>
        <v/>
      </c>
      <c r="AA5" s="148"/>
      <c r="AB5" s="208"/>
      <c r="AC5" s="209" t="str">
        <f ca="1" t="shared" ref="AC5" si="5">IF(INDIRECT("_FacadeXiaoShiCanShu_day_hour!A"&amp;COLUMN(T2))=0,"",INDIRECT("_FacadeXiaoShiCanShu_day_hour!A"&amp;COLUMN(T2)))</f>
        <v/>
      </c>
      <c r="AD5" s="148"/>
      <c r="AE5" s="208"/>
      <c r="AF5" s="209" t="str">
        <f ca="1" t="shared" ref="AF5" si="6">IF(INDIRECT("_FacadeXiaoShiCanShu_day_hour!A"&amp;COLUMN(W2))=0,"",INDIRECT("_FacadeXiaoShiCanShu_day_hour!A"&amp;COLUMN(W2)))</f>
        <v/>
      </c>
      <c r="AG5" s="148"/>
      <c r="AH5" s="208"/>
      <c r="AI5" s="209" t="str">
        <f ca="1" t="shared" ref="AI5" si="7">IF(INDIRECT("_FacadeXiaoShiCanShu_day_hour!A"&amp;COLUMN(Z2))=0,"",INDIRECT("_FacadeXiaoShiCanShu_day_hour!A"&amp;COLUMN(Z2)))</f>
        <v/>
      </c>
      <c r="AJ5" s="148"/>
      <c r="AK5" s="208"/>
      <c r="AL5" s="209" t="str">
        <f ca="1" t="shared" ref="AL5" si="8">IF(INDIRECT("_FacadeXiaoShiCanShu_day_hour!A"&amp;COLUMN(AC2))=0,"",INDIRECT("_FacadeXiaoShiCanShu_day_hour!A"&amp;COLUMN(AC2)))</f>
        <v/>
      </c>
      <c r="AM5" s="148"/>
      <c r="AN5" s="208"/>
      <c r="AO5" s="209" t="str">
        <f ca="1" t="shared" ref="AO5" si="9">IF(INDIRECT("_FacadeXiaoShiCanShu_day_hour!A"&amp;COLUMN(AF2))=0,"",INDIRECT("_FacadeXiaoShiCanShu_day_hour!A"&amp;COLUMN(AF2)))</f>
        <v/>
      </c>
      <c r="AP5" s="148"/>
      <c r="AQ5" s="208"/>
      <c r="AR5" s="209" t="str">
        <f ca="1" t="shared" ref="AR5" si="10">IF(INDIRECT("_FacadeXiaoShiCanShu_day_hour!A"&amp;COLUMN(AI2))=0,"",INDIRECT("_FacadeXiaoShiCanShu_day_hour!A"&amp;COLUMN(AI2)))</f>
        <v/>
      </c>
      <c r="AS5" s="148"/>
      <c r="AT5" s="208"/>
      <c r="AU5" s="209" t="str">
        <f ca="1" t="shared" ref="AU5" si="11">IF(INDIRECT("_FacadeXiaoShiCanShu_day_hour!A"&amp;COLUMN(AL2))=0,"",INDIRECT("_FacadeXiaoShiCanShu_day_hour!A"&amp;COLUMN(AL2)))</f>
        <v/>
      </c>
      <c r="AV5" s="148"/>
      <c r="AW5" s="208"/>
      <c r="AX5" s="209" t="str">
        <f ca="1" t="shared" ref="AX5" si="12">IF(INDIRECT("_FacadeXiaoShiCanShu_day_hour!A"&amp;COLUMN(AO2))=0,"",INDIRECT("_FacadeXiaoShiCanShu_day_hour!A"&amp;COLUMN(AO2)))</f>
        <v/>
      </c>
      <c r="AY5" s="148"/>
      <c r="AZ5" s="208"/>
      <c r="BA5" s="209" t="str">
        <f ca="1" t="shared" ref="BA5" si="13">IF(INDIRECT("_FacadeXiaoShiCanShu_day_hour!A"&amp;COLUMN(AR2))=0,"",INDIRECT("_FacadeXiaoShiCanShu_day_hour!A"&amp;COLUMN(AR2)))</f>
        <v/>
      </c>
      <c r="BB5" s="148"/>
      <c r="BC5" s="208"/>
      <c r="BD5" s="209" t="str">
        <f ca="1" t="shared" ref="BD5" si="14">IF(INDIRECT("_FacadeXiaoShiCanShu_day_hour!A"&amp;COLUMN(AU2))=0,"",INDIRECT("_FacadeXiaoShiCanShu_day_hour!A"&amp;COLUMN(AU2)))</f>
        <v/>
      </c>
      <c r="BE5" s="148"/>
      <c r="BF5" s="208"/>
      <c r="BG5" s="209" t="str">
        <f ca="1" t="shared" ref="BG5" si="15">IF(INDIRECT("_FacadeXiaoShiCanShu_day_hour!A"&amp;COLUMN(AX2))=0,"",INDIRECT("_FacadeXiaoShiCanShu_day_hour!A"&amp;COLUMN(AX2)))</f>
        <v/>
      </c>
      <c r="BH5" s="148"/>
      <c r="BI5" s="208"/>
      <c r="BJ5" s="209" t="str">
        <f ca="1" t="shared" ref="BJ5" si="16">IF(INDIRECT("_FacadeXiaoShiCanShu_day_hour!A"&amp;COLUMN(BA2))=0,"",INDIRECT("_FacadeXiaoShiCanShu_day_hour!A"&amp;COLUMN(BA2)))</f>
        <v/>
      </c>
      <c r="BK5" s="148"/>
      <c r="BL5" s="208"/>
      <c r="BM5" s="209" t="str">
        <f ca="1" t="shared" ref="BM5" si="17">IF(INDIRECT("_FacadeXiaoShiCanShu_day_hour!A"&amp;COLUMN(BD2))=0,"",INDIRECT("_FacadeXiaoShiCanShu_day_hour!A"&amp;COLUMN(BD2)))</f>
        <v/>
      </c>
      <c r="BN5" s="148"/>
      <c r="BO5" s="208"/>
      <c r="BP5" s="209" t="str">
        <f ca="1" t="shared" ref="BP5" si="18">IF(INDIRECT("_FacadeXiaoShiCanShu_day_hour!A"&amp;COLUMN(BG2))=0,"",INDIRECT("_FacadeXiaoShiCanShu_day_hour!A"&amp;COLUMN(BG2)))</f>
        <v/>
      </c>
      <c r="BQ5" s="148"/>
      <c r="BR5" s="208"/>
      <c r="BS5" s="209" t="str">
        <f ca="1" t="shared" ref="BS5" si="19">IF(INDIRECT("_FacadeXiaoShiCanShu_day_hour!A"&amp;COLUMN(BJ2))=0,"",INDIRECT("_FacadeXiaoShiCanShu_day_hour!A"&amp;COLUMN(BJ2)))</f>
        <v/>
      </c>
      <c r="BT5" s="148"/>
      <c r="BU5" s="208"/>
      <c r="BV5" s="209" t="str">
        <f ca="1" t="shared" ref="BV5" si="20">IF(INDIRECT("_FacadeXiaoShiCanShu_day_hour!A"&amp;COLUMN(BM2))=0,"",INDIRECT("_FacadeXiaoShiCanShu_day_hour!A"&amp;COLUMN(BM2)))</f>
        <v/>
      </c>
      <c r="BW5" s="148"/>
      <c r="BX5" s="208"/>
      <c r="BY5" s="209" t="str">
        <f ca="1" t="shared" ref="BY5" si="21">IF(INDIRECT("_FacadeXiaoShiCanShu_day_hour!A"&amp;COLUMN(BP2))=0,"",INDIRECT("_FacadeXiaoShiCanShu_day_hour!A"&amp;COLUMN(BP2)))</f>
        <v/>
      </c>
      <c r="BZ5" s="148"/>
      <c r="CA5" s="208"/>
      <c r="CB5" s="209" t="str">
        <f ca="1" t="shared" ref="CB5" si="22">IF(INDIRECT("_FacadeXiaoShiCanShu_day_hour!A"&amp;COLUMN(BS2))=0,"",INDIRECT("_FacadeXiaoShiCanShu_day_hour!A"&amp;COLUMN(BS2)))</f>
        <v/>
      </c>
      <c r="CC5" s="148"/>
      <c r="CD5" s="271"/>
      <c r="CE5" s="146"/>
      <c r="CF5" s="146"/>
      <c r="CG5" s="146"/>
      <c r="CH5" s="146"/>
    </row>
    <row r="6" s="135" customFormat="1" ht="24.95" customHeight="1" spans="1:86">
      <c r="A6" s="149"/>
      <c r="B6" s="150" t="s">
        <v>7</v>
      </c>
      <c r="C6" s="151"/>
      <c r="D6" s="151"/>
      <c r="E6" s="151"/>
      <c r="F6" s="151"/>
      <c r="G6" s="151"/>
      <c r="H6" s="151"/>
      <c r="I6" s="151"/>
      <c r="J6" s="210"/>
      <c r="K6" s="211" t="str">
        <f ca="1">IF(INDIRECT("_FacadeXiaoShiCanShu_day_hour!B"&amp;COLUMN(B3))=0,"",INDIRECT("_FacadeXiaoShiCanShu_day_hour!B"&amp;COLUMN(B3)))</f>
        <v/>
      </c>
      <c r="L6" s="151"/>
      <c r="M6" s="210"/>
      <c r="N6" s="211" t="str">
        <f ca="1" t="shared" ref="N6" si="23">IF(INDIRECT("_FacadeXiaoShiCanShu_day_hour!B"&amp;COLUMN(E3))=0,"",INDIRECT("_FacadeXiaoShiCanShu_day_hour!B"&amp;COLUMN(E3)))</f>
        <v/>
      </c>
      <c r="O6" s="151"/>
      <c r="P6" s="210"/>
      <c r="Q6" s="211" t="str">
        <f ca="1" t="shared" ref="Q6" si="24">IF(INDIRECT("_FacadeXiaoShiCanShu_day_hour!B"&amp;COLUMN(H3))=0,"",INDIRECT("_FacadeXiaoShiCanShu_day_hour!B"&amp;COLUMN(H3)))</f>
        <v/>
      </c>
      <c r="R6" s="151"/>
      <c r="S6" s="210"/>
      <c r="T6" s="211" t="str">
        <f ca="1" t="shared" ref="T6" si="25">IF(INDIRECT("_FacadeXiaoShiCanShu_day_hour!B"&amp;COLUMN(K3))=0,"",INDIRECT("_FacadeXiaoShiCanShu_day_hour!B"&amp;COLUMN(K3)))</f>
        <v/>
      </c>
      <c r="U6" s="151"/>
      <c r="V6" s="210"/>
      <c r="W6" s="211" t="str">
        <f ca="1" t="shared" ref="W6" si="26">IF(INDIRECT("_FacadeXiaoShiCanShu_day_hour!B"&amp;COLUMN(N3))=0,"",INDIRECT("_FacadeXiaoShiCanShu_day_hour!B"&amp;COLUMN(N3)))</f>
        <v/>
      </c>
      <c r="X6" s="151"/>
      <c r="Y6" s="210"/>
      <c r="Z6" s="211" t="str">
        <f ca="1" t="shared" ref="Z6" si="27">IF(INDIRECT("_FacadeXiaoShiCanShu_day_hour!B"&amp;COLUMN(Q3))=0,"",INDIRECT("_FacadeXiaoShiCanShu_day_hour!B"&amp;COLUMN(Q3)))</f>
        <v/>
      </c>
      <c r="AA6" s="151"/>
      <c r="AB6" s="210"/>
      <c r="AC6" s="211" t="str">
        <f ca="1" t="shared" ref="AC6" si="28">IF(INDIRECT("_FacadeXiaoShiCanShu_day_hour!B"&amp;COLUMN(T3))=0,"",INDIRECT("_FacadeXiaoShiCanShu_day_hour!B"&amp;COLUMN(T3)))</f>
        <v/>
      </c>
      <c r="AD6" s="151"/>
      <c r="AE6" s="210"/>
      <c r="AF6" s="211" t="str">
        <f ca="1" t="shared" ref="AF6" si="29">IF(INDIRECT("_FacadeXiaoShiCanShu_day_hour!B"&amp;COLUMN(W3))=0,"",INDIRECT("_FacadeXiaoShiCanShu_day_hour!B"&amp;COLUMN(W3)))</f>
        <v/>
      </c>
      <c r="AG6" s="151"/>
      <c r="AH6" s="210"/>
      <c r="AI6" s="211" t="str">
        <f ca="1" t="shared" ref="AI6" si="30">IF(INDIRECT("_FacadeXiaoShiCanShu_day_hour!B"&amp;COLUMN(Z3))=0,"",INDIRECT("_FacadeXiaoShiCanShu_day_hour!B"&amp;COLUMN(Z3)))</f>
        <v/>
      </c>
      <c r="AJ6" s="151"/>
      <c r="AK6" s="210"/>
      <c r="AL6" s="211" t="str">
        <f ca="1" t="shared" ref="AL6" si="31">IF(INDIRECT("_FacadeXiaoShiCanShu_day_hour!B"&amp;COLUMN(AC3))=0,"",INDIRECT("_FacadeXiaoShiCanShu_day_hour!B"&amp;COLUMN(AC3)))</f>
        <v/>
      </c>
      <c r="AM6" s="151"/>
      <c r="AN6" s="210"/>
      <c r="AO6" s="211" t="str">
        <f ca="1" t="shared" ref="AO6" si="32">IF(INDIRECT("_FacadeXiaoShiCanShu_day_hour!B"&amp;COLUMN(AF3))=0,"",INDIRECT("_FacadeXiaoShiCanShu_day_hour!B"&amp;COLUMN(AF3)))</f>
        <v/>
      </c>
      <c r="AP6" s="151"/>
      <c r="AQ6" s="210"/>
      <c r="AR6" s="211" t="str">
        <f ca="1" t="shared" ref="AR6" si="33">IF(INDIRECT("_FacadeXiaoShiCanShu_day_hour!B"&amp;COLUMN(AI3))=0,"",INDIRECT("_FacadeXiaoShiCanShu_day_hour!B"&amp;COLUMN(AI3)))</f>
        <v/>
      </c>
      <c r="AS6" s="151"/>
      <c r="AT6" s="210"/>
      <c r="AU6" s="211" t="str">
        <f ca="1" t="shared" ref="AU6" si="34">IF(INDIRECT("_FacadeXiaoShiCanShu_day_hour!B"&amp;COLUMN(AL3))=0,"",INDIRECT("_FacadeXiaoShiCanShu_day_hour!B"&amp;COLUMN(AL3)))</f>
        <v/>
      </c>
      <c r="AV6" s="151"/>
      <c r="AW6" s="210"/>
      <c r="AX6" s="211" t="str">
        <f ca="1" t="shared" ref="AX6" si="35">IF(INDIRECT("_FacadeXiaoShiCanShu_day_hour!B"&amp;COLUMN(AO3))=0,"",INDIRECT("_FacadeXiaoShiCanShu_day_hour!B"&amp;COLUMN(AO3)))</f>
        <v/>
      </c>
      <c r="AY6" s="151"/>
      <c r="AZ6" s="210"/>
      <c r="BA6" s="211" t="str">
        <f ca="1" t="shared" ref="BA6" si="36">IF(INDIRECT("_FacadeXiaoShiCanShu_day_hour!B"&amp;COLUMN(AR3))=0,"",INDIRECT("_FacadeXiaoShiCanShu_day_hour!B"&amp;COLUMN(AR3)))</f>
        <v/>
      </c>
      <c r="BB6" s="151"/>
      <c r="BC6" s="210"/>
      <c r="BD6" s="211" t="str">
        <f ca="1" t="shared" ref="BD6" si="37">IF(INDIRECT("_FacadeXiaoShiCanShu_day_hour!B"&amp;COLUMN(AU3))=0,"",INDIRECT("_FacadeXiaoShiCanShu_day_hour!B"&amp;COLUMN(AU3)))</f>
        <v/>
      </c>
      <c r="BE6" s="151"/>
      <c r="BF6" s="210"/>
      <c r="BG6" s="211" t="str">
        <f ca="1" t="shared" ref="BG6" si="38">IF(INDIRECT("_FacadeXiaoShiCanShu_day_hour!B"&amp;COLUMN(AX3))=0,"",INDIRECT("_FacadeXiaoShiCanShu_day_hour!B"&amp;COLUMN(AX3)))</f>
        <v/>
      </c>
      <c r="BH6" s="151"/>
      <c r="BI6" s="210"/>
      <c r="BJ6" s="211" t="str">
        <f ca="1" t="shared" ref="BJ6" si="39">IF(INDIRECT("_FacadeXiaoShiCanShu_day_hour!B"&amp;COLUMN(BA3))=0,"",INDIRECT("_FacadeXiaoShiCanShu_day_hour!B"&amp;COLUMN(BA3)))</f>
        <v/>
      </c>
      <c r="BK6" s="151"/>
      <c r="BL6" s="210"/>
      <c r="BM6" s="211" t="str">
        <f ca="1" t="shared" ref="BM6" si="40">IF(INDIRECT("_FacadeXiaoShiCanShu_day_hour!B"&amp;COLUMN(BD3))=0,"",INDIRECT("_FacadeXiaoShiCanShu_day_hour!B"&amp;COLUMN(BD3)))</f>
        <v/>
      </c>
      <c r="BN6" s="151"/>
      <c r="BO6" s="210"/>
      <c r="BP6" s="211" t="str">
        <f ca="1" t="shared" ref="BP6" si="41">IF(INDIRECT("_FacadeXiaoShiCanShu_day_hour!B"&amp;COLUMN(BG3))=0,"",INDIRECT("_FacadeXiaoShiCanShu_day_hour!B"&amp;COLUMN(BG3)))</f>
        <v/>
      </c>
      <c r="BQ6" s="151"/>
      <c r="BR6" s="210"/>
      <c r="BS6" s="211" t="str">
        <f ca="1" t="shared" ref="BS6" si="42">IF(INDIRECT("_FacadeXiaoShiCanShu_day_hour!B"&amp;COLUMN(BJ3))=0,"",INDIRECT("_FacadeXiaoShiCanShu_day_hour!B"&amp;COLUMN(BJ3)))</f>
        <v/>
      </c>
      <c r="BT6" s="151"/>
      <c r="BU6" s="210"/>
      <c r="BV6" s="211" t="str">
        <f ca="1" t="shared" ref="BV6" si="43">IF(INDIRECT("_FacadeXiaoShiCanShu_day_hour!B"&amp;COLUMN(BM3))=0,"",INDIRECT("_FacadeXiaoShiCanShu_day_hour!B"&amp;COLUMN(BM3)))</f>
        <v/>
      </c>
      <c r="BW6" s="151"/>
      <c r="BX6" s="210"/>
      <c r="BY6" s="211" t="str">
        <f ca="1" t="shared" ref="BY6" si="44">IF(INDIRECT("_FacadeXiaoShiCanShu_day_hour!B"&amp;COLUMN(BP3))=0,"",INDIRECT("_FacadeXiaoShiCanShu_day_hour!B"&amp;COLUMN(BP3)))</f>
        <v/>
      </c>
      <c r="BZ6" s="151"/>
      <c r="CA6" s="210"/>
      <c r="CB6" s="211" t="str">
        <f ca="1" t="shared" ref="CB6" si="45">IF(INDIRECT("_FacadeXiaoShiCanShu_day_hour!B"&amp;COLUMN(BS3))=0,"",INDIRECT("_FacadeXiaoShiCanShu_day_hour!B"&amp;COLUMN(BS3)))</f>
        <v/>
      </c>
      <c r="CC6" s="151"/>
      <c r="CD6" s="272"/>
      <c r="CE6" s="149"/>
      <c r="CF6" s="149"/>
      <c r="CG6" s="149"/>
      <c r="CH6" s="149"/>
    </row>
    <row r="7" s="135" customFormat="1" ht="24.95" customHeight="1" spans="1:86">
      <c r="A7" s="149"/>
      <c r="B7" s="150" t="s">
        <v>8</v>
      </c>
      <c r="C7" s="151"/>
      <c r="D7" s="151"/>
      <c r="E7" s="151"/>
      <c r="F7" s="151"/>
      <c r="G7" s="151"/>
      <c r="H7" s="151"/>
      <c r="I7" s="151"/>
      <c r="J7" s="210"/>
      <c r="K7" s="211" t="str">
        <f ca="1">IF(INDIRECT("_FacadeXiaoShiCanShu_day_hour!C"&amp;COLUMN(B4))=0,"",INDIRECT("_FacadeXiaoShiCanShu_day_hour!C"&amp;COLUMN(B4)))</f>
        <v/>
      </c>
      <c r="L7" s="151"/>
      <c r="M7" s="210"/>
      <c r="N7" s="211" t="str">
        <f ca="1" t="shared" ref="N7" si="46">IF(INDIRECT("_FacadeXiaoShiCanShu_day_hour!C"&amp;COLUMN(E4))=0,"",INDIRECT("_FacadeXiaoShiCanShu_day_hour!C"&amp;COLUMN(E4)))</f>
        <v/>
      </c>
      <c r="O7" s="151"/>
      <c r="P7" s="210"/>
      <c r="Q7" s="211" t="str">
        <f ca="1" t="shared" ref="Q7" si="47">IF(INDIRECT("_FacadeXiaoShiCanShu_day_hour!C"&amp;COLUMN(H4))=0,"",INDIRECT("_FacadeXiaoShiCanShu_day_hour!C"&amp;COLUMN(H4)))</f>
        <v/>
      </c>
      <c r="R7" s="151"/>
      <c r="S7" s="210"/>
      <c r="T7" s="211" t="str">
        <f ca="1" t="shared" ref="T7" si="48">IF(INDIRECT("_FacadeXiaoShiCanShu_day_hour!C"&amp;COLUMN(K4))=0,"",INDIRECT("_FacadeXiaoShiCanShu_day_hour!C"&amp;COLUMN(K4)))</f>
        <v/>
      </c>
      <c r="U7" s="151"/>
      <c r="V7" s="210"/>
      <c r="W7" s="211" t="str">
        <f ca="1" t="shared" ref="W7" si="49">IF(INDIRECT("_FacadeXiaoShiCanShu_day_hour!C"&amp;COLUMN(N4))=0,"",INDIRECT("_FacadeXiaoShiCanShu_day_hour!C"&amp;COLUMN(N4)))</f>
        <v/>
      </c>
      <c r="X7" s="151"/>
      <c r="Y7" s="210"/>
      <c r="Z7" s="211" t="str">
        <f ca="1" t="shared" ref="Z7" si="50">IF(INDIRECT("_FacadeXiaoShiCanShu_day_hour!C"&amp;COLUMN(Q4))=0,"",INDIRECT("_FacadeXiaoShiCanShu_day_hour!C"&amp;COLUMN(Q4)))</f>
        <v/>
      </c>
      <c r="AA7" s="151"/>
      <c r="AB7" s="210"/>
      <c r="AC7" s="211" t="str">
        <f ca="1" t="shared" ref="AC7" si="51">IF(INDIRECT("_FacadeXiaoShiCanShu_day_hour!C"&amp;COLUMN(T4))=0,"",INDIRECT("_FacadeXiaoShiCanShu_day_hour!C"&amp;COLUMN(T4)))</f>
        <v/>
      </c>
      <c r="AD7" s="151"/>
      <c r="AE7" s="210"/>
      <c r="AF7" s="211" t="str">
        <f ca="1" t="shared" ref="AF7" si="52">IF(INDIRECT("_FacadeXiaoShiCanShu_day_hour!C"&amp;COLUMN(W4))=0,"",INDIRECT("_FacadeXiaoShiCanShu_day_hour!C"&amp;COLUMN(W4)))</f>
        <v/>
      </c>
      <c r="AG7" s="151"/>
      <c r="AH7" s="210"/>
      <c r="AI7" s="211" t="str">
        <f ca="1" t="shared" ref="AI7" si="53">IF(INDIRECT("_FacadeXiaoShiCanShu_day_hour!C"&amp;COLUMN(Z4))=0,"",INDIRECT("_FacadeXiaoShiCanShu_day_hour!C"&amp;COLUMN(Z4)))</f>
        <v/>
      </c>
      <c r="AJ7" s="151"/>
      <c r="AK7" s="210"/>
      <c r="AL7" s="211" t="str">
        <f ca="1" t="shared" ref="AL7" si="54">IF(INDIRECT("_FacadeXiaoShiCanShu_day_hour!C"&amp;COLUMN(AC4))=0,"",INDIRECT("_FacadeXiaoShiCanShu_day_hour!C"&amp;COLUMN(AC4)))</f>
        <v/>
      </c>
      <c r="AM7" s="151"/>
      <c r="AN7" s="210"/>
      <c r="AO7" s="211" t="str">
        <f ca="1" t="shared" ref="AO7" si="55">IF(INDIRECT("_FacadeXiaoShiCanShu_day_hour!C"&amp;COLUMN(AF4))=0,"",INDIRECT("_FacadeXiaoShiCanShu_day_hour!C"&amp;COLUMN(AF4)))</f>
        <v/>
      </c>
      <c r="AP7" s="151"/>
      <c r="AQ7" s="210"/>
      <c r="AR7" s="211" t="str">
        <f ca="1" t="shared" ref="AR7" si="56">IF(INDIRECT("_FacadeXiaoShiCanShu_day_hour!C"&amp;COLUMN(AI4))=0,"",INDIRECT("_FacadeXiaoShiCanShu_day_hour!C"&amp;COLUMN(AI4)))</f>
        <v/>
      </c>
      <c r="AS7" s="151"/>
      <c r="AT7" s="210"/>
      <c r="AU7" s="211" t="str">
        <f ca="1" t="shared" ref="AU7" si="57">IF(INDIRECT("_FacadeXiaoShiCanShu_day_hour!C"&amp;COLUMN(AL4))=0,"",INDIRECT("_FacadeXiaoShiCanShu_day_hour!C"&amp;COLUMN(AL4)))</f>
        <v/>
      </c>
      <c r="AV7" s="151"/>
      <c r="AW7" s="210"/>
      <c r="AX7" s="211" t="str">
        <f ca="1" t="shared" ref="AX7" si="58">IF(INDIRECT("_FacadeXiaoShiCanShu_day_hour!C"&amp;COLUMN(AO4))=0,"",INDIRECT("_FacadeXiaoShiCanShu_day_hour!C"&amp;COLUMN(AO4)))</f>
        <v/>
      </c>
      <c r="AY7" s="151"/>
      <c r="AZ7" s="210"/>
      <c r="BA7" s="211" t="str">
        <f ca="1" t="shared" ref="BA7" si="59">IF(INDIRECT("_FacadeXiaoShiCanShu_day_hour!C"&amp;COLUMN(AR4))=0,"",INDIRECT("_FacadeXiaoShiCanShu_day_hour!C"&amp;COLUMN(AR4)))</f>
        <v/>
      </c>
      <c r="BB7" s="151"/>
      <c r="BC7" s="210"/>
      <c r="BD7" s="211" t="str">
        <f ca="1" t="shared" ref="BD7" si="60">IF(INDIRECT("_FacadeXiaoShiCanShu_day_hour!C"&amp;COLUMN(AU4))=0,"",INDIRECT("_FacadeXiaoShiCanShu_day_hour!C"&amp;COLUMN(AU4)))</f>
        <v/>
      </c>
      <c r="BE7" s="151"/>
      <c r="BF7" s="210"/>
      <c r="BG7" s="211" t="str">
        <f ca="1" t="shared" ref="BG7" si="61">IF(INDIRECT("_FacadeXiaoShiCanShu_day_hour!C"&amp;COLUMN(AX4))=0,"",INDIRECT("_FacadeXiaoShiCanShu_day_hour!C"&amp;COLUMN(AX4)))</f>
        <v/>
      </c>
      <c r="BH7" s="151"/>
      <c r="BI7" s="210"/>
      <c r="BJ7" s="211" t="str">
        <f ca="1" t="shared" ref="BJ7" si="62">IF(INDIRECT("_FacadeXiaoShiCanShu_day_hour!C"&amp;COLUMN(BA4))=0,"",INDIRECT("_FacadeXiaoShiCanShu_day_hour!C"&amp;COLUMN(BA4)))</f>
        <v/>
      </c>
      <c r="BK7" s="151"/>
      <c r="BL7" s="210"/>
      <c r="BM7" s="211" t="str">
        <f ca="1" t="shared" ref="BM7" si="63">IF(INDIRECT("_FacadeXiaoShiCanShu_day_hour!C"&amp;COLUMN(BD4))=0,"",INDIRECT("_FacadeXiaoShiCanShu_day_hour!C"&amp;COLUMN(BD4)))</f>
        <v/>
      </c>
      <c r="BN7" s="151"/>
      <c r="BO7" s="210"/>
      <c r="BP7" s="211" t="str">
        <f ca="1" t="shared" ref="BP7" si="64">IF(INDIRECT("_FacadeXiaoShiCanShu_day_hour!C"&amp;COLUMN(BG4))=0,"",INDIRECT("_FacadeXiaoShiCanShu_day_hour!C"&amp;COLUMN(BG4)))</f>
        <v/>
      </c>
      <c r="BQ7" s="151"/>
      <c r="BR7" s="210"/>
      <c r="BS7" s="211" t="str">
        <f ca="1" t="shared" ref="BS7" si="65">IF(INDIRECT("_FacadeXiaoShiCanShu_day_hour!C"&amp;COLUMN(BJ4))=0,"",INDIRECT("_FacadeXiaoShiCanShu_day_hour!C"&amp;COLUMN(BJ4)))</f>
        <v/>
      </c>
      <c r="BT7" s="151"/>
      <c r="BU7" s="210"/>
      <c r="BV7" s="211" t="str">
        <f ca="1" t="shared" ref="BV7" si="66">IF(INDIRECT("_FacadeXiaoShiCanShu_day_hour!C"&amp;COLUMN(BM4))=0,"",INDIRECT("_FacadeXiaoShiCanShu_day_hour!C"&amp;COLUMN(BM4)))</f>
        <v/>
      </c>
      <c r="BW7" s="151"/>
      <c r="BX7" s="210"/>
      <c r="BY7" s="211" t="str">
        <f ca="1" t="shared" ref="BY7" si="67">IF(INDIRECT("_FacadeXiaoShiCanShu_day_hour!C"&amp;COLUMN(BP4))=0,"",INDIRECT("_FacadeXiaoShiCanShu_day_hour!C"&amp;COLUMN(BP4)))</f>
        <v/>
      </c>
      <c r="BZ7" s="151"/>
      <c r="CA7" s="210"/>
      <c r="CB7" s="211" t="str">
        <f ca="1" t="shared" ref="CB7" si="68">IF(INDIRECT("_FacadeXiaoShiCanShu_day_hour!C"&amp;COLUMN(BS4))=0,"",INDIRECT("_FacadeXiaoShiCanShu_day_hour!C"&amp;COLUMN(BS4)))</f>
        <v/>
      </c>
      <c r="CC7" s="151"/>
      <c r="CD7" s="272"/>
      <c r="CE7" s="149"/>
      <c r="CF7" s="149"/>
      <c r="CG7" s="149"/>
      <c r="CH7" s="149"/>
    </row>
    <row r="8" s="135" customFormat="1" ht="24.95" customHeight="1" spans="1:86">
      <c r="A8" s="149"/>
      <c r="B8" s="150" t="s">
        <v>9</v>
      </c>
      <c r="C8" s="151"/>
      <c r="D8" s="151"/>
      <c r="E8" s="151"/>
      <c r="F8" s="151"/>
      <c r="G8" s="151"/>
      <c r="H8" s="151"/>
      <c r="I8" s="151"/>
      <c r="J8" s="210"/>
      <c r="K8" s="211" t="str">
        <f ca="1">IF(INDIRECT("_FacadeXiaoShiCanShu_day_hour!D"&amp;COLUMN(B5))=0,"",INDIRECT("_FacadeXiaoShiCanShu_day_hour!D"&amp;COLUMN(B5)))</f>
        <v/>
      </c>
      <c r="L8" s="151"/>
      <c r="M8" s="210"/>
      <c r="N8" s="211" t="str">
        <f ca="1" t="shared" ref="N8" si="69">IF(INDIRECT("_FacadeXiaoShiCanShu_day_hour!D"&amp;COLUMN(E5))=0,"",INDIRECT("_FacadeXiaoShiCanShu_day_hour!D"&amp;COLUMN(E5)))</f>
        <v/>
      </c>
      <c r="O8" s="151"/>
      <c r="P8" s="210"/>
      <c r="Q8" s="211" t="str">
        <f ca="1" t="shared" ref="Q8" si="70">IF(INDIRECT("_FacadeXiaoShiCanShu_day_hour!D"&amp;COLUMN(H5))=0,"",INDIRECT("_FacadeXiaoShiCanShu_day_hour!D"&amp;COLUMN(H5)))</f>
        <v/>
      </c>
      <c r="R8" s="151"/>
      <c r="S8" s="210"/>
      <c r="T8" s="211" t="str">
        <f ca="1" t="shared" ref="T8" si="71">IF(INDIRECT("_FacadeXiaoShiCanShu_day_hour!D"&amp;COLUMN(K5))=0,"",INDIRECT("_FacadeXiaoShiCanShu_day_hour!D"&amp;COLUMN(K5)))</f>
        <v/>
      </c>
      <c r="U8" s="151"/>
      <c r="V8" s="210"/>
      <c r="W8" s="211" t="str">
        <f ca="1" t="shared" ref="W8" si="72">IF(INDIRECT("_FacadeXiaoShiCanShu_day_hour!D"&amp;COLUMN(N5))=0,"",INDIRECT("_FacadeXiaoShiCanShu_day_hour!D"&amp;COLUMN(N5)))</f>
        <v/>
      </c>
      <c r="X8" s="151"/>
      <c r="Y8" s="210"/>
      <c r="Z8" s="211" t="str">
        <f ca="1" t="shared" ref="Z8" si="73">IF(INDIRECT("_FacadeXiaoShiCanShu_day_hour!D"&amp;COLUMN(Q5))=0,"",INDIRECT("_FacadeXiaoShiCanShu_day_hour!D"&amp;COLUMN(Q5)))</f>
        <v/>
      </c>
      <c r="AA8" s="151"/>
      <c r="AB8" s="210"/>
      <c r="AC8" s="211" t="str">
        <f ca="1" t="shared" ref="AC8" si="74">IF(INDIRECT("_FacadeXiaoShiCanShu_day_hour!D"&amp;COLUMN(T5))=0,"",INDIRECT("_FacadeXiaoShiCanShu_day_hour!D"&amp;COLUMN(T5)))</f>
        <v/>
      </c>
      <c r="AD8" s="151"/>
      <c r="AE8" s="210"/>
      <c r="AF8" s="211" t="str">
        <f ca="1" t="shared" ref="AF8" si="75">IF(INDIRECT("_FacadeXiaoShiCanShu_day_hour!D"&amp;COLUMN(W5))=0,"",INDIRECT("_FacadeXiaoShiCanShu_day_hour!D"&amp;COLUMN(W5)))</f>
        <v/>
      </c>
      <c r="AG8" s="151"/>
      <c r="AH8" s="210"/>
      <c r="AI8" s="211" t="str">
        <f ca="1" t="shared" ref="AI8" si="76">IF(INDIRECT("_FacadeXiaoShiCanShu_day_hour!D"&amp;COLUMN(Z5))=0,"",INDIRECT("_FacadeXiaoShiCanShu_day_hour!D"&amp;COLUMN(Z5)))</f>
        <v/>
      </c>
      <c r="AJ8" s="151"/>
      <c r="AK8" s="210"/>
      <c r="AL8" s="211" t="str">
        <f ca="1" t="shared" ref="AL8" si="77">IF(INDIRECT("_FacadeXiaoShiCanShu_day_hour!D"&amp;COLUMN(AC5))=0,"",INDIRECT("_FacadeXiaoShiCanShu_day_hour!D"&amp;COLUMN(AC5)))</f>
        <v/>
      </c>
      <c r="AM8" s="151"/>
      <c r="AN8" s="210"/>
      <c r="AO8" s="211" t="str">
        <f ca="1" t="shared" ref="AO8" si="78">IF(INDIRECT("_FacadeXiaoShiCanShu_day_hour!D"&amp;COLUMN(AF5))=0,"",INDIRECT("_FacadeXiaoShiCanShu_day_hour!D"&amp;COLUMN(AF5)))</f>
        <v/>
      </c>
      <c r="AP8" s="151"/>
      <c r="AQ8" s="210"/>
      <c r="AR8" s="211" t="str">
        <f ca="1" t="shared" ref="AR8" si="79">IF(INDIRECT("_FacadeXiaoShiCanShu_day_hour!D"&amp;COLUMN(AI5))=0,"",INDIRECT("_FacadeXiaoShiCanShu_day_hour!D"&amp;COLUMN(AI5)))</f>
        <v/>
      </c>
      <c r="AS8" s="151"/>
      <c r="AT8" s="210"/>
      <c r="AU8" s="211" t="str">
        <f ca="1" t="shared" ref="AU8" si="80">IF(INDIRECT("_FacadeXiaoShiCanShu_day_hour!D"&amp;COLUMN(AL5))=0,"",INDIRECT("_FacadeXiaoShiCanShu_day_hour!D"&amp;COLUMN(AL5)))</f>
        <v/>
      </c>
      <c r="AV8" s="151"/>
      <c r="AW8" s="210"/>
      <c r="AX8" s="211" t="str">
        <f ca="1" t="shared" ref="AX8" si="81">IF(INDIRECT("_FacadeXiaoShiCanShu_day_hour!D"&amp;COLUMN(AO5))=0,"",INDIRECT("_FacadeXiaoShiCanShu_day_hour!D"&amp;COLUMN(AO5)))</f>
        <v/>
      </c>
      <c r="AY8" s="151"/>
      <c r="AZ8" s="210"/>
      <c r="BA8" s="211" t="str">
        <f ca="1" t="shared" ref="BA8" si="82">IF(INDIRECT("_FacadeXiaoShiCanShu_day_hour!D"&amp;COLUMN(AR5))=0,"",INDIRECT("_FacadeXiaoShiCanShu_day_hour!D"&amp;COLUMN(AR5)))</f>
        <v/>
      </c>
      <c r="BB8" s="151"/>
      <c r="BC8" s="210"/>
      <c r="BD8" s="211" t="str">
        <f ca="1" t="shared" ref="BD8" si="83">IF(INDIRECT("_FacadeXiaoShiCanShu_day_hour!D"&amp;COLUMN(AU5))=0,"",INDIRECT("_FacadeXiaoShiCanShu_day_hour!D"&amp;COLUMN(AU5)))</f>
        <v/>
      </c>
      <c r="BE8" s="151"/>
      <c r="BF8" s="210"/>
      <c r="BG8" s="211" t="str">
        <f ca="1" t="shared" ref="BG8" si="84">IF(INDIRECT("_FacadeXiaoShiCanShu_day_hour!D"&amp;COLUMN(AX5))=0,"",INDIRECT("_FacadeXiaoShiCanShu_day_hour!D"&amp;COLUMN(AX5)))</f>
        <v/>
      </c>
      <c r="BH8" s="151"/>
      <c r="BI8" s="210"/>
      <c r="BJ8" s="211" t="str">
        <f ca="1" t="shared" ref="BJ8" si="85">IF(INDIRECT("_FacadeXiaoShiCanShu_day_hour!D"&amp;COLUMN(BA5))=0,"",INDIRECT("_FacadeXiaoShiCanShu_day_hour!D"&amp;COLUMN(BA5)))</f>
        <v/>
      </c>
      <c r="BK8" s="151"/>
      <c r="BL8" s="210"/>
      <c r="BM8" s="211" t="str">
        <f ca="1" t="shared" ref="BM8" si="86">IF(INDIRECT("_FacadeXiaoShiCanShu_day_hour!D"&amp;COLUMN(BD5))=0,"",INDIRECT("_FacadeXiaoShiCanShu_day_hour!D"&amp;COLUMN(BD5)))</f>
        <v/>
      </c>
      <c r="BN8" s="151"/>
      <c r="BO8" s="210"/>
      <c r="BP8" s="211" t="str">
        <f ca="1" t="shared" ref="BP8" si="87">IF(INDIRECT("_FacadeXiaoShiCanShu_day_hour!D"&amp;COLUMN(BG5))=0,"",INDIRECT("_FacadeXiaoShiCanShu_day_hour!D"&amp;COLUMN(BG5)))</f>
        <v/>
      </c>
      <c r="BQ8" s="151"/>
      <c r="BR8" s="210"/>
      <c r="BS8" s="211" t="str">
        <f ca="1" t="shared" ref="BS8" si="88">IF(INDIRECT("_FacadeXiaoShiCanShu_day_hour!D"&amp;COLUMN(BJ5))=0,"",INDIRECT("_FacadeXiaoShiCanShu_day_hour!D"&amp;COLUMN(BJ5)))</f>
        <v/>
      </c>
      <c r="BT8" s="151"/>
      <c r="BU8" s="210"/>
      <c r="BV8" s="211" t="str">
        <f ca="1" t="shared" ref="BV8" si="89">IF(INDIRECT("_FacadeXiaoShiCanShu_day_hour!D"&amp;COLUMN(BM5))=0,"",INDIRECT("_FacadeXiaoShiCanShu_day_hour!D"&amp;COLUMN(BM5)))</f>
        <v/>
      </c>
      <c r="BW8" s="151"/>
      <c r="BX8" s="210"/>
      <c r="BY8" s="211" t="str">
        <f ca="1" t="shared" ref="BY8" si="90">IF(INDIRECT("_FacadeXiaoShiCanShu_day_hour!D"&amp;COLUMN(BP5))=0,"",INDIRECT("_FacadeXiaoShiCanShu_day_hour!D"&amp;COLUMN(BP5)))</f>
        <v/>
      </c>
      <c r="BZ8" s="151"/>
      <c r="CA8" s="210"/>
      <c r="CB8" s="211" t="str">
        <f ca="1" t="shared" ref="CB8" si="91">IF(INDIRECT("_FacadeXiaoShiCanShu_day_hour!D"&amp;COLUMN(BS5))=0,"",INDIRECT("_FacadeXiaoShiCanShu_day_hour!D"&amp;COLUMN(BS5)))</f>
        <v/>
      </c>
      <c r="CC8" s="151"/>
      <c r="CD8" s="272"/>
      <c r="CE8" s="149"/>
      <c r="CF8" s="149"/>
      <c r="CG8" s="149"/>
      <c r="CH8" s="149"/>
    </row>
    <row r="9" s="135" customFormat="1" ht="24.95" customHeight="1" spans="1:86">
      <c r="A9" s="149"/>
      <c r="B9" s="150" t="s">
        <v>10</v>
      </c>
      <c r="C9" s="151"/>
      <c r="D9" s="151"/>
      <c r="E9" s="151"/>
      <c r="F9" s="151"/>
      <c r="G9" s="151"/>
      <c r="H9" s="151"/>
      <c r="I9" s="151"/>
      <c r="J9" s="210"/>
      <c r="K9" s="211" t="str">
        <f ca="1">IF(INDIRECT("_FacadeXiaoShiCanShu_day_hour!E"&amp;COLUMN(B6))=0,"",INDIRECT("_FacadeXiaoShiCanShu_day_hour!E"&amp;COLUMN(B6)))</f>
        <v/>
      </c>
      <c r="L9" s="151"/>
      <c r="M9" s="210"/>
      <c r="N9" s="211" t="str">
        <f ca="1" t="shared" ref="N9" si="92">IF(INDIRECT("_FacadeXiaoShiCanShu_day_hour!E"&amp;COLUMN(E6))=0,"",INDIRECT("_FacadeXiaoShiCanShu_day_hour!E"&amp;COLUMN(E6)))</f>
        <v/>
      </c>
      <c r="O9" s="151"/>
      <c r="P9" s="210"/>
      <c r="Q9" s="211" t="str">
        <f ca="1" t="shared" ref="Q9" si="93">IF(INDIRECT("_FacadeXiaoShiCanShu_day_hour!E"&amp;COLUMN(H6))=0,"",INDIRECT("_FacadeXiaoShiCanShu_day_hour!E"&amp;COLUMN(H6)))</f>
        <v/>
      </c>
      <c r="R9" s="151"/>
      <c r="S9" s="210"/>
      <c r="T9" s="211" t="str">
        <f ca="1" t="shared" ref="T9" si="94">IF(INDIRECT("_FacadeXiaoShiCanShu_day_hour!E"&amp;COLUMN(K6))=0,"",INDIRECT("_FacadeXiaoShiCanShu_day_hour!E"&amp;COLUMN(K6)))</f>
        <v/>
      </c>
      <c r="U9" s="151"/>
      <c r="V9" s="210"/>
      <c r="W9" s="211" t="str">
        <f ca="1" t="shared" ref="W9" si="95">IF(INDIRECT("_FacadeXiaoShiCanShu_day_hour!E"&amp;COLUMN(N6))=0,"",INDIRECT("_FacadeXiaoShiCanShu_day_hour!E"&amp;COLUMN(N6)))</f>
        <v/>
      </c>
      <c r="X9" s="151"/>
      <c r="Y9" s="210"/>
      <c r="Z9" s="211" t="str">
        <f ca="1" t="shared" ref="Z9" si="96">IF(INDIRECT("_FacadeXiaoShiCanShu_day_hour!E"&amp;COLUMN(Q6))=0,"",INDIRECT("_FacadeXiaoShiCanShu_day_hour!E"&amp;COLUMN(Q6)))</f>
        <v/>
      </c>
      <c r="AA9" s="151"/>
      <c r="AB9" s="210"/>
      <c r="AC9" s="211" t="str">
        <f ca="1" t="shared" ref="AC9" si="97">IF(INDIRECT("_FacadeXiaoShiCanShu_day_hour!E"&amp;COLUMN(T6))=0,"",INDIRECT("_FacadeXiaoShiCanShu_day_hour!E"&amp;COLUMN(T6)))</f>
        <v/>
      </c>
      <c r="AD9" s="151"/>
      <c r="AE9" s="210"/>
      <c r="AF9" s="211" t="str">
        <f ca="1" t="shared" ref="AF9" si="98">IF(INDIRECT("_FacadeXiaoShiCanShu_day_hour!E"&amp;COLUMN(W6))=0,"",INDIRECT("_FacadeXiaoShiCanShu_day_hour!E"&amp;COLUMN(W6)))</f>
        <v/>
      </c>
      <c r="AG9" s="151"/>
      <c r="AH9" s="210"/>
      <c r="AI9" s="211" t="str">
        <f ca="1" t="shared" ref="AI9" si="99">IF(INDIRECT("_FacadeXiaoShiCanShu_day_hour!E"&amp;COLUMN(Z6))=0,"",INDIRECT("_FacadeXiaoShiCanShu_day_hour!E"&amp;COLUMN(Z6)))</f>
        <v/>
      </c>
      <c r="AJ9" s="151"/>
      <c r="AK9" s="210"/>
      <c r="AL9" s="211" t="str">
        <f ca="1" t="shared" ref="AL9" si="100">IF(INDIRECT("_FacadeXiaoShiCanShu_day_hour!E"&amp;COLUMN(AC6))=0,"",INDIRECT("_FacadeXiaoShiCanShu_day_hour!E"&amp;COLUMN(AC6)))</f>
        <v/>
      </c>
      <c r="AM9" s="151"/>
      <c r="AN9" s="210"/>
      <c r="AO9" s="211" t="str">
        <f ca="1" t="shared" ref="AO9" si="101">IF(INDIRECT("_FacadeXiaoShiCanShu_day_hour!E"&amp;COLUMN(AF6))=0,"",INDIRECT("_FacadeXiaoShiCanShu_day_hour!E"&amp;COLUMN(AF6)))</f>
        <v/>
      </c>
      <c r="AP9" s="151"/>
      <c r="AQ9" s="210"/>
      <c r="AR9" s="211" t="str">
        <f ca="1" t="shared" ref="AR9" si="102">IF(INDIRECT("_FacadeXiaoShiCanShu_day_hour!E"&amp;COLUMN(AI6))=0,"",INDIRECT("_FacadeXiaoShiCanShu_day_hour!E"&amp;COLUMN(AI6)))</f>
        <v/>
      </c>
      <c r="AS9" s="151"/>
      <c r="AT9" s="210"/>
      <c r="AU9" s="211" t="str">
        <f ca="1" t="shared" ref="AU9" si="103">IF(INDIRECT("_FacadeXiaoShiCanShu_day_hour!E"&amp;COLUMN(AL6))=0,"",INDIRECT("_FacadeXiaoShiCanShu_day_hour!E"&amp;COLUMN(AL6)))</f>
        <v/>
      </c>
      <c r="AV9" s="151"/>
      <c r="AW9" s="210"/>
      <c r="AX9" s="211" t="str">
        <f ca="1" t="shared" ref="AX9" si="104">IF(INDIRECT("_FacadeXiaoShiCanShu_day_hour!E"&amp;COLUMN(AO6))=0,"",INDIRECT("_FacadeXiaoShiCanShu_day_hour!E"&amp;COLUMN(AO6)))</f>
        <v/>
      </c>
      <c r="AY9" s="151"/>
      <c r="AZ9" s="210"/>
      <c r="BA9" s="211" t="str">
        <f ca="1" t="shared" ref="BA9" si="105">IF(INDIRECT("_FacadeXiaoShiCanShu_day_hour!E"&amp;COLUMN(AR6))=0,"",INDIRECT("_FacadeXiaoShiCanShu_day_hour!E"&amp;COLUMN(AR6)))</f>
        <v/>
      </c>
      <c r="BB9" s="151"/>
      <c r="BC9" s="210"/>
      <c r="BD9" s="211" t="str">
        <f ca="1" t="shared" ref="BD9" si="106">IF(INDIRECT("_FacadeXiaoShiCanShu_day_hour!E"&amp;COLUMN(AU6))=0,"",INDIRECT("_FacadeXiaoShiCanShu_day_hour!E"&amp;COLUMN(AU6)))</f>
        <v/>
      </c>
      <c r="BE9" s="151"/>
      <c r="BF9" s="210"/>
      <c r="BG9" s="211" t="str">
        <f ca="1" t="shared" ref="BG9" si="107">IF(INDIRECT("_FacadeXiaoShiCanShu_day_hour!E"&amp;COLUMN(AX6))=0,"",INDIRECT("_FacadeXiaoShiCanShu_day_hour!E"&amp;COLUMN(AX6)))</f>
        <v/>
      </c>
      <c r="BH9" s="151"/>
      <c r="BI9" s="210"/>
      <c r="BJ9" s="211" t="str">
        <f ca="1" t="shared" ref="BJ9" si="108">IF(INDIRECT("_FacadeXiaoShiCanShu_day_hour!E"&amp;COLUMN(BA6))=0,"",INDIRECT("_FacadeXiaoShiCanShu_day_hour!E"&amp;COLUMN(BA6)))</f>
        <v/>
      </c>
      <c r="BK9" s="151"/>
      <c r="BL9" s="210"/>
      <c r="BM9" s="211" t="str">
        <f ca="1" t="shared" ref="BM9" si="109">IF(INDIRECT("_FacadeXiaoShiCanShu_day_hour!E"&amp;COLUMN(BD6))=0,"",INDIRECT("_FacadeXiaoShiCanShu_day_hour!E"&amp;COLUMN(BD6)))</f>
        <v/>
      </c>
      <c r="BN9" s="151"/>
      <c r="BO9" s="210"/>
      <c r="BP9" s="211" t="str">
        <f ca="1" t="shared" ref="BP9" si="110">IF(INDIRECT("_FacadeXiaoShiCanShu_day_hour!E"&amp;COLUMN(BG6))=0,"",INDIRECT("_FacadeXiaoShiCanShu_day_hour!E"&amp;COLUMN(BG6)))</f>
        <v/>
      </c>
      <c r="BQ9" s="151"/>
      <c r="BR9" s="210"/>
      <c r="BS9" s="211" t="str">
        <f ca="1" t="shared" ref="BS9" si="111">IF(INDIRECT("_FacadeXiaoShiCanShu_day_hour!E"&amp;COLUMN(BJ6))=0,"",INDIRECT("_FacadeXiaoShiCanShu_day_hour!E"&amp;COLUMN(BJ6)))</f>
        <v/>
      </c>
      <c r="BT9" s="151"/>
      <c r="BU9" s="210"/>
      <c r="BV9" s="211" t="str">
        <f ca="1" t="shared" ref="BV9" si="112">IF(INDIRECT("_FacadeXiaoShiCanShu_day_hour!E"&amp;COLUMN(BM6))=0,"",INDIRECT("_FacadeXiaoShiCanShu_day_hour!E"&amp;COLUMN(BM6)))</f>
        <v/>
      </c>
      <c r="BW9" s="151"/>
      <c r="BX9" s="210"/>
      <c r="BY9" s="211" t="str">
        <f ca="1" t="shared" ref="BY9" si="113">IF(INDIRECT("_FacadeXiaoShiCanShu_day_hour!E"&amp;COLUMN(BP6))=0,"",INDIRECT("_FacadeXiaoShiCanShu_day_hour!E"&amp;COLUMN(BP6)))</f>
        <v/>
      </c>
      <c r="BZ9" s="151"/>
      <c r="CA9" s="210"/>
      <c r="CB9" s="211" t="str">
        <f ca="1" t="shared" ref="CB9" si="114">IF(INDIRECT("_FacadeXiaoShiCanShu_day_hour!E"&amp;COLUMN(BS6))=0,"",INDIRECT("_FacadeXiaoShiCanShu_day_hour!E"&amp;COLUMN(BS6)))</f>
        <v/>
      </c>
      <c r="CC9" s="151"/>
      <c r="CD9" s="272"/>
      <c r="CE9" s="149"/>
      <c r="CF9" s="149"/>
      <c r="CG9" s="149"/>
      <c r="CH9" s="149"/>
    </row>
    <row r="10" s="136" customFormat="1" ht="24.95" customHeight="1" spans="1:86">
      <c r="A10" s="152"/>
      <c r="B10" s="153" t="s">
        <v>11</v>
      </c>
      <c r="C10" s="154"/>
      <c r="D10" s="154"/>
      <c r="E10" s="154"/>
      <c r="F10" s="154"/>
      <c r="G10" s="154"/>
      <c r="H10" s="154"/>
      <c r="I10" s="154"/>
      <c r="J10" s="212"/>
      <c r="K10" s="213" t="str">
        <f ca="1">IF(INDIRECT("_FacadeXiaoShiCanShu_day_hour!F"&amp;COLUMN(B7))=0,"",INDIRECT("_FacadeXiaoShiCanShu_day_hour!F"&amp;COLUMN(B7)))</f>
        <v/>
      </c>
      <c r="L10" s="154"/>
      <c r="M10" s="212"/>
      <c r="N10" s="213" t="str">
        <f ca="1" t="shared" ref="N10" si="115">IF(INDIRECT("_FacadeXiaoShiCanShu_day_hour!F"&amp;COLUMN(E7))=0,"",INDIRECT("_FacadeXiaoShiCanShu_day_hour!F"&amp;COLUMN(E7)))</f>
        <v/>
      </c>
      <c r="O10" s="154"/>
      <c r="P10" s="212"/>
      <c r="Q10" s="213" t="str">
        <f ca="1" t="shared" ref="Q10" si="116">IF(INDIRECT("_FacadeXiaoShiCanShu_day_hour!F"&amp;COLUMN(H7))=0,"",INDIRECT("_FacadeXiaoShiCanShu_day_hour!F"&amp;COLUMN(H7)))</f>
        <v/>
      </c>
      <c r="R10" s="154"/>
      <c r="S10" s="212"/>
      <c r="T10" s="213" t="str">
        <f ca="1" t="shared" ref="T10" si="117">IF(INDIRECT("_FacadeXiaoShiCanShu_day_hour!F"&amp;COLUMN(K7))=0,"",INDIRECT("_FacadeXiaoShiCanShu_day_hour!F"&amp;COLUMN(K7)))</f>
        <v/>
      </c>
      <c r="U10" s="154"/>
      <c r="V10" s="212"/>
      <c r="W10" s="213" t="str">
        <f ca="1" t="shared" ref="W10" si="118">IF(INDIRECT("_FacadeXiaoShiCanShu_day_hour!F"&amp;COLUMN(N7))=0,"",INDIRECT("_FacadeXiaoShiCanShu_day_hour!F"&amp;COLUMN(N7)))</f>
        <v/>
      </c>
      <c r="X10" s="154"/>
      <c r="Y10" s="212"/>
      <c r="Z10" s="213" t="str">
        <f ca="1" t="shared" ref="Z10" si="119">IF(INDIRECT("_FacadeXiaoShiCanShu_day_hour!F"&amp;COLUMN(Q7))=0,"",INDIRECT("_FacadeXiaoShiCanShu_day_hour!F"&amp;COLUMN(Q7)))</f>
        <v/>
      </c>
      <c r="AA10" s="154"/>
      <c r="AB10" s="212"/>
      <c r="AC10" s="213" t="str">
        <f ca="1" t="shared" ref="AC10" si="120">IF(INDIRECT("_FacadeXiaoShiCanShu_day_hour!F"&amp;COLUMN(T7))=0,"",INDIRECT("_FacadeXiaoShiCanShu_day_hour!F"&amp;COLUMN(T7)))</f>
        <v/>
      </c>
      <c r="AD10" s="154"/>
      <c r="AE10" s="212"/>
      <c r="AF10" s="213" t="str">
        <f ca="1" t="shared" ref="AF10" si="121">IF(INDIRECT("_FacadeXiaoShiCanShu_day_hour!F"&amp;COLUMN(W7))=0,"",INDIRECT("_FacadeXiaoShiCanShu_day_hour!F"&amp;COLUMN(W7)))</f>
        <v/>
      </c>
      <c r="AG10" s="154"/>
      <c r="AH10" s="212"/>
      <c r="AI10" s="213" t="str">
        <f ca="1" t="shared" ref="AI10" si="122">IF(INDIRECT("_FacadeXiaoShiCanShu_day_hour!F"&amp;COLUMN(Z7))=0,"",INDIRECT("_FacadeXiaoShiCanShu_day_hour!F"&amp;COLUMN(Z7)))</f>
        <v/>
      </c>
      <c r="AJ10" s="154"/>
      <c r="AK10" s="212"/>
      <c r="AL10" s="213" t="str">
        <f ca="1" t="shared" ref="AL10" si="123">IF(INDIRECT("_FacadeXiaoShiCanShu_day_hour!F"&amp;COLUMN(AC7))=0,"",INDIRECT("_FacadeXiaoShiCanShu_day_hour!F"&amp;COLUMN(AC7)))</f>
        <v/>
      </c>
      <c r="AM10" s="154"/>
      <c r="AN10" s="212"/>
      <c r="AO10" s="213" t="str">
        <f ca="1" t="shared" ref="AO10" si="124">IF(INDIRECT("_FacadeXiaoShiCanShu_day_hour!F"&amp;COLUMN(AF7))=0,"",INDIRECT("_FacadeXiaoShiCanShu_day_hour!F"&amp;COLUMN(AF7)))</f>
        <v/>
      </c>
      <c r="AP10" s="154"/>
      <c r="AQ10" s="212"/>
      <c r="AR10" s="213" t="str">
        <f ca="1" t="shared" ref="AR10" si="125">IF(INDIRECT("_FacadeXiaoShiCanShu_day_hour!F"&amp;COLUMN(AI7))=0,"",INDIRECT("_FacadeXiaoShiCanShu_day_hour!F"&amp;COLUMN(AI7)))</f>
        <v/>
      </c>
      <c r="AS10" s="154"/>
      <c r="AT10" s="212"/>
      <c r="AU10" s="213" t="str">
        <f ca="1" t="shared" ref="AU10" si="126">IF(INDIRECT("_FacadeXiaoShiCanShu_day_hour!F"&amp;COLUMN(AL7))=0,"",INDIRECT("_FacadeXiaoShiCanShu_day_hour!F"&amp;COLUMN(AL7)))</f>
        <v/>
      </c>
      <c r="AV10" s="154"/>
      <c r="AW10" s="212"/>
      <c r="AX10" s="213" t="str">
        <f ca="1" t="shared" ref="AX10" si="127">IF(INDIRECT("_FacadeXiaoShiCanShu_day_hour!F"&amp;COLUMN(AO7))=0,"",INDIRECT("_FacadeXiaoShiCanShu_day_hour!F"&amp;COLUMN(AO7)))</f>
        <v/>
      </c>
      <c r="AY10" s="154"/>
      <c r="AZ10" s="212"/>
      <c r="BA10" s="213" t="str">
        <f ca="1" t="shared" ref="BA10" si="128">IF(INDIRECT("_FacadeXiaoShiCanShu_day_hour!F"&amp;COLUMN(AR7))=0,"",INDIRECT("_FacadeXiaoShiCanShu_day_hour!F"&amp;COLUMN(AR7)))</f>
        <v/>
      </c>
      <c r="BB10" s="154"/>
      <c r="BC10" s="212"/>
      <c r="BD10" s="213" t="str">
        <f ca="1" t="shared" ref="BD10" si="129">IF(INDIRECT("_FacadeXiaoShiCanShu_day_hour!F"&amp;COLUMN(AU7))=0,"",INDIRECT("_FacadeXiaoShiCanShu_day_hour!F"&amp;COLUMN(AU7)))</f>
        <v/>
      </c>
      <c r="BE10" s="154"/>
      <c r="BF10" s="212"/>
      <c r="BG10" s="213" t="str">
        <f ca="1" t="shared" ref="BG10" si="130">IF(INDIRECT("_FacadeXiaoShiCanShu_day_hour!F"&amp;COLUMN(AX7))=0,"",INDIRECT("_FacadeXiaoShiCanShu_day_hour!F"&amp;COLUMN(AX7)))</f>
        <v/>
      </c>
      <c r="BH10" s="154"/>
      <c r="BI10" s="212"/>
      <c r="BJ10" s="213" t="str">
        <f ca="1" t="shared" ref="BJ10" si="131">IF(INDIRECT("_FacadeXiaoShiCanShu_day_hour!F"&amp;COLUMN(BA7))=0,"",INDIRECT("_FacadeXiaoShiCanShu_day_hour!F"&amp;COLUMN(BA7)))</f>
        <v/>
      </c>
      <c r="BK10" s="154"/>
      <c r="BL10" s="212"/>
      <c r="BM10" s="213" t="str">
        <f ca="1" t="shared" ref="BM10" si="132">IF(INDIRECT("_FacadeXiaoShiCanShu_day_hour!F"&amp;COLUMN(BD7))=0,"",INDIRECT("_FacadeXiaoShiCanShu_day_hour!F"&amp;COLUMN(BD7)))</f>
        <v/>
      </c>
      <c r="BN10" s="154"/>
      <c r="BO10" s="212"/>
      <c r="BP10" s="213" t="str">
        <f ca="1" t="shared" ref="BP10" si="133">IF(INDIRECT("_FacadeXiaoShiCanShu_day_hour!F"&amp;COLUMN(BG7))=0,"",INDIRECT("_FacadeXiaoShiCanShu_day_hour!F"&amp;COLUMN(BG7)))</f>
        <v/>
      </c>
      <c r="BQ10" s="154"/>
      <c r="BR10" s="212"/>
      <c r="BS10" s="213" t="str">
        <f ca="1" t="shared" ref="BS10" si="134">IF(INDIRECT("_FacadeXiaoShiCanShu_day_hour!F"&amp;COLUMN(BJ7))=0,"",INDIRECT("_FacadeXiaoShiCanShu_day_hour!F"&amp;COLUMN(BJ7)))</f>
        <v/>
      </c>
      <c r="BT10" s="154"/>
      <c r="BU10" s="212"/>
      <c r="BV10" s="213" t="str">
        <f ca="1" t="shared" ref="BV10" si="135">IF(INDIRECT("_FacadeXiaoShiCanShu_day_hour!F"&amp;COLUMN(BM7))=0,"",INDIRECT("_FacadeXiaoShiCanShu_day_hour!F"&amp;COLUMN(BM7)))</f>
        <v/>
      </c>
      <c r="BW10" s="154"/>
      <c r="BX10" s="212"/>
      <c r="BY10" s="213" t="str">
        <f ca="1" t="shared" ref="BY10" si="136">IF(INDIRECT("_FacadeXiaoShiCanShu_day_hour!F"&amp;COLUMN(BP7))=0,"",INDIRECT("_FacadeXiaoShiCanShu_day_hour!F"&amp;COLUMN(BP7)))</f>
        <v/>
      </c>
      <c r="BZ10" s="154"/>
      <c r="CA10" s="212"/>
      <c r="CB10" s="213" t="str">
        <f ca="1" t="shared" ref="CB10" si="137">IF(INDIRECT("_FacadeXiaoShiCanShu_day_hour!F"&amp;COLUMN(BS7))=0,"",INDIRECT("_FacadeXiaoShiCanShu_day_hour!F"&amp;COLUMN(BS7)))</f>
        <v/>
      </c>
      <c r="CC10" s="154"/>
      <c r="CD10" s="273"/>
      <c r="CE10" s="152"/>
      <c r="CF10" s="152"/>
      <c r="CG10" s="152"/>
      <c r="CH10" s="152"/>
    </row>
    <row r="11" s="136" customFormat="1" ht="24.95" customHeight="1" spans="1:86">
      <c r="A11" s="152"/>
      <c r="B11" s="153" t="s">
        <v>12</v>
      </c>
      <c r="C11" s="154"/>
      <c r="D11" s="154"/>
      <c r="E11" s="154"/>
      <c r="F11" s="154"/>
      <c r="G11" s="154"/>
      <c r="H11" s="154"/>
      <c r="I11" s="154"/>
      <c r="J11" s="212"/>
      <c r="K11" s="213" t="str">
        <f ca="1">IF(INDIRECT("_FacadeXiaoShiCanShu_day_hour!G"&amp;COLUMN(B8))=0,"",INDIRECT("_FacadeXiaoShiCanShu_day_hour!G"&amp;COLUMN(B8)))</f>
        <v/>
      </c>
      <c r="L11" s="154"/>
      <c r="M11" s="212"/>
      <c r="N11" s="213" t="str">
        <f ca="1" t="shared" ref="N11" si="138">IF(INDIRECT("_FacadeXiaoShiCanShu_day_hour!G"&amp;COLUMN(E8))=0,"",INDIRECT("_FacadeXiaoShiCanShu_day_hour!G"&amp;COLUMN(E8)))</f>
        <v/>
      </c>
      <c r="O11" s="154"/>
      <c r="P11" s="212"/>
      <c r="Q11" s="213" t="str">
        <f ca="1" t="shared" ref="Q11" si="139">IF(INDIRECT("_FacadeXiaoShiCanShu_day_hour!G"&amp;COLUMN(H8))=0,"",INDIRECT("_FacadeXiaoShiCanShu_day_hour!G"&amp;COLUMN(H8)))</f>
        <v/>
      </c>
      <c r="R11" s="154"/>
      <c r="S11" s="212"/>
      <c r="T11" s="213" t="str">
        <f ca="1" t="shared" ref="T11" si="140">IF(INDIRECT("_FacadeXiaoShiCanShu_day_hour!G"&amp;COLUMN(K8))=0,"",INDIRECT("_FacadeXiaoShiCanShu_day_hour!G"&amp;COLUMN(K8)))</f>
        <v/>
      </c>
      <c r="U11" s="154"/>
      <c r="V11" s="212"/>
      <c r="W11" s="213" t="str">
        <f ca="1" t="shared" ref="W11" si="141">IF(INDIRECT("_FacadeXiaoShiCanShu_day_hour!G"&amp;COLUMN(N8))=0,"",INDIRECT("_FacadeXiaoShiCanShu_day_hour!G"&amp;COLUMN(N8)))</f>
        <v/>
      </c>
      <c r="X11" s="154"/>
      <c r="Y11" s="212"/>
      <c r="Z11" s="213" t="str">
        <f ca="1" t="shared" ref="Z11" si="142">IF(INDIRECT("_FacadeXiaoShiCanShu_day_hour!G"&amp;COLUMN(Q8))=0,"",INDIRECT("_FacadeXiaoShiCanShu_day_hour!G"&amp;COLUMN(Q8)))</f>
        <v/>
      </c>
      <c r="AA11" s="154"/>
      <c r="AB11" s="212"/>
      <c r="AC11" s="213" t="str">
        <f ca="1" t="shared" ref="AC11" si="143">IF(INDIRECT("_FacadeXiaoShiCanShu_day_hour!G"&amp;COLUMN(T8))=0,"",INDIRECT("_FacadeXiaoShiCanShu_day_hour!G"&amp;COLUMN(T8)))</f>
        <v/>
      </c>
      <c r="AD11" s="154"/>
      <c r="AE11" s="212"/>
      <c r="AF11" s="213" t="str">
        <f ca="1" t="shared" ref="AF11" si="144">IF(INDIRECT("_FacadeXiaoShiCanShu_day_hour!G"&amp;COLUMN(W8))=0,"",INDIRECT("_FacadeXiaoShiCanShu_day_hour!G"&amp;COLUMN(W8)))</f>
        <v/>
      </c>
      <c r="AG11" s="154"/>
      <c r="AH11" s="212"/>
      <c r="AI11" s="213" t="str">
        <f ca="1" t="shared" ref="AI11" si="145">IF(INDIRECT("_FacadeXiaoShiCanShu_day_hour!G"&amp;COLUMN(Z8))=0,"",INDIRECT("_FacadeXiaoShiCanShu_day_hour!G"&amp;COLUMN(Z8)))</f>
        <v/>
      </c>
      <c r="AJ11" s="154"/>
      <c r="AK11" s="212"/>
      <c r="AL11" s="213" t="str">
        <f ca="1" t="shared" ref="AL11" si="146">IF(INDIRECT("_FacadeXiaoShiCanShu_day_hour!G"&amp;COLUMN(AC8))=0,"",INDIRECT("_FacadeXiaoShiCanShu_day_hour!G"&amp;COLUMN(AC8)))</f>
        <v/>
      </c>
      <c r="AM11" s="154"/>
      <c r="AN11" s="212"/>
      <c r="AO11" s="213" t="str">
        <f ca="1" t="shared" ref="AO11" si="147">IF(INDIRECT("_FacadeXiaoShiCanShu_day_hour!G"&amp;COLUMN(AF8))=0,"",INDIRECT("_FacadeXiaoShiCanShu_day_hour!G"&amp;COLUMN(AF8)))</f>
        <v/>
      </c>
      <c r="AP11" s="154"/>
      <c r="AQ11" s="212"/>
      <c r="AR11" s="213" t="str">
        <f ca="1" t="shared" ref="AR11" si="148">IF(INDIRECT("_FacadeXiaoShiCanShu_day_hour!G"&amp;COLUMN(AI8))=0,"",INDIRECT("_FacadeXiaoShiCanShu_day_hour!G"&amp;COLUMN(AI8)))</f>
        <v/>
      </c>
      <c r="AS11" s="154"/>
      <c r="AT11" s="212"/>
      <c r="AU11" s="213" t="str">
        <f ca="1" t="shared" ref="AU11" si="149">IF(INDIRECT("_FacadeXiaoShiCanShu_day_hour!G"&amp;COLUMN(AL8))=0,"",INDIRECT("_FacadeXiaoShiCanShu_day_hour!G"&amp;COLUMN(AL8)))</f>
        <v/>
      </c>
      <c r="AV11" s="154"/>
      <c r="AW11" s="212"/>
      <c r="AX11" s="213" t="str">
        <f ca="1" t="shared" ref="AX11" si="150">IF(INDIRECT("_FacadeXiaoShiCanShu_day_hour!G"&amp;COLUMN(AO8))=0,"",INDIRECT("_FacadeXiaoShiCanShu_day_hour!G"&amp;COLUMN(AO8)))</f>
        <v/>
      </c>
      <c r="AY11" s="154"/>
      <c r="AZ11" s="212"/>
      <c r="BA11" s="213" t="str">
        <f ca="1" t="shared" ref="BA11" si="151">IF(INDIRECT("_FacadeXiaoShiCanShu_day_hour!G"&amp;COLUMN(AR8))=0,"",INDIRECT("_FacadeXiaoShiCanShu_day_hour!G"&amp;COLUMN(AR8)))</f>
        <v/>
      </c>
      <c r="BB11" s="154"/>
      <c r="BC11" s="212"/>
      <c r="BD11" s="213" t="str">
        <f ca="1" t="shared" ref="BD11" si="152">IF(INDIRECT("_FacadeXiaoShiCanShu_day_hour!G"&amp;COLUMN(AU8))=0,"",INDIRECT("_FacadeXiaoShiCanShu_day_hour!G"&amp;COLUMN(AU8)))</f>
        <v/>
      </c>
      <c r="BE11" s="154"/>
      <c r="BF11" s="212"/>
      <c r="BG11" s="213" t="str">
        <f ca="1" t="shared" ref="BG11" si="153">IF(INDIRECT("_FacadeXiaoShiCanShu_day_hour!G"&amp;COLUMN(AX8))=0,"",INDIRECT("_FacadeXiaoShiCanShu_day_hour!G"&amp;COLUMN(AX8)))</f>
        <v/>
      </c>
      <c r="BH11" s="154"/>
      <c r="BI11" s="212"/>
      <c r="BJ11" s="213" t="str">
        <f ca="1" t="shared" ref="BJ11" si="154">IF(INDIRECT("_FacadeXiaoShiCanShu_day_hour!G"&amp;COLUMN(BA8))=0,"",INDIRECT("_FacadeXiaoShiCanShu_day_hour!G"&amp;COLUMN(BA8)))</f>
        <v/>
      </c>
      <c r="BK11" s="154"/>
      <c r="BL11" s="212"/>
      <c r="BM11" s="213" t="str">
        <f ca="1" t="shared" ref="BM11" si="155">IF(INDIRECT("_FacadeXiaoShiCanShu_day_hour!G"&amp;COLUMN(BD8))=0,"",INDIRECT("_FacadeXiaoShiCanShu_day_hour!G"&amp;COLUMN(BD8)))</f>
        <v/>
      </c>
      <c r="BN11" s="154"/>
      <c r="BO11" s="212"/>
      <c r="BP11" s="213" t="str">
        <f ca="1" t="shared" ref="BP11" si="156">IF(INDIRECT("_FacadeXiaoShiCanShu_day_hour!G"&amp;COLUMN(BG8))=0,"",INDIRECT("_FacadeXiaoShiCanShu_day_hour!G"&amp;COLUMN(BG8)))</f>
        <v/>
      </c>
      <c r="BQ11" s="154"/>
      <c r="BR11" s="212"/>
      <c r="BS11" s="213" t="str">
        <f ca="1" t="shared" ref="BS11" si="157">IF(INDIRECT("_FacadeXiaoShiCanShu_day_hour!G"&amp;COLUMN(BJ8))=0,"",INDIRECT("_FacadeXiaoShiCanShu_day_hour!G"&amp;COLUMN(BJ8)))</f>
        <v/>
      </c>
      <c r="BT11" s="154"/>
      <c r="BU11" s="212"/>
      <c r="BV11" s="213" t="str">
        <f ca="1" t="shared" ref="BV11" si="158">IF(INDIRECT("_FacadeXiaoShiCanShu_day_hour!G"&amp;COLUMN(BM8))=0,"",INDIRECT("_FacadeXiaoShiCanShu_day_hour!G"&amp;COLUMN(BM8)))</f>
        <v/>
      </c>
      <c r="BW11" s="154"/>
      <c r="BX11" s="212"/>
      <c r="BY11" s="213" t="str">
        <f ca="1" t="shared" ref="BY11" si="159">IF(INDIRECT("_FacadeXiaoShiCanShu_day_hour!G"&amp;COLUMN(BP8))=0,"",INDIRECT("_FacadeXiaoShiCanShu_day_hour!G"&amp;COLUMN(BP8)))</f>
        <v/>
      </c>
      <c r="BZ11" s="154"/>
      <c r="CA11" s="212"/>
      <c r="CB11" s="213" t="str">
        <f ca="1" t="shared" ref="CB11" si="160">IF(INDIRECT("_FacadeXiaoShiCanShu_day_hour!G"&amp;COLUMN(BS8))=0,"",INDIRECT("_FacadeXiaoShiCanShu_day_hour!G"&amp;COLUMN(BS8)))</f>
        <v/>
      </c>
      <c r="CC11" s="154"/>
      <c r="CD11" s="273"/>
      <c r="CE11" s="152"/>
      <c r="CF11" s="152"/>
      <c r="CG11" s="152"/>
      <c r="CH11" s="152"/>
    </row>
    <row r="12" s="136" customFormat="1" ht="24.95" customHeight="1" spans="1:86">
      <c r="A12" s="152"/>
      <c r="B12" s="153" t="s">
        <v>13</v>
      </c>
      <c r="C12" s="154"/>
      <c r="D12" s="154"/>
      <c r="E12" s="154"/>
      <c r="F12" s="154"/>
      <c r="G12" s="154"/>
      <c r="H12" s="154"/>
      <c r="I12" s="154"/>
      <c r="J12" s="212"/>
      <c r="K12" s="213" t="str">
        <f ca="1">IF(INDIRECT("_FacadeXiaoShiCanShu_day_hour!H"&amp;COLUMN(B9))=0,"",INDIRECT("_FacadeXiaoShiCanShu_day_hour!H"&amp;COLUMN(B9)))</f>
        <v/>
      </c>
      <c r="L12" s="154"/>
      <c r="M12" s="212"/>
      <c r="N12" s="213" t="str">
        <f ca="1" t="shared" ref="N12" si="161">IF(INDIRECT("_FacadeXiaoShiCanShu_day_hour!H"&amp;COLUMN(E9))=0,"",INDIRECT("_FacadeXiaoShiCanShu_day_hour!H"&amp;COLUMN(E9)))</f>
        <v/>
      </c>
      <c r="O12" s="154"/>
      <c r="P12" s="212"/>
      <c r="Q12" s="213" t="str">
        <f ca="1" t="shared" ref="Q12" si="162">IF(INDIRECT("_FacadeXiaoShiCanShu_day_hour!H"&amp;COLUMN(H9))=0,"",INDIRECT("_FacadeXiaoShiCanShu_day_hour!H"&amp;COLUMN(H9)))</f>
        <v/>
      </c>
      <c r="R12" s="154"/>
      <c r="S12" s="212"/>
      <c r="T12" s="213" t="str">
        <f ca="1" t="shared" ref="T12" si="163">IF(INDIRECT("_FacadeXiaoShiCanShu_day_hour!H"&amp;COLUMN(K9))=0,"",INDIRECT("_FacadeXiaoShiCanShu_day_hour!H"&amp;COLUMN(K9)))</f>
        <v/>
      </c>
      <c r="U12" s="154"/>
      <c r="V12" s="212"/>
      <c r="W12" s="213" t="str">
        <f ca="1" t="shared" ref="W12" si="164">IF(INDIRECT("_FacadeXiaoShiCanShu_day_hour!H"&amp;COLUMN(N9))=0,"",INDIRECT("_FacadeXiaoShiCanShu_day_hour!H"&amp;COLUMN(N9)))</f>
        <v/>
      </c>
      <c r="X12" s="154"/>
      <c r="Y12" s="212"/>
      <c r="Z12" s="213" t="str">
        <f ca="1" t="shared" ref="Z12" si="165">IF(INDIRECT("_FacadeXiaoShiCanShu_day_hour!H"&amp;COLUMN(Q9))=0,"",INDIRECT("_FacadeXiaoShiCanShu_day_hour!H"&amp;COLUMN(Q9)))</f>
        <v/>
      </c>
      <c r="AA12" s="154"/>
      <c r="AB12" s="212"/>
      <c r="AC12" s="213" t="str">
        <f ca="1" t="shared" ref="AC12" si="166">IF(INDIRECT("_FacadeXiaoShiCanShu_day_hour!H"&amp;COLUMN(T9))=0,"",INDIRECT("_FacadeXiaoShiCanShu_day_hour!H"&amp;COLUMN(T9)))</f>
        <v/>
      </c>
      <c r="AD12" s="154"/>
      <c r="AE12" s="212"/>
      <c r="AF12" s="213" t="str">
        <f ca="1" t="shared" ref="AF12" si="167">IF(INDIRECT("_FacadeXiaoShiCanShu_day_hour!H"&amp;COLUMN(W9))=0,"",INDIRECT("_FacadeXiaoShiCanShu_day_hour!H"&amp;COLUMN(W9)))</f>
        <v/>
      </c>
      <c r="AG12" s="154"/>
      <c r="AH12" s="212"/>
      <c r="AI12" s="213" t="str">
        <f ca="1" t="shared" ref="AI12" si="168">IF(INDIRECT("_FacadeXiaoShiCanShu_day_hour!H"&amp;COLUMN(Z9))=0,"",INDIRECT("_FacadeXiaoShiCanShu_day_hour!H"&amp;COLUMN(Z9)))</f>
        <v/>
      </c>
      <c r="AJ12" s="154"/>
      <c r="AK12" s="212"/>
      <c r="AL12" s="213" t="str">
        <f ca="1" t="shared" ref="AL12" si="169">IF(INDIRECT("_FacadeXiaoShiCanShu_day_hour!H"&amp;COLUMN(AC9))=0,"",INDIRECT("_FacadeXiaoShiCanShu_day_hour!H"&amp;COLUMN(AC9)))</f>
        <v/>
      </c>
      <c r="AM12" s="154"/>
      <c r="AN12" s="212"/>
      <c r="AO12" s="213" t="str">
        <f ca="1" t="shared" ref="AO12" si="170">IF(INDIRECT("_FacadeXiaoShiCanShu_day_hour!H"&amp;COLUMN(AF9))=0,"",INDIRECT("_FacadeXiaoShiCanShu_day_hour!H"&amp;COLUMN(AF9)))</f>
        <v/>
      </c>
      <c r="AP12" s="154"/>
      <c r="AQ12" s="212"/>
      <c r="AR12" s="213" t="str">
        <f ca="1" t="shared" ref="AR12" si="171">IF(INDIRECT("_FacadeXiaoShiCanShu_day_hour!H"&amp;COLUMN(AI9))=0,"",INDIRECT("_FacadeXiaoShiCanShu_day_hour!H"&amp;COLUMN(AI9)))</f>
        <v/>
      </c>
      <c r="AS12" s="154"/>
      <c r="AT12" s="212"/>
      <c r="AU12" s="213" t="str">
        <f ca="1" t="shared" ref="AU12" si="172">IF(INDIRECT("_FacadeXiaoShiCanShu_day_hour!H"&amp;COLUMN(AL9))=0,"",INDIRECT("_FacadeXiaoShiCanShu_day_hour!H"&amp;COLUMN(AL9)))</f>
        <v/>
      </c>
      <c r="AV12" s="154"/>
      <c r="AW12" s="212"/>
      <c r="AX12" s="213" t="str">
        <f ca="1" t="shared" ref="AX12" si="173">IF(INDIRECT("_FacadeXiaoShiCanShu_day_hour!H"&amp;COLUMN(AO9))=0,"",INDIRECT("_FacadeXiaoShiCanShu_day_hour!H"&amp;COLUMN(AO9)))</f>
        <v/>
      </c>
      <c r="AY12" s="154"/>
      <c r="AZ12" s="212"/>
      <c r="BA12" s="213" t="str">
        <f ca="1" t="shared" ref="BA12" si="174">IF(INDIRECT("_FacadeXiaoShiCanShu_day_hour!H"&amp;COLUMN(AR9))=0,"",INDIRECT("_FacadeXiaoShiCanShu_day_hour!H"&amp;COLUMN(AR9)))</f>
        <v/>
      </c>
      <c r="BB12" s="154"/>
      <c r="BC12" s="212"/>
      <c r="BD12" s="213" t="str">
        <f ca="1" t="shared" ref="BD12" si="175">IF(INDIRECT("_FacadeXiaoShiCanShu_day_hour!H"&amp;COLUMN(AU9))=0,"",INDIRECT("_FacadeXiaoShiCanShu_day_hour!H"&amp;COLUMN(AU9)))</f>
        <v/>
      </c>
      <c r="BE12" s="154"/>
      <c r="BF12" s="212"/>
      <c r="BG12" s="213" t="str">
        <f ca="1" t="shared" ref="BG12" si="176">IF(INDIRECT("_FacadeXiaoShiCanShu_day_hour!H"&amp;COLUMN(AX9))=0,"",INDIRECT("_FacadeXiaoShiCanShu_day_hour!H"&amp;COLUMN(AX9)))</f>
        <v/>
      </c>
      <c r="BH12" s="154"/>
      <c r="BI12" s="212"/>
      <c r="BJ12" s="213" t="str">
        <f ca="1" t="shared" ref="BJ12" si="177">IF(INDIRECT("_FacadeXiaoShiCanShu_day_hour!H"&amp;COLUMN(BA9))=0,"",INDIRECT("_FacadeXiaoShiCanShu_day_hour!H"&amp;COLUMN(BA9)))</f>
        <v/>
      </c>
      <c r="BK12" s="154"/>
      <c r="BL12" s="212"/>
      <c r="BM12" s="213" t="str">
        <f ca="1" t="shared" ref="BM12" si="178">IF(INDIRECT("_FacadeXiaoShiCanShu_day_hour!H"&amp;COLUMN(BD9))=0,"",INDIRECT("_FacadeXiaoShiCanShu_day_hour!H"&amp;COLUMN(BD9)))</f>
        <v/>
      </c>
      <c r="BN12" s="154"/>
      <c r="BO12" s="212"/>
      <c r="BP12" s="213" t="str">
        <f ca="1" t="shared" ref="BP12" si="179">IF(INDIRECT("_FacadeXiaoShiCanShu_day_hour!H"&amp;COLUMN(BG9))=0,"",INDIRECT("_FacadeXiaoShiCanShu_day_hour!H"&amp;COLUMN(BG9)))</f>
        <v/>
      </c>
      <c r="BQ12" s="154"/>
      <c r="BR12" s="212"/>
      <c r="BS12" s="213" t="str">
        <f ca="1" t="shared" ref="BS12" si="180">IF(INDIRECT("_FacadeXiaoShiCanShu_day_hour!H"&amp;COLUMN(BJ9))=0,"",INDIRECT("_FacadeXiaoShiCanShu_day_hour!H"&amp;COLUMN(BJ9)))</f>
        <v/>
      </c>
      <c r="BT12" s="154"/>
      <c r="BU12" s="212"/>
      <c r="BV12" s="213" t="str">
        <f ca="1" t="shared" ref="BV12" si="181">IF(INDIRECT("_FacadeXiaoShiCanShu_day_hour!H"&amp;COLUMN(BM9))=0,"",INDIRECT("_FacadeXiaoShiCanShu_day_hour!H"&amp;COLUMN(BM9)))</f>
        <v/>
      </c>
      <c r="BW12" s="154"/>
      <c r="BX12" s="212"/>
      <c r="BY12" s="213" t="str">
        <f ca="1" t="shared" ref="BY12" si="182">IF(INDIRECT("_FacadeXiaoShiCanShu_day_hour!H"&amp;COLUMN(BP9))=0,"",INDIRECT("_FacadeXiaoShiCanShu_day_hour!H"&amp;COLUMN(BP9)))</f>
        <v/>
      </c>
      <c r="BZ12" s="154"/>
      <c r="CA12" s="212"/>
      <c r="CB12" s="213" t="str">
        <f ca="1" t="shared" ref="CB12" si="183">IF(INDIRECT("_FacadeXiaoShiCanShu_day_hour!H"&amp;COLUMN(BS9))=0,"",INDIRECT("_FacadeXiaoShiCanShu_day_hour!H"&amp;COLUMN(BS9)))</f>
        <v/>
      </c>
      <c r="CC12" s="154"/>
      <c r="CD12" s="273"/>
      <c r="CE12" s="152"/>
      <c r="CF12" s="152"/>
      <c r="CG12" s="152"/>
      <c r="CH12" s="152"/>
    </row>
    <row r="13" s="135" customFormat="1" ht="24.95" customHeight="1" spans="1:86">
      <c r="A13" s="149"/>
      <c r="B13" s="150" t="s">
        <v>14</v>
      </c>
      <c r="C13" s="151"/>
      <c r="D13" s="151"/>
      <c r="E13" s="151"/>
      <c r="F13" s="151"/>
      <c r="G13" s="151"/>
      <c r="H13" s="151"/>
      <c r="I13" s="151"/>
      <c r="J13" s="210"/>
      <c r="K13" s="211" t="str">
        <f ca="1">IF(INDIRECT("_FacadeXiaoShiCanShu_day_hour!I"&amp;COLUMN(B10))=0,"",INDIRECT("_FacadeXiaoShiCanShu_day_hour!I"&amp;COLUMN(B10)))</f>
        <v/>
      </c>
      <c r="L13" s="151"/>
      <c r="M13" s="210"/>
      <c r="N13" s="211" t="str">
        <f ca="1" t="shared" ref="N13" si="184">IF(INDIRECT("_FacadeXiaoShiCanShu_day_hour!I"&amp;COLUMN(E10))=0,"",INDIRECT("_FacadeXiaoShiCanShu_day_hour!I"&amp;COLUMN(E10)))</f>
        <v/>
      </c>
      <c r="O13" s="151"/>
      <c r="P13" s="210"/>
      <c r="Q13" s="211" t="str">
        <f ca="1" t="shared" ref="Q13" si="185">IF(INDIRECT("_FacadeXiaoShiCanShu_day_hour!I"&amp;COLUMN(H10))=0,"",INDIRECT("_FacadeXiaoShiCanShu_day_hour!I"&amp;COLUMN(H10)))</f>
        <v/>
      </c>
      <c r="R13" s="151"/>
      <c r="S13" s="210"/>
      <c r="T13" s="211" t="str">
        <f ca="1" t="shared" ref="T13" si="186">IF(INDIRECT("_FacadeXiaoShiCanShu_day_hour!I"&amp;COLUMN(K10))=0,"",INDIRECT("_FacadeXiaoShiCanShu_day_hour!I"&amp;COLUMN(K10)))</f>
        <v/>
      </c>
      <c r="U13" s="151"/>
      <c r="V13" s="210"/>
      <c r="W13" s="211" t="str">
        <f ca="1" t="shared" ref="W13" si="187">IF(INDIRECT("_FacadeXiaoShiCanShu_day_hour!I"&amp;COLUMN(N10))=0,"",INDIRECT("_FacadeXiaoShiCanShu_day_hour!I"&amp;COLUMN(N10)))</f>
        <v/>
      </c>
      <c r="X13" s="151"/>
      <c r="Y13" s="210"/>
      <c r="Z13" s="211" t="str">
        <f ca="1" t="shared" ref="Z13" si="188">IF(INDIRECT("_FacadeXiaoShiCanShu_day_hour!I"&amp;COLUMN(Q10))=0,"",INDIRECT("_FacadeXiaoShiCanShu_day_hour!I"&amp;COLUMN(Q10)))</f>
        <v/>
      </c>
      <c r="AA13" s="151"/>
      <c r="AB13" s="210"/>
      <c r="AC13" s="211" t="str">
        <f ca="1" t="shared" ref="AC13" si="189">IF(INDIRECT("_FacadeXiaoShiCanShu_day_hour!I"&amp;COLUMN(T10))=0,"",INDIRECT("_FacadeXiaoShiCanShu_day_hour!I"&amp;COLUMN(T10)))</f>
        <v/>
      </c>
      <c r="AD13" s="151"/>
      <c r="AE13" s="210"/>
      <c r="AF13" s="211" t="str">
        <f ca="1" t="shared" ref="AF13" si="190">IF(INDIRECT("_FacadeXiaoShiCanShu_day_hour!I"&amp;COLUMN(W10))=0,"",INDIRECT("_FacadeXiaoShiCanShu_day_hour!I"&amp;COLUMN(W10)))</f>
        <v/>
      </c>
      <c r="AG13" s="151"/>
      <c r="AH13" s="210"/>
      <c r="AI13" s="211" t="str">
        <f ca="1" t="shared" ref="AI13" si="191">IF(INDIRECT("_FacadeXiaoShiCanShu_day_hour!I"&amp;COLUMN(Z10))=0,"",INDIRECT("_FacadeXiaoShiCanShu_day_hour!I"&amp;COLUMN(Z10)))</f>
        <v/>
      </c>
      <c r="AJ13" s="151"/>
      <c r="AK13" s="210"/>
      <c r="AL13" s="211" t="str">
        <f ca="1" t="shared" ref="AL13" si="192">IF(INDIRECT("_FacadeXiaoShiCanShu_day_hour!I"&amp;COLUMN(AC10))=0,"",INDIRECT("_FacadeXiaoShiCanShu_day_hour!I"&amp;COLUMN(AC10)))</f>
        <v/>
      </c>
      <c r="AM13" s="151"/>
      <c r="AN13" s="210"/>
      <c r="AO13" s="211" t="str">
        <f ca="1" t="shared" ref="AO13" si="193">IF(INDIRECT("_FacadeXiaoShiCanShu_day_hour!I"&amp;COLUMN(AF10))=0,"",INDIRECT("_FacadeXiaoShiCanShu_day_hour!I"&amp;COLUMN(AF10)))</f>
        <v/>
      </c>
      <c r="AP13" s="151"/>
      <c r="AQ13" s="210"/>
      <c r="AR13" s="211" t="str">
        <f ca="1" t="shared" ref="AR13" si="194">IF(INDIRECT("_FacadeXiaoShiCanShu_day_hour!I"&amp;COLUMN(AI10))=0,"",INDIRECT("_FacadeXiaoShiCanShu_day_hour!I"&amp;COLUMN(AI10)))</f>
        <v/>
      </c>
      <c r="AS13" s="151"/>
      <c r="AT13" s="210"/>
      <c r="AU13" s="211" t="str">
        <f ca="1" t="shared" ref="AU13" si="195">IF(INDIRECT("_FacadeXiaoShiCanShu_day_hour!I"&amp;COLUMN(AL10))=0,"",INDIRECT("_FacadeXiaoShiCanShu_day_hour!I"&amp;COLUMN(AL10)))</f>
        <v/>
      </c>
      <c r="AV13" s="151"/>
      <c r="AW13" s="210"/>
      <c r="AX13" s="211" t="str">
        <f ca="1" t="shared" ref="AX13" si="196">IF(INDIRECT("_FacadeXiaoShiCanShu_day_hour!I"&amp;COLUMN(AO10))=0,"",INDIRECT("_FacadeXiaoShiCanShu_day_hour!I"&amp;COLUMN(AO10)))</f>
        <v/>
      </c>
      <c r="AY13" s="151"/>
      <c r="AZ13" s="210"/>
      <c r="BA13" s="211" t="str">
        <f ca="1" t="shared" ref="BA13" si="197">IF(INDIRECT("_FacadeXiaoShiCanShu_day_hour!I"&amp;COLUMN(AR10))=0,"",INDIRECT("_FacadeXiaoShiCanShu_day_hour!I"&amp;COLUMN(AR10)))</f>
        <v/>
      </c>
      <c r="BB13" s="151"/>
      <c r="BC13" s="210"/>
      <c r="BD13" s="211" t="str">
        <f ca="1" t="shared" ref="BD13" si="198">IF(INDIRECT("_FacadeXiaoShiCanShu_day_hour!I"&amp;COLUMN(AU10))=0,"",INDIRECT("_FacadeXiaoShiCanShu_day_hour!I"&amp;COLUMN(AU10)))</f>
        <v/>
      </c>
      <c r="BE13" s="151"/>
      <c r="BF13" s="210"/>
      <c r="BG13" s="211" t="str">
        <f ca="1" t="shared" ref="BG13" si="199">IF(INDIRECT("_FacadeXiaoShiCanShu_day_hour!I"&amp;COLUMN(AX10))=0,"",INDIRECT("_FacadeXiaoShiCanShu_day_hour!I"&amp;COLUMN(AX10)))</f>
        <v/>
      </c>
      <c r="BH13" s="151"/>
      <c r="BI13" s="210"/>
      <c r="BJ13" s="211" t="str">
        <f ca="1" t="shared" ref="BJ13" si="200">IF(INDIRECT("_FacadeXiaoShiCanShu_day_hour!I"&amp;COLUMN(BA10))=0,"",INDIRECT("_FacadeXiaoShiCanShu_day_hour!I"&amp;COLUMN(BA10)))</f>
        <v/>
      </c>
      <c r="BK13" s="151"/>
      <c r="BL13" s="210"/>
      <c r="BM13" s="211" t="str">
        <f ca="1" t="shared" ref="BM13" si="201">IF(INDIRECT("_FacadeXiaoShiCanShu_day_hour!I"&amp;COLUMN(BD10))=0,"",INDIRECT("_FacadeXiaoShiCanShu_day_hour!I"&amp;COLUMN(BD10)))</f>
        <v/>
      </c>
      <c r="BN13" s="151"/>
      <c r="BO13" s="210"/>
      <c r="BP13" s="211" t="str">
        <f ca="1" t="shared" ref="BP13" si="202">IF(INDIRECT("_FacadeXiaoShiCanShu_day_hour!I"&amp;COLUMN(BG10))=0,"",INDIRECT("_FacadeXiaoShiCanShu_day_hour!I"&amp;COLUMN(BG10)))</f>
        <v/>
      </c>
      <c r="BQ13" s="151"/>
      <c r="BR13" s="210"/>
      <c r="BS13" s="211" t="str">
        <f ca="1" t="shared" ref="BS13" si="203">IF(INDIRECT("_FacadeXiaoShiCanShu_day_hour!I"&amp;COLUMN(BJ10))=0,"",INDIRECT("_FacadeXiaoShiCanShu_day_hour!I"&amp;COLUMN(BJ10)))</f>
        <v/>
      </c>
      <c r="BT13" s="151"/>
      <c r="BU13" s="210"/>
      <c r="BV13" s="211" t="str">
        <f ca="1" t="shared" ref="BV13" si="204">IF(INDIRECT("_FacadeXiaoShiCanShu_day_hour!I"&amp;COLUMN(BM10))=0,"",INDIRECT("_FacadeXiaoShiCanShu_day_hour!I"&amp;COLUMN(BM10)))</f>
        <v/>
      </c>
      <c r="BW13" s="151"/>
      <c r="BX13" s="210"/>
      <c r="BY13" s="211" t="str">
        <f ca="1" t="shared" ref="BY13" si="205">IF(INDIRECT("_FacadeXiaoShiCanShu_day_hour!I"&amp;COLUMN(BP10))=0,"",INDIRECT("_FacadeXiaoShiCanShu_day_hour!I"&amp;COLUMN(BP10)))</f>
        <v/>
      </c>
      <c r="BZ13" s="151"/>
      <c r="CA13" s="210"/>
      <c r="CB13" s="211" t="str">
        <f ca="1" t="shared" ref="CB13" si="206">IF(INDIRECT("_FacadeXiaoShiCanShu_day_hour!I"&amp;COLUMN(BS10))=0,"",INDIRECT("_FacadeXiaoShiCanShu_day_hour!I"&amp;COLUMN(BS10)))</f>
        <v/>
      </c>
      <c r="CC13" s="151"/>
      <c r="CD13" s="272"/>
      <c r="CE13" s="149"/>
      <c r="CF13" s="149"/>
      <c r="CG13" s="149"/>
      <c r="CH13" s="149"/>
    </row>
    <row r="14" s="137" customFormat="1" ht="24.95" customHeight="1" spans="1:86">
      <c r="A14" s="155"/>
      <c r="B14" s="156" t="s">
        <v>15</v>
      </c>
      <c r="C14" s="157"/>
      <c r="D14" s="157"/>
      <c r="E14" s="157"/>
      <c r="F14" s="157"/>
      <c r="G14" s="157"/>
      <c r="H14" s="157"/>
      <c r="I14" s="157"/>
      <c r="J14" s="214"/>
      <c r="K14" s="215" t="str">
        <f ca="1">IF(INDIRECT("_FacadeXiaoShiCanShu_day_hour!J"&amp;COLUMN(B11))=0,"",INDIRECT("_FacadeXiaoShiCanShu_day_hour!J"&amp;COLUMN(B11)))</f>
        <v/>
      </c>
      <c r="L14" s="157"/>
      <c r="M14" s="214"/>
      <c r="N14" s="215" t="str">
        <f ca="1" t="shared" ref="N14" si="207">IF(INDIRECT("_FacadeXiaoShiCanShu_day_hour!J"&amp;COLUMN(E11))=0,"",INDIRECT("_FacadeXiaoShiCanShu_day_hour!J"&amp;COLUMN(E11)))</f>
        <v/>
      </c>
      <c r="O14" s="157"/>
      <c r="P14" s="214"/>
      <c r="Q14" s="215" t="str">
        <f ca="1" t="shared" ref="Q14" si="208">IF(INDIRECT("_FacadeXiaoShiCanShu_day_hour!J"&amp;COLUMN(H11))=0,"",INDIRECT("_FacadeXiaoShiCanShu_day_hour!J"&amp;COLUMN(H11)))</f>
        <v/>
      </c>
      <c r="R14" s="157"/>
      <c r="S14" s="214"/>
      <c r="T14" s="215" t="str">
        <f ca="1" t="shared" ref="T14" si="209">IF(INDIRECT("_FacadeXiaoShiCanShu_day_hour!J"&amp;COLUMN(K11))=0,"",INDIRECT("_FacadeXiaoShiCanShu_day_hour!J"&amp;COLUMN(K11)))</f>
        <v/>
      </c>
      <c r="U14" s="157"/>
      <c r="V14" s="214"/>
      <c r="W14" s="215" t="str">
        <f ca="1" t="shared" ref="W14" si="210">IF(INDIRECT("_FacadeXiaoShiCanShu_day_hour!J"&amp;COLUMN(N11))=0,"",INDIRECT("_FacadeXiaoShiCanShu_day_hour!J"&amp;COLUMN(N11)))</f>
        <v/>
      </c>
      <c r="X14" s="157"/>
      <c r="Y14" s="214"/>
      <c r="Z14" s="215" t="str">
        <f ca="1" t="shared" ref="Z14" si="211">IF(INDIRECT("_FacadeXiaoShiCanShu_day_hour!J"&amp;COLUMN(Q11))=0,"",INDIRECT("_FacadeXiaoShiCanShu_day_hour!J"&amp;COLUMN(Q11)))</f>
        <v/>
      </c>
      <c r="AA14" s="157"/>
      <c r="AB14" s="214"/>
      <c r="AC14" s="215" t="str">
        <f ca="1" t="shared" ref="AC14" si="212">IF(INDIRECT("_FacadeXiaoShiCanShu_day_hour!J"&amp;COLUMN(T11))=0,"",INDIRECT("_FacadeXiaoShiCanShu_day_hour!J"&amp;COLUMN(T11)))</f>
        <v/>
      </c>
      <c r="AD14" s="157"/>
      <c r="AE14" s="214"/>
      <c r="AF14" s="215" t="str">
        <f ca="1" t="shared" ref="AF14" si="213">IF(INDIRECT("_FacadeXiaoShiCanShu_day_hour!J"&amp;COLUMN(W11))=0,"",INDIRECT("_FacadeXiaoShiCanShu_day_hour!J"&amp;COLUMN(W11)))</f>
        <v/>
      </c>
      <c r="AG14" s="157"/>
      <c r="AH14" s="214"/>
      <c r="AI14" s="215" t="str">
        <f ca="1" t="shared" ref="AI14" si="214">IF(INDIRECT("_FacadeXiaoShiCanShu_day_hour!J"&amp;COLUMN(Z11))=0,"",INDIRECT("_FacadeXiaoShiCanShu_day_hour!J"&amp;COLUMN(Z11)))</f>
        <v/>
      </c>
      <c r="AJ14" s="157"/>
      <c r="AK14" s="214"/>
      <c r="AL14" s="215" t="str">
        <f ca="1" t="shared" ref="AL14" si="215">IF(INDIRECT("_FacadeXiaoShiCanShu_day_hour!J"&amp;COLUMN(AC11))=0,"",INDIRECT("_FacadeXiaoShiCanShu_day_hour!J"&amp;COLUMN(AC11)))</f>
        <v/>
      </c>
      <c r="AM14" s="157"/>
      <c r="AN14" s="214"/>
      <c r="AO14" s="215" t="str">
        <f ca="1" t="shared" ref="AO14" si="216">IF(INDIRECT("_FacadeXiaoShiCanShu_day_hour!J"&amp;COLUMN(AF11))=0,"",INDIRECT("_FacadeXiaoShiCanShu_day_hour!J"&amp;COLUMN(AF11)))</f>
        <v/>
      </c>
      <c r="AP14" s="157"/>
      <c r="AQ14" s="214"/>
      <c r="AR14" s="215" t="str">
        <f ca="1" t="shared" ref="AR14" si="217">IF(INDIRECT("_FacadeXiaoShiCanShu_day_hour!J"&amp;COLUMN(AI11))=0,"",INDIRECT("_FacadeXiaoShiCanShu_day_hour!J"&amp;COLUMN(AI11)))</f>
        <v/>
      </c>
      <c r="AS14" s="157"/>
      <c r="AT14" s="214"/>
      <c r="AU14" s="215" t="str">
        <f ca="1" t="shared" ref="AU14" si="218">IF(INDIRECT("_FacadeXiaoShiCanShu_day_hour!J"&amp;COLUMN(AL11))=0,"",INDIRECT("_FacadeXiaoShiCanShu_day_hour!J"&amp;COLUMN(AL11)))</f>
        <v/>
      </c>
      <c r="AV14" s="157"/>
      <c r="AW14" s="214"/>
      <c r="AX14" s="215" t="str">
        <f ca="1" t="shared" ref="AX14" si="219">IF(INDIRECT("_FacadeXiaoShiCanShu_day_hour!J"&amp;COLUMN(AO11))=0,"",INDIRECT("_FacadeXiaoShiCanShu_day_hour!J"&amp;COLUMN(AO11)))</f>
        <v/>
      </c>
      <c r="AY14" s="157"/>
      <c r="AZ14" s="214"/>
      <c r="BA14" s="215" t="str">
        <f ca="1" t="shared" ref="BA14" si="220">IF(INDIRECT("_FacadeXiaoShiCanShu_day_hour!J"&amp;COLUMN(AR11))=0,"",INDIRECT("_FacadeXiaoShiCanShu_day_hour!J"&amp;COLUMN(AR11)))</f>
        <v/>
      </c>
      <c r="BB14" s="157"/>
      <c r="BC14" s="214"/>
      <c r="BD14" s="215" t="str">
        <f ca="1" t="shared" ref="BD14" si="221">IF(INDIRECT("_FacadeXiaoShiCanShu_day_hour!J"&amp;COLUMN(AU11))=0,"",INDIRECT("_FacadeXiaoShiCanShu_day_hour!J"&amp;COLUMN(AU11)))</f>
        <v/>
      </c>
      <c r="BE14" s="157"/>
      <c r="BF14" s="214"/>
      <c r="BG14" s="215" t="str">
        <f ca="1" t="shared" ref="BG14" si="222">IF(INDIRECT("_FacadeXiaoShiCanShu_day_hour!J"&amp;COLUMN(AX11))=0,"",INDIRECT("_FacadeXiaoShiCanShu_day_hour!J"&amp;COLUMN(AX11)))</f>
        <v/>
      </c>
      <c r="BH14" s="157"/>
      <c r="BI14" s="214"/>
      <c r="BJ14" s="215" t="str">
        <f ca="1" t="shared" ref="BJ14" si="223">IF(INDIRECT("_FacadeXiaoShiCanShu_day_hour!J"&amp;COLUMN(BA11))=0,"",INDIRECT("_FacadeXiaoShiCanShu_day_hour!J"&amp;COLUMN(BA11)))</f>
        <v/>
      </c>
      <c r="BK14" s="157"/>
      <c r="BL14" s="214"/>
      <c r="BM14" s="215" t="str">
        <f ca="1" t="shared" ref="BM14" si="224">IF(INDIRECT("_FacadeXiaoShiCanShu_day_hour!J"&amp;COLUMN(BD11))=0,"",INDIRECT("_FacadeXiaoShiCanShu_day_hour!J"&amp;COLUMN(BD11)))</f>
        <v/>
      </c>
      <c r="BN14" s="157"/>
      <c r="BO14" s="214"/>
      <c r="BP14" s="215" t="str">
        <f ca="1" t="shared" ref="BP14" si="225">IF(INDIRECT("_FacadeXiaoShiCanShu_day_hour!J"&amp;COLUMN(BG11))=0,"",INDIRECT("_FacadeXiaoShiCanShu_day_hour!J"&amp;COLUMN(BG11)))</f>
        <v/>
      </c>
      <c r="BQ14" s="157"/>
      <c r="BR14" s="214"/>
      <c r="BS14" s="215" t="str">
        <f ca="1" t="shared" ref="BS14" si="226">IF(INDIRECT("_FacadeXiaoShiCanShu_day_hour!J"&amp;COLUMN(BJ11))=0,"",INDIRECT("_FacadeXiaoShiCanShu_day_hour!J"&amp;COLUMN(BJ11)))</f>
        <v/>
      </c>
      <c r="BT14" s="157"/>
      <c r="BU14" s="214"/>
      <c r="BV14" s="215" t="str">
        <f ca="1" t="shared" ref="BV14" si="227">IF(INDIRECT("_FacadeXiaoShiCanShu_day_hour!J"&amp;COLUMN(BM11))=0,"",INDIRECT("_FacadeXiaoShiCanShu_day_hour!J"&amp;COLUMN(BM11)))</f>
        <v/>
      </c>
      <c r="BW14" s="157"/>
      <c r="BX14" s="214"/>
      <c r="BY14" s="215" t="str">
        <f ca="1" t="shared" ref="BY14" si="228">IF(INDIRECT("_FacadeXiaoShiCanShu_day_hour!J"&amp;COLUMN(BP11))=0,"",INDIRECT("_FacadeXiaoShiCanShu_day_hour!J"&amp;COLUMN(BP11)))</f>
        <v/>
      </c>
      <c r="BZ14" s="157"/>
      <c r="CA14" s="214"/>
      <c r="CB14" s="215" t="str">
        <f ca="1" t="shared" ref="CB14" si="229">IF(INDIRECT("_FacadeXiaoShiCanShu_day_hour!J"&amp;COLUMN(BS11))=0,"",INDIRECT("_FacadeXiaoShiCanShu_day_hour!J"&amp;COLUMN(BS11)))</f>
        <v/>
      </c>
      <c r="CC14" s="157"/>
      <c r="CD14" s="274"/>
      <c r="CE14" s="155"/>
      <c r="CF14" s="155"/>
      <c r="CG14" s="155"/>
      <c r="CH14" s="155"/>
    </row>
    <row r="15" s="137" customFormat="1" ht="24.95" customHeight="1" spans="1:86">
      <c r="A15" s="155"/>
      <c r="B15" s="156" t="s">
        <v>16</v>
      </c>
      <c r="C15" s="157"/>
      <c r="D15" s="157"/>
      <c r="E15" s="157"/>
      <c r="F15" s="157"/>
      <c r="G15" s="157"/>
      <c r="H15" s="157"/>
      <c r="I15" s="157"/>
      <c r="J15" s="214"/>
      <c r="K15" s="215" t="str">
        <f ca="1">IF(INDIRECT("_FacadeXiaoShiCanShu_day_hour!K"&amp;COLUMN(B12))=0,"",INDIRECT("_FacadeXiaoShiCanShu_day_hour!K"&amp;COLUMN(B12)))</f>
        <v/>
      </c>
      <c r="L15" s="157"/>
      <c r="M15" s="214"/>
      <c r="N15" s="215" t="str">
        <f ca="1" t="shared" ref="N15" si="230">IF(INDIRECT("_FacadeXiaoShiCanShu_day_hour!K"&amp;COLUMN(E12))=0,"",INDIRECT("_FacadeXiaoShiCanShu_day_hour!K"&amp;COLUMN(E12)))</f>
        <v/>
      </c>
      <c r="O15" s="157"/>
      <c r="P15" s="214"/>
      <c r="Q15" s="215" t="str">
        <f ca="1" t="shared" ref="Q15" si="231">IF(INDIRECT("_FacadeXiaoShiCanShu_day_hour!K"&amp;COLUMN(H12))=0,"",INDIRECT("_FacadeXiaoShiCanShu_day_hour!K"&amp;COLUMN(H12)))</f>
        <v/>
      </c>
      <c r="R15" s="157"/>
      <c r="S15" s="214"/>
      <c r="T15" s="215" t="str">
        <f ca="1" t="shared" ref="T15" si="232">IF(INDIRECT("_FacadeXiaoShiCanShu_day_hour!K"&amp;COLUMN(K12))=0,"",INDIRECT("_FacadeXiaoShiCanShu_day_hour!K"&amp;COLUMN(K12)))</f>
        <v/>
      </c>
      <c r="U15" s="157"/>
      <c r="V15" s="214"/>
      <c r="W15" s="215" t="str">
        <f ca="1" t="shared" ref="W15" si="233">IF(INDIRECT("_FacadeXiaoShiCanShu_day_hour!K"&amp;COLUMN(N12))=0,"",INDIRECT("_FacadeXiaoShiCanShu_day_hour!K"&amp;COLUMN(N12)))</f>
        <v/>
      </c>
      <c r="X15" s="157"/>
      <c r="Y15" s="214"/>
      <c r="Z15" s="215" t="str">
        <f ca="1" t="shared" ref="Z15" si="234">IF(INDIRECT("_FacadeXiaoShiCanShu_day_hour!K"&amp;COLUMN(Q12))=0,"",INDIRECT("_FacadeXiaoShiCanShu_day_hour!K"&amp;COLUMN(Q12)))</f>
        <v/>
      </c>
      <c r="AA15" s="157"/>
      <c r="AB15" s="214"/>
      <c r="AC15" s="215" t="str">
        <f ca="1" t="shared" ref="AC15" si="235">IF(INDIRECT("_FacadeXiaoShiCanShu_day_hour!K"&amp;COLUMN(T12))=0,"",INDIRECT("_FacadeXiaoShiCanShu_day_hour!K"&amp;COLUMN(T12)))</f>
        <v/>
      </c>
      <c r="AD15" s="157"/>
      <c r="AE15" s="214"/>
      <c r="AF15" s="215" t="str">
        <f ca="1" t="shared" ref="AF15" si="236">IF(INDIRECT("_FacadeXiaoShiCanShu_day_hour!K"&amp;COLUMN(W12))=0,"",INDIRECT("_FacadeXiaoShiCanShu_day_hour!K"&amp;COLUMN(W12)))</f>
        <v/>
      </c>
      <c r="AG15" s="157"/>
      <c r="AH15" s="214"/>
      <c r="AI15" s="215" t="str">
        <f ca="1" t="shared" ref="AI15" si="237">IF(INDIRECT("_FacadeXiaoShiCanShu_day_hour!K"&amp;COLUMN(Z12))=0,"",INDIRECT("_FacadeXiaoShiCanShu_day_hour!K"&amp;COLUMN(Z12)))</f>
        <v/>
      </c>
      <c r="AJ15" s="157"/>
      <c r="AK15" s="214"/>
      <c r="AL15" s="215" t="str">
        <f ca="1" t="shared" ref="AL15" si="238">IF(INDIRECT("_FacadeXiaoShiCanShu_day_hour!K"&amp;COLUMN(AC12))=0,"",INDIRECT("_FacadeXiaoShiCanShu_day_hour!K"&amp;COLUMN(AC12)))</f>
        <v/>
      </c>
      <c r="AM15" s="157"/>
      <c r="AN15" s="214"/>
      <c r="AO15" s="215" t="str">
        <f ca="1" t="shared" ref="AO15" si="239">IF(INDIRECT("_FacadeXiaoShiCanShu_day_hour!K"&amp;COLUMN(AF12))=0,"",INDIRECT("_FacadeXiaoShiCanShu_day_hour!K"&amp;COLUMN(AF12)))</f>
        <v/>
      </c>
      <c r="AP15" s="157"/>
      <c r="AQ15" s="214"/>
      <c r="AR15" s="215" t="str">
        <f ca="1" t="shared" ref="AR15" si="240">IF(INDIRECT("_FacadeXiaoShiCanShu_day_hour!K"&amp;COLUMN(AI12))=0,"",INDIRECT("_FacadeXiaoShiCanShu_day_hour!K"&amp;COLUMN(AI12)))</f>
        <v/>
      </c>
      <c r="AS15" s="157"/>
      <c r="AT15" s="214"/>
      <c r="AU15" s="215" t="str">
        <f ca="1" t="shared" ref="AU15" si="241">IF(INDIRECT("_FacadeXiaoShiCanShu_day_hour!K"&amp;COLUMN(AL12))=0,"",INDIRECT("_FacadeXiaoShiCanShu_day_hour!K"&amp;COLUMN(AL12)))</f>
        <v/>
      </c>
      <c r="AV15" s="157"/>
      <c r="AW15" s="214"/>
      <c r="AX15" s="215" t="str">
        <f ca="1" t="shared" ref="AX15" si="242">IF(INDIRECT("_FacadeXiaoShiCanShu_day_hour!K"&amp;COLUMN(AO12))=0,"",INDIRECT("_FacadeXiaoShiCanShu_day_hour!K"&amp;COLUMN(AO12)))</f>
        <v/>
      </c>
      <c r="AY15" s="157"/>
      <c r="AZ15" s="214"/>
      <c r="BA15" s="215" t="str">
        <f ca="1" t="shared" ref="BA15" si="243">IF(INDIRECT("_FacadeXiaoShiCanShu_day_hour!K"&amp;COLUMN(AR12))=0,"",INDIRECT("_FacadeXiaoShiCanShu_day_hour!K"&amp;COLUMN(AR12)))</f>
        <v/>
      </c>
      <c r="BB15" s="157"/>
      <c r="BC15" s="214"/>
      <c r="BD15" s="215" t="str">
        <f ca="1" t="shared" ref="BD15" si="244">IF(INDIRECT("_FacadeXiaoShiCanShu_day_hour!K"&amp;COLUMN(AU12))=0,"",INDIRECT("_FacadeXiaoShiCanShu_day_hour!K"&amp;COLUMN(AU12)))</f>
        <v/>
      </c>
      <c r="BE15" s="157"/>
      <c r="BF15" s="214"/>
      <c r="BG15" s="215" t="str">
        <f ca="1" t="shared" ref="BG15" si="245">IF(INDIRECT("_FacadeXiaoShiCanShu_day_hour!K"&amp;COLUMN(AX12))=0,"",INDIRECT("_FacadeXiaoShiCanShu_day_hour!K"&amp;COLUMN(AX12)))</f>
        <v/>
      </c>
      <c r="BH15" s="157"/>
      <c r="BI15" s="214"/>
      <c r="BJ15" s="215" t="str">
        <f ca="1" t="shared" ref="BJ15" si="246">IF(INDIRECT("_FacadeXiaoShiCanShu_day_hour!K"&amp;COLUMN(BA12))=0,"",INDIRECT("_FacadeXiaoShiCanShu_day_hour!K"&amp;COLUMN(BA12)))</f>
        <v/>
      </c>
      <c r="BK15" s="157"/>
      <c r="BL15" s="214"/>
      <c r="BM15" s="215" t="str">
        <f ca="1" t="shared" ref="BM15" si="247">IF(INDIRECT("_FacadeXiaoShiCanShu_day_hour!K"&amp;COLUMN(BD12))=0,"",INDIRECT("_FacadeXiaoShiCanShu_day_hour!K"&amp;COLUMN(BD12)))</f>
        <v/>
      </c>
      <c r="BN15" s="157"/>
      <c r="BO15" s="214"/>
      <c r="BP15" s="215" t="str">
        <f ca="1" t="shared" ref="BP15" si="248">IF(INDIRECT("_FacadeXiaoShiCanShu_day_hour!K"&amp;COLUMN(BG12))=0,"",INDIRECT("_FacadeXiaoShiCanShu_day_hour!K"&amp;COLUMN(BG12)))</f>
        <v/>
      </c>
      <c r="BQ15" s="157"/>
      <c r="BR15" s="214"/>
      <c r="BS15" s="215" t="str">
        <f ca="1" t="shared" ref="BS15" si="249">IF(INDIRECT("_FacadeXiaoShiCanShu_day_hour!K"&amp;COLUMN(BJ12))=0,"",INDIRECT("_FacadeXiaoShiCanShu_day_hour!K"&amp;COLUMN(BJ12)))</f>
        <v/>
      </c>
      <c r="BT15" s="157"/>
      <c r="BU15" s="214"/>
      <c r="BV15" s="215" t="str">
        <f ca="1" t="shared" ref="BV15" si="250">IF(INDIRECT("_FacadeXiaoShiCanShu_day_hour!K"&amp;COLUMN(BM12))=0,"",INDIRECT("_FacadeXiaoShiCanShu_day_hour!K"&amp;COLUMN(BM12)))</f>
        <v/>
      </c>
      <c r="BW15" s="157"/>
      <c r="BX15" s="214"/>
      <c r="BY15" s="215" t="str">
        <f ca="1" t="shared" ref="BY15" si="251">IF(INDIRECT("_FacadeXiaoShiCanShu_day_hour!K"&amp;COLUMN(BP12))=0,"",INDIRECT("_FacadeXiaoShiCanShu_day_hour!K"&amp;COLUMN(BP12)))</f>
        <v/>
      </c>
      <c r="BZ15" s="157"/>
      <c r="CA15" s="214"/>
      <c r="CB15" s="215" t="str">
        <f ca="1" t="shared" ref="CB15" si="252">IF(INDIRECT("_FacadeXiaoShiCanShu_day_hour!K"&amp;COLUMN(BS12))=0,"",INDIRECT("_FacadeXiaoShiCanShu_day_hour!K"&amp;COLUMN(BS12)))</f>
        <v/>
      </c>
      <c r="CC15" s="157"/>
      <c r="CD15" s="274"/>
      <c r="CE15" s="155"/>
      <c r="CF15" s="155"/>
      <c r="CG15" s="155"/>
      <c r="CH15" s="155"/>
    </row>
    <row r="16" s="137" customFormat="1" ht="24.95" customHeight="1" spans="1:86">
      <c r="A16" s="155"/>
      <c r="B16" s="156" t="s">
        <v>17</v>
      </c>
      <c r="C16" s="157"/>
      <c r="D16" s="157"/>
      <c r="E16" s="157"/>
      <c r="F16" s="157"/>
      <c r="G16" s="157"/>
      <c r="H16" s="157"/>
      <c r="I16" s="157"/>
      <c r="J16" s="214"/>
      <c r="K16" s="215" t="str">
        <f ca="1">IF(INDIRECT("_FacadeXiaoShiCanShu_day_hour!L"&amp;COLUMN(B13))=0,"",INDIRECT("_FacadeXiaoShiCanShu_day_hour!L"&amp;COLUMN(B13)))</f>
        <v/>
      </c>
      <c r="L16" s="157"/>
      <c r="M16" s="214"/>
      <c r="N16" s="215" t="str">
        <f ca="1" t="shared" ref="N16" si="253">IF(INDIRECT("_FacadeXiaoShiCanShu_day_hour!L"&amp;COLUMN(E13))=0,"",INDIRECT("_FacadeXiaoShiCanShu_day_hour!L"&amp;COLUMN(E13)))</f>
        <v/>
      </c>
      <c r="O16" s="157"/>
      <c r="P16" s="214"/>
      <c r="Q16" s="215" t="str">
        <f ca="1" t="shared" ref="Q16" si="254">IF(INDIRECT("_FacadeXiaoShiCanShu_day_hour!L"&amp;COLUMN(H13))=0,"",INDIRECT("_FacadeXiaoShiCanShu_day_hour!L"&amp;COLUMN(H13)))</f>
        <v/>
      </c>
      <c r="R16" s="157"/>
      <c r="S16" s="214"/>
      <c r="T16" s="215" t="str">
        <f ca="1" t="shared" ref="T16" si="255">IF(INDIRECT("_FacadeXiaoShiCanShu_day_hour!L"&amp;COLUMN(K13))=0,"",INDIRECT("_FacadeXiaoShiCanShu_day_hour!L"&amp;COLUMN(K13)))</f>
        <v/>
      </c>
      <c r="U16" s="157"/>
      <c r="V16" s="214"/>
      <c r="W16" s="215" t="str">
        <f ca="1" t="shared" ref="W16" si="256">IF(INDIRECT("_FacadeXiaoShiCanShu_day_hour!L"&amp;COLUMN(N13))=0,"",INDIRECT("_FacadeXiaoShiCanShu_day_hour!L"&amp;COLUMN(N13)))</f>
        <v/>
      </c>
      <c r="X16" s="157"/>
      <c r="Y16" s="214"/>
      <c r="Z16" s="215" t="str">
        <f ca="1" t="shared" ref="Z16" si="257">IF(INDIRECT("_FacadeXiaoShiCanShu_day_hour!L"&amp;COLUMN(Q13))=0,"",INDIRECT("_FacadeXiaoShiCanShu_day_hour!L"&amp;COLUMN(Q13)))</f>
        <v/>
      </c>
      <c r="AA16" s="157"/>
      <c r="AB16" s="214"/>
      <c r="AC16" s="215" t="str">
        <f ca="1" t="shared" ref="AC16" si="258">IF(INDIRECT("_FacadeXiaoShiCanShu_day_hour!L"&amp;COLUMN(T13))=0,"",INDIRECT("_FacadeXiaoShiCanShu_day_hour!L"&amp;COLUMN(T13)))</f>
        <v/>
      </c>
      <c r="AD16" s="157"/>
      <c r="AE16" s="214"/>
      <c r="AF16" s="215" t="str">
        <f ca="1" t="shared" ref="AF16" si="259">IF(INDIRECT("_FacadeXiaoShiCanShu_day_hour!L"&amp;COLUMN(W13))=0,"",INDIRECT("_FacadeXiaoShiCanShu_day_hour!L"&amp;COLUMN(W13)))</f>
        <v/>
      </c>
      <c r="AG16" s="157"/>
      <c r="AH16" s="214"/>
      <c r="AI16" s="215" t="str">
        <f ca="1" t="shared" ref="AI16" si="260">IF(INDIRECT("_FacadeXiaoShiCanShu_day_hour!L"&amp;COLUMN(Z13))=0,"",INDIRECT("_FacadeXiaoShiCanShu_day_hour!L"&amp;COLUMN(Z13)))</f>
        <v/>
      </c>
      <c r="AJ16" s="157"/>
      <c r="AK16" s="214"/>
      <c r="AL16" s="215" t="str">
        <f ca="1" t="shared" ref="AL16" si="261">IF(INDIRECT("_FacadeXiaoShiCanShu_day_hour!L"&amp;COLUMN(AC13))=0,"",INDIRECT("_FacadeXiaoShiCanShu_day_hour!L"&amp;COLUMN(AC13)))</f>
        <v/>
      </c>
      <c r="AM16" s="157"/>
      <c r="AN16" s="214"/>
      <c r="AO16" s="215" t="str">
        <f ca="1" t="shared" ref="AO16" si="262">IF(INDIRECT("_FacadeXiaoShiCanShu_day_hour!L"&amp;COLUMN(AF13))=0,"",INDIRECT("_FacadeXiaoShiCanShu_day_hour!L"&amp;COLUMN(AF13)))</f>
        <v/>
      </c>
      <c r="AP16" s="157"/>
      <c r="AQ16" s="214"/>
      <c r="AR16" s="215" t="str">
        <f ca="1" t="shared" ref="AR16" si="263">IF(INDIRECT("_FacadeXiaoShiCanShu_day_hour!L"&amp;COLUMN(AI13))=0,"",INDIRECT("_FacadeXiaoShiCanShu_day_hour!L"&amp;COLUMN(AI13)))</f>
        <v/>
      </c>
      <c r="AS16" s="157"/>
      <c r="AT16" s="214"/>
      <c r="AU16" s="215" t="str">
        <f ca="1" t="shared" ref="AU16" si="264">IF(INDIRECT("_FacadeXiaoShiCanShu_day_hour!L"&amp;COLUMN(AL13))=0,"",INDIRECT("_FacadeXiaoShiCanShu_day_hour!L"&amp;COLUMN(AL13)))</f>
        <v/>
      </c>
      <c r="AV16" s="157"/>
      <c r="AW16" s="214"/>
      <c r="AX16" s="215" t="str">
        <f ca="1" t="shared" ref="AX16" si="265">IF(INDIRECT("_FacadeXiaoShiCanShu_day_hour!L"&amp;COLUMN(AO13))=0,"",INDIRECT("_FacadeXiaoShiCanShu_day_hour!L"&amp;COLUMN(AO13)))</f>
        <v/>
      </c>
      <c r="AY16" s="157"/>
      <c r="AZ16" s="214"/>
      <c r="BA16" s="215" t="str">
        <f ca="1" t="shared" ref="BA16" si="266">IF(INDIRECT("_FacadeXiaoShiCanShu_day_hour!L"&amp;COLUMN(AR13))=0,"",INDIRECT("_FacadeXiaoShiCanShu_day_hour!L"&amp;COLUMN(AR13)))</f>
        <v/>
      </c>
      <c r="BB16" s="157"/>
      <c r="BC16" s="214"/>
      <c r="BD16" s="215" t="str">
        <f ca="1" t="shared" ref="BD16" si="267">IF(INDIRECT("_FacadeXiaoShiCanShu_day_hour!L"&amp;COLUMN(AU13))=0,"",INDIRECT("_FacadeXiaoShiCanShu_day_hour!L"&amp;COLUMN(AU13)))</f>
        <v/>
      </c>
      <c r="BE16" s="157"/>
      <c r="BF16" s="214"/>
      <c r="BG16" s="215" t="str">
        <f ca="1" t="shared" ref="BG16" si="268">IF(INDIRECT("_FacadeXiaoShiCanShu_day_hour!L"&amp;COLUMN(AX13))=0,"",INDIRECT("_FacadeXiaoShiCanShu_day_hour!L"&amp;COLUMN(AX13)))</f>
        <v/>
      </c>
      <c r="BH16" s="157"/>
      <c r="BI16" s="214"/>
      <c r="BJ16" s="215" t="str">
        <f ca="1" t="shared" ref="BJ16" si="269">IF(INDIRECT("_FacadeXiaoShiCanShu_day_hour!L"&amp;COLUMN(BA13))=0,"",INDIRECT("_FacadeXiaoShiCanShu_day_hour!L"&amp;COLUMN(BA13)))</f>
        <v/>
      </c>
      <c r="BK16" s="157"/>
      <c r="BL16" s="214"/>
      <c r="BM16" s="215" t="str">
        <f ca="1" t="shared" ref="BM16" si="270">IF(INDIRECT("_FacadeXiaoShiCanShu_day_hour!L"&amp;COLUMN(BD13))=0,"",INDIRECT("_FacadeXiaoShiCanShu_day_hour!L"&amp;COLUMN(BD13)))</f>
        <v/>
      </c>
      <c r="BN16" s="157"/>
      <c r="BO16" s="214"/>
      <c r="BP16" s="215" t="str">
        <f ca="1" t="shared" ref="BP16" si="271">IF(INDIRECT("_FacadeXiaoShiCanShu_day_hour!L"&amp;COLUMN(BG13))=0,"",INDIRECT("_FacadeXiaoShiCanShu_day_hour!L"&amp;COLUMN(BG13)))</f>
        <v/>
      </c>
      <c r="BQ16" s="157"/>
      <c r="BR16" s="214"/>
      <c r="BS16" s="215" t="str">
        <f ca="1" t="shared" ref="BS16" si="272">IF(INDIRECT("_FacadeXiaoShiCanShu_day_hour!L"&amp;COLUMN(BJ13))=0,"",INDIRECT("_FacadeXiaoShiCanShu_day_hour!L"&amp;COLUMN(BJ13)))</f>
        <v/>
      </c>
      <c r="BT16" s="157"/>
      <c r="BU16" s="214"/>
      <c r="BV16" s="215" t="str">
        <f ca="1" t="shared" ref="BV16" si="273">IF(INDIRECT("_FacadeXiaoShiCanShu_day_hour!L"&amp;COLUMN(BM13))=0,"",INDIRECT("_FacadeXiaoShiCanShu_day_hour!L"&amp;COLUMN(BM13)))</f>
        <v/>
      </c>
      <c r="BW16" s="157"/>
      <c r="BX16" s="214"/>
      <c r="BY16" s="215" t="str">
        <f ca="1" t="shared" ref="BY16" si="274">IF(INDIRECT("_FacadeXiaoShiCanShu_day_hour!L"&amp;COLUMN(BP13))=0,"",INDIRECT("_FacadeXiaoShiCanShu_day_hour!L"&amp;COLUMN(BP13)))</f>
        <v/>
      </c>
      <c r="BZ16" s="157"/>
      <c r="CA16" s="214"/>
      <c r="CB16" s="215" t="str">
        <f ca="1" t="shared" ref="CB16" si="275">IF(INDIRECT("_FacadeXiaoShiCanShu_day_hour!L"&amp;COLUMN(BS13))=0,"",INDIRECT("_FacadeXiaoShiCanShu_day_hour!L"&amp;COLUMN(BS13)))</f>
        <v/>
      </c>
      <c r="CC16" s="157"/>
      <c r="CD16" s="274"/>
      <c r="CE16" s="155"/>
      <c r="CF16" s="155"/>
      <c r="CG16" s="155"/>
      <c r="CH16" s="155"/>
    </row>
    <row r="17" s="135" customFormat="1" ht="24.95" customHeight="1" spans="1:86">
      <c r="A17" s="149"/>
      <c r="B17" s="150" t="s">
        <v>18</v>
      </c>
      <c r="C17" s="151"/>
      <c r="D17" s="151"/>
      <c r="E17" s="151"/>
      <c r="F17" s="151"/>
      <c r="G17" s="151"/>
      <c r="H17" s="151"/>
      <c r="I17" s="151"/>
      <c r="J17" s="210"/>
      <c r="K17" s="211" t="str">
        <f ca="1">IF(INDIRECT("_FacadeXiaoShiCanShu_day_hour!M"&amp;COLUMN(B14))=0,"",INDIRECT("_FacadeXiaoShiCanShu_day_hour!M"&amp;COLUMN(B14)))</f>
        <v/>
      </c>
      <c r="L17" s="151"/>
      <c r="M17" s="210"/>
      <c r="N17" s="211" t="str">
        <f ca="1" t="shared" ref="N17" si="276">IF(INDIRECT("_FacadeXiaoShiCanShu_day_hour!M"&amp;COLUMN(E14))=0,"",INDIRECT("_FacadeXiaoShiCanShu_day_hour!M"&amp;COLUMN(E14)))</f>
        <v/>
      </c>
      <c r="O17" s="151"/>
      <c r="P17" s="210"/>
      <c r="Q17" s="211" t="str">
        <f ca="1" t="shared" ref="Q17" si="277">IF(INDIRECT("_FacadeXiaoShiCanShu_day_hour!M"&amp;COLUMN(H14))=0,"",INDIRECT("_FacadeXiaoShiCanShu_day_hour!M"&amp;COLUMN(H14)))</f>
        <v/>
      </c>
      <c r="R17" s="151"/>
      <c r="S17" s="210"/>
      <c r="T17" s="211" t="str">
        <f ca="1" t="shared" ref="T17" si="278">IF(INDIRECT("_FacadeXiaoShiCanShu_day_hour!M"&amp;COLUMN(K14))=0,"",INDIRECT("_FacadeXiaoShiCanShu_day_hour!M"&amp;COLUMN(K14)))</f>
        <v/>
      </c>
      <c r="U17" s="151"/>
      <c r="V17" s="210"/>
      <c r="W17" s="211" t="str">
        <f ca="1" t="shared" ref="W17" si="279">IF(INDIRECT("_FacadeXiaoShiCanShu_day_hour!M"&amp;COLUMN(N14))=0,"",INDIRECT("_FacadeXiaoShiCanShu_day_hour!M"&amp;COLUMN(N14)))</f>
        <v/>
      </c>
      <c r="X17" s="151"/>
      <c r="Y17" s="210"/>
      <c r="Z17" s="211" t="str">
        <f ca="1" t="shared" ref="Z17" si="280">IF(INDIRECT("_FacadeXiaoShiCanShu_day_hour!M"&amp;COLUMN(Q14))=0,"",INDIRECT("_FacadeXiaoShiCanShu_day_hour!M"&amp;COLUMN(Q14)))</f>
        <v/>
      </c>
      <c r="AA17" s="151"/>
      <c r="AB17" s="210"/>
      <c r="AC17" s="211" t="str">
        <f ca="1" t="shared" ref="AC17" si="281">IF(INDIRECT("_FacadeXiaoShiCanShu_day_hour!M"&amp;COLUMN(T14))=0,"",INDIRECT("_FacadeXiaoShiCanShu_day_hour!M"&amp;COLUMN(T14)))</f>
        <v/>
      </c>
      <c r="AD17" s="151"/>
      <c r="AE17" s="210"/>
      <c r="AF17" s="211" t="str">
        <f ca="1" t="shared" ref="AF17" si="282">IF(INDIRECT("_FacadeXiaoShiCanShu_day_hour!M"&amp;COLUMN(W14))=0,"",INDIRECT("_FacadeXiaoShiCanShu_day_hour!M"&amp;COLUMN(W14)))</f>
        <v/>
      </c>
      <c r="AG17" s="151"/>
      <c r="AH17" s="210"/>
      <c r="AI17" s="211" t="str">
        <f ca="1" t="shared" ref="AI17" si="283">IF(INDIRECT("_FacadeXiaoShiCanShu_day_hour!M"&amp;COLUMN(Z14))=0,"",INDIRECT("_FacadeXiaoShiCanShu_day_hour!M"&amp;COLUMN(Z14)))</f>
        <v/>
      </c>
      <c r="AJ17" s="151"/>
      <c r="AK17" s="210"/>
      <c r="AL17" s="211" t="str">
        <f ca="1" t="shared" ref="AL17" si="284">IF(INDIRECT("_FacadeXiaoShiCanShu_day_hour!M"&amp;COLUMN(AC14))=0,"",INDIRECT("_FacadeXiaoShiCanShu_day_hour!M"&amp;COLUMN(AC14)))</f>
        <v/>
      </c>
      <c r="AM17" s="151"/>
      <c r="AN17" s="210"/>
      <c r="AO17" s="211" t="str">
        <f ca="1" t="shared" ref="AO17" si="285">IF(INDIRECT("_FacadeXiaoShiCanShu_day_hour!M"&amp;COLUMN(AF14))=0,"",INDIRECT("_FacadeXiaoShiCanShu_day_hour!M"&amp;COLUMN(AF14)))</f>
        <v/>
      </c>
      <c r="AP17" s="151"/>
      <c r="AQ17" s="210"/>
      <c r="AR17" s="211" t="str">
        <f ca="1" t="shared" ref="AR17" si="286">IF(INDIRECT("_FacadeXiaoShiCanShu_day_hour!M"&amp;COLUMN(AI14))=0,"",INDIRECT("_FacadeXiaoShiCanShu_day_hour!M"&amp;COLUMN(AI14)))</f>
        <v/>
      </c>
      <c r="AS17" s="151"/>
      <c r="AT17" s="210"/>
      <c r="AU17" s="211" t="str">
        <f ca="1" t="shared" ref="AU17" si="287">IF(INDIRECT("_FacadeXiaoShiCanShu_day_hour!M"&amp;COLUMN(AL14))=0,"",INDIRECT("_FacadeXiaoShiCanShu_day_hour!M"&amp;COLUMN(AL14)))</f>
        <v/>
      </c>
      <c r="AV17" s="151"/>
      <c r="AW17" s="210"/>
      <c r="AX17" s="211" t="str">
        <f ca="1" t="shared" ref="AX17" si="288">IF(INDIRECT("_FacadeXiaoShiCanShu_day_hour!M"&amp;COLUMN(AO14))=0,"",INDIRECT("_FacadeXiaoShiCanShu_day_hour!M"&amp;COLUMN(AO14)))</f>
        <v/>
      </c>
      <c r="AY17" s="151"/>
      <c r="AZ17" s="210"/>
      <c r="BA17" s="211" t="str">
        <f ca="1" t="shared" ref="BA17" si="289">IF(INDIRECT("_FacadeXiaoShiCanShu_day_hour!M"&amp;COLUMN(AR14))=0,"",INDIRECT("_FacadeXiaoShiCanShu_day_hour!M"&amp;COLUMN(AR14)))</f>
        <v/>
      </c>
      <c r="BB17" s="151"/>
      <c r="BC17" s="210"/>
      <c r="BD17" s="211" t="str">
        <f ca="1" t="shared" ref="BD17" si="290">IF(INDIRECT("_FacadeXiaoShiCanShu_day_hour!M"&amp;COLUMN(AU14))=0,"",INDIRECT("_FacadeXiaoShiCanShu_day_hour!M"&amp;COLUMN(AU14)))</f>
        <v/>
      </c>
      <c r="BE17" s="151"/>
      <c r="BF17" s="210"/>
      <c r="BG17" s="211" t="str">
        <f ca="1" t="shared" ref="BG17" si="291">IF(INDIRECT("_FacadeXiaoShiCanShu_day_hour!M"&amp;COLUMN(AX14))=0,"",INDIRECT("_FacadeXiaoShiCanShu_day_hour!M"&amp;COLUMN(AX14)))</f>
        <v/>
      </c>
      <c r="BH17" s="151"/>
      <c r="BI17" s="210"/>
      <c r="BJ17" s="211" t="str">
        <f ca="1" t="shared" ref="BJ17" si="292">IF(INDIRECT("_FacadeXiaoShiCanShu_day_hour!M"&amp;COLUMN(BA14))=0,"",INDIRECT("_FacadeXiaoShiCanShu_day_hour!M"&amp;COLUMN(BA14)))</f>
        <v/>
      </c>
      <c r="BK17" s="151"/>
      <c r="BL17" s="210"/>
      <c r="BM17" s="211" t="str">
        <f ca="1" t="shared" ref="BM17" si="293">IF(INDIRECT("_FacadeXiaoShiCanShu_day_hour!M"&amp;COLUMN(BD14))=0,"",INDIRECT("_FacadeXiaoShiCanShu_day_hour!M"&amp;COLUMN(BD14)))</f>
        <v/>
      </c>
      <c r="BN17" s="151"/>
      <c r="BO17" s="210"/>
      <c r="BP17" s="211" t="str">
        <f ca="1" t="shared" ref="BP17" si="294">IF(INDIRECT("_FacadeXiaoShiCanShu_day_hour!M"&amp;COLUMN(BG14))=0,"",INDIRECT("_FacadeXiaoShiCanShu_day_hour!M"&amp;COLUMN(BG14)))</f>
        <v/>
      </c>
      <c r="BQ17" s="151"/>
      <c r="BR17" s="210"/>
      <c r="BS17" s="211" t="str">
        <f ca="1" t="shared" ref="BS17" si="295">IF(INDIRECT("_FacadeXiaoShiCanShu_day_hour!M"&amp;COLUMN(BJ14))=0,"",INDIRECT("_FacadeXiaoShiCanShu_day_hour!M"&amp;COLUMN(BJ14)))</f>
        <v/>
      </c>
      <c r="BT17" s="151"/>
      <c r="BU17" s="210"/>
      <c r="BV17" s="211" t="str">
        <f ca="1" t="shared" ref="BV17" si="296">IF(INDIRECT("_FacadeXiaoShiCanShu_day_hour!M"&amp;COLUMN(BM14))=0,"",INDIRECT("_FacadeXiaoShiCanShu_day_hour!M"&amp;COLUMN(BM14)))</f>
        <v/>
      </c>
      <c r="BW17" s="151"/>
      <c r="BX17" s="210"/>
      <c r="BY17" s="211" t="str">
        <f ca="1" t="shared" ref="BY17" si="297">IF(INDIRECT("_FacadeXiaoShiCanShu_day_hour!M"&amp;COLUMN(BP14))=0,"",INDIRECT("_FacadeXiaoShiCanShu_day_hour!M"&amp;COLUMN(BP14)))</f>
        <v/>
      </c>
      <c r="BZ17" s="151"/>
      <c r="CA17" s="210"/>
      <c r="CB17" s="211" t="str">
        <f ca="1" t="shared" ref="CB17" si="298">IF(INDIRECT("_FacadeXiaoShiCanShu_day_hour!M"&amp;COLUMN(BS14))=0,"",INDIRECT("_FacadeXiaoShiCanShu_day_hour!M"&amp;COLUMN(BS14)))</f>
        <v/>
      </c>
      <c r="CC17" s="151"/>
      <c r="CD17" s="272"/>
      <c r="CE17" s="149"/>
      <c r="CF17" s="149"/>
      <c r="CG17" s="149"/>
      <c r="CH17" s="149"/>
    </row>
    <row r="18" s="135" customFormat="1" ht="24.95" customHeight="1" spans="1:86">
      <c r="A18" s="149"/>
      <c r="B18" s="150" t="s">
        <v>19</v>
      </c>
      <c r="C18" s="151"/>
      <c r="D18" s="151"/>
      <c r="E18" s="151"/>
      <c r="F18" s="151"/>
      <c r="G18" s="151"/>
      <c r="H18" s="151"/>
      <c r="I18" s="151"/>
      <c r="J18" s="210"/>
      <c r="K18" s="211" t="str">
        <f ca="1">IF(INDIRECT("_FacadeXiaoShiCanShu_day_hour!N"&amp;COLUMN(B15))=0,"",INDIRECT("_FacadeXiaoShiCanShu_day_hour!N"&amp;COLUMN(B15)))</f>
        <v/>
      </c>
      <c r="L18" s="151"/>
      <c r="M18" s="210"/>
      <c r="N18" s="211" t="str">
        <f ca="1" t="shared" ref="N18" si="299">IF(INDIRECT("_FacadeXiaoShiCanShu_day_hour!N"&amp;COLUMN(E15))=0,"",INDIRECT("_FacadeXiaoShiCanShu_day_hour!N"&amp;COLUMN(E15)))</f>
        <v/>
      </c>
      <c r="O18" s="151"/>
      <c r="P18" s="210"/>
      <c r="Q18" s="211" t="str">
        <f ca="1" t="shared" ref="Q18" si="300">IF(INDIRECT("_FacadeXiaoShiCanShu_day_hour!N"&amp;COLUMN(H15))=0,"",INDIRECT("_FacadeXiaoShiCanShu_day_hour!N"&amp;COLUMN(H15)))</f>
        <v/>
      </c>
      <c r="R18" s="151"/>
      <c r="S18" s="210"/>
      <c r="T18" s="211" t="str">
        <f ca="1" t="shared" ref="T18" si="301">IF(INDIRECT("_FacadeXiaoShiCanShu_day_hour!N"&amp;COLUMN(K15))=0,"",INDIRECT("_FacadeXiaoShiCanShu_day_hour!N"&amp;COLUMN(K15)))</f>
        <v/>
      </c>
      <c r="U18" s="151"/>
      <c r="V18" s="210"/>
      <c r="W18" s="211" t="str">
        <f ca="1" t="shared" ref="W18" si="302">IF(INDIRECT("_FacadeXiaoShiCanShu_day_hour!N"&amp;COLUMN(N15))=0,"",INDIRECT("_FacadeXiaoShiCanShu_day_hour!N"&amp;COLUMN(N15)))</f>
        <v/>
      </c>
      <c r="X18" s="151"/>
      <c r="Y18" s="210"/>
      <c r="Z18" s="211" t="str">
        <f ca="1" t="shared" ref="Z18" si="303">IF(INDIRECT("_FacadeXiaoShiCanShu_day_hour!N"&amp;COLUMN(Q15))=0,"",INDIRECT("_FacadeXiaoShiCanShu_day_hour!N"&amp;COLUMN(Q15)))</f>
        <v/>
      </c>
      <c r="AA18" s="151"/>
      <c r="AB18" s="210"/>
      <c r="AC18" s="211" t="str">
        <f ca="1" t="shared" ref="AC18" si="304">IF(INDIRECT("_FacadeXiaoShiCanShu_day_hour!N"&amp;COLUMN(T15))=0,"",INDIRECT("_FacadeXiaoShiCanShu_day_hour!N"&amp;COLUMN(T15)))</f>
        <v/>
      </c>
      <c r="AD18" s="151"/>
      <c r="AE18" s="210"/>
      <c r="AF18" s="211" t="str">
        <f ca="1" t="shared" ref="AF18" si="305">IF(INDIRECT("_FacadeXiaoShiCanShu_day_hour!N"&amp;COLUMN(W15))=0,"",INDIRECT("_FacadeXiaoShiCanShu_day_hour!N"&amp;COLUMN(W15)))</f>
        <v/>
      </c>
      <c r="AG18" s="151"/>
      <c r="AH18" s="210"/>
      <c r="AI18" s="211" t="str">
        <f ca="1" t="shared" ref="AI18" si="306">IF(INDIRECT("_FacadeXiaoShiCanShu_day_hour!N"&amp;COLUMN(Z15))=0,"",INDIRECT("_FacadeXiaoShiCanShu_day_hour!N"&amp;COLUMN(Z15)))</f>
        <v/>
      </c>
      <c r="AJ18" s="151"/>
      <c r="AK18" s="210"/>
      <c r="AL18" s="211" t="str">
        <f ca="1" t="shared" ref="AL18" si="307">IF(INDIRECT("_FacadeXiaoShiCanShu_day_hour!N"&amp;COLUMN(AC15))=0,"",INDIRECT("_FacadeXiaoShiCanShu_day_hour!N"&amp;COLUMN(AC15)))</f>
        <v/>
      </c>
      <c r="AM18" s="151"/>
      <c r="AN18" s="210"/>
      <c r="AO18" s="211" t="str">
        <f ca="1" t="shared" ref="AO18" si="308">IF(INDIRECT("_FacadeXiaoShiCanShu_day_hour!N"&amp;COLUMN(AF15))=0,"",INDIRECT("_FacadeXiaoShiCanShu_day_hour!N"&amp;COLUMN(AF15)))</f>
        <v/>
      </c>
      <c r="AP18" s="151"/>
      <c r="AQ18" s="210"/>
      <c r="AR18" s="211" t="str">
        <f ca="1" t="shared" ref="AR18" si="309">IF(INDIRECT("_FacadeXiaoShiCanShu_day_hour!N"&amp;COLUMN(AI15))=0,"",INDIRECT("_FacadeXiaoShiCanShu_day_hour!N"&amp;COLUMN(AI15)))</f>
        <v/>
      </c>
      <c r="AS18" s="151"/>
      <c r="AT18" s="210"/>
      <c r="AU18" s="211" t="str">
        <f ca="1" t="shared" ref="AU18" si="310">IF(INDIRECT("_FacadeXiaoShiCanShu_day_hour!N"&amp;COLUMN(AL15))=0,"",INDIRECT("_FacadeXiaoShiCanShu_day_hour!N"&amp;COLUMN(AL15)))</f>
        <v/>
      </c>
      <c r="AV18" s="151"/>
      <c r="AW18" s="210"/>
      <c r="AX18" s="211" t="str">
        <f ca="1" t="shared" ref="AX18" si="311">IF(INDIRECT("_FacadeXiaoShiCanShu_day_hour!N"&amp;COLUMN(AO15))=0,"",INDIRECT("_FacadeXiaoShiCanShu_day_hour!N"&amp;COLUMN(AO15)))</f>
        <v/>
      </c>
      <c r="AY18" s="151"/>
      <c r="AZ18" s="210"/>
      <c r="BA18" s="211" t="str">
        <f ca="1" t="shared" ref="BA18" si="312">IF(INDIRECT("_FacadeXiaoShiCanShu_day_hour!N"&amp;COLUMN(AR15))=0,"",INDIRECT("_FacadeXiaoShiCanShu_day_hour!N"&amp;COLUMN(AR15)))</f>
        <v/>
      </c>
      <c r="BB18" s="151"/>
      <c r="BC18" s="210"/>
      <c r="BD18" s="211" t="str">
        <f ca="1" t="shared" ref="BD18" si="313">IF(INDIRECT("_FacadeXiaoShiCanShu_day_hour!N"&amp;COLUMN(AU15))=0,"",INDIRECT("_FacadeXiaoShiCanShu_day_hour!N"&amp;COLUMN(AU15)))</f>
        <v/>
      </c>
      <c r="BE18" s="151"/>
      <c r="BF18" s="210"/>
      <c r="BG18" s="211" t="str">
        <f ca="1" t="shared" ref="BG18" si="314">IF(INDIRECT("_FacadeXiaoShiCanShu_day_hour!N"&amp;COLUMN(AX15))=0,"",INDIRECT("_FacadeXiaoShiCanShu_day_hour!N"&amp;COLUMN(AX15)))</f>
        <v/>
      </c>
      <c r="BH18" s="151"/>
      <c r="BI18" s="210"/>
      <c r="BJ18" s="211" t="str">
        <f ca="1" t="shared" ref="BJ18" si="315">IF(INDIRECT("_FacadeXiaoShiCanShu_day_hour!N"&amp;COLUMN(BA15))=0,"",INDIRECT("_FacadeXiaoShiCanShu_day_hour!N"&amp;COLUMN(BA15)))</f>
        <v/>
      </c>
      <c r="BK18" s="151"/>
      <c r="BL18" s="210"/>
      <c r="BM18" s="211" t="str">
        <f ca="1" t="shared" ref="BM18" si="316">IF(INDIRECT("_FacadeXiaoShiCanShu_day_hour!N"&amp;COLUMN(BD15))=0,"",INDIRECT("_FacadeXiaoShiCanShu_day_hour!N"&amp;COLUMN(BD15)))</f>
        <v/>
      </c>
      <c r="BN18" s="151"/>
      <c r="BO18" s="210"/>
      <c r="BP18" s="211" t="str">
        <f ca="1" t="shared" ref="BP18" si="317">IF(INDIRECT("_FacadeXiaoShiCanShu_day_hour!N"&amp;COLUMN(BG15))=0,"",INDIRECT("_FacadeXiaoShiCanShu_day_hour!N"&amp;COLUMN(BG15)))</f>
        <v/>
      </c>
      <c r="BQ18" s="151"/>
      <c r="BR18" s="210"/>
      <c r="BS18" s="211" t="str">
        <f ca="1" t="shared" ref="BS18" si="318">IF(INDIRECT("_FacadeXiaoShiCanShu_day_hour!N"&amp;COLUMN(BJ15))=0,"",INDIRECT("_FacadeXiaoShiCanShu_day_hour!N"&amp;COLUMN(BJ15)))</f>
        <v/>
      </c>
      <c r="BT18" s="151"/>
      <c r="BU18" s="210"/>
      <c r="BV18" s="211" t="str">
        <f ca="1" t="shared" ref="BV18" si="319">IF(INDIRECT("_FacadeXiaoShiCanShu_day_hour!N"&amp;COLUMN(BM15))=0,"",INDIRECT("_FacadeXiaoShiCanShu_day_hour!N"&amp;COLUMN(BM15)))</f>
        <v/>
      </c>
      <c r="BW18" s="151"/>
      <c r="BX18" s="210"/>
      <c r="BY18" s="211" t="str">
        <f ca="1" t="shared" ref="BY18" si="320">IF(INDIRECT("_FacadeXiaoShiCanShu_day_hour!N"&amp;COLUMN(BP15))=0,"",INDIRECT("_FacadeXiaoShiCanShu_day_hour!N"&amp;COLUMN(BP15)))</f>
        <v/>
      </c>
      <c r="BZ18" s="151"/>
      <c r="CA18" s="210"/>
      <c r="CB18" s="211" t="str">
        <f ca="1" t="shared" ref="CB18" si="321">IF(INDIRECT("_FacadeXiaoShiCanShu_day_hour!N"&amp;COLUMN(BS15))=0,"",INDIRECT("_FacadeXiaoShiCanShu_day_hour!N"&amp;COLUMN(BS15)))</f>
        <v/>
      </c>
      <c r="CC18" s="151"/>
      <c r="CD18" s="272"/>
      <c r="CE18" s="149"/>
      <c r="CF18" s="149"/>
      <c r="CG18" s="149"/>
      <c r="CH18" s="149"/>
    </row>
    <row r="19" s="135" customFormat="1" ht="24.95" customHeight="1" spans="1:86">
      <c r="A19" s="149"/>
      <c r="B19" s="150" t="s">
        <v>20</v>
      </c>
      <c r="C19" s="151"/>
      <c r="D19" s="151"/>
      <c r="E19" s="151"/>
      <c r="F19" s="151"/>
      <c r="G19" s="151"/>
      <c r="H19" s="151"/>
      <c r="I19" s="151"/>
      <c r="J19" s="210"/>
      <c r="K19" s="211" t="str">
        <f ca="1">IF(INDIRECT("_FacadeXiaoShiCanShu_day_hour!O"&amp;COLUMN(B16))=0,"",INDIRECT("_FacadeXiaoShiCanShu_day_hour!O"&amp;COLUMN(B16)))</f>
        <v/>
      </c>
      <c r="L19" s="151"/>
      <c r="M19" s="210"/>
      <c r="N19" s="211" t="str">
        <f ca="1" t="shared" ref="N19" si="322">IF(INDIRECT("_FacadeXiaoShiCanShu_day_hour!O"&amp;COLUMN(E16))=0,"",INDIRECT("_FacadeXiaoShiCanShu_day_hour!O"&amp;COLUMN(E16)))</f>
        <v/>
      </c>
      <c r="O19" s="151"/>
      <c r="P19" s="210"/>
      <c r="Q19" s="211" t="str">
        <f ca="1" t="shared" ref="Q19" si="323">IF(INDIRECT("_FacadeXiaoShiCanShu_day_hour!O"&amp;COLUMN(H16))=0,"",INDIRECT("_FacadeXiaoShiCanShu_day_hour!O"&amp;COLUMN(H16)))</f>
        <v/>
      </c>
      <c r="R19" s="151"/>
      <c r="S19" s="210"/>
      <c r="T19" s="211" t="str">
        <f ca="1" t="shared" ref="T19" si="324">IF(INDIRECT("_FacadeXiaoShiCanShu_day_hour!O"&amp;COLUMN(K16))=0,"",INDIRECT("_FacadeXiaoShiCanShu_day_hour!O"&amp;COLUMN(K16)))</f>
        <v/>
      </c>
      <c r="U19" s="151"/>
      <c r="V19" s="210"/>
      <c r="W19" s="211" t="str">
        <f ca="1" t="shared" ref="W19" si="325">IF(INDIRECT("_FacadeXiaoShiCanShu_day_hour!O"&amp;COLUMN(N16))=0,"",INDIRECT("_FacadeXiaoShiCanShu_day_hour!O"&amp;COLUMN(N16)))</f>
        <v/>
      </c>
      <c r="X19" s="151"/>
      <c r="Y19" s="210"/>
      <c r="Z19" s="211" t="str">
        <f ca="1" t="shared" ref="Z19" si="326">IF(INDIRECT("_FacadeXiaoShiCanShu_day_hour!O"&amp;COLUMN(Q16))=0,"",INDIRECT("_FacadeXiaoShiCanShu_day_hour!O"&amp;COLUMN(Q16)))</f>
        <v/>
      </c>
      <c r="AA19" s="151"/>
      <c r="AB19" s="210"/>
      <c r="AC19" s="211" t="str">
        <f ca="1" t="shared" ref="AC19" si="327">IF(INDIRECT("_FacadeXiaoShiCanShu_day_hour!O"&amp;COLUMN(T16))=0,"",INDIRECT("_FacadeXiaoShiCanShu_day_hour!O"&amp;COLUMN(T16)))</f>
        <v/>
      </c>
      <c r="AD19" s="151"/>
      <c r="AE19" s="210"/>
      <c r="AF19" s="211" t="str">
        <f ca="1" t="shared" ref="AF19" si="328">IF(INDIRECT("_FacadeXiaoShiCanShu_day_hour!O"&amp;COLUMN(W16))=0,"",INDIRECT("_FacadeXiaoShiCanShu_day_hour!O"&amp;COLUMN(W16)))</f>
        <v/>
      </c>
      <c r="AG19" s="151"/>
      <c r="AH19" s="210"/>
      <c r="AI19" s="211" t="str">
        <f ca="1" t="shared" ref="AI19" si="329">IF(INDIRECT("_FacadeXiaoShiCanShu_day_hour!O"&amp;COLUMN(Z16))=0,"",INDIRECT("_FacadeXiaoShiCanShu_day_hour!O"&amp;COLUMN(Z16)))</f>
        <v/>
      </c>
      <c r="AJ19" s="151"/>
      <c r="AK19" s="210"/>
      <c r="AL19" s="211" t="str">
        <f ca="1" t="shared" ref="AL19" si="330">IF(INDIRECT("_FacadeXiaoShiCanShu_day_hour!O"&amp;COLUMN(AC16))=0,"",INDIRECT("_FacadeXiaoShiCanShu_day_hour!O"&amp;COLUMN(AC16)))</f>
        <v/>
      </c>
      <c r="AM19" s="151"/>
      <c r="AN19" s="210"/>
      <c r="AO19" s="211" t="str">
        <f ca="1" t="shared" ref="AO19" si="331">IF(INDIRECT("_FacadeXiaoShiCanShu_day_hour!O"&amp;COLUMN(AF16))=0,"",INDIRECT("_FacadeXiaoShiCanShu_day_hour!O"&amp;COLUMN(AF16)))</f>
        <v/>
      </c>
      <c r="AP19" s="151"/>
      <c r="AQ19" s="210"/>
      <c r="AR19" s="211" t="str">
        <f ca="1" t="shared" ref="AR19" si="332">IF(INDIRECT("_FacadeXiaoShiCanShu_day_hour!O"&amp;COLUMN(AI16))=0,"",INDIRECT("_FacadeXiaoShiCanShu_day_hour!O"&amp;COLUMN(AI16)))</f>
        <v/>
      </c>
      <c r="AS19" s="151"/>
      <c r="AT19" s="210"/>
      <c r="AU19" s="211" t="str">
        <f ca="1" t="shared" ref="AU19" si="333">IF(INDIRECT("_FacadeXiaoShiCanShu_day_hour!O"&amp;COLUMN(AL16))=0,"",INDIRECT("_FacadeXiaoShiCanShu_day_hour!O"&amp;COLUMN(AL16)))</f>
        <v/>
      </c>
      <c r="AV19" s="151"/>
      <c r="AW19" s="210"/>
      <c r="AX19" s="211" t="str">
        <f ca="1" t="shared" ref="AX19" si="334">IF(INDIRECT("_FacadeXiaoShiCanShu_day_hour!O"&amp;COLUMN(AO16))=0,"",INDIRECT("_FacadeXiaoShiCanShu_day_hour!O"&amp;COLUMN(AO16)))</f>
        <v/>
      </c>
      <c r="AY19" s="151"/>
      <c r="AZ19" s="210"/>
      <c r="BA19" s="211" t="str">
        <f ca="1" t="shared" ref="BA19" si="335">IF(INDIRECT("_FacadeXiaoShiCanShu_day_hour!O"&amp;COLUMN(AR16))=0,"",INDIRECT("_FacadeXiaoShiCanShu_day_hour!O"&amp;COLUMN(AR16)))</f>
        <v/>
      </c>
      <c r="BB19" s="151"/>
      <c r="BC19" s="210"/>
      <c r="BD19" s="211" t="str">
        <f ca="1" t="shared" ref="BD19" si="336">IF(INDIRECT("_FacadeXiaoShiCanShu_day_hour!O"&amp;COLUMN(AU16))=0,"",INDIRECT("_FacadeXiaoShiCanShu_day_hour!O"&amp;COLUMN(AU16)))</f>
        <v/>
      </c>
      <c r="BE19" s="151"/>
      <c r="BF19" s="210"/>
      <c r="BG19" s="211" t="str">
        <f ca="1" t="shared" ref="BG19" si="337">IF(INDIRECT("_FacadeXiaoShiCanShu_day_hour!O"&amp;COLUMN(AX16))=0,"",INDIRECT("_FacadeXiaoShiCanShu_day_hour!O"&amp;COLUMN(AX16)))</f>
        <v/>
      </c>
      <c r="BH19" s="151"/>
      <c r="BI19" s="210"/>
      <c r="BJ19" s="211" t="str">
        <f ca="1" t="shared" ref="BJ19" si="338">IF(INDIRECT("_FacadeXiaoShiCanShu_day_hour!O"&amp;COLUMN(BA16))=0,"",INDIRECT("_FacadeXiaoShiCanShu_day_hour!O"&amp;COLUMN(BA16)))</f>
        <v/>
      </c>
      <c r="BK19" s="151"/>
      <c r="BL19" s="210"/>
      <c r="BM19" s="211" t="str">
        <f ca="1" t="shared" ref="BM19" si="339">IF(INDIRECT("_FacadeXiaoShiCanShu_day_hour!O"&amp;COLUMN(BD16))=0,"",INDIRECT("_FacadeXiaoShiCanShu_day_hour!O"&amp;COLUMN(BD16)))</f>
        <v/>
      </c>
      <c r="BN19" s="151"/>
      <c r="BO19" s="210"/>
      <c r="BP19" s="211" t="str">
        <f ca="1" t="shared" ref="BP19" si="340">IF(INDIRECT("_FacadeXiaoShiCanShu_day_hour!O"&amp;COLUMN(BG16))=0,"",INDIRECT("_FacadeXiaoShiCanShu_day_hour!O"&amp;COLUMN(BG16)))</f>
        <v/>
      </c>
      <c r="BQ19" s="151"/>
      <c r="BR19" s="210"/>
      <c r="BS19" s="211" t="str">
        <f ca="1" t="shared" ref="BS19" si="341">IF(INDIRECT("_FacadeXiaoShiCanShu_day_hour!O"&amp;COLUMN(BJ16))=0,"",INDIRECT("_FacadeXiaoShiCanShu_day_hour!O"&amp;COLUMN(BJ16)))</f>
        <v/>
      </c>
      <c r="BT19" s="151"/>
      <c r="BU19" s="210"/>
      <c r="BV19" s="211" t="str">
        <f ca="1" t="shared" ref="BV19" si="342">IF(INDIRECT("_FacadeXiaoShiCanShu_day_hour!O"&amp;COLUMN(BM16))=0,"",INDIRECT("_FacadeXiaoShiCanShu_day_hour!O"&amp;COLUMN(BM16)))</f>
        <v/>
      </c>
      <c r="BW19" s="151"/>
      <c r="BX19" s="210"/>
      <c r="BY19" s="211" t="str">
        <f ca="1" t="shared" ref="BY19" si="343">IF(INDIRECT("_FacadeXiaoShiCanShu_day_hour!O"&amp;COLUMN(BP16))=0,"",INDIRECT("_FacadeXiaoShiCanShu_day_hour!O"&amp;COLUMN(BP16)))</f>
        <v/>
      </c>
      <c r="BZ19" s="151"/>
      <c r="CA19" s="210"/>
      <c r="CB19" s="211" t="str">
        <f ca="1" t="shared" ref="CB19" si="344">IF(INDIRECT("_FacadeXiaoShiCanShu_day_hour!O"&amp;COLUMN(BS16))=0,"",INDIRECT("_FacadeXiaoShiCanShu_day_hour!O"&amp;COLUMN(BS16)))</f>
        <v/>
      </c>
      <c r="CC19" s="151"/>
      <c r="CD19" s="272"/>
      <c r="CE19" s="149"/>
      <c r="CF19" s="149"/>
      <c r="CG19" s="149"/>
      <c r="CH19" s="149"/>
    </row>
    <row r="20" s="134" customFormat="1" ht="24.95" customHeight="1" spans="1:86">
      <c r="A20" s="146"/>
      <c r="B20" s="158" t="s">
        <v>21</v>
      </c>
      <c r="C20" s="159"/>
      <c r="D20" s="159"/>
      <c r="E20" s="159"/>
      <c r="F20" s="159"/>
      <c r="G20" s="159"/>
      <c r="H20" s="159"/>
      <c r="I20" s="159"/>
      <c r="J20" s="216"/>
      <c r="K20" s="209" t="str">
        <f ca="1">IF(INDIRECT("_FacadeXiaoShiCanShu_day_hour!P"&amp;COLUMN(B17))=0,"",INDIRECT("_FacadeXiaoShiCanShu_day_hour!P"&amp;COLUMN(B17)))</f>
        <v/>
      </c>
      <c r="L20" s="148"/>
      <c r="M20" s="208"/>
      <c r="N20" s="209" t="str">
        <f ca="1" t="shared" ref="N20" si="345">IF(INDIRECT("_FacadeXiaoShiCanShu_day_hour!P"&amp;COLUMN(E17))=0,"",INDIRECT("_FacadeXiaoShiCanShu_day_hour!P"&amp;COLUMN(E17)))</f>
        <v/>
      </c>
      <c r="O20" s="148"/>
      <c r="P20" s="208"/>
      <c r="Q20" s="209" t="str">
        <f ca="1" t="shared" ref="Q20" si="346">IF(INDIRECT("_FacadeXiaoShiCanShu_day_hour!P"&amp;COLUMN(H17))=0,"",INDIRECT("_FacadeXiaoShiCanShu_day_hour!P"&amp;COLUMN(H17)))</f>
        <v/>
      </c>
      <c r="R20" s="148"/>
      <c r="S20" s="208"/>
      <c r="T20" s="209" t="str">
        <f ca="1" t="shared" ref="T20" si="347">IF(INDIRECT("_FacadeXiaoShiCanShu_day_hour!P"&amp;COLUMN(K17))=0,"",INDIRECT("_FacadeXiaoShiCanShu_day_hour!P"&amp;COLUMN(K17)))</f>
        <v/>
      </c>
      <c r="U20" s="148"/>
      <c r="V20" s="208"/>
      <c r="W20" s="209" t="str">
        <f ca="1" t="shared" ref="W20" si="348">IF(INDIRECT("_FacadeXiaoShiCanShu_day_hour!P"&amp;COLUMN(N17))=0,"",INDIRECT("_FacadeXiaoShiCanShu_day_hour!P"&amp;COLUMN(N17)))</f>
        <v/>
      </c>
      <c r="X20" s="148"/>
      <c r="Y20" s="208"/>
      <c r="Z20" s="209" t="str">
        <f ca="1" t="shared" ref="Z20" si="349">IF(INDIRECT("_FacadeXiaoShiCanShu_day_hour!P"&amp;COLUMN(Q17))=0,"",INDIRECT("_FacadeXiaoShiCanShu_day_hour!P"&amp;COLUMN(Q17)))</f>
        <v/>
      </c>
      <c r="AA20" s="148"/>
      <c r="AB20" s="208"/>
      <c r="AC20" s="209" t="str">
        <f ca="1" t="shared" ref="AC20" si="350">IF(INDIRECT("_FacadeXiaoShiCanShu_day_hour!P"&amp;COLUMN(T17))=0,"",INDIRECT("_FacadeXiaoShiCanShu_day_hour!P"&amp;COLUMN(T17)))</f>
        <v/>
      </c>
      <c r="AD20" s="148"/>
      <c r="AE20" s="208"/>
      <c r="AF20" s="209" t="str">
        <f ca="1" t="shared" ref="AF20" si="351">IF(INDIRECT("_FacadeXiaoShiCanShu_day_hour!P"&amp;COLUMN(W17))=0,"",INDIRECT("_FacadeXiaoShiCanShu_day_hour!P"&amp;COLUMN(W17)))</f>
        <v/>
      </c>
      <c r="AG20" s="148"/>
      <c r="AH20" s="208"/>
      <c r="AI20" s="209" t="str">
        <f ca="1" t="shared" ref="AI20" si="352">IF(INDIRECT("_FacadeXiaoShiCanShu_day_hour!P"&amp;COLUMN(Z17))=0,"",INDIRECT("_FacadeXiaoShiCanShu_day_hour!P"&amp;COLUMN(Z17)))</f>
        <v/>
      </c>
      <c r="AJ20" s="148"/>
      <c r="AK20" s="208"/>
      <c r="AL20" s="209" t="str">
        <f ca="1" t="shared" ref="AL20" si="353">IF(INDIRECT("_FacadeXiaoShiCanShu_day_hour!P"&amp;COLUMN(AC17))=0,"",INDIRECT("_FacadeXiaoShiCanShu_day_hour!P"&amp;COLUMN(AC17)))</f>
        <v/>
      </c>
      <c r="AM20" s="148"/>
      <c r="AN20" s="208"/>
      <c r="AO20" s="209" t="str">
        <f ca="1" t="shared" ref="AO20" si="354">IF(INDIRECT("_FacadeXiaoShiCanShu_day_hour!P"&amp;COLUMN(AF17))=0,"",INDIRECT("_FacadeXiaoShiCanShu_day_hour!P"&amp;COLUMN(AF17)))</f>
        <v/>
      </c>
      <c r="AP20" s="148"/>
      <c r="AQ20" s="208"/>
      <c r="AR20" s="209" t="str">
        <f ca="1" t="shared" ref="AR20" si="355">IF(INDIRECT("_FacadeXiaoShiCanShu_day_hour!P"&amp;COLUMN(AI17))=0,"",INDIRECT("_FacadeXiaoShiCanShu_day_hour!P"&amp;COLUMN(AI17)))</f>
        <v/>
      </c>
      <c r="AS20" s="148"/>
      <c r="AT20" s="208"/>
      <c r="AU20" s="209" t="str">
        <f ca="1" t="shared" ref="AU20" si="356">IF(INDIRECT("_FacadeXiaoShiCanShu_day_hour!P"&amp;COLUMN(AL17))=0,"",INDIRECT("_FacadeXiaoShiCanShu_day_hour!P"&amp;COLUMN(AL17)))</f>
        <v/>
      </c>
      <c r="AV20" s="148"/>
      <c r="AW20" s="208"/>
      <c r="AX20" s="209" t="str">
        <f ca="1" t="shared" ref="AX20" si="357">IF(INDIRECT("_FacadeXiaoShiCanShu_day_hour!P"&amp;COLUMN(AO17))=0,"",INDIRECT("_FacadeXiaoShiCanShu_day_hour!P"&amp;COLUMN(AO17)))</f>
        <v/>
      </c>
      <c r="AY20" s="148"/>
      <c r="AZ20" s="208"/>
      <c r="BA20" s="209" t="str">
        <f ca="1" t="shared" ref="BA20" si="358">IF(INDIRECT("_FacadeXiaoShiCanShu_day_hour!P"&amp;COLUMN(AR17))=0,"",INDIRECT("_FacadeXiaoShiCanShu_day_hour!P"&amp;COLUMN(AR17)))</f>
        <v/>
      </c>
      <c r="BB20" s="148"/>
      <c r="BC20" s="208"/>
      <c r="BD20" s="209" t="str">
        <f ca="1" t="shared" ref="BD20" si="359">IF(INDIRECT("_FacadeXiaoShiCanShu_day_hour!P"&amp;COLUMN(AU17))=0,"",INDIRECT("_FacadeXiaoShiCanShu_day_hour!P"&amp;COLUMN(AU17)))</f>
        <v/>
      </c>
      <c r="BE20" s="148"/>
      <c r="BF20" s="208"/>
      <c r="BG20" s="209" t="str">
        <f ca="1" t="shared" ref="BG20" si="360">IF(INDIRECT("_FacadeXiaoShiCanShu_day_hour!P"&amp;COLUMN(AX17))=0,"",INDIRECT("_FacadeXiaoShiCanShu_day_hour!P"&amp;COLUMN(AX17)))</f>
        <v/>
      </c>
      <c r="BH20" s="148"/>
      <c r="BI20" s="208"/>
      <c r="BJ20" s="209" t="str">
        <f ca="1" t="shared" ref="BJ20" si="361">IF(INDIRECT("_FacadeXiaoShiCanShu_day_hour!P"&amp;COLUMN(BA17))=0,"",INDIRECT("_FacadeXiaoShiCanShu_day_hour!P"&amp;COLUMN(BA17)))</f>
        <v/>
      </c>
      <c r="BK20" s="148"/>
      <c r="BL20" s="208"/>
      <c r="BM20" s="209" t="str">
        <f ca="1" t="shared" ref="BM20" si="362">IF(INDIRECT("_FacadeXiaoShiCanShu_day_hour!P"&amp;COLUMN(BD17))=0,"",INDIRECT("_FacadeXiaoShiCanShu_day_hour!P"&amp;COLUMN(BD17)))</f>
        <v/>
      </c>
      <c r="BN20" s="148"/>
      <c r="BO20" s="208"/>
      <c r="BP20" s="209" t="str">
        <f ca="1" t="shared" ref="BP20" si="363">IF(INDIRECT("_FacadeXiaoShiCanShu_day_hour!P"&amp;COLUMN(BG17))=0,"",INDIRECT("_FacadeXiaoShiCanShu_day_hour!P"&amp;COLUMN(BG17)))</f>
        <v/>
      </c>
      <c r="BQ20" s="148"/>
      <c r="BR20" s="208"/>
      <c r="BS20" s="209" t="str">
        <f ca="1" t="shared" ref="BS20" si="364">IF(INDIRECT("_FacadeXiaoShiCanShu_day_hour!P"&amp;COLUMN(BJ17))=0,"",INDIRECT("_FacadeXiaoShiCanShu_day_hour!P"&amp;COLUMN(BJ17)))</f>
        <v/>
      </c>
      <c r="BT20" s="148"/>
      <c r="BU20" s="208"/>
      <c r="BV20" s="209" t="str">
        <f ca="1" t="shared" ref="BV20" si="365">IF(INDIRECT("_FacadeXiaoShiCanShu_day_hour!P"&amp;COLUMN(BM17))=0,"",INDIRECT("_FacadeXiaoShiCanShu_day_hour!P"&amp;COLUMN(BM17)))</f>
        <v/>
      </c>
      <c r="BW20" s="148"/>
      <c r="BX20" s="208"/>
      <c r="BY20" s="209" t="str">
        <f ca="1" t="shared" ref="BY20" si="366">IF(INDIRECT("_FacadeXiaoShiCanShu_day_hour!P"&amp;COLUMN(BP17))=0,"",INDIRECT("_FacadeXiaoShiCanShu_day_hour!P"&amp;COLUMN(BP17)))</f>
        <v/>
      </c>
      <c r="BZ20" s="148"/>
      <c r="CA20" s="208"/>
      <c r="CB20" s="264" t="str">
        <f ca="1" t="shared" ref="CB20" si="367">IF(INDIRECT("_FacadeXiaoShiCanShu_day_hour!P"&amp;COLUMN(BS17))=0,"",INDIRECT("_FacadeXiaoShiCanShu_day_hour!P"&amp;COLUMN(BS17)))</f>
        <v/>
      </c>
      <c r="CC20" s="159"/>
      <c r="CD20" s="275"/>
      <c r="CE20" s="146"/>
      <c r="CF20" s="146"/>
      <c r="CG20" s="146"/>
      <c r="CH20" s="146"/>
    </row>
    <row r="21" s="138" customFormat="1" ht="24.95" customHeight="1" spans="1:86">
      <c r="A21" s="160"/>
      <c r="B21" s="161"/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161"/>
      <c r="AT21" s="161"/>
      <c r="AU21" s="161"/>
      <c r="AV21" s="161"/>
      <c r="AW21" s="161"/>
      <c r="AX21" s="161"/>
      <c r="AY21" s="161"/>
      <c r="AZ21" s="161"/>
      <c r="BA21" s="161"/>
      <c r="BB21" s="161"/>
      <c r="BC21" s="161"/>
      <c r="BD21" s="161"/>
      <c r="BE21" s="161"/>
      <c r="BF21" s="161"/>
      <c r="BG21" s="161"/>
      <c r="BH21" s="161"/>
      <c r="BI21" s="161"/>
      <c r="BJ21" s="161"/>
      <c r="BK21" s="161"/>
      <c r="BL21" s="161"/>
      <c r="BM21" s="161"/>
      <c r="BN21" s="161"/>
      <c r="BO21" s="161"/>
      <c r="BP21" s="161"/>
      <c r="BQ21" s="161"/>
      <c r="BR21" s="161"/>
      <c r="BS21" s="161"/>
      <c r="BT21" s="161"/>
      <c r="BU21" s="161"/>
      <c r="BV21" s="161"/>
      <c r="BW21" s="265"/>
      <c r="BX21" s="265"/>
      <c r="BY21" s="265"/>
      <c r="BZ21" s="265"/>
      <c r="CA21" s="265"/>
      <c r="CB21" s="265"/>
      <c r="CC21" s="265"/>
      <c r="CD21" s="265"/>
      <c r="CE21" s="160"/>
      <c r="CF21" s="160"/>
      <c r="CG21" s="160"/>
      <c r="CH21" s="160"/>
    </row>
    <row r="22" ht="24.95" customHeight="1" spans="1:82">
      <c r="A22" s="139"/>
      <c r="B22" s="144" t="s">
        <v>22</v>
      </c>
      <c r="C22" s="145"/>
      <c r="D22" s="145"/>
      <c r="E22" s="145"/>
      <c r="F22" s="145"/>
      <c r="G22" s="145"/>
      <c r="H22" s="145"/>
      <c r="I22" s="145"/>
      <c r="J22" s="205"/>
      <c r="K22" s="217">
        <v>1</v>
      </c>
      <c r="L22" s="205"/>
      <c r="M22" s="217">
        <v>2</v>
      </c>
      <c r="N22" s="205"/>
      <c r="O22" s="217">
        <v>3</v>
      </c>
      <c r="P22" s="205"/>
      <c r="Q22" s="217">
        <v>4</v>
      </c>
      <c r="R22" s="205"/>
      <c r="S22" s="217">
        <v>5</v>
      </c>
      <c r="T22" s="205"/>
      <c r="U22" s="217">
        <v>6</v>
      </c>
      <c r="V22" s="205"/>
      <c r="W22" s="217">
        <v>7</v>
      </c>
      <c r="X22" s="205"/>
      <c r="Y22" s="217">
        <v>8</v>
      </c>
      <c r="Z22" s="205"/>
      <c r="AA22" s="217">
        <v>9</v>
      </c>
      <c r="AB22" s="205"/>
      <c r="AC22" s="217">
        <v>10</v>
      </c>
      <c r="AD22" s="205"/>
      <c r="AE22" s="217">
        <v>11</v>
      </c>
      <c r="AF22" s="205"/>
      <c r="AG22" s="217">
        <v>12</v>
      </c>
      <c r="AH22" s="205"/>
      <c r="AI22" s="217">
        <v>13</v>
      </c>
      <c r="AJ22" s="205"/>
      <c r="AK22" s="217">
        <v>14</v>
      </c>
      <c r="AL22" s="205"/>
      <c r="AM22" s="217">
        <v>15</v>
      </c>
      <c r="AN22" s="205"/>
      <c r="AO22" s="217">
        <v>16</v>
      </c>
      <c r="AP22" s="205"/>
      <c r="AQ22" s="217">
        <v>17</v>
      </c>
      <c r="AR22" s="205"/>
      <c r="AS22" s="217">
        <v>18</v>
      </c>
      <c r="AT22" s="205"/>
      <c r="AU22" s="217">
        <v>19</v>
      </c>
      <c r="AV22" s="205"/>
      <c r="AW22" s="217">
        <v>20</v>
      </c>
      <c r="AX22" s="205"/>
      <c r="AY22" s="217">
        <v>21</v>
      </c>
      <c r="AZ22" s="205"/>
      <c r="BA22" s="217">
        <v>22</v>
      </c>
      <c r="BB22" s="205"/>
      <c r="BC22" s="217">
        <v>23</v>
      </c>
      <c r="BD22" s="205"/>
      <c r="BE22" s="217">
        <v>24</v>
      </c>
      <c r="BF22" s="205"/>
      <c r="BG22" s="217">
        <v>25</v>
      </c>
      <c r="BH22" s="205"/>
      <c r="BI22" s="217">
        <v>26</v>
      </c>
      <c r="BJ22" s="205"/>
      <c r="BK22" s="217">
        <v>27</v>
      </c>
      <c r="BL22" s="205"/>
      <c r="BM22" s="217">
        <v>28</v>
      </c>
      <c r="BN22" s="205"/>
      <c r="BO22" s="217">
        <v>29</v>
      </c>
      <c r="BP22" s="205"/>
      <c r="BQ22" s="217">
        <v>30</v>
      </c>
      <c r="BR22" s="205"/>
      <c r="BS22" s="217">
        <v>31</v>
      </c>
      <c r="BT22" s="205"/>
      <c r="BU22" s="217">
        <v>32</v>
      </c>
      <c r="BV22" s="266"/>
      <c r="BW22" s="201"/>
      <c r="BX22" s="160"/>
      <c r="BY22" s="160"/>
      <c r="BZ22" s="160"/>
      <c r="CA22" s="138"/>
      <c r="CB22" s="138"/>
      <c r="CC22" s="138"/>
      <c r="CD22" s="138"/>
    </row>
    <row r="23" ht="24.95" customHeight="1" spans="1:82">
      <c r="A23" s="139"/>
      <c r="B23" s="162" t="s">
        <v>23</v>
      </c>
      <c r="C23" s="163"/>
      <c r="D23" s="163"/>
      <c r="E23" s="163"/>
      <c r="F23" s="163"/>
      <c r="G23" s="163"/>
      <c r="H23" s="163"/>
      <c r="I23" s="163"/>
      <c r="J23" s="218"/>
      <c r="K23" s="168" t="s">
        <v>24</v>
      </c>
      <c r="L23" s="218"/>
      <c r="M23" s="168"/>
      <c r="N23" s="218"/>
      <c r="O23" s="168"/>
      <c r="P23" s="218"/>
      <c r="Q23" s="168"/>
      <c r="R23" s="218"/>
      <c r="S23" s="168"/>
      <c r="T23" s="218"/>
      <c r="U23" s="168"/>
      <c r="V23" s="218"/>
      <c r="W23" s="168"/>
      <c r="X23" s="218"/>
      <c r="Y23" s="168"/>
      <c r="Z23" s="218"/>
      <c r="AA23" s="168"/>
      <c r="AB23" s="218"/>
      <c r="AC23" s="168"/>
      <c r="AD23" s="218"/>
      <c r="AE23" s="168"/>
      <c r="AF23" s="218"/>
      <c r="AG23" s="168"/>
      <c r="AH23" s="218"/>
      <c r="AI23" s="168"/>
      <c r="AJ23" s="218"/>
      <c r="AK23" s="168"/>
      <c r="AL23" s="218"/>
      <c r="AM23" s="168"/>
      <c r="AN23" s="218"/>
      <c r="AO23" s="168"/>
      <c r="AP23" s="218"/>
      <c r="AQ23" s="168"/>
      <c r="AR23" s="218"/>
      <c r="AS23" s="168"/>
      <c r="AT23" s="218"/>
      <c r="AU23" s="168"/>
      <c r="AV23" s="218"/>
      <c r="AW23" s="168"/>
      <c r="AX23" s="218"/>
      <c r="AY23" s="168"/>
      <c r="AZ23" s="218"/>
      <c r="BA23" s="168"/>
      <c r="BB23" s="218"/>
      <c r="BC23" s="168"/>
      <c r="BD23" s="218"/>
      <c r="BE23" s="168"/>
      <c r="BF23" s="218"/>
      <c r="BG23" s="168"/>
      <c r="BH23" s="218"/>
      <c r="BI23" s="168"/>
      <c r="BJ23" s="218"/>
      <c r="BK23" s="168"/>
      <c r="BL23" s="218"/>
      <c r="BM23" s="168"/>
      <c r="BN23" s="218"/>
      <c r="BO23" s="168"/>
      <c r="BP23" s="218"/>
      <c r="BQ23" s="168"/>
      <c r="BR23" s="218"/>
      <c r="BS23" s="168"/>
      <c r="BT23" s="218"/>
      <c r="BU23" s="168"/>
      <c r="BV23" s="267"/>
      <c r="BW23" s="201"/>
      <c r="BX23" s="160"/>
      <c r="BY23" s="160"/>
      <c r="BZ23" s="160"/>
      <c r="CA23" s="138"/>
      <c r="CB23" s="138"/>
      <c r="CC23" s="138"/>
      <c r="CD23" s="138"/>
    </row>
    <row r="24" ht="24.95" customHeight="1" spans="1:82">
      <c r="A24" s="139"/>
      <c r="B24" s="164" t="s">
        <v>25</v>
      </c>
      <c r="C24" s="165"/>
      <c r="D24" s="166"/>
      <c r="E24" s="167" t="s">
        <v>26</v>
      </c>
      <c r="F24" s="165"/>
      <c r="G24" s="166"/>
      <c r="H24" s="168" t="s">
        <v>27</v>
      </c>
      <c r="I24" s="163"/>
      <c r="J24" s="218"/>
      <c r="K24" s="168"/>
      <c r="L24" s="218"/>
      <c r="M24" s="168"/>
      <c r="N24" s="218"/>
      <c r="O24" s="168"/>
      <c r="P24" s="218"/>
      <c r="Q24" s="168"/>
      <c r="R24" s="218"/>
      <c r="S24" s="168"/>
      <c r="T24" s="218"/>
      <c r="U24" s="168"/>
      <c r="V24" s="218"/>
      <c r="W24" s="168"/>
      <c r="X24" s="218"/>
      <c r="Y24" s="168"/>
      <c r="Z24" s="218"/>
      <c r="AA24" s="168"/>
      <c r="AB24" s="218"/>
      <c r="AC24" s="168"/>
      <c r="AD24" s="218"/>
      <c r="AE24" s="168"/>
      <c r="AF24" s="218"/>
      <c r="AG24" s="168"/>
      <c r="AH24" s="218"/>
      <c r="AI24" s="168"/>
      <c r="AJ24" s="218"/>
      <c r="AK24" s="168"/>
      <c r="AL24" s="218"/>
      <c r="AM24" s="168"/>
      <c r="AN24" s="218"/>
      <c r="AO24" s="168"/>
      <c r="AP24" s="218"/>
      <c r="AQ24" s="168"/>
      <c r="AR24" s="218"/>
      <c r="AS24" s="168"/>
      <c r="AT24" s="218"/>
      <c r="AU24" s="168"/>
      <c r="AV24" s="218"/>
      <c r="AW24" s="168"/>
      <c r="AX24" s="218"/>
      <c r="AY24" s="168"/>
      <c r="AZ24" s="218"/>
      <c r="BA24" s="168"/>
      <c r="BB24" s="218"/>
      <c r="BC24" s="168"/>
      <c r="BD24" s="218"/>
      <c r="BE24" s="168"/>
      <c r="BF24" s="218"/>
      <c r="BG24" s="168"/>
      <c r="BH24" s="218"/>
      <c r="BI24" s="168"/>
      <c r="BJ24" s="218"/>
      <c r="BK24" s="168"/>
      <c r="BL24" s="218"/>
      <c r="BM24" s="168"/>
      <c r="BN24" s="218"/>
      <c r="BO24" s="168"/>
      <c r="BP24" s="218"/>
      <c r="BQ24" s="168"/>
      <c r="BR24" s="218"/>
      <c r="BS24" s="168"/>
      <c r="BT24" s="218"/>
      <c r="BU24" s="168"/>
      <c r="BV24" s="267"/>
      <c r="BW24" s="201"/>
      <c r="BX24" s="160"/>
      <c r="BY24" s="160"/>
      <c r="BZ24" s="160"/>
      <c r="CA24" s="138"/>
      <c r="CB24" s="138"/>
      <c r="CC24" s="138"/>
      <c r="CD24" s="138"/>
    </row>
    <row r="25" ht="24.95" customHeight="1" spans="1:82">
      <c r="A25" s="139"/>
      <c r="B25" s="169"/>
      <c r="C25" s="170"/>
      <c r="D25" s="171"/>
      <c r="E25" s="172"/>
      <c r="F25" s="173"/>
      <c r="G25" s="174"/>
      <c r="H25" s="168" t="s">
        <v>28</v>
      </c>
      <c r="I25" s="163"/>
      <c r="J25" s="218"/>
      <c r="K25" s="168"/>
      <c r="L25" s="218"/>
      <c r="M25" s="168"/>
      <c r="N25" s="218"/>
      <c r="O25" s="168"/>
      <c r="P25" s="218"/>
      <c r="Q25" s="168"/>
      <c r="R25" s="218"/>
      <c r="S25" s="168"/>
      <c r="T25" s="218"/>
      <c r="U25" s="168"/>
      <c r="V25" s="218"/>
      <c r="W25" s="168"/>
      <c r="X25" s="218"/>
      <c r="Y25" s="168"/>
      <c r="Z25" s="218"/>
      <c r="AA25" s="168"/>
      <c r="AB25" s="218"/>
      <c r="AC25" s="168"/>
      <c r="AD25" s="218"/>
      <c r="AE25" s="168"/>
      <c r="AF25" s="218"/>
      <c r="AG25" s="168"/>
      <c r="AH25" s="218"/>
      <c r="AI25" s="168"/>
      <c r="AJ25" s="218"/>
      <c r="AK25" s="168"/>
      <c r="AL25" s="218"/>
      <c r="AM25" s="168"/>
      <c r="AN25" s="218"/>
      <c r="AO25" s="168"/>
      <c r="AP25" s="218"/>
      <c r="AQ25" s="168"/>
      <c r="AR25" s="218"/>
      <c r="AS25" s="168"/>
      <c r="AT25" s="218"/>
      <c r="AU25" s="168"/>
      <c r="AV25" s="218"/>
      <c r="AW25" s="168"/>
      <c r="AX25" s="218"/>
      <c r="AY25" s="168"/>
      <c r="AZ25" s="218"/>
      <c r="BA25" s="168"/>
      <c r="BB25" s="218"/>
      <c r="BC25" s="168"/>
      <c r="BD25" s="218"/>
      <c r="BE25" s="168"/>
      <c r="BF25" s="218"/>
      <c r="BG25" s="168"/>
      <c r="BH25" s="218"/>
      <c r="BI25" s="168"/>
      <c r="BJ25" s="218"/>
      <c r="BK25" s="168"/>
      <c r="BL25" s="218"/>
      <c r="BM25" s="168"/>
      <c r="BN25" s="218"/>
      <c r="BO25" s="168"/>
      <c r="BP25" s="218"/>
      <c r="BQ25" s="168"/>
      <c r="BR25" s="218"/>
      <c r="BS25" s="168"/>
      <c r="BT25" s="218"/>
      <c r="BU25" s="168"/>
      <c r="BV25" s="267"/>
      <c r="BW25" s="201"/>
      <c r="BX25" s="160"/>
      <c r="BY25" s="160"/>
      <c r="BZ25" s="160"/>
      <c r="CA25" s="138"/>
      <c r="CB25" s="138"/>
      <c r="CC25" s="138"/>
      <c r="CD25" s="138"/>
    </row>
    <row r="26" ht="24.95" customHeight="1" spans="1:82">
      <c r="A26" s="139"/>
      <c r="B26" s="169"/>
      <c r="C26" s="170"/>
      <c r="D26" s="171"/>
      <c r="E26" s="167" t="s">
        <v>29</v>
      </c>
      <c r="F26" s="165"/>
      <c r="G26" s="166"/>
      <c r="H26" s="168" t="s">
        <v>27</v>
      </c>
      <c r="I26" s="163"/>
      <c r="J26" s="218"/>
      <c r="K26" s="168"/>
      <c r="L26" s="218"/>
      <c r="M26" s="168"/>
      <c r="N26" s="218"/>
      <c r="O26" s="168"/>
      <c r="P26" s="218"/>
      <c r="Q26" s="168"/>
      <c r="R26" s="218"/>
      <c r="S26" s="168"/>
      <c r="T26" s="218"/>
      <c r="U26" s="168"/>
      <c r="V26" s="218"/>
      <c r="W26" s="168"/>
      <c r="X26" s="218"/>
      <c r="Y26" s="168"/>
      <c r="Z26" s="218"/>
      <c r="AA26" s="168"/>
      <c r="AB26" s="218"/>
      <c r="AC26" s="168"/>
      <c r="AD26" s="218"/>
      <c r="AE26" s="168"/>
      <c r="AF26" s="218"/>
      <c r="AG26" s="168"/>
      <c r="AH26" s="218"/>
      <c r="AI26" s="168"/>
      <c r="AJ26" s="218"/>
      <c r="AK26" s="168"/>
      <c r="AL26" s="218"/>
      <c r="AM26" s="168"/>
      <c r="AN26" s="218"/>
      <c r="AO26" s="168"/>
      <c r="AP26" s="218"/>
      <c r="AQ26" s="168"/>
      <c r="AR26" s="218"/>
      <c r="AS26" s="168"/>
      <c r="AT26" s="218"/>
      <c r="AU26" s="168"/>
      <c r="AV26" s="218"/>
      <c r="AW26" s="168"/>
      <c r="AX26" s="218"/>
      <c r="AY26" s="168"/>
      <c r="AZ26" s="218"/>
      <c r="BA26" s="168"/>
      <c r="BB26" s="218"/>
      <c r="BC26" s="168"/>
      <c r="BD26" s="218"/>
      <c r="BE26" s="168"/>
      <c r="BF26" s="218"/>
      <c r="BG26" s="168"/>
      <c r="BH26" s="218"/>
      <c r="BI26" s="168"/>
      <c r="BJ26" s="218"/>
      <c r="BK26" s="168"/>
      <c r="BL26" s="218"/>
      <c r="BM26" s="168"/>
      <c r="BN26" s="218"/>
      <c r="BO26" s="168"/>
      <c r="BP26" s="218"/>
      <c r="BQ26" s="168"/>
      <c r="BR26" s="218"/>
      <c r="BS26" s="168"/>
      <c r="BT26" s="218"/>
      <c r="BU26" s="168"/>
      <c r="BV26" s="267"/>
      <c r="BW26" s="201"/>
      <c r="BX26" s="160"/>
      <c r="BY26" s="160"/>
      <c r="BZ26" s="160"/>
      <c r="CA26" s="138"/>
      <c r="CB26" s="138"/>
      <c r="CC26" s="138"/>
      <c r="CD26" s="138"/>
    </row>
    <row r="27" ht="24.95" customHeight="1" spans="1:82">
      <c r="A27" s="139"/>
      <c r="B27" s="175"/>
      <c r="C27" s="173"/>
      <c r="D27" s="174"/>
      <c r="E27" s="172"/>
      <c r="F27" s="173"/>
      <c r="G27" s="174"/>
      <c r="H27" s="168" t="s">
        <v>28</v>
      </c>
      <c r="I27" s="163"/>
      <c r="J27" s="218"/>
      <c r="K27" s="168"/>
      <c r="L27" s="218"/>
      <c r="M27" s="168"/>
      <c r="N27" s="218"/>
      <c r="O27" s="168"/>
      <c r="P27" s="218"/>
      <c r="Q27" s="168"/>
      <c r="R27" s="218"/>
      <c r="S27" s="168"/>
      <c r="T27" s="218"/>
      <c r="U27" s="168"/>
      <c r="V27" s="218"/>
      <c r="W27" s="168"/>
      <c r="X27" s="218"/>
      <c r="Y27" s="168"/>
      <c r="Z27" s="218"/>
      <c r="AA27" s="168"/>
      <c r="AB27" s="218"/>
      <c r="AC27" s="168"/>
      <c r="AD27" s="218"/>
      <c r="AE27" s="168"/>
      <c r="AF27" s="218"/>
      <c r="AG27" s="168"/>
      <c r="AH27" s="218"/>
      <c r="AI27" s="168"/>
      <c r="AJ27" s="218"/>
      <c r="AK27" s="168"/>
      <c r="AL27" s="218"/>
      <c r="AM27" s="168"/>
      <c r="AN27" s="218"/>
      <c r="AO27" s="168"/>
      <c r="AP27" s="218"/>
      <c r="AQ27" s="168"/>
      <c r="AR27" s="218"/>
      <c r="AS27" s="168"/>
      <c r="AT27" s="218"/>
      <c r="AU27" s="168"/>
      <c r="AV27" s="218"/>
      <c r="AW27" s="168"/>
      <c r="AX27" s="218"/>
      <c r="AY27" s="168"/>
      <c r="AZ27" s="218"/>
      <c r="BA27" s="168"/>
      <c r="BB27" s="218"/>
      <c r="BC27" s="168"/>
      <c r="BD27" s="218"/>
      <c r="BE27" s="168"/>
      <c r="BF27" s="218"/>
      <c r="BG27" s="168"/>
      <c r="BH27" s="218"/>
      <c r="BI27" s="168"/>
      <c r="BJ27" s="218"/>
      <c r="BK27" s="168"/>
      <c r="BL27" s="218"/>
      <c r="BM27" s="168"/>
      <c r="BN27" s="218"/>
      <c r="BO27" s="168"/>
      <c r="BP27" s="218"/>
      <c r="BQ27" s="168"/>
      <c r="BR27" s="218"/>
      <c r="BS27" s="168"/>
      <c r="BT27" s="218"/>
      <c r="BU27" s="168"/>
      <c r="BV27" s="267"/>
      <c r="BW27" s="201"/>
      <c r="BX27" s="160"/>
      <c r="BY27" s="160"/>
      <c r="BZ27" s="160"/>
      <c r="CA27" s="138"/>
      <c r="CB27" s="138"/>
      <c r="CC27" s="138"/>
      <c r="CD27" s="138"/>
    </row>
    <row r="28" ht="24.95" customHeight="1" spans="1:82">
      <c r="A28" s="139"/>
      <c r="B28" s="176" t="s">
        <v>30</v>
      </c>
      <c r="C28" s="177"/>
      <c r="D28" s="177"/>
      <c r="E28" s="177"/>
      <c r="F28" s="178" t="str">
        <f>IF(_FacadeFengKouXinXi_day_hour!A2="","",_FacadeFengKouXinXi_day_hour!A2)</f>
        <v/>
      </c>
      <c r="G28" s="178"/>
      <c r="H28" s="178"/>
      <c r="I28" s="178"/>
      <c r="J28" s="178"/>
      <c r="K28" s="177" t="s">
        <v>31</v>
      </c>
      <c r="L28" s="177"/>
      <c r="M28" s="177" t="s">
        <v>32</v>
      </c>
      <c r="N28" s="177"/>
      <c r="O28" s="177"/>
      <c r="P28" s="177"/>
      <c r="Q28" s="225" t="str">
        <f>IF(_FacadeFengKouXinXi_day_hour!B2="","",_FacadeFengKouXinXi_day_hour!B2)</f>
        <v/>
      </c>
      <c r="R28" s="226"/>
      <c r="S28" s="226"/>
      <c r="T28" s="226"/>
      <c r="U28" s="227"/>
      <c r="V28" s="228" t="s">
        <v>33</v>
      </c>
      <c r="W28" s="229"/>
      <c r="X28" s="228" t="s">
        <v>34</v>
      </c>
      <c r="Y28" s="230"/>
      <c r="Z28" s="230"/>
      <c r="AA28" s="229"/>
      <c r="AB28" s="225" t="str">
        <f>IF(_FacadeFengKouXinXi_day_hour!C2="","",_FacadeFengKouXinXi_day_hour!C2)</f>
        <v/>
      </c>
      <c r="AC28" s="226"/>
      <c r="AD28" s="226"/>
      <c r="AE28" s="226"/>
      <c r="AF28" s="227"/>
      <c r="AG28" s="177" t="s">
        <v>35</v>
      </c>
      <c r="AH28" s="177"/>
      <c r="AI28" s="228"/>
      <c r="AJ28" s="230"/>
      <c r="AK28" s="230"/>
      <c r="AL28" s="230"/>
      <c r="AM28" s="230"/>
      <c r="AN28" s="230"/>
      <c r="AO28" s="230"/>
      <c r="AP28" s="230"/>
      <c r="AQ28" s="230"/>
      <c r="AR28" s="230"/>
      <c r="AS28" s="230"/>
      <c r="AT28" s="230"/>
      <c r="AU28" s="230"/>
      <c r="AV28" s="230"/>
      <c r="AW28" s="230"/>
      <c r="AX28" s="230"/>
      <c r="AY28" s="230"/>
      <c r="AZ28" s="230"/>
      <c r="BA28" s="230"/>
      <c r="BB28" s="230"/>
      <c r="BC28" s="230"/>
      <c r="BD28" s="230"/>
      <c r="BE28" s="230"/>
      <c r="BF28" s="230"/>
      <c r="BG28" s="230"/>
      <c r="BH28" s="230"/>
      <c r="BI28" s="230"/>
      <c r="BJ28" s="230"/>
      <c r="BK28" s="230"/>
      <c r="BL28" s="230"/>
      <c r="BM28" s="230"/>
      <c r="BN28" s="230"/>
      <c r="BO28" s="230"/>
      <c r="BP28" s="230"/>
      <c r="BQ28" s="230"/>
      <c r="BR28" s="230"/>
      <c r="BS28" s="230"/>
      <c r="BT28" s="230"/>
      <c r="BU28" s="230"/>
      <c r="BV28" s="248"/>
      <c r="BW28" s="201"/>
      <c r="BX28" s="160"/>
      <c r="BY28" s="160"/>
      <c r="BZ28" s="160"/>
      <c r="CA28" s="138"/>
      <c r="CB28" s="138"/>
      <c r="CC28" s="138"/>
      <c r="CD28" s="138"/>
    </row>
    <row r="29" ht="24.95" customHeight="1" spans="1:86">
      <c r="A29" s="139"/>
      <c r="B29" s="179"/>
      <c r="C29" s="179"/>
      <c r="D29" s="179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  <c r="AB29" s="179"/>
      <c r="AC29" s="179"/>
      <c r="AD29" s="179"/>
      <c r="AE29" s="179"/>
      <c r="AF29" s="179"/>
      <c r="AG29" s="179"/>
      <c r="AH29" s="179"/>
      <c r="AI29" s="179"/>
      <c r="AJ29" s="179"/>
      <c r="AK29" s="179"/>
      <c r="AL29" s="179"/>
      <c r="AM29" s="179"/>
      <c r="AN29" s="179"/>
      <c r="AO29" s="179"/>
      <c r="AP29" s="179"/>
      <c r="AQ29" s="179"/>
      <c r="AR29" s="179"/>
      <c r="AS29" s="179"/>
      <c r="AT29" s="179"/>
      <c r="AU29" s="179"/>
      <c r="AV29" s="179"/>
      <c r="AW29" s="179"/>
      <c r="AX29" s="179"/>
      <c r="AY29" s="179"/>
      <c r="AZ29" s="179"/>
      <c r="BA29" s="179"/>
      <c r="BB29" s="179"/>
      <c r="BC29" s="179"/>
      <c r="BD29" s="179"/>
      <c r="BE29" s="179"/>
      <c r="BF29" s="179"/>
      <c r="BG29" s="179"/>
      <c r="BH29" s="179"/>
      <c r="BI29" s="179"/>
      <c r="BJ29" s="179"/>
      <c r="BK29" s="179"/>
      <c r="BL29" s="179"/>
      <c r="BM29" s="179"/>
      <c r="BN29" s="179"/>
      <c r="BO29" s="179"/>
      <c r="BP29" s="179"/>
      <c r="BQ29" s="179"/>
      <c r="BR29" s="179"/>
      <c r="BS29" s="179"/>
      <c r="BT29" s="179"/>
      <c r="BU29" s="179"/>
      <c r="BV29" s="179"/>
      <c r="BW29" s="160"/>
      <c r="BX29" s="160"/>
      <c r="BY29" s="160"/>
      <c r="BZ29" s="160"/>
      <c r="CA29" s="160"/>
      <c r="CB29" s="160"/>
      <c r="CC29" s="160"/>
      <c r="CD29" s="160"/>
      <c r="CE29" s="139"/>
      <c r="CF29" s="139"/>
      <c r="CG29" s="139"/>
      <c r="CH29" s="139"/>
    </row>
    <row r="30" ht="24.95" customHeight="1" spans="1:115">
      <c r="A30" s="139"/>
      <c r="B30" s="180" t="s">
        <v>36</v>
      </c>
      <c r="C30" s="181"/>
      <c r="D30" s="182"/>
      <c r="E30" s="183" t="s">
        <v>37</v>
      </c>
      <c r="F30" s="184"/>
      <c r="G30" s="185"/>
      <c r="H30" s="183" t="s">
        <v>38</v>
      </c>
      <c r="I30" s="184"/>
      <c r="J30" s="185"/>
      <c r="K30" s="183" t="s">
        <v>39</v>
      </c>
      <c r="L30" s="184"/>
      <c r="M30" s="185"/>
      <c r="N30" s="183">
        <v>11</v>
      </c>
      <c r="O30" s="185"/>
      <c r="P30" s="183">
        <v>10</v>
      </c>
      <c r="Q30" s="185"/>
      <c r="R30" s="183">
        <v>9</v>
      </c>
      <c r="S30" s="185"/>
      <c r="T30" s="183">
        <v>8</v>
      </c>
      <c r="U30" s="185"/>
      <c r="V30" s="183">
        <v>7</v>
      </c>
      <c r="W30" s="185"/>
      <c r="X30" s="183">
        <v>6</v>
      </c>
      <c r="Y30" s="185"/>
      <c r="Z30" s="183">
        <v>5</v>
      </c>
      <c r="AA30" s="185"/>
      <c r="AB30" s="183">
        <v>4</v>
      </c>
      <c r="AC30" s="185"/>
      <c r="AD30" s="183">
        <v>3</v>
      </c>
      <c r="AE30" s="185"/>
      <c r="AF30" s="183">
        <v>2</v>
      </c>
      <c r="AG30" s="185"/>
      <c r="AH30" s="183">
        <v>1</v>
      </c>
      <c r="AI30" s="184"/>
      <c r="AJ30" s="180" t="s">
        <v>40</v>
      </c>
      <c r="AK30" s="181"/>
      <c r="AL30" s="182"/>
      <c r="AM30" s="231" t="s">
        <v>38</v>
      </c>
      <c r="AN30" s="232"/>
      <c r="AO30" s="243"/>
      <c r="AP30" s="239" t="s">
        <v>41</v>
      </c>
      <c r="AQ30" s="240"/>
      <c r="AR30" s="240"/>
      <c r="AS30" s="240"/>
      <c r="AT30" s="240"/>
      <c r="AU30" s="244"/>
      <c r="AV30" s="180" t="s">
        <v>42</v>
      </c>
      <c r="AW30" s="181"/>
      <c r="AX30" s="182"/>
      <c r="AY30" s="239" t="s">
        <v>43</v>
      </c>
      <c r="AZ30" s="249"/>
      <c r="BA30" s="239" t="s">
        <v>44</v>
      </c>
      <c r="BB30" s="244"/>
      <c r="BC30" s="250"/>
      <c r="BD30" s="251" t="s">
        <v>45</v>
      </c>
      <c r="BE30" s="240"/>
      <c r="BF30" s="240"/>
      <c r="BG30" s="240"/>
      <c r="BH30" s="240"/>
      <c r="BI30" s="240"/>
      <c r="BJ30" s="240"/>
      <c r="BK30" s="240"/>
      <c r="BL30" s="240"/>
      <c r="BM30" s="240"/>
      <c r="BN30" s="240"/>
      <c r="BO30" s="240"/>
      <c r="BP30" s="240"/>
      <c r="BQ30" s="240"/>
      <c r="BR30" s="240"/>
      <c r="BS30" s="240"/>
      <c r="BT30" s="240"/>
      <c r="BU30" s="240"/>
      <c r="BV30" s="240"/>
      <c r="BW30" s="240"/>
      <c r="BX30" s="240"/>
      <c r="BY30" s="240"/>
      <c r="BZ30" s="240"/>
      <c r="CA30" s="240"/>
      <c r="CB30" s="240"/>
      <c r="CC30" s="240"/>
      <c r="CD30" s="240"/>
      <c r="CE30" s="244"/>
      <c r="CF30" s="276" t="s">
        <v>4</v>
      </c>
      <c r="CG30" s="277"/>
      <c r="CH30" s="277"/>
      <c r="CI30" s="277"/>
      <c r="CJ30" s="277"/>
      <c r="CK30" s="277"/>
      <c r="CL30" s="277"/>
      <c r="CM30" s="277"/>
      <c r="CN30" s="277"/>
      <c r="CO30" s="277"/>
      <c r="CP30" s="277"/>
      <c r="CQ30" s="277"/>
      <c r="CR30" s="277"/>
      <c r="CS30" s="277"/>
      <c r="CT30" s="277"/>
      <c r="CU30" s="277"/>
      <c r="CV30" s="277"/>
      <c r="CW30" s="277"/>
      <c r="CX30" s="277"/>
      <c r="CY30" s="277"/>
      <c r="CZ30" s="277"/>
      <c r="DA30" s="277"/>
      <c r="DB30" s="277"/>
      <c r="DC30" s="277"/>
      <c r="DD30" s="277"/>
      <c r="DE30" s="277"/>
      <c r="DF30" s="277"/>
      <c r="DG30" s="277"/>
      <c r="DH30" s="277"/>
      <c r="DI30" s="277"/>
      <c r="DJ30" s="277"/>
      <c r="DK30" s="290"/>
    </row>
    <row r="31" ht="24.95" customHeight="1" spans="1:115">
      <c r="A31" s="139"/>
      <c r="B31" s="186"/>
      <c r="C31" s="187"/>
      <c r="D31" s="188"/>
      <c r="E31" s="189" t="s">
        <v>46</v>
      </c>
      <c r="F31" s="190"/>
      <c r="G31" s="191"/>
      <c r="H31" s="192" t="s">
        <v>47</v>
      </c>
      <c r="I31" s="219"/>
      <c r="J31" s="220"/>
      <c r="K31" s="192"/>
      <c r="L31" s="219"/>
      <c r="M31" s="220"/>
      <c r="N31" s="189"/>
      <c r="O31" s="191"/>
      <c r="P31" s="189"/>
      <c r="Q31" s="191"/>
      <c r="R31" s="189"/>
      <c r="S31" s="191"/>
      <c r="T31" s="189"/>
      <c r="U31" s="191"/>
      <c r="V31" s="189"/>
      <c r="W31" s="191"/>
      <c r="X31" s="189"/>
      <c r="Y31" s="191"/>
      <c r="Z31" s="189"/>
      <c r="AA31" s="191"/>
      <c r="AB31" s="189"/>
      <c r="AC31" s="191"/>
      <c r="AD31" s="189"/>
      <c r="AE31" s="191"/>
      <c r="AF31" s="189"/>
      <c r="AG31" s="191"/>
      <c r="AH31" s="189"/>
      <c r="AI31" s="190"/>
      <c r="AJ31" s="186"/>
      <c r="AK31" s="187"/>
      <c r="AL31" s="188"/>
      <c r="AM31" s="233"/>
      <c r="AN31" s="234"/>
      <c r="AO31" s="245"/>
      <c r="AP31" s="235" t="s">
        <v>48</v>
      </c>
      <c r="AQ31" s="246"/>
      <c r="AR31" s="235" t="s">
        <v>49</v>
      </c>
      <c r="AS31" s="246"/>
      <c r="AT31" s="235" t="s">
        <v>50</v>
      </c>
      <c r="AU31" s="247"/>
      <c r="AV31" s="186"/>
      <c r="AW31" s="187"/>
      <c r="AX31" s="188"/>
      <c r="AY31" s="235" t="s">
        <v>51</v>
      </c>
      <c r="AZ31" s="246"/>
      <c r="BA31" s="235"/>
      <c r="BB31" s="247"/>
      <c r="BC31" s="250"/>
      <c r="BD31" s="252" t="s">
        <v>38</v>
      </c>
      <c r="BE31" s="236"/>
      <c r="BF31" s="236"/>
      <c r="BG31" s="246"/>
      <c r="BH31" s="255" t="s">
        <v>52</v>
      </c>
      <c r="BI31" s="255"/>
      <c r="BJ31" s="255"/>
      <c r="BK31" s="255"/>
      <c r="BL31" s="255"/>
      <c r="BM31" s="255"/>
      <c r="BN31" s="255"/>
      <c r="BO31" s="255"/>
      <c r="BP31" s="255"/>
      <c r="BQ31" s="255"/>
      <c r="BR31" s="255"/>
      <c r="BS31" s="255"/>
      <c r="BT31" s="255"/>
      <c r="BU31" s="255"/>
      <c r="BV31" s="255"/>
      <c r="BW31" s="255"/>
      <c r="BX31" s="255"/>
      <c r="BY31" s="255"/>
      <c r="BZ31" s="255"/>
      <c r="CA31" s="255"/>
      <c r="CB31" s="255"/>
      <c r="CC31" s="255"/>
      <c r="CD31" s="255"/>
      <c r="CE31" s="278"/>
      <c r="CF31" s="279"/>
      <c r="CG31" s="280" t="s">
        <v>4</v>
      </c>
      <c r="CH31" s="280" t="s">
        <v>4</v>
      </c>
      <c r="CI31" s="280" t="s">
        <v>4</v>
      </c>
      <c r="CJ31" s="280"/>
      <c r="CK31" s="280"/>
      <c r="CL31" s="280"/>
      <c r="CM31" s="280"/>
      <c r="CN31" s="280"/>
      <c r="CO31" s="280"/>
      <c r="CP31" s="280"/>
      <c r="CQ31" s="280"/>
      <c r="CR31" s="280"/>
      <c r="CS31" s="280"/>
      <c r="CT31" s="280"/>
      <c r="CU31" s="280"/>
      <c r="CV31" s="280"/>
      <c r="CW31" s="280"/>
      <c r="CX31" s="280"/>
      <c r="CY31" s="280"/>
      <c r="CZ31" s="280"/>
      <c r="DA31" s="280"/>
      <c r="DB31" s="280"/>
      <c r="DC31" s="280"/>
      <c r="DD31" s="280"/>
      <c r="DE31" s="280"/>
      <c r="DF31" s="280"/>
      <c r="DG31" s="280"/>
      <c r="DH31" s="280"/>
      <c r="DI31" s="280"/>
      <c r="DJ31" s="280"/>
      <c r="DK31" s="291"/>
    </row>
    <row r="32" ht="24.95" customHeight="1" spans="1:115">
      <c r="A32" s="139"/>
      <c r="B32" s="186"/>
      <c r="C32" s="187"/>
      <c r="D32" s="188"/>
      <c r="E32" s="189" t="s">
        <v>53</v>
      </c>
      <c r="F32" s="190"/>
      <c r="G32" s="191"/>
      <c r="H32" s="193"/>
      <c r="I32" s="221"/>
      <c r="J32" s="222"/>
      <c r="K32" s="193"/>
      <c r="L32" s="221"/>
      <c r="M32" s="222"/>
      <c r="N32" s="189"/>
      <c r="O32" s="191"/>
      <c r="P32" s="189"/>
      <c r="Q32" s="191"/>
      <c r="R32" s="189"/>
      <c r="S32" s="191"/>
      <c r="T32" s="189"/>
      <c r="U32" s="191"/>
      <c r="V32" s="189"/>
      <c r="W32" s="191"/>
      <c r="X32" s="189"/>
      <c r="Y32" s="191"/>
      <c r="Z32" s="189"/>
      <c r="AA32" s="191"/>
      <c r="AB32" s="189"/>
      <c r="AC32" s="191"/>
      <c r="AD32" s="189"/>
      <c r="AE32" s="191"/>
      <c r="AF32" s="189"/>
      <c r="AG32" s="191"/>
      <c r="AH32" s="189"/>
      <c r="AI32" s="190"/>
      <c r="AJ32" s="186"/>
      <c r="AK32" s="187"/>
      <c r="AL32" s="188"/>
      <c r="AM32" s="235" t="s">
        <v>54</v>
      </c>
      <c r="AN32" s="236"/>
      <c r="AO32" s="246"/>
      <c r="AP32" s="235"/>
      <c r="AQ32" s="246"/>
      <c r="AR32" s="235"/>
      <c r="AS32" s="246"/>
      <c r="AT32" s="235"/>
      <c r="AU32" s="247"/>
      <c r="AV32" s="186"/>
      <c r="AW32" s="187"/>
      <c r="AX32" s="188"/>
      <c r="AY32" s="235"/>
      <c r="AZ32" s="246"/>
      <c r="BA32" s="235"/>
      <c r="BB32" s="247"/>
      <c r="BC32" s="250"/>
      <c r="BD32" s="252" t="s">
        <v>55</v>
      </c>
      <c r="BE32" s="236"/>
      <c r="BF32" s="236"/>
      <c r="BG32" s="246"/>
      <c r="BH32" s="255"/>
      <c r="BI32" s="255"/>
      <c r="BJ32" s="255"/>
      <c r="BK32" s="255"/>
      <c r="BL32" s="255"/>
      <c r="BM32" s="255"/>
      <c r="BN32" s="255"/>
      <c r="BO32" s="255"/>
      <c r="BP32" s="255"/>
      <c r="BQ32" s="255"/>
      <c r="BR32" s="255"/>
      <c r="BS32" s="255"/>
      <c r="BT32" s="255"/>
      <c r="BU32" s="255"/>
      <c r="BV32" s="255"/>
      <c r="BW32" s="255"/>
      <c r="BX32" s="255"/>
      <c r="BY32" s="255"/>
      <c r="BZ32" s="255"/>
      <c r="CA32" s="255"/>
      <c r="CB32" s="255"/>
      <c r="CC32" s="255"/>
      <c r="CD32" s="255"/>
      <c r="CE32" s="278"/>
      <c r="CF32" s="279"/>
      <c r="CG32" s="280" t="s">
        <v>4</v>
      </c>
      <c r="CH32" s="280" t="s">
        <v>4</v>
      </c>
      <c r="CI32" s="280" t="s">
        <v>4</v>
      </c>
      <c r="CJ32" s="280"/>
      <c r="CK32" s="280"/>
      <c r="CL32" s="280"/>
      <c r="CM32" s="280"/>
      <c r="CN32" s="280"/>
      <c r="CO32" s="28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0"/>
      <c r="DA32" s="280"/>
      <c r="DB32" s="280"/>
      <c r="DC32" s="280"/>
      <c r="DD32" s="280"/>
      <c r="DE32" s="280"/>
      <c r="DF32" s="280"/>
      <c r="DG32" s="280"/>
      <c r="DH32" s="280"/>
      <c r="DI32" s="280"/>
      <c r="DJ32" s="280"/>
      <c r="DK32" s="291"/>
    </row>
    <row r="33" ht="24.95" customHeight="1" spans="1:115">
      <c r="A33" s="139"/>
      <c r="B33" s="186"/>
      <c r="C33" s="187"/>
      <c r="D33" s="188"/>
      <c r="E33" s="189" t="s">
        <v>46</v>
      </c>
      <c r="F33" s="190"/>
      <c r="G33" s="191"/>
      <c r="H33" s="192"/>
      <c r="I33" s="219"/>
      <c r="J33" s="220"/>
      <c r="K33" s="192"/>
      <c r="L33" s="219"/>
      <c r="M33" s="220"/>
      <c r="N33" s="189"/>
      <c r="O33" s="191"/>
      <c r="P33" s="189"/>
      <c r="Q33" s="191"/>
      <c r="R33" s="189"/>
      <c r="S33" s="191"/>
      <c r="T33" s="189"/>
      <c r="U33" s="191"/>
      <c r="V33" s="189"/>
      <c r="W33" s="191"/>
      <c r="X33" s="189"/>
      <c r="Y33" s="191"/>
      <c r="Z33" s="189"/>
      <c r="AA33" s="191"/>
      <c r="AB33" s="189"/>
      <c r="AC33" s="191"/>
      <c r="AD33" s="189"/>
      <c r="AE33" s="191"/>
      <c r="AF33" s="189"/>
      <c r="AG33" s="191"/>
      <c r="AH33" s="189"/>
      <c r="AI33" s="190"/>
      <c r="AJ33" s="186"/>
      <c r="AK33" s="187"/>
      <c r="AL33" s="188"/>
      <c r="AM33" s="235"/>
      <c r="AN33" s="236"/>
      <c r="AO33" s="246"/>
      <c r="AP33" s="235"/>
      <c r="AQ33" s="246"/>
      <c r="AR33" s="235"/>
      <c r="AS33" s="246"/>
      <c r="AT33" s="235"/>
      <c r="AU33" s="247"/>
      <c r="AV33" s="186"/>
      <c r="AW33" s="187"/>
      <c r="AX33" s="188"/>
      <c r="AY33" s="235"/>
      <c r="AZ33" s="246"/>
      <c r="BA33" s="235"/>
      <c r="BB33" s="247"/>
      <c r="BC33" s="250"/>
      <c r="BD33" s="252" t="s">
        <v>56</v>
      </c>
      <c r="BE33" s="236"/>
      <c r="BF33" s="236"/>
      <c r="BG33" s="246"/>
      <c r="BH33" s="256"/>
      <c r="BI33" s="256"/>
      <c r="BJ33" s="256"/>
      <c r="BK33" s="256"/>
      <c r="BL33" s="256"/>
      <c r="BM33" s="256"/>
      <c r="BN33" s="256"/>
      <c r="BO33" s="256"/>
      <c r="BP33" s="256"/>
      <c r="BQ33" s="256"/>
      <c r="BR33" s="256"/>
      <c r="BS33" s="256"/>
      <c r="BT33" s="256"/>
      <c r="BU33" s="256"/>
      <c r="BV33" s="256"/>
      <c r="BW33" s="256"/>
      <c r="BX33" s="256"/>
      <c r="BY33" s="256"/>
      <c r="BZ33" s="256"/>
      <c r="CA33" s="256"/>
      <c r="CB33" s="256"/>
      <c r="CC33" s="256"/>
      <c r="CD33" s="256"/>
      <c r="CE33" s="281"/>
      <c r="CF33" s="282"/>
      <c r="CG33" s="283" t="s">
        <v>4</v>
      </c>
      <c r="CH33" s="283" t="s">
        <v>4</v>
      </c>
      <c r="CI33" s="283" t="s">
        <v>4</v>
      </c>
      <c r="CJ33" s="283"/>
      <c r="CK33" s="283"/>
      <c r="CL33" s="283"/>
      <c r="CM33" s="283"/>
      <c r="CN33" s="283"/>
      <c r="CO33" s="283"/>
      <c r="CP33" s="283"/>
      <c r="CQ33" s="283"/>
      <c r="CR33" s="283"/>
      <c r="CS33" s="283"/>
      <c r="CT33" s="283"/>
      <c r="CU33" s="283"/>
      <c r="CV33" s="283"/>
      <c r="CW33" s="283"/>
      <c r="CX33" s="283"/>
      <c r="CY33" s="283"/>
      <c r="CZ33" s="283"/>
      <c r="DA33" s="283"/>
      <c r="DB33" s="283"/>
      <c r="DC33" s="283"/>
      <c r="DD33" s="283"/>
      <c r="DE33" s="283"/>
      <c r="DF33" s="283"/>
      <c r="DG33" s="283"/>
      <c r="DH33" s="283"/>
      <c r="DI33" s="283"/>
      <c r="DJ33" s="283"/>
      <c r="DK33" s="292"/>
    </row>
    <row r="34" ht="24.95" customHeight="1" spans="1:115">
      <c r="A34" s="139"/>
      <c r="B34" s="186"/>
      <c r="C34" s="187"/>
      <c r="D34" s="188"/>
      <c r="E34" s="189" t="s">
        <v>53</v>
      </c>
      <c r="F34" s="190"/>
      <c r="G34" s="191"/>
      <c r="H34" s="193"/>
      <c r="I34" s="221"/>
      <c r="J34" s="222"/>
      <c r="K34" s="193"/>
      <c r="L34" s="221"/>
      <c r="M34" s="222"/>
      <c r="N34" s="189"/>
      <c r="O34" s="191"/>
      <c r="P34" s="189"/>
      <c r="Q34" s="191"/>
      <c r="R34" s="189"/>
      <c r="S34" s="191"/>
      <c r="T34" s="189"/>
      <c r="U34" s="191"/>
      <c r="V34" s="189"/>
      <c r="W34" s="191"/>
      <c r="X34" s="189"/>
      <c r="Y34" s="191"/>
      <c r="Z34" s="189"/>
      <c r="AA34" s="191"/>
      <c r="AB34" s="189"/>
      <c r="AC34" s="191"/>
      <c r="AD34" s="189"/>
      <c r="AE34" s="191"/>
      <c r="AF34" s="189"/>
      <c r="AG34" s="191"/>
      <c r="AH34" s="189"/>
      <c r="AI34" s="190"/>
      <c r="AJ34" s="186"/>
      <c r="AK34" s="187"/>
      <c r="AL34" s="188"/>
      <c r="AM34" s="235"/>
      <c r="AN34" s="236"/>
      <c r="AO34" s="246"/>
      <c r="AP34" s="235"/>
      <c r="AQ34" s="246"/>
      <c r="AR34" s="235"/>
      <c r="AS34" s="246"/>
      <c r="AT34" s="235"/>
      <c r="AU34" s="247"/>
      <c r="AV34" s="186"/>
      <c r="AW34" s="187"/>
      <c r="AX34" s="188"/>
      <c r="AY34" s="235"/>
      <c r="AZ34" s="246"/>
      <c r="BA34" s="235"/>
      <c r="BB34" s="247"/>
      <c r="BC34" s="250"/>
      <c r="BD34" s="252" t="s">
        <v>57</v>
      </c>
      <c r="BE34" s="236"/>
      <c r="BF34" s="236"/>
      <c r="BG34" s="246"/>
      <c r="BH34" s="257"/>
      <c r="BI34" s="257"/>
      <c r="BJ34" s="257"/>
      <c r="BK34" s="257"/>
      <c r="BL34" s="257"/>
      <c r="BM34" s="257"/>
      <c r="BN34" s="257"/>
      <c r="BO34" s="257"/>
      <c r="BP34" s="257"/>
      <c r="BQ34" s="257"/>
      <c r="BR34" s="257"/>
      <c r="BS34" s="257"/>
      <c r="BT34" s="257"/>
      <c r="BU34" s="257"/>
      <c r="BV34" s="257"/>
      <c r="BW34" s="257"/>
      <c r="BX34" s="257"/>
      <c r="BY34" s="257"/>
      <c r="BZ34" s="257"/>
      <c r="CA34" s="257"/>
      <c r="CB34" s="257"/>
      <c r="CC34" s="257"/>
      <c r="CD34" s="257"/>
      <c r="CE34" s="284"/>
      <c r="CF34" s="285"/>
      <c r="CG34" s="286" t="s">
        <v>4</v>
      </c>
      <c r="CH34" s="286" t="s">
        <v>4</v>
      </c>
      <c r="CI34" s="286" t="s">
        <v>4</v>
      </c>
      <c r="CJ34" s="286"/>
      <c r="CK34" s="286"/>
      <c r="CL34" s="286"/>
      <c r="CM34" s="286"/>
      <c r="CN34" s="286"/>
      <c r="CO34" s="286"/>
      <c r="CP34" s="286"/>
      <c r="CQ34" s="286"/>
      <c r="CR34" s="286"/>
      <c r="CS34" s="286"/>
      <c r="CT34" s="286"/>
      <c r="CU34" s="286"/>
      <c r="CV34" s="286"/>
      <c r="CW34" s="286"/>
      <c r="CX34" s="286"/>
      <c r="CY34" s="286"/>
      <c r="CZ34" s="286"/>
      <c r="DA34" s="286"/>
      <c r="DB34" s="286"/>
      <c r="DC34" s="286"/>
      <c r="DD34" s="286"/>
      <c r="DE34" s="286"/>
      <c r="DF34" s="286"/>
      <c r="DG34" s="286"/>
      <c r="DH34" s="286"/>
      <c r="DI34" s="286"/>
      <c r="DJ34" s="286"/>
      <c r="DK34" s="293"/>
    </row>
    <row r="35" ht="24.95" customHeight="1" spans="1:115">
      <c r="A35" s="139"/>
      <c r="B35" s="186"/>
      <c r="C35" s="187"/>
      <c r="D35" s="188"/>
      <c r="E35" s="189" t="s">
        <v>46</v>
      </c>
      <c r="F35" s="190"/>
      <c r="G35" s="191"/>
      <c r="H35" s="192"/>
      <c r="I35" s="219"/>
      <c r="J35" s="220"/>
      <c r="K35" s="192"/>
      <c r="L35" s="219"/>
      <c r="M35" s="220"/>
      <c r="N35" s="189"/>
      <c r="O35" s="191"/>
      <c r="P35" s="189"/>
      <c r="Q35" s="191"/>
      <c r="R35" s="189"/>
      <c r="S35" s="191"/>
      <c r="T35" s="189"/>
      <c r="U35" s="191"/>
      <c r="V35" s="189"/>
      <c r="W35" s="191"/>
      <c r="X35" s="189"/>
      <c r="Y35" s="191"/>
      <c r="Z35" s="189"/>
      <c r="AA35" s="191"/>
      <c r="AB35" s="189"/>
      <c r="AC35" s="191"/>
      <c r="AD35" s="189"/>
      <c r="AE35" s="191"/>
      <c r="AF35" s="189"/>
      <c r="AG35" s="191"/>
      <c r="AH35" s="189"/>
      <c r="AI35" s="190"/>
      <c r="AJ35" s="186"/>
      <c r="AK35" s="187"/>
      <c r="AL35" s="188"/>
      <c r="AM35" s="235"/>
      <c r="AN35" s="236"/>
      <c r="AO35" s="246"/>
      <c r="AP35" s="235"/>
      <c r="AQ35" s="246"/>
      <c r="AR35" s="235"/>
      <c r="AS35" s="246"/>
      <c r="AT35" s="235"/>
      <c r="AU35" s="247"/>
      <c r="AV35" s="186"/>
      <c r="AW35" s="187"/>
      <c r="AX35" s="188"/>
      <c r="AY35" s="235"/>
      <c r="AZ35" s="246"/>
      <c r="BA35" s="235"/>
      <c r="BB35" s="247"/>
      <c r="BC35" s="250"/>
      <c r="BD35" s="252" t="s">
        <v>58</v>
      </c>
      <c r="BE35" s="236"/>
      <c r="BF35" s="236"/>
      <c r="BG35" s="246"/>
      <c r="BH35" s="257"/>
      <c r="BI35" s="257"/>
      <c r="BJ35" s="257"/>
      <c r="BK35" s="257"/>
      <c r="BL35" s="257"/>
      <c r="BM35" s="257"/>
      <c r="BN35" s="257"/>
      <c r="BO35" s="257"/>
      <c r="BP35" s="257"/>
      <c r="BQ35" s="257"/>
      <c r="BR35" s="257"/>
      <c r="BS35" s="257"/>
      <c r="BT35" s="257"/>
      <c r="BU35" s="257"/>
      <c r="BV35" s="257"/>
      <c r="BW35" s="257"/>
      <c r="BX35" s="257"/>
      <c r="BY35" s="257"/>
      <c r="BZ35" s="257"/>
      <c r="CA35" s="257"/>
      <c r="CB35" s="257"/>
      <c r="CC35" s="257"/>
      <c r="CD35" s="257"/>
      <c r="CE35" s="284"/>
      <c r="CF35" s="285"/>
      <c r="CG35" s="286" t="s">
        <v>4</v>
      </c>
      <c r="CH35" s="286" t="s">
        <v>4</v>
      </c>
      <c r="CI35" s="286" t="s">
        <v>4</v>
      </c>
      <c r="CJ35" s="286"/>
      <c r="CK35" s="286"/>
      <c r="CL35" s="286"/>
      <c r="CM35" s="286"/>
      <c r="CN35" s="286"/>
      <c r="CO35" s="286"/>
      <c r="CP35" s="286"/>
      <c r="CQ35" s="286"/>
      <c r="CR35" s="286"/>
      <c r="CS35" s="286"/>
      <c r="CT35" s="286"/>
      <c r="CU35" s="286"/>
      <c r="CV35" s="286"/>
      <c r="CW35" s="286"/>
      <c r="CX35" s="286"/>
      <c r="CY35" s="286"/>
      <c r="CZ35" s="286"/>
      <c r="DA35" s="286"/>
      <c r="DB35" s="286"/>
      <c r="DC35" s="286"/>
      <c r="DD35" s="286"/>
      <c r="DE35" s="286"/>
      <c r="DF35" s="286"/>
      <c r="DG35" s="286"/>
      <c r="DH35" s="286"/>
      <c r="DI35" s="286"/>
      <c r="DJ35" s="286"/>
      <c r="DK35" s="293"/>
    </row>
    <row r="36" ht="24.95" customHeight="1" spans="1:115">
      <c r="A36" s="139"/>
      <c r="B36" s="186"/>
      <c r="C36" s="187"/>
      <c r="D36" s="188"/>
      <c r="E36" s="189" t="s">
        <v>53</v>
      </c>
      <c r="F36" s="190"/>
      <c r="G36" s="191"/>
      <c r="H36" s="193"/>
      <c r="I36" s="221"/>
      <c r="J36" s="222"/>
      <c r="K36" s="193"/>
      <c r="L36" s="221"/>
      <c r="M36" s="222"/>
      <c r="N36" s="189"/>
      <c r="O36" s="191"/>
      <c r="P36" s="189"/>
      <c r="Q36" s="191"/>
      <c r="R36" s="189"/>
      <c r="S36" s="191"/>
      <c r="T36" s="189"/>
      <c r="U36" s="191"/>
      <c r="V36" s="189"/>
      <c r="W36" s="191"/>
      <c r="X36" s="189"/>
      <c r="Y36" s="191"/>
      <c r="Z36" s="189"/>
      <c r="AA36" s="191"/>
      <c r="AB36" s="189"/>
      <c r="AC36" s="191"/>
      <c r="AD36" s="189"/>
      <c r="AE36" s="191"/>
      <c r="AF36" s="189"/>
      <c r="AG36" s="191"/>
      <c r="AH36" s="189"/>
      <c r="AI36" s="190"/>
      <c r="AJ36" s="186"/>
      <c r="AK36" s="187"/>
      <c r="AL36" s="188"/>
      <c r="AM36" s="235"/>
      <c r="AN36" s="236"/>
      <c r="AO36" s="246"/>
      <c r="AP36" s="235"/>
      <c r="AQ36" s="246"/>
      <c r="AR36" s="235"/>
      <c r="AS36" s="246"/>
      <c r="AT36" s="235"/>
      <c r="AU36" s="247"/>
      <c r="AV36" s="186"/>
      <c r="AW36" s="187"/>
      <c r="AX36" s="188"/>
      <c r="AY36" s="235"/>
      <c r="AZ36" s="246"/>
      <c r="BA36" s="235"/>
      <c r="BB36" s="247"/>
      <c r="BC36" s="250"/>
      <c r="BD36" s="252" t="s">
        <v>59</v>
      </c>
      <c r="BE36" s="236"/>
      <c r="BF36" s="236"/>
      <c r="BG36" s="246"/>
      <c r="BH36" s="256"/>
      <c r="BI36" s="256"/>
      <c r="BJ36" s="256"/>
      <c r="BK36" s="256"/>
      <c r="BL36" s="256"/>
      <c r="BM36" s="256"/>
      <c r="BN36" s="256"/>
      <c r="BO36" s="256"/>
      <c r="BP36" s="256"/>
      <c r="BQ36" s="256"/>
      <c r="BR36" s="256"/>
      <c r="BS36" s="256"/>
      <c r="BT36" s="256"/>
      <c r="BU36" s="256"/>
      <c r="BV36" s="256"/>
      <c r="BW36" s="256"/>
      <c r="BX36" s="256"/>
      <c r="BY36" s="256"/>
      <c r="BZ36" s="256"/>
      <c r="CA36" s="256"/>
      <c r="CB36" s="256"/>
      <c r="CC36" s="256"/>
      <c r="CD36" s="256"/>
      <c r="CE36" s="281"/>
      <c r="CF36" s="282"/>
      <c r="CG36" s="283" t="s">
        <v>4</v>
      </c>
      <c r="CH36" s="283" t="s">
        <v>4</v>
      </c>
      <c r="CI36" s="283" t="s">
        <v>4</v>
      </c>
      <c r="CJ36" s="283"/>
      <c r="CK36" s="283"/>
      <c r="CL36" s="283"/>
      <c r="CM36" s="283"/>
      <c r="CN36" s="283"/>
      <c r="CO36" s="283"/>
      <c r="CP36" s="283"/>
      <c r="CQ36" s="283"/>
      <c r="CR36" s="283"/>
      <c r="CS36" s="283"/>
      <c r="CT36" s="283"/>
      <c r="CU36" s="283"/>
      <c r="CV36" s="283"/>
      <c r="CW36" s="283"/>
      <c r="CX36" s="283"/>
      <c r="CY36" s="283"/>
      <c r="CZ36" s="283"/>
      <c r="DA36" s="283"/>
      <c r="DB36" s="283"/>
      <c r="DC36" s="283"/>
      <c r="DD36" s="283"/>
      <c r="DE36" s="283"/>
      <c r="DF36" s="283"/>
      <c r="DG36" s="283"/>
      <c r="DH36" s="283"/>
      <c r="DI36" s="283"/>
      <c r="DJ36" s="283"/>
      <c r="DK36" s="292"/>
    </row>
    <row r="37" ht="24.95" customHeight="1" spans="1:115">
      <c r="A37" s="139"/>
      <c r="B37" s="186"/>
      <c r="C37" s="187"/>
      <c r="D37" s="188"/>
      <c r="E37" s="189" t="s">
        <v>46</v>
      </c>
      <c r="F37" s="190"/>
      <c r="G37" s="191"/>
      <c r="H37" s="192"/>
      <c r="I37" s="219"/>
      <c r="J37" s="220"/>
      <c r="K37" s="192"/>
      <c r="L37" s="219"/>
      <c r="M37" s="220"/>
      <c r="N37" s="189"/>
      <c r="O37" s="191"/>
      <c r="P37" s="189"/>
      <c r="Q37" s="191"/>
      <c r="R37" s="189"/>
      <c r="S37" s="191"/>
      <c r="T37" s="189"/>
      <c r="U37" s="191"/>
      <c r="V37" s="189"/>
      <c r="W37" s="191"/>
      <c r="X37" s="189"/>
      <c r="Y37" s="191"/>
      <c r="Z37" s="189"/>
      <c r="AA37" s="191"/>
      <c r="AB37" s="189"/>
      <c r="AC37" s="191"/>
      <c r="AD37" s="189"/>
      <c r="AE37" s="191"/>
      <c r="AF37" s="189"/>
      <c r="AG37" s="191"/>
      <c r="AH37" s="189"/>
      <c r="AI37" s="190"/>
      <c r="AJ37" s="186"/>
      <c r="AK37" s="187"/>
      <c r="AL37" s="188"/>
      <c r="AM37" s="235"/>
      <c r="AN37" s="236"/>
      <c r="AO37" s="246"/>
      <c r="AP37" s="235"/>
      <c r="AQ37" s="246"/>
      <c r="AR37" s="235"/>
      <c r="AS37" s="246"/>
      <c r="AT37" s="235"/>
      <c r="AU37" s="247"/>
      <c r="AV37" s="186"/>
      <c r="AW37" s="187"/>
      <c r="AX37" s="188"/>
      <c r="AY37" s="235"/>
      <c r="AZ37" s="246"/>
      <c r="BA37" s="235"/>
      <c r="BB37" s="247"/>
      <c r="BC37" s="250"/>
      <c r="BD37" s="252" t="s">
        <v>60</v>
      </c>
      <c r="BE37" s="236"/>
      <c r="BF37" s="236"/>
      <c r="BG37" s="246"/>
      <c r="BH37" s="256"/>
      <c r="BI37" s="256"/>
      <c r="BJ37" s="256"/>
      <c r="BK37" s="256"/>
      <c r="BL37" s="256"/>
      <c r="BM37" s="256"/>
      <c r="BN37" s="256"/>
      <c r="BO37" s="256"/>
      <c r="BP37" s="256"/>
      <c r="BQ37" s="256"/>
      <c r="BR37" s="256"/>
      <c r="BS37" s="256"/>
      <c r="BT37" s="256"/>
      <c r="BU37" s="256"/>
      <c r="BV37" s="256"/>
      <c r="BW37" s="256"/>
      <c r="BX37" s="256"/>
      <c r="BY37" s="256"/>
      <c r="BZ37" s="256"/>
      <c r="CA37" s="256"/>
      <c r="CB37" s="256"/>
      <c r="CC37" s="256"/>
      <c r="CD37" s="256"/>
      <c r="CE37" s="281"/>
      <c r="CF37" s="282"/>
      <c r="CG37" s="283" t="s">
        <v>4</v>
      </c>
      <c r="CH37" s="283" t="s">
        <v>4</v>
      </c>
      <c r="CI37" s="283" t="s">
        <v>4</v>
      </c>
      <c r="CJ37" s="283"/>
      <c r="CK37" s="283"/>
      <c r="CL37" s="283"/>
      <c r="CM37" s="283"/>
      <c r="CN37" s="283"/>
      <c r="CO37" s="283"/>
      <c r="CP37" s="283"/>
      <c r="CQ37" s="283"/>
      <c r="CR37" s="283"/>
      <c r="CS37" s="283"/>
      <c r="CT37" s="283"/>
      <c r="CU37" s="283"/>
      <c r="CV37" s="283"/>
      <c r="CW37" s="283"/>
      <c r="CX37" s="283"/>
      <c r="CY37" s="283"/>
      <c r="CZ37" s="283"/>
      <c r="DA37" s="283"/>
      <c r="DB37" s="283"/>
      <c r="DC37" s="283"/>
      <c r="DD37" s="283"/>
      <c r="DE37" s="283"/>
      <c r="DF37" s="283"/>
      <c r="DG37" s="283"/>
      <c r="DH37" s="283"/>
      <c r="DI37" s="283"/>
      <c r="DJ37" s="283"/>
      <c r="DK37" s="292"/>
    </row>
    <row r="38" ht="24.95" customHeight="1" spans="1:115">
      <c r="A38" s="139"/>
      <c r="B38" s="186"/>
      <c r="C38" s="187"/>
      <c r="D38" s="188"/>
      <c r="E38" s="189" t="s">
        <v>53</v>
      </c>
      <c r="F38" s="190"/>
      <c r="G38" s="191"/>
      <c r="H38" s="193"/>
      <c r="I38" s="221"/>
      <c r="J38" s="222"/>
      <c r="K38" s="193"/>
      <c r="L38" s="221"/>
      <c r="M38" s="222"/>
      <c r="N38" s="189"/>
      <c r="O38" s="191"/>
      <c r="P38" s="189"/>
      <c r="Q38" s="191"/>
      <c r="R38" s="189"/>
      <c r="S38" s="191"/>
      <c r="T38" s="189"/>
      <c r="U38" s="191"/>
      <c r="V38" s="189"/>
      <c r="W38" s="191"/>
      <c r="X38" s="189"/>
      <c r="Y38" s="191"/>
      <c r="Z38" s="189"/>
      <c r="AA38" s="191"/>
      <c r="AB38" s="189"/>
      <c r="AC38" s="191"/>
      <c r="AD38" s="189"/>
      <c r="AE38" s="191"/>
      <c r="AF38" s="189"/>
      <c r="AG38" s="191"/>
      <c r="AH38" s="189"/>
      <c r="AI38" s="190"/>
      <c r="AJ38" s="186"/>
      <c r="AK38" s="187"/>
      <c r="AL38" s="188"/>
      <c r="AM38" s="235"/>
      <c r="AN38" s="236"/>
      <c r="AO38" s="246"/>
      <c r="AP38" s="235"/>
      <c r="AQ38" s="246"/>
      <c r="AR38" s="235"/>
      <c r="AS38" s="246"/>
      <c r="AT38" s="235"/>
      <c r="AU38" s="247"/>
      <c r="AV38" s="186"/>
      <c r="AW38" s="187"/>
      <c r="AX38" s="188"/>
      <c r="AY38" s="235"/>
      <c r="AZ38" s="246"/>
      <c r="BA38" s="235"/>
      <c r="BB38" s="247"/>
      <c r="BC38" s="250"/>
      <c r="BD38" s="252" t="s">
        <v>61</v>
      </c>
      <c r="BE38" s="236"/>
      <c r="BF38" s="236"/>
      <c r="BG38" s="246"/>
      <c r="BH38" s="257"/>
      <c r="BI38" s="257"/>
      <c r="BJ38" s="257"/>
      <c r="BK38" s="257"/>
      <c r="BL38" s="257"/>
      <c r="BM38" s="257"/>
      <c r="BN38" s="257"/>
      <c r="BO38" s="257"/>
      <c r="BP38" s="257"/>
      <c r="BQ38" s="257"/>
      <c r="BR38" s="257"/>
      <c r="BS38" s="257"/>
      <c r="BT38" s="257"/>
      <c r="BU38" s="257"/>
      <c r="BV38" s="257"/>
      <c r="BW38" s="257"/>
      <c r="BX38" s="257"/>
      <c r="BY38" s="257"/>
      <c r="BZ38" s="257"/>
      <c r="CA38" s="257"/>
      <c r="CB38" s="257"/>
      <c r="CC38" s="257"/>
      <c r="CD38" s="257"/>
      <c r="CE38" s="284"/>
      <c r="CF38" s="285"/>
      <c r="CG38" s="286" t="s">
        <v>4</v>
      </c>
      <c r="CH38" s="286" t="s">
        <v>4</v>
      </c>
      <c r="CI38" s="286" t="s">
        <v>4</v>
      </c>
      <c r="CJ38" s="286"/>
      <c r="CK38" s="286"/>
      <c r="CL38" s="286"/>
      <c r="CM38" s="286"/>
      <c r="CN38" s="286"/>
      <c r="CO38" s="286"/>
      <c r="CP38" s="286"/>
      <c r="CQ38" s="286"/>
      <c r="CR38" s="286"/>
      <c r="CS38" s="286"/>
      <c r="CT38" s="286"/>
      <c r="CU38" s="286"/>
      <c r="CV38" s="286"/>
      <c r="CW38" s="286"/>
      <c r="CX38" s="286"/>
      <c r="CY38" s="286"/>
      <c r="CZ38" s="286"/>
      <c r="DA38" s="286"/>
      <c r="DB38" s="286"/>
      <c r="DC38" s="286"/>
      <c r="DD38" s="286"/>
      <c r="DE38" s="286"/>
      <c r="DF38" s="286"/>
      <c r="DG38" s="286"/>
      <c r="DH38" s="286"/>
      <c r="DI38" s="286"/>
      <c r="DJ38" s="286"/>
      <c r="DK38" s="293"/>
    </row>
    <row r="39" ht="24.95" customHeight="1" spans="1:115">
      <c r="A39" s="139"/>
      <c r="B39" s="186"/>
      <c r="C39" s="187"/>
      <c r="D39" s="188"/>
      <c r="E39" s="189" t="s">
        <v>46</v>
      </c>
      <c r="F39" s="190"/>
      <c r="G39" s="191"/>
      <c r="H39" s="192"/>
      <c r="I39" s="219"/>
      <c r="J39" s="220"/>
      <c r="K39" s="192"/>
      <c r="L39" s="219"/>
      <c r="M39" s="220"/>
      <c r="N39" s="189"/>
      <c r="O39" s="191"/>
      <c r="P39" s="189"/>
      <c r="Q39" s="191"/>
      <c r="R39" s="189"/>
      <c r="S39" s="191"/>
      <c r="T39" s="189"/>
      <c r="U39" s="191"/>
      <c r="V39" s="189"/>
      <c r="W39" s="191"/>
      <c r="X39" s="189"/>
      <c r="Y39" s="191"/>
      <c r="Z39" s="189"/>
      <c r="AA39" s="191"/>
      <c r="AB39" s="189"/>
      <c r="AC39" s="191"/>
      <c r="AD39" s="189"/>
      <c r="AE39" s="191"/>
      <c r="AF39" s="189"/>
      <c r="AG39" s="191"/>
      <c r="AH39" s="189"/>
      <c r="AI39" s="190"/>
      <c r="AJ39" s="186"/>
      <c r="AK39" s="187"/>
      <c r="AL39" s="188"/>
      <c r="AM39" s="235"/>
      <c r="AN39" s="236"/>
      <c r="AO39" s="246"/>
      <c r="AP39" s="235"/>
      <c r="AQ39" s="246"/>
      <c r="AR39" s="235"/>
      <c r="AS39" s="246"/>
      <c r="AT39" s="235"/>
      <c r="AU39" s="247"/>
      <c r="AV39" s="186"/>
      <c r="AW39" s="187"/>
      <c r="AX39" s="188"/>
      <c r="AY39" s="235"/>
      <c r="AZ39" s="246"/>
      <c r="BA39" s="235"/>
      <c r="BB39" s="247"/>
      <c r="BC39" s="250"/>
      <c r="BD39" s="252" t="s">
        <v>62</v>
      </c>
      <c r="BE39" s="236"/>
      <c r="BF39" s="236"/>
      <c r="BG39" s="246"/>
      <c r="BH39" s="256"/>
      <c r="BI39" s="256"/>
      <c r="BJ39" s="256"/>
      <c r="BK39" s="256"/>
      <c r="BL39" s="256"/>
      <c r="BM39" s="256"/>
      <c r="BN39" s="256"/>
      <c r="BO39" s="256"/>
      <c r="BP39" s="256"/>
      <c r="BQ39" s="256"/>
      <c r="BR39" s="256"/>
      <c r="BS39" s="256"/>
      <c r="BT39" s="256"/>
      <c r="BU39" s="256"/>
      <c r="BV39" s="256"/>
      <c r="BW39" s="256"/>
      <c r="BX39" s="256"/>
      <c r="BY39" s="256"/>
      <c r="BZ39" s="256"/>
      <c r="CA39" s="256"/>
      <c r="CB39" s="256"/>
      <c r="CC39" s="256"/>
      <c r="CD39" s="256"/>
      <c r="CE39" s="281"/>
      <c r="CF39" s="282"/>
      <c r="CG39" s="283" t="s">
        <v>4</v>
      </c>
      <c r="CH39" s="283" t="s">
        <v>4</v>
      </c>
      <c r="CI39" s="283" t="s">
        <v>4</v>
      </c>
      <c r="CJ39" s="283"/>
      <c r="CK39" s="283"/>
      <c r="CL39" s="283"/>
      <c r="CM39" s="283"/>
      <c r="CN39" s="283"/>
      <c r="CO39" s="283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83"/>
      <c r="DB39" s="283"/>
      <c r="DC39" s="283"/>
      <c r="DD39" s="283"/>
      <c r="DE39" s="283"/>
      <c r="DF39" s="283"/>
      <c r="DG39" s="283"/>
      <c r="DH39" s="283"/>
      <c r="DI39" s="283"/>
      <c r="DJ39" s="283"/>
      <c r="DK39" s="292"/>
    </row>
    <row r="40" ht="24.95" customHeight="1" spans="1:115">
      <c r="A40" s="139"/>
      <c r="B40" s="186"/>
      <c r="C40" s="187"/>
      <c r="D40" s="188"/>
      <c r="E40" s="189" t="s">
        <v>53</v>
      </c>
      <c r="F40" s="190"/>
      <c r="G40" s="191"/>
      <c r="H40" s="193"/>
      <c r="I40" s="221"/>
      <c r="J40" s="222"/>
      <c r="K40" s="193"/>
      <c r="L40" s="221"/>
      <c r="M40" s="222"/>
      <c r="N40" s="189"/>
      <c r="O40" s="191"/>
      <c r="P40" s="189"/>
      <c r="Q40" s="191"/>
      <c r="R40" s="189"/>
      <c r="S40" s="191"/>
      <c r="T40" s="189"/>
      <c r="U40" s="191"/>
      <c r="V40" s="189"/>
      <c r="W40" s="191"/>
      <c r="X40" s="189"/>
      <c r="Y40" s="191"/>
      <c r="Z40" s="189"/>
      <c r="AA40" s="191"/>
      <c r="AB40" s="189"/>
      <c r="AC40" s="191"/>
      <c r="AD40" s="189"/>
      <c r="AE40" s="191"/>
      <c r="AF40" s="189"/>
      <c r="AG40" s="191"/>
      <c r="AH40" s="189"/>
      <c r="AI40" s="190"/>
      <c r="AJ40" s="186"/>
      <c r="AK40" s="187"/>
      <c r="AL40" s="188"/>
      <c r="AM40" s="235"/>
      <c r="AN40" s="236"/>
      <c r="AO40" s="246"/>
      <c r="AP40" s="235"/>
      <c r="AQ40" s="246"/>
      <c r="AR40" s="235"/>
      <c r="AS40" s="246"/>
      <c r="AT40" s="235"/>
      <c r="AU40" s="247"/>
      <c r="AV40" s="186"/>
      <c r="AW40" s="187"/>
      <c r="AX40" s="188"/>
      <c r="AY40" s="235"/>
      <c r="AZ40" s="246"/>
      <c r="BA40" s="235"/>
      <c r="BB40" s="247"/>
      <c r="BC40" s="250"/>
      <c r="BD40" s="252" t="s">
        <v>63</v>
      </c>
      <c r="BE40" s="236"/>
      <c r="BF40" s="236"/>
      <c r="BG40" s="246"/>
      <c r="BH40" s="256"/>
      <c r="BI40" s="256"/>
      <c r="BJ40" s="256"/>
      <c r="BK40" s="256"/>
      <c r="BL40" s="256"/>
      <c r="BM40" s="256"/>
      <c r="BN40" s="256"/>
      <c r="BO40" s="256"/>
      <c r="BP40" s="256"/>
      <c r="BQ40" s="256"/>
      <c r="BR40" s="256"/>
      <c r="BS40" s="256"/>
      <c r="BT40" s="256"/>
      <c r="BU40" s="256"/>
      <c r="BV40" s="256"/>
      <c r="BW40" s="256"/>
      <c r="BX40" s="256"/>
      <c r="BY40" s="256"/>
      <c r="BZ40" s="256"/>
      <c r="CA40" s="256"/>
      <c r="CB40" s="256"/>
      <c r="CC40" s="256"/>
      <c r="CD40" s="256"/>
      <c r="CE40" s="281"/>
      <c r="CF40" s="282"/>
      <c r="CG40" s="283" t="s">
        <v>4</v>
      </c>
      <c r="CH40" s="283" t="s">
        <v>4</v>
      </c>
      <c r="CI40" s="283" t="s">
        <v>4</v>
      </c>
      <c r="CJ40" s="283"/>
      <c r="CK40" s="283"/>
      <c r="CL40" s="283"/>
      <c r="CM40" s="283"/>
      <c r="CN40" s="283"/>
      <c r="CO40" s="283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83"/>
      <c r="DB40" s="283"/>
      <c r="DC40" s="283"/>
      <c r="DD40" s="283"/>
      <c r="DE40" s="283"/>
      <c r="DF40" s="283"/>
      <c r="DG40" s="283"/>
      <c r="DH40" s="283"/>
      <c r="DI40" s="283"/>
      <c r="DJ40" s="283"/>
      <c r="DK40" s="292"/>
    </row>
    <row r="41" ht="24.95" customHeight="1" spans="1:115">
      <c r="A41" s="139"/>
      <c r="B41" s="186"/>
      <c r="C41" s="187"/>
      <c r="D41" s="188"/>
      <c r="E41" s="189" t="s">
        <v>46</v>
      </c>
      <c r="F41" s="190"/>
      <c r="G41" s="191"/>
      <c r="H41" s="192"/>
      <c r="I41" s="219"/>
      <c r="J41" s="220"/>
      <c r="K41" s="192"/>
      <c r="L41" s="219"/>
      <c r="M41" s="220"/>
      <c r="N41" s="189"/>
      <c r="O41" s="191"/>
      <c r="P41" s="189"/>
      <c r="Q41" s="191"/>
      <c r="R41" s="189"/>
      <c r="S41" s="191"/>
      <c r="T41" s="189"/>
      <c r="U41" s="191"/>
      <c r="V41" s="189"/>
      <c r="W41" s="191"/>
      <c r="X41" s="189"/>
      <c r="Y41" s="191"/>
      <c r="Z41" s="189"/>
      <c r="AA41" s="191"/>
      <c r="AB41" s="189"/>
      <c r="AC41" s="191"/>
      <c r="AD41" s="189"/>
      <c r="AE41" s="191"/>
      <c r="AF41" s="189"/>
      <c r="AG41" s="191"/>
      <c r="AH41" s="189"/>
      <c r="AI41" s="190"/>
      <c r="AJ41" s="186"/>
      <c r="AK41" s="187"/>
      <c r="AL41" s="188"/>
      <c r="AM41" s="235"/>
      <c r="AN41" s="236"/>
      <c r="AO41" s="246"/>
      <c r="AP41" s="235"/>
      <c r="AQ41" s="246"/>
      <c r="AR41" s="235"/>
      <c r="AS41" s="246"/>
      <c r="AT41" s="235"/>
      <c r="AU41" s="247"/>
      <c r="AV41" s="186"/>
      <c r="AW41" s="187"/>
      <c r="AX41" s="188"/>
      <c r="AY41" s="235"/>
      <c r="AZ41" s="246"/>
      <c r="BA41" s="235"/>
      <c r="BB41" s="247"/>
      <c r="BC41" s="250"/>
      <c r="BD41" s="252"/>
      <c r="BE41" s="236"/>
      <c r="BF41" s="236"/>
      <c r="BG41" s="246"/>
      <c r="BH41" s="256"/>
      <c r="BI41" s="256"/>
      <c r="BJ41" s="256"/>
      <c r="BK41" s="256"/>
      <c r="BL41" s="256"/>
      <c r="BM41" s="256"/>
      <c r="BN41" s="256"/>
      <c r="BO41" s="256"/>
      <c r="BP41" s="256"/>
      <c r="BQ41" s="256"/>
      <c r="BR41" s="256"/>
      <c r="BS41" s="256"/>
      <c r="BT41" s="256"/>
      <c r="BU41" s="256"/>
      <c r="BV41" s="256"/>
      <c r="BW41" s="256"/>
      <c r="BX41" s="256"/>
      <c r="BY41" s="256"/>
      <c r="BZ41" s="256"/>
      <c r="CA41" s="256"/>
      <c r="CB41" s="256"/>
      <c r="CC41" s="256"/>
      <c r="CD41" s="256"/>
      <c r="CE41" s="281"/>
      <c r="CF41" s="282"/>
      <c r="CG41" s="283" t="s">
        <v>4</v>
      </c>
      <c r="CH41" s="283" t="s">
        <v>4</v>
      </c>
      <c r="CI41" s="283" t="s">
        <v>4</v>
      </c>
      <c r="CJ41" s="283"/>
      <c r="CK41" s="283"/>
      <c r="CL41" s="283"/>
      <c r="CM41" s="283"/>
      <c r="CN41" s="283"/>
      <c r="CO41" s="283"/>
      <c r="CP41" s="283"/>
      <c r="CQ41" s="283"/>
      <c r="CR41" s="283"/>
      <c r="CS41" s="283"/>
      <c r="CT41" s="283"/>
      <c r="CU41" s="283"/>
      <c r="CV41" s="283"/>
      <c r="CW41" s="283"/>
      <c r="CX41" s="283"/>
      <c r="CY41" s="283"/>
      <c r="CZ41" s="283"/>
      <c r="DA41" s="283"/>
      <c r="DB41" s="283"/>
      <c r="DC41" s="283"/>
      <c r="DD41" s="283"/>
      <c r="DE41" s="283"/>
      <c r="DF41" s="283"/>
      <c r="DG41" s="283"/>
      <c r="DH41" s="283"/>
      <c r="DI41" s="283"/>
      <c r="DJ41" s="283"/>
      <c r="DK41" s="292"/>
    </row>
    <row r="42" ht="24.95" customHeight="1" spans="1:115">
      <c r="A42" s="139"/>
      <c r="B42" s="186"/>
      <c r="C42" s="187"/>
      <c r="D42" s="188"/>
      <c r="E42" s="189" t="s">
        <v>53</v>
      </c>
      <c r="F42" s="190"/>
      <c r="G42" s="191"/>
      <c r="H42" s="193"/>
      <c r="I42" s="221"/>
      <c r="J42" s="222"/>
      <c r="K42" s="193"/>
      <c r="L42" s="221"/>
      <c r="M42" s="222"/>
      <c r="N42" s="189"/>
      <c r="O42" s="191"/>
      <c r="P42" s="189"/>
      <c r="Q42" s="191"/>
      <c r="R42" s="189"/>
      <c r="S42" s="191"/>
      <c r="T42" s="189"/>
      <c r="U42" s="191"/>
      <c r="V42" s="189"/>
      <c r="W42" s="191"/>
      <c r="X42" s="189"/>
      <c r="Y42" s="191"/>
      <c r="Z42" s="189"/>
      <c r="AA42" s="191"/>
      <c r="AB42" s="189"/>
      <c r="AC42" s="191"/>
      <c r="AD42" s="189"/>
      <c r="AE42" s="191"/>
      <c r="AF42" s="189"/>
      <c r="AG42" s="191"/>
      <c r="AH42" s="189"/>
      <c r="AI42" s="190"/>
      <c r="AJ42" s="186"/>
      <c r="AK42" s="187"/>
      <c r="AL42" s="188"/>
      <c r="AM42" s="235"/>
      <c r="AN42" s="236"/>
      <c r="AO42" s="246"/>
      <c r="AP42" s="235"/>
      <c r="AQ42" s="246"/>
      <c r="AR42" s="235"/>
      <c r="AS42" s="246"/>
      <c r="AT42" s="235"/>
      <c r="AU42" s="247"/>
      <c r="AV42" s="186"/>
      <c r="AW42" s="187"/>
      <c r="AX42" s="188"/>
      <c r="AY42" s="235"/>
      <c r="AZ42" s="246"/>
      <c r="BA42" s="235"/>
      <c r="BB42" s="247"/>
      <c r="BC42" s="250"/>
      <c r="BD42" s="252"/>
      <c r="BE42" s="236"/>
      <c r="BF42" s="236"/>
      <c r="BG42" s="246"/>
      <c r="BH42" s="256"/>
      <c r="BI42" s="256"/>
      <c r="BJ42" s="256"/>
      <c r="BK42" s="256"/>
      <c r="BL42" s="256"/>
      <c r="BM42" s="256"/>
      <c r="BN42" s="256"/>
      <c r="BO42" s="256"/>
      <c r="BP42" s="256"/>
      <c r="BQ42" s="256"/>
      <c r="BR42" s="256"/>
      <c r="BS42" s="256"/>
      <c r="BT42" s="256"/>
      <c r="BU42" s="256"/>
      <c r="BV42" s="256"/>
      <c r="BW42" s="256"/>
      <c r="BX42" s="256"/>
      <c r="BY42" s="256"/>
      <c r="BZ42" s="256"/>
      <c r="CA42" s="256"/>
      <c r="CB42" s="256"/>
      <c r="CC42" s="256"/>
      <c r="CD42" s="256"/>
      <c r="CE42" s="281"/>
      <c r="CF42" s="282"/>
      <c r="CG42" s="283" t="s">
        <v>4</v>
      </c>
      <c r="CH42" s="283" t="s">
        <v>4</v>
      </c>
      <c r="CI42" s="283" t="s">
        <v>4</v>
      </c>
      <c r="CJ42" s="283"/>
      <c r="CK42" s="283"/>
      <c r="CL42" s="283"/>
      <c r="CM42" s="283"/>
      <c r="CN42" s="283"/>
      <c r="CO42" s="283"/>
      <c r="CP42" s="283"/>
      <c r="CQ42" s="283"/>
      <c r="CR42" s="283"/>
      <c r="CS42" s="283"/>
      <c r="CT42" s="283"/>
      <c r="CU42" s="283"/>
      <c r="CV42" s="283"/>
      <c r="CW42" s="283"/>
      <c r="CX42" s="283"/>
      <c r="CY42" s="283"/>
      <c r="CZ42" s="283"/>
      <c r="DA42" s="283"/>
      <c r="DB42" s="283"/>
      <c r="DC42" s="283"/>
      <c r="DD42" s="283"/>
      <c r="DE42" s="283"/>
      <c r="DF42" s="283"/>
      <c r="DG42" s="283"/>
      <c r="DH42" s="283"/>
      <c r="DI42" s="283"/>
      <c r="DJ42" s="283"/>
      <c r="DK42" s="292"/>
    </row>
    <row r="43" ht="24.95" customHeight="1" spans="1:115">
      <c r="A43" s="139"/>
      <c r="B43" s="186"/>
      <c r="C43" s="187"/>
      <c r="D43" s="188"/>
      <c r="E43" s="189" t="s">
        <v>46</v>
      </c>
      <c r="F43" s="190"/>
      <c r="G43" s="191"/>
      <c r="H43" s="192"/>
      <c r="I43" s="219"/>
      <c r="J43" s="220"/>
      <c r="K43" s="192"/>
      <c r="L43" s="219"/>
      <c r="M43" s="220"/>
      <c r="N43" s="189"/>
      <c r="O43" s="191"/>
      <c r="P43" s="189"/>
      <c r="Q43" s="191"/>
      <c r="R43" s="189"/>
      <c r="S43" s="191"/>
      <c r="T43" s="189"/>
      <c r="U43" s="191"/>
      <c r="V43" s="189"/>
      <c r="W43" s="191"/>
      <c r="X43" s="189"/>
      <c r="Y43" s="191"/>
      <c r="Z43" s="189"/>
      <c r="AA43" s="191"/>
      <c r="AB43" s="189"/>
      <c r="AC43" s="191"/>
      <c r="AD43" s="189"/>
      <c r="AE43" s="191"/>
      <c r="AF43" s="189"/>
      <c r="AG43" s="191"/>
      <c r="AH43" s="189"/>
      <c r="AI43" s="190"/>
      <c r="AJ43" s="186"/>
      <c r="AK43" s="187"/>
      <c r="AL43" s="188"/>
      <c r="AM43" s="235"/>
      <c r="AN43" s="236"/>
      <c r="AO43" s="246"/>
      <c r="AP43" s="235"/>
      <c r="AQ43" s="246"/>
      <c r="AR43" s="235"/>
      <c r="AS43" s="246"/>
      <c r="AT43" s="235"/>
      <c r="AU43" s="247"/>
      <c r="AV43" s="186"/>
      <c r="AW43" s="187"/>
      <c r="AX43" s="188"/>
      <c r="AY43" s="235"/>
      <c r="AZ43" s="246"/>
      <c r="BA43" s="235"/>
      <c r="BB43" s="247"/>
      <c r="BC43" s="250"/>
      <c r="BD43" s="252"/>
      <c r="BE43" s="236"/>
      <c r="BF43" s="236"/>
      <c r="BG43" s="246"/>
      <c r="BH43" s="256"/>
      <c r="BI43" s="256"/>
      <c r="BJ43" s="256"/>
      <c r="BK43" s="256"/>
      <c r="BL43" s="256"/>
      <c r="BM43" s="256"/>
      <c r="BN43" s="256"/>
      <c r="BO43" s="256"/>
      <c r="BP43" s="256"/>
      <c r="BQ43" s="256"/>
      <c r="BR43" s="256"/>
      <c r="BS43" s="256"/>
      <c r="BT43" s="256"/>
      <c r="BU43" s="256"/>
      <c r="BV43" s="256"/>
      <c r="BW43" s="256"/>
      <c r="BX43" s="256"/>
      <c r="BY43" s="256"/>
      <c r="BZ43" s="256"/>
      <c r="CA43" s="256"/>
      <c r="CB43" s="256"/>
      <c r="CC43" s="256"/>
      <c r="CD43" s="256"/>
      <c r="CE43" s="281"/>
      <c r="CF43" s="282"/>
      <c r="CG43" s="283" t="s">
        <v>4</v>
      </c>
      <c r="CH43" s="283" t="s">
        <v>4</v>
      </c>
      <c r="CI43" s="283" t="s">
        <v>4</v>
      </c>
      <c r="CJ43" s="283"/>
      <c r="CK43" s="283"/>
      <c r="CL43" s="283"/>
      <c r="CM43" s="283"/>
      <c r="CN43" s="283"/>
      <c r="CO43" s="283"/>
      <c r="CP43" s="283"/>
      <c r="CQ43" s="283"/>
      <c r="CR43" s="283"/>
      <c r="CS43" s="283"/>
      <c r="CT43" s="283"/>
      <c r="CU43" s="283"/>
      <c r="CV43" s="283"/>
      <c r="CW43" s="283"/>
      <c r="CX43" s="283"/>
      <c r="CY43" s="283"/>
      <c r="CZ43" s="283"/>
      <c r="DA43" s="283"/>
      <c r="DB43" s="283"/>
      <c r="DC43" s="283"/>
      <c r="DD43" s="283"/>
      <c r="DE43" s="283"/>
      <c r="DF43" s="283"/>
      <c r="DG43" s="283"/>
      <c r="DH43" s="283"/>
      <c r="DI43" s="283"/>
      <c r="DJ43" s="283"/>
      <c r="DK43" s="292"/>
    </row>
    <row r="44" ht="24.95" customHeight="1" spans="1:115">
      <c r="A44" s="139"/>
      <c r="B44" s="186"/>
      <c r="C44" s="187"/>
      <c r="D44" s="188"/>
      <c r="E44" s="189" t="s">
        <v>53</v>
      </c>
      <c r="F44" s="190"/>
      <c r="G44" s="191"/>
      <c r="H44" s="193"/>
      <c r="I44" s="221"/>
      <c r="J44" s="222"/>
      <c r="K44" s="193"/>
      <c r="L44" s="221"/>
      <c r="M44" s="222"/>
      <c r="N44" s="189"/>
      <c r="O44" s="191"/>
      <c r="P44" s="189"/>
      <c r="Q44" s="191"/>
      <c r="R44" s="189"/>
      <c r="S44" s="191"/>
      <c r="T44" s="189"/>
      <c r="U44" s="191"/>
      <c r="V44" s="189"/>
      <c r="W44" s="191"/>
      <c r="X44" s="189"/>
      <c r="Y44" s="191"/>
      <c r="Z44" s="189"/>
      <c r="AA44" s="191"/>
      <c r="AB44" s="189"/>
      <c r="AC44" s="191"/>
      <c r="AD44" s="189"/>
      <c r="AE44" s="191"/>
      <c r="AF44" s="189"/>
      <c r="AG44" s="191"/>
      <c r="AH44" s="189"/>
      <c r="AI44" s="190"/>
      <c r="AJ44" s="186"/>
      <c r="AK44" s="187"/>
      <c r="AL44" s="188"/>
      <c r="AM44" s="235"/>
      <c r="AN44" s="236"/>
      <c r="AO44" s="246"/>
      <c r="AP44" s="235"/>
      <c r="AQ44" s="246"/>
      <c r="AR44" s="235"/>
      <c r="AS44" s="246"/>
      <c r="AT44" s="235"/>
      <c r="AU44" s="247"/>
      <c r="AV44" s="186"/>
      <c r="AW44" s="187"/>
      <c r="AX44" s="188"/>
      <c r="AY44" s="235"/>
      <c r="AZ44" s="246"/>
      <c r="BA44" s="235"/>
      <c r="BB44" s="247"/>
      <c r="BC44" s="250"/>
      <c r="BD44" s="252"/>
      <c r="BE44" s="236"/>
      <c r="BF44" s="236"/>
      <c r="BG44" s="246"/>
      <c r="BH44" s="256"/>
      <c r="BI44" s="256"/>
      <c r="BJ44" s="256"/>
      <c r="BK44" s="256"/>
      <c r="BL44" s="256"/>
      <c r="BM44" s="256"/>
      <c r="BN44" s="256"/>
      <c r="BO44" s="256"/>
      <c r="BP44" s="256"/>
      <c r="BQ44" s="256"/>
      <c r="BR44" s="256"/>
      <c r="BS44" s="256"/>
      <c r="BT44" s="256"/>
      <c r="BU44" s="256"/>
      <c r="BV44" s="256"/>
      <c r="BW44" s="256"/>
      <c r="BX44" s="256"/>
      <c r="BY44" s="256"/>
      <c r="BZ44" s="256"/>
      <c r="CA44" s="256"/>
      <c r="CB44" s="256"/>
      <c r="CC44" s="256"/>
      <c r="CD44" s="256"/>
      <c r="CE44" s="281"/>
      <c r="CF44" s="282"/>
      <c r="CG44" s="283" t="s">
        <v>4</v>
      </c>
      <c r="CH44" s="283" t="s">
        <v>4</v>
      </c>
      <c r="CI44" s="283" t="s">
        <v>4</v>
      </c>
      <c r="CJ44" s="283"/>
      <c r="CK44" s="283"/>
      <c r="CL44" s="283"/>
      <c r="CM44" s="283"/>
      <c r="CN44" s="283"/>
      <c r="CO44" s="283"/>
      <c r="CP44" s="283"/>
      <c r="CQ44" s="283"/>
      <c r="CR44" s="283"/>
      <c r="CS44" s="283"/>
      <c r="CT44" s="283"/>
      <c r="CU44" s="283"/>
      <c r="CV44" s="283"/>
      <c r="CW44" s="283"/>
      <c r="CX44" s="283"/>
      <c r="CY44" s="283"/>
      <c r="CZ44" s="283"/>
      <c r="DA44" s="283"/>
      <c r="DB44" s="283"/>
      <c r="DC44" s="283"/>
      <c r="DD44" s="283"/>
      <c r="DE44" s="283"/>
      <c r="DF44" s="283"/>
      <c r="DG44" s="283"/>
      <c r="DH44" s="283"/>
      <c r="DI44" s="283"/>
      <c r="DJ44" s="283"/>
      <c r="DK44" s="292"/>
    </row>
    <row r="45" ht="24.95" customHeight="1" spans="1:115">
      <c r="A45" s="139"/>
      <c r="B45" s="186"/>
      <c r="C45" s="187"/>
      <c r="D45" s="188"/>
      <c r="E45" s="189" t="s">
        <v>46</v>
      </c>
      <c r="F45" s="190"/>
      <c r="G45" s="191"/>
      <c r="H45" s="192"/>
      <c r="I45" s="219"/>
      <c r="J45" s="220"/>
      <c r="K45" s="192"/>
      <c r="L45" s="219"/>
      <c r="M45" s="220"/>
      <c r="N45" s="189"/>
      <c r="O45" s="191"/>
      <c r="P45" s="189"/>
      <c r="Q45" s="191"/>
      <c r="R45" s="189"/>
      <c r="S45" s="191"/>
      <c r="T45" s="189"/>
      <c r="U45" s="191"/>
      <c r="V45" s="189"/>
      <c r="W45" s="191"/>
      <c r="X45" s="189"/>
      <c r="Y45" s="191"/>
      <c r="Z45" s="189"/>
      <c r="AA45" s="191"/>
      <c r="AB45" s="189"/>
      <c r="AC45" s="191"/>
      <c r="AD45" s="189"/>
      <c r="AE45" s="191"/>
      <c r="AF45" s="189"/>
      <c r="AG45" s="191"/>
      <c r="AH45" s="189"/>
      <c r="AI45" s="190"/>
      <c r="AJ45" s="186"/>
      <c r="AK45" s="187"/>
      <c r="AL45" s="188"/>
      <c r="AM45" s="235"/>
      <c r="AN45" s="236"/>
      <c r="AO45" s="246"/>
      <c r="AP45" s="235"/>
      <c r="AQ45" s="246"/>
      <c r="AR45" s="235"/>
      <c r="AS45" s="246"/>
      <c r="AT45" s="235"/>
      <c r="AU45" s="247"/>
      <c r="AV45" s="186"/>
      <c r="AW45" s="187"/>
      <c r="AX45" s="188"/>
      <c r="AY45" s="235"/>
      <c r="AZ45" s="246"/>
      <c r="BA45" s="235"/>
      <c r="BB45" s="247"/>
      <c r="BC45" s="250"/>
      <c r="BD45" s="252"/>
      <c r="BE45" s="236"/>
      <c r="BF45" s="236"/>
      <c r="BG45" s="246"/>
      <c r="BH45" s="256"/>
      <c r="BI45" s="256"/>
      <c r="BJ45" s="256"/>
      <c r="BK45" s="256"/>
      <c r="BL45" s="256"/>
      <c r="BM45" s="256"/>
      <c r="BN45" s="256"/>
      <c r="BO45" s="256"/>
      <c r="BP45" s="256"/>
      <c r="BQ45" s="256"/>
      <c r="BR45" s="256"/>
      <c r="BS45" s="256"/>
      <c r="BT45" s="256"/>
      <c r="BU45" s="256"/>
      <c r="BV45" s="256"/>
      <c r="BW45" s="256"/>
      <c r="BX45" s="256"/>
      <c r="BY45" s="256"/>
      <c r="BZ45" s="256"/>
      <c r="CA45" s="256"/>
      <c r="CB45" s="256"/>
      <c r="CC45" s="256"/>
      <c r="CD45" s="256"/>
      <c r="CE45" s="281"/>
      <c r="CF45" s="282"/>
      <c r="CG45" s="283" t="s">
        <v>4</v>
      </c>
      <c r="CH45" s="283" t="s">
        <v>4</v>
      </c>
      <c r="CI45" s="283" t="s">
        <v>4</v>
      </c>
      <c r="CJ45" s="283"/>
      <c r="CK45" s="283"/>
      <c r="CL45" s="283"/>
      <c r="CM45" s="283"/>
      <c r="CN45" s="283"/>
      <c r="CO45" s="283"/>
      <c r="CP45" s="283"/>
      <c r="CQ45" s="283"/>
      <c r="CR45" s="283"/>
      <c r="CS45" s="283"/>
      <c r="CT45" s="283"/>
      <c r="CU45" s="283"/>
      <c r="CV45" s="283"/>
      <c r="CW45" s="283"/>
      <c r="CX45" s="283"/>
      <c r="CY45" s="283"/>
      <c r="CZ45" s="283"/>
      <c r="DA45" s="283"/>
      <c r="DB45" s="283"/>
      <c r="DC45" s="283"/>
      <c r="DD45" s="283"/>
      <c r="DE45" s="283"/>
      <c r="DF45" s="283"/>
      <c r="DG45" s="283"/>
      <c r="DH45" s="283"/>
      <c r="DI45" s="283"/>
      <c r="DJ45" s="283"/>
      <c r="DK45" s="292"/>
    </row>
    <row r="46" ht="24.95" customHeight="1" spans="1:115">
      <c r="A46" s="139"/>
      <c r="B46" s="186"/>
      <c r="C46" s="187"/>
      <c r="D46" s="188"/>
      <c r="E46" s="189" t="s">
        <v>53</v>
      </c>
      <c r="F46" s="190"/>
      <c r="G46" s="191"/>
      <c r="H46" s="193"/>
      <c r="I46" s="221"/>
      <c r="J46" s="222"/>
      <c r="K46" s="193"/>
      <c r="L46" s="221"/>
      <c r="M46" s="222"/>
      <c r="N46" s="189"/>
      <c r="O46" s="191"/>
      <c r="P46" s="189"/>
      <c r="Q46" s="191"/>
      <c r="R46" s="189"/>
      <c r="S46" s="191"/>
      <c r="T46" s="189"/>
      <c r="U46" s="191"/>
      <c r="V46" s="189"/>
      <c r="W46" s="191"/>
      <c r="X46" s="189"/>
      <c r="Y46" s="191"/>
      <c r="Z46" s="189"/>
      <c r="AA46" s="191"/>
      <c r="AB46" s="189"/>
      <c r="AC46" s="191"/>
      <c r="AD46" s="189"/>
      <c r="AE46" s="191"/>
      <c r="AF46" s="189"/>
      <c r="AG46" s="191"/>
      <c r="AH46" s="189"/>
      <c r="AI46" s="190"/>
      <c r="AJ46" s="186"/>
      <c r="AK46" s="187"/>
      <c r="AL46" s="188"/>
      <c r="AM46" s="235"/>
      <c r="AN46" s="236"/>
      <c r="AO46" s="246"/>
      <c r="AP46" s="235"/>
      <c r="AQ46" s="246"/>
      <c r="AR46" s="235"/>
      <c r="AS46" s="246"/>
      <c r="AT46" s="235"/>
      <c r="AU46" s="247"/>
      <c r="AV46" s="186"/>
      <c r="AW46" s="187"/>
      <c r="AX46" s="188"/>
      <c r="AY46" s="235"/>
      <c r="AZ46" s="246"/>
      <c r="BA46" s="235"/>
      <c r="BB46" s="247"/>
      <c r="BC46" s="250"/>
      <c r="BD46" s="252"/>
      <c r="BE46" s="236"/>
      <c r="BF46" s="236"/>
      <c r="BG46" s="246"/>
      <c r="BH46" s="256"/>
      <c r="BI46" s="256"/>
      <c r="BJ46" s="256"/>
      <c r="BK46" s="256"/>
      <c r="BL46" s="256"/>
      <c r="BM46" s="256"/>
      <c r="BN46" s="256"/>
      <c r="BO46" s="256"/>
      <c r="BP46" s="256"/>
      <c r="BQ46" s="256"/>
      <c r="BR46" s="256"/>
      <c r="BS46" s="256"/>
      <c r="BT46" s="256"/>
      <c r="BU46" s="256"/>
      <c r="BV46" s="256"/>
      <c r="BW46" s="256"/>
      <c r="BX46" s="256"/>
      <c r="BY46" s="256"/>
      <c r="BZ46" s="256"/>
      <c r="CA46" s="256"/>
      <c r="CB46" s="256"/>
      <c r="CC46" s="256"/>
      <c r="CD46" s="256"/>
      <c r="CE46" s="281"/>
      <c r="CF46" s="282"/>
      <c r="CG46" s="283" t="s">
        <v>4</v>
      </c>
      <c r="CH46" s="283" t="s">
        <v>4</v>
      </c>
      <c r="CI46" s="283" t="s">
        <v>4</v>
      </c>
      <c r="CJ46" s="283"/>
      <c r="CK46" s="283"/>
      <c r="CL46" s="283"/>
      <c r="CM46" s="283"/>
      <c r="CN46" s="283"/>
      <c r="CO46" s="283"/>
      <c r="CP46" s="283"/>
      <c r="CQ46" s="283"/>
      <c r="CR46" s="283"/>
      <c r="CS46" s="283"/>
      <c r="CT46" s="283"/>
      <c r="CU46" s="283"/>
      <c r="CV46" s="283"/>
      <c r="CW46" s="283"/>
      <c r="CX46" s="283"/>
      <c r="CY46" s="283"/>
      <c r="CZ46" s="283"/>
      <c r="DA46" s="283"/>
      <c r="DB46" s="283"/>
      <c r="DC46" s="283"/>
      <c r="DD46" s="283"/>
      <c r="DE46" s="283"/>
      <c r="DF46" s="283"/>
      <c r="DG46" s="283"/>
      <c r="DH46" s="283"/>
      <c r="DI46" s="283"/>
      <c r="DJ46" s="283"/>
      <c r="DK46" s="292"/>
    </row>
    <row r="47" ht="24.95" customHeight="1" spans="1:115">
      <c r="A47" s="139"/>
      <c r="B47" s="186"/>
      <c r="C47" s="187"/>
      <c r="D47" s="188"/>
      <c r="E47" s="189" t="s">
        <v>46</v>
      </c>
      <c r="F47" s="190"/>
      <c r="G47" s="191"/>
      <c r="H47" s="192"/>
      <c r="I47" s="219"/>
      <c r="J47" s="220"/>
      <c r="K47" s="192"/>
      <c r="L47" s="219"/>
      <c r="M47" s="220"/>
      <c r="N47" s="189"/>
      <c r="O47" s="191"/>
      <c r="P47" s="189"/>
      <c r="Q47" s="191"/>
      <c r="R47" s="189"/>
      <c r="S47" s="191"/>
      <c r="T47" s="189"/>
      <c r="U47" s="191"/>
      <c r="V47" s="189"/>
      <c r="W47" s="191"/>
      <c r="X47" s="189"/>
      <c r="Y47" s="191"/>
      <c r="Z47" s="189"/>
      <c r="AA47" s="191"/>
      <c r="AB47" s="189"/>
      <c r="AC47" s="191"/>
      <c r="AD47" s="189"/>
      <c r="AE47" s="191"/>
      <c r="AF47" s="189"/>
      <c r="AG47" s="191"/>
      <c r="AH47" s="189"/>
      <c r="AI47" s="190"/>
      <c r="AJ47" s="186"/>
      <c r="AK47" s="187"/>
      <c r="AL47" s="188"/>
      <c r="AM47" s="235"/>
      <c r="AN47" s="236"/>
      <c r="AO47" s="246"/>
      <c r="AP47" s="235"/>
      <c r="AQ47" s="246"/>
      <c r="AR47" s="235"/>
      <c r="AS47" s="246"/>
      <c r="AT47" s="235"/>
      <c r="AU47" s="247"/>
      <c r="AV47" s="186"/>
      <c r="AW47" s="187"/>
      <c r="AX47" s="188"/>
      <c r="AY47" s="235"/>
      <c r="AZ47" s="246"/>
      <c r="BA47" s="235"/>
      <c r="BB47" s="247"/>
      <c r="BC47" s="250"/>
      <c r="BD47" s="252"/>
      <c r="BE47" s="236"/>
      <c r="BF47" s="236"/>
      <c r="BG47" s="246"/>
      <c r="BH47" s="256"/>
      <c r="BI47" s="256"/>
      <c r="BJ47" s="256"/>
      <c r="BK47" s="256"/>
      <c r="BL47" s="256"/>
      <c r="BM47" s="256"/>
      <c r="BN47" s="256"/>
      <c r="BO47" s="256"/>
      <c r="BP47" s="256"/>
      <c r="BQ47" s="256"/>
      <c r="BR47" s="256"/>
      <c r="BS47" s="256"/>
      <c r="BT47" s="256"/>
      <c r="BU47" s="256"/>
      <c r="BV47" s="256"/>
      <c r="BW47" s="256"/>
      <c r="BX47" s="256"/>
      <c r="BY47" s="256"/>
      <c r="BZ47" s="256"/>
      <c r="CA47" s="256"/>
      <c r="CB47" s="256"/>
      <c r="CC47" s="256"/>
      <c r="CD47" s="256"/>
      <c r="CE47" s="281"/>
      <c r="CF47" s="282"/>
      <c r="CG47" s="283" t="s">
        <v>4</v>
      </c>
      <c r="CH47" s="283" t="s">
        <v>4</v>
      </c>
      <c r="CI47" s="283" t="s">
        <v>4</v>
      </c>
      <c r="CJ47" s="283"/>
      <c r="CK47" s="283"/>
      <c r="CL47" s="283"/>
      <c r="CM47" s="283"/>
      <c r="CN47" s="283"/>
      <c r="CO47" s="283"/>
      <c r="CP47" s="283"/>
      <c r="CQ47" s="283"/>
      <c r="CR47" s="283"/>
      <c r="CS47" s="283"/>
      <c r="CT47" s="283"/>
      <c r="CU47" s="283"/>
      <c r="CV47" s="283"/>
      <c r="CW47" s="283"/>
      <c r="CX47" s="283"/>
      <c r="CY47" s="283"/>
      <c r="CZ47" s="283"/>
      <c r="DA47" s="283"/>
      <c r="DB47" s="283"/>
      <c r="DC47" s="283"/>
      <c r="DD47" s="283"/>
      <c r="DE47" s="283"/>
      <c r="DF47" s="283"/>
      <c r="DG47" s="283"/>
      <c r="DH47" s="283"/>
      <c r="DI47" s="283"/>
      <c r="DJ47" s="283"/>
      <c r="DK47" s="292"/>
    </row>
    <row r="48" ht="24.95" customHeight="1" spans="1:115">
      <c r="A48" s="139"/>
      <c r="B48" s="186"/>
      <c r="C48" s="187"/>
      <c r="D48" s="188"/>
      <c r="E48" s="189" t="s">
        <v>53</v>
      </c>
      <c r="F48" s="190"/>
      <c r="G48" s="191"/>
      <c r="H48" s="193"/>
      <c r="I48" s="221"/>
      <c r="J48" s="222"/>
      <c r="K48" s="193"/>
      <c r="L48" s="221"/>
      <c r="M48" s="222"/>
      <c r="N48" s="189"/>
      <c r="O48" s="191"/>
      <c r="P48" s="189"/>
      <c r="Q48" s="191"/>
      <c r="R48" s="189"/>
      <c r="S48" s="191"/>
      <c r="T48" s="189"/>
      <c r="U48" s="191"/>
      <c r="V48" s="189"/>
      <c r="W48" s="191"/>
      <c r="X48" s="189"/>
      <c r="Y48" s="191"/>
      <c r="Z48" s="189"/>
      <c r="AA48" s="191"/>
      <c r="AB48" s="189"/>
      <c r="AC48" s="191"/>
      <c r="AD48" s="189"/>
      <c r="AE48" s="191"/>
      <c r="AF48" s="189"/>
      <c r="AG48" s="191"/>
      <c r="AH48" s="189"/>
      <c r="AI48" s="190"/>
      <c r="AJ48" s="186"/>
      <c r="AK48" s="187"/>
      <c r="AL48" s="188"/>
      <c r="AM48" s="235"/>
      <c r="AN48" s="236"/>
      <c r="AO48" s="246"/>
      <c r="AP48" s="235"/>
      <c r="AQ48" s="246"/>
      <c r="AR48" s="235"/>
      <c r="AS48" s="246"/>
      <c r="AT48" s="235"/>
      <c r="AU48" s="247"/>
      <c r="AV48" s="186"/>
      <c r="AW48" s="187"/>
      <c r="AX48" s="188"/>
      <c r="AY48" s="235"/>
      <c r="AZ48" s="246"/>
      <c r="BA48" s="235"/>
      <c r="BB48" s="247"/>
      <c r="BC48" s="250"/>
      <c r="BD48" s="252"/>
      <c r="BE48" s="236"/>
      <c r="BF48" s="236"/>
      <c r="BG48" s="246"/>
      <c r="BH48" s="256"/>
      <c r="BI48" s="256"/>
      <c r="BJ48" s="256"/>
      <c r="BK48" s="256"/>
      <c r="BL48" s="256"/>
      <c r="BM48" s="256"/>
      <c r="BN48" s="256"/>
      <c r="BO48" s="256"/>
      <c r="BP48" s="256"/>
      <c r="BQ48" s="256"/>
      <c r="BR48" s="256"/>
      <c r="BS48" s="256"/>
      <c r="BT48" s="256"/>
      <c r="BU48" s="256"/>
      <c r="BV48" s="256"/>
      <c r="BW48" s="256"/>
      <c r="BX48" s="256"/>
      <c r="BY48" s="256"/>
      <c r="BZ48" s="256"/>
      <c r="CA48" s="256"/>
      <c r="CB48" s="256"/>
      <c r="CC48" s="256"/>
      <c r="CD48" s="256"/>
      <c r="CE48" s="281"/>
      <c r="CF48" s="282"/>
      <c r="CG48" s="283" t="s">
        <v>4</v>
      </c>
      <c r="CH48" s="283" t="s">
        <v>4</v>
      </c>
      <c r="CI48" s="283" t="s">
        <v>4</v>
      </c>
      <c r="CJ48" s="283"/>
      <c r="CK48" s="283"/>
      <c r="CL48" s="283"/>
      <c r="CM48" s="283"/>
      <c r="CN48" s="283"/>
      <c r="CO48" s="283"/>
      <c r="CP48" s="283"/>
      <c r="CQ48" s="283"/>
      <c r="CR48" s="283"/>
      <c r="CS48" s="283"/>
      <c r="CT48" s="283"/>
      <c r="CU48" s="283"/>
      <c r="CV48" s="283"/>
      <c r="CW48" s="283"/>
      <c r="CX48" s="283"/>
      <c r="CY48" s="283"/>
      <c r="CZ48" s="283"/>
      <c r="DA48" s="283"/>
      <c r="DB48" s="283"/>
      <c r="DC48" s="283"/>
      <c r="DD48" s="283"/>
      <c r="DE48" s="283"/>
      <c r="DF48" s="283"/>
      <c r="DG48" s="283"/>
      <c r="DH48" s="283"/>
      <c r="DI48" s="283"/>
      <c r="DJ48" s="283"/>
      <c r="DK48" s="292"/>
    </row>
    <row r="49" ht="24.95" customHeight="1" spans="1:115">
      <c r="A49" s="139"/>
      <c r="B49" s="186"/>
      <c r="C49" s="187"/>
      <c r="D49" s="188"/>
      <c r="E49" s="189" t="s">
        <v>46</v>
      </c>
      <c r="F49" s="190"/>
      <c r="G49" s="191"/>
      <c r="H49" s="192"/>
      <c r="I49" s="219"/>
      <c r="J49" s="220"/>
      <c r="K49" s="192"/>
      <c r="L49" s="219"/>
      <c r="M49" s="220"/>
      <c r="N49" s="189"/>
      <c r="O49" s="191"/>
      <c r="P49" s="189"/>
      <c r="Q49" s="191"/>
      <c r="R49" s="189"/>
      <c r="S49" s="191"/>
      <c r="T49" s="189"/>
      <c r="U49" s="191"/>
      <c r="V49" s="189"/>
      <c r="W49" s="191"/>
      <c r="X49" s="189"/>
      <c r="Y49" s="191"/>
      <c r="Z49" s="189"/>
      <c r="AA49" s="191"/>
      <c r="AB49" s="189"/>
      <c r="AC49" s="191"/>
      <c r="AD49" s="189"/>
      <c r="AE49" s="191"/>
      <c r="AF49" s="189"/>
      <c r="AG49" s="191"/>
      <c r="AH49" s="189"/>
      <c r="AI49" s="190"/>
      <c r="AJ49" s="186"/>
      <c r="AK49" s="187"/>
      <c r="AL49" s="188"/>
      <c r="AM49" s="235"/>
      <c r="AN49" s="236"/>
      <c r="AO49" s="246"/>
      <c r="AP49" s="235"/>
      <c r="AQ49" s="246"/>
      <c r="AR49" s="235"/>
      <c r="AS49" s="246"/>
      <c r="AT49" s="235"/>
      <c r="AU49" s="247"/>
      <c r="AV49" s="186"/>
      <c r="AW49" s="187"/>
      <c r="AX49" s="188"/>
      <c r="AY49" s="235"/>
      <c r="AZ49" s="246"/>
      <c r="BA49" s="235"/>
      <c r="BB49" s="247"/>
      <c r="BC49" s="250"/>
      <c r="BD49" s="253" t="s">
        <v>4</v>
      </c>
      <c r="BE49" s="258"/>
      <c r="BF49" s="258"/>
      <c r="BG49" s="259"/>
      <c r="BH49" s="256"/>
      <c r="BI49" s="256"/>
      <c r="BJ49" s="256"/>
      <c r="BK49" s="256"/>
      <c r="BL49" s="256"/>
      <c r="BM49" s="256"/>
      <c r="BN49" s="256"/>
      <c r="BO49" s="256"/>
      <c r="BP49" s="256"/>
      <c r="BQ49" s="256"/>
      <c r="BR49" s="256"/>
      <c r="BS49" s="256"/>
      <c r="BT49" s="256"/>
      <c r="BU49" s="256"/>
      <c r="BV49" s="256"/>
      <c r="BW49" s="256"/>
      <c r="BX49" s="256"/>
      <c r="BY49" s="256"/>
      <c r="BZ49" s="256"/>
      <c r="CA49" s="256"/>
      <c r="CB49" s="256"/>
      <c r="CC49" s="256"/>
      <c r="CD49" s="256"/>
      <c r="CE49" s="281"/>
      <c r="CF49" s="282"/>
      <c r="CG49" s="283" t="s">
        <v>4</v>
      </c>
      <c r="CH49" s="283" t="s">
        <v>4</v>
      </c>
      <c r="CI49" s="283" t="s">
        <v>4</v>
      </c>
      <c r="CJ49" s="283"/>
      <c r="CK49" s="283"/>
      <c r="CL49" s="283"/>
      <c r="CM49" s="283"/>
      <c r="CN49" s="283"/>
      <c r="CO49" s="283"/>
      <c r="CP49" s="283"/>
      <c r="CQ49" s="283"/>
      <c r="CR49" s="283"/>
      <c r="CS49" s="283"/>
      <c r="CT49" s="283"/>
      <c r="CU49" s="283"/>
      <c r="CV49" s="283"/>
      <c r="CW49" s="283"/>
      <c r="CX49" s="283"/>
      <c r="CY49" s="283"/>
      <c r="CZ49" s="283"/>
      <c r="DA49" s="283"/>
      <c r="DB49" s="283"/>
      <c r="DC49" s="283"/>
      <c r="DD49" s="283"/>
      <c r="DE49" s="283"/>
      <c r="DF49" s="283"/>
      <c r="DG49" s="283"/>
      <c r="DH49" s="283"/>
      <c r="DI49" s="283"/>
      <c r="DJ49" s="283"/>
      <c r="DK49" s="292"/>
    </row>
    <row r="50" ht="24.95" customHeight="1" spans="1:115">
      <c r="A50" s="139"/>
      <c r="B50" s="186"/>
      <c r="C50" s="187"/>
      <c r="D50" s="188"/>
      <c r="E50" s="189" t="s">
        <v>53</v>
      </c>
      <c r="F50" s="190"/>
      <c r="G50" s="191"/>
      <c r="H50" s="193"/>
      <c r="I50" s="221"/>
      <c r="J50" s="222"/>
      <c r="K50" s="193"/>
      <c r="L50" s="221"/>
      <c r="M50" s="222"/>
      <c r="N50" s="189"/>
      <c r="O50" s="191"/>
      <c r="P50" s="189"/>
      <c r="Q50" s="191"/>
      <c r="R50" s="189"/>
      <c r="S50" s="191"/>
      <c r="T50" s="189"/>
      <c r="U50" s="191"/>
      <c r="V50" s="189"/>
      <c r="W50" s="191"/>
      <c r="X50" s="189"/>
      <c r="Y50" s="191"/>
      <c r="Z50" s="189"/>
      <c r="AA50" s="191"/>
      <c r="AB50" s="189"/>
      <c r="AC50" s="191"/>
      <c r="AD50" s="189"/>
      <c r="AE50" s="191"/>
      <c r="AF50" s="189"/>
      <c r="AG50" s="191"/>
      <c r="AH50" s="189"/>
      <c r="AI50" s="190"/>
      <c r="AJ50" s="186"/>
      <c r="AK50" s="187"/>
      <c r="AL50" s="188"/>
      <c r="AM50" s="235"/>
      <c r="AN50" s="236"/>
      <c r="AO50" s="246"/>
      <c r="AP50" s="235"/>
      <c r="AQ50" s="246"/>
      <c r="AR50" s="235"/>
      <c r="AS50" s="246"/>
      <c r="AT50" s="235"/>
      <c r="AU50" s="247"/>
      <c r="AV50" s="186"/>
      <c r="AW50" s="187"/>
      <c r="AX50" s="188"/>
      <c r="AY50" s="235"/>
      <c r="AZ50" s="246"/>
      <c r="BA50" s="235"/>
      <c r="BB50" s="247"/>
      <c r="BC50" s="250"/>
      <c r="BD50" s="254" t="s">
        <v>4</v>
      </c>
      <c r="BE50" s="260"/>
      <c r="BF50" s="260"/>
      <c r="BG50" s="261"/>
      <c r="BH50" s="262"/>
      <c r="BI50" s="262"/>
      <c r="BJ50" s="262"/>
      <c r="BK50" s="262"/>
      <c r="BL50" s="262"/>
      <c r="BM50" s="262"/>
      <c r="BN50" s="262"/>
      <c r="BO50" s="262"/>
      <c r="BP50" s="262"/>
      <c r="BQ50" s="262"/>
      <c r="BR50" s="262"/>
      <c r="BS50" s="262"/>
      <c r="BT50" s="262"/>
      <c r="BU50" s="262"/>
      <c r="BV50" s="262"/>
      <c r="BW50" s="262"/>
      <c r="BX50" s="262"/>
      <c r="BY50" s="262"/>
      <c r="BZ50" s="262"/>
      <c r="CA50" s="262"/>
      <c r="CB50" s="262"/>
      <c r="CC50" s="262"/>
      <c r="CD50" s="262"/>
      <c r="CE50" s="287"/>
      <c r="CF50" s="288"/>
      <c r="CG50" s="289" t="s">
        <v>4</v>
      </c>
      <c r="CH50" s="289" t="s">
        <v>4</v>
      </c>
      <c r="CI50" s="289" t="s">
        <v>4</v>
      </c>
      <c r="CJ50" s="289"/>
      <c r="CK50" s="289"/>
      <c r="CL50" s="289"/>
      <c r="CM50" s="289"/>
      <c r="CN50" s="289"/>
      <c r="CO50" s="289"/>
      <c r="CP50" s="289"/>
      <c r="CQ50" s="289"/>
      <c r="CR50" s="289"/>
      <c r="CS50" s="289"/>
      <c r="CT50" s="289"/>
      <c r="CU50" s="289"/>
      <c r="CV50" s="289"/>
      <c r="CW50" s="289"/>
      <c r="CX50" s="289"/>
      <c r="CY50" s="289"/>
      <c r="CZ50" s="289"/>
      <c r="DA50" s="289"/>
      <c r="DB50" s="289"/>
      <c r="DC50" s="289"/>
      <c r="DD50" s="289"/>
      <c r="DE50" s="289"/>
      <c r="DF50" s="289"/>
      <c r="DG50" s="289"/>
      <c r="DH50" s="289"/>
      <c r="DI50" s="289"/>
      <c r="DJ50" s="289"/>
      <c r="DK50" s="294"/>
    </row>
    <row r="51" ht="24.95" customHeight="1" spans="1:86">
      <c r="A51" s="139"/>
      <c r="B51" s="186"/>
      <c r="C51" s="187"/>
      <c r="D51" s="188"/>
      <c r="E51" s="189" t="s">
        <v>46</v>
      </c>
      <c r="F51" s="190"/>
      <c r="G51" s="191"/>
      <c r="H51" s="192"/>
      <c r="I51" s="219"/>
      <c r="J51" s="220"/>
      <c r="K51" s="192"/>
      <c r="L51" s="219"/>
      <c r="M51" s="220"/>
      <c r="N51" s="189"/>
      <c r="O51" s="191"/>
      <c r="P51" s="189"/>
      <c r="Q51" s="191"/>
      <c r="R51" s="189"/>
      <c r="S51" s="191"/>
      <c r="T51" s="189"/>
      <c r="U51" s="191"/>
      <c r="V51" s="189"/>
      <c r="W51" s="191"/>
      <c r="X51" s="189"/>
      <c r="Y51" s="191"/>
      <c r="Z51" s="189"/>
      <c r="AA51" s="191"/>
      <c r="AB51" s="189"/>
      <c r="AC51" s="191"/>
      <c r="AD51" s="189"/>
      <c r="AE51" s="191"/>
      <c r="AF51" s="189"/>
      <c r="AG51" s="191"/>
      <c r="AH51" s="189"/>
      <c r="AI51" s="190"/>
      <c r="AJ51" s="186"/>
      <c r="AK51" s="187"/>
      <c r="AL51" s="188"/>
      <c r="AM51" s="235"/>
      <c r="AN51" s="236"/>
      <c r="AO51" s="246"/>
      <c r="AP51" s="235"/>
      <c r="AQ51" s="246"/>
      <c r="AR51" s="235"/>
      <c r="AS51" s="246"/>
      <c r="AT51" s="235"/>
      <c r="AU51" s="247"/>
      <c r="AV51" s="186"/>
      <c r="AW51" s="187"/>
      <c r="AX51" s="188"/>
      <c r="AY51" s="235"/>
      <c r="AZ51" s="246"/>
      <c r="BA51" s="235"/>
      <c r="BB51" s="247"/>
      <c r="BC51" s="250"/>
      <c r="BD51" s="250"/>
      <c r="BE51" s="250"/>
      <c r="BF51" s="250"/>
      <c r="BG51" s="250"/>
      <c r="BH51" s="250"/>
      <c r="BI51" s="250"/>
      <c r="BJ51" s="250"/>
      <c r="BK51" s="250"/>
      <c r="BL51" s="250"/>
      <c r="BM51" s="250"/>
      <c r="BN51" s="250"/>
      <c r="BO51" s="250"/>
      <c r="BP51" s="250"/>
      <c r="BQ51" s="250"/>
      <c r="BR51" s="250"/>
      <c r="BS51" s="250"/>
      <c r="BT51" s="250"/>
      <c r="BU51" s="250"/>
      <c r="BV51" s="250"/>
      <c r="BW51" s="250"/>
      <c r="BX51" s="250"/>
      <c r="BY51" s="250"/>
      <c r="BZ51" s="250"/>
      <c r="CA51" s="250"/>
      <c r="CB51" s="250"/>
      <c r="CC51" s="250"/>
      <c r="CD51" s="250"/>
      <c r="CE51" s="139"/>
      <c r="CF51" s="139"/>
      <c r="CG51" s="139"/>
      <c r="CH51" s="139"/>
    </row>
    <row r="52" ht="24.95" customHeight="1" spans="1:86">
      <c r="A52" s="139"/>
      <c r="B52" s="186"/>
      <c r="C52" s="187"/>
      <c r="D52" s="188"/>
      <c r="E52" s="189" t="s">
        <v>53</v>
      </c>
      <c r="F52" s="190"/>
      <c r="G52" s="191"/>
      <c r="H52" s="193"/>
      <c r="I52" s="221"/>
      <c r="J52" s="222"/>
      <c r="K52" s="193"/>
      <c r="L52" s="221"/>
      <c r="M52" s="222"/>
      <c r="N52" s="189"/>
      <c r="O52" s="191"/>
      <c r="P52" s="189"/>
      <c r="Q52" s="191"/>
      <c r="R52" s="189"/>
      <c r="S52" s="191"/>
      <c r="T52" s="189"/>
      <c r="U52" s="191"/>
      <c r="V52" s="189"/>
      <c r="W52" s="191"/>
      <c r="X52" s="189"/>
      <c r="Y52" s="191"/>
      <c r="Z52" s="189"/>
      <c r="AA52" s="191"/>
      <c r="AB52" s="189"/>
      <c r="AC52" s="191"/>
      <c r="AD52" s="189"/>
      <c r="AE52" s="191"/>
      <c r="AF52" s="189"/>
      <c r="AG52" s="191"/>
      <c r="AH52" s="189"/>
      <c r="AI52" s="190"/>
      <c r="AJ52" s="186"/>
      <c r="AK52" s="187"/>
      <c r="AL52" s="188"/>
      <c r="AM52" s="235"/>
      <c r="AN52" s="236"/>
      <c r="AO52" s="246"/>
      <c r="AP52" s="235"/>
      <c r="AQ52" s="246"/>
      <c r="AR52" s="235"/>
      <c r="AS52" s="246"/>
      <c r="AT52" s="235"/>
      <c r="AU52" s="247"/>
      <c r="AV52" s="186"/>
      <c r="AW52" s="187"/>
      <c r="AX52" s="188"/>
      <c r="AY52" s="235"/>
      <c r="AZ52" s="246"/>
      <c r="BA52" s="235"/>
      <c r="BB52" s="247"/>
      <c r="BC52" s="250"/>
      <c r="BD52" s="250"/>
      <c r="BE52" s="250"/>
      <c r="BF52" s="250"/>
      <c r="BG52" s="250"/>
      <c r="BH52" s="250"/>
      <c r="BI52" s="250"/>
      <c r="BJ52" s="250"/>
      <c r="BK52" s="250"/>
      <c r="BL52" s="250"/>
      <c r="BM52" s="250"/>
      <c r="BN52" s="250"/>
      <c r="BO52" s="250"/>
      <c r="BP52" s="250"/>
      <c r="BQ52" s="250"/>
      <c r="BR52" s="250"/>
      <c r="BS52" s="250"/>
      <c r="BT52" s="250"/>
      <c r="BU52" s="250"/>
      <c r="BV52" s="250"/>
      <c r="BW52" s="250"/>
      <c r="BX52" s="250"/>
      <c r="BY52" s="250"/>
      <c r="BZ52" s="250"/>
      <c r="CA52" s="250"/>
      <c r="CB52" s="250"/>
      <c r="CC52" s="250"/>
      <c r="CD52" s="250"/>
      <c r="CE52" s="139"/>
      <c r="CF52" s="139"/>
      <c r="CG52" s="139"/>
      <c r="CH52" s="139"/>
    </row>
    <row r="53" ht="24.95" customHeight="1" spans="1:86">
      <c r="A53" s="139"/>
      <c r="B53" s="186"/>
      <c r="C53" s="187"/>
      <c r="D53" s="188"/>
      <c r="E53" s="189" t="s">
        <v>46</v>
      </c>
      <c r="F53" s="190"/>
      <c r="G53" s="191"/>
      <c r="H53" s="192"/>
      <c r="I53" s="219"/>
      <c r="J53" s="220"/>
      <c r="K53" s="192"/>
      <c r="L53" s="219"/>
      <c r="M53" s="220"/>
      <c r="N53" s="189"/>
      <c r="O53" s="191"/>
      <c r="P53" s="189"/>
      <c r="Q53" s="191"/>
      <c r="R53" s="189"/>
      <c r="S53" s="191"/>
      <c r="T53" s="189"/>
      <c r="U53" s="191"/>
      <c r="V53" s="189"/>
      <c r="W53" s="191"/>
      <c r="X53" s="189"/>
      <c r="Y53" s="191"/>
      <c r="Z53" s="189"/>
      <c r="AA53" s="191"/>
      <c r="AB53" s="189"/>
      <c r="AC53" s="191"/>
      <c r="AD53" s="189"/>
      <c r="AE53" s="191"/>
      <c r="AF53" s="189"/>
      <c r="AG53" s="191"/>
      <c r="AH53" s="189"/>
      <c r="AI53" s="190"/>
      <c r="AJ53" s="186"/>
      <c r="AK53" s="187"/>
      <c r="AL53" s="188"/>
      <c r="AM53" s="235"/>
      <c r="AN53" s="236"/>
      <c r="AO53" s="246"/>
      <c r="AP53" s="235"/>
      <c r="AQ53" s="246"/>
      <c r="AR53" s="235"/>
      <c r="AS53" s="246"/>
      <c r="AT53" s="235"/>
      <c r="AU53" s="247"/>
      <c r="AV53" s="186"/>
      <c r="AW53" s="187"/>
      <c r="AX53" s="188"/>
      <c r="AY53" s="235"/>
      <c r="AZ53" s="246"/>
      <c r="BA53" s="235"/>
      <c r="BB53" s="247"/>
      <c r="BC53" s="250"/>
      <c r="BD53" s="250"/>
      <c r="BE53" s="250"/>
      <c r="BF53" s="250"/>
      <c r="BG53" s="250"/>
      <c r="BH53" s="250"/>
      <c r="BI53" s="250"/>
      <c r="BJ53" s="250"/>
      <c r="BK53" s="250"/>
      <c r="BL53" s="250"/>
      <c r="BM53" s="250"/>
      <c r="BN53" s="250"/>
      <c r="BO53" s="250"/>
      <c r="BP53" s="250"/>
      <c r="BQ53" s="250"/>
      <c r="BR53" s="250"/>
      <c r="BS53" s="250"/>
      <c r="BT53" s="250"/>
      <c r="BU53" s="250"/>
      <c r="BV53" s="250"/>
      <c r="BW53" s="250"/>
      <c r="BX53" s="250"/>
      <c r="BY53" s="250"/>
      <c r="BZ53" s="250"/>
      <c r="CA53" s="250"/>
      <c r="CB53" s="250"/>
      <c r="CC53" s="250"/>
      <c r="CD53" s="250"/>
      <c r="CE53" s="139"/>
      <c r="CF53" s="139"/>
      <c r="CG53" s="139"/>
      <c r="CH53" s="139"/>
    </row>
    <row r="54" ht="24.95" customHeight="1" spans="1:86">
      <c r="A54" s="139"/>
      <c r="B54" s="194"/>
      <c r="C54" s="195"/>
      <c r="D54" s="196"/>
      <c r="E54" s="189" t="s">
        <v>53</v>
      </c>
      <c r="F54" s="190"/>
      <c r="G54" s="191"/>
      <c r="H54" s="197"/>
      <c r="I54" s="195"/>
      <c r="J54" s="196"/>
      <c r="K54" s="197"/>
      <c r="L54" s="195"/>
      <c r="M54" s="196"/>
      <c r="N54" s="223"/>
      <c r="O54" s="224"/>
      <c r="P54" s="223"/>
      <c r="Q54" s="224"/>
      <c r="R54" s="223"/>
      <c r="S54" s="224"/>
      <c r="T54" s="223"/>
      <c r="U54" s="224"/>
      <c r="V54" s="223"/>
      <c r="W54" s="224"/>
      <c r="X54" s="223"/>
      <c r="Y54" s="224"/>
      <c r="Z54" s="223"/>
      <c r="AA54" s="224"/>
      <c r="AB54" s="223"/>
      <c r="AC54" s="224"/>
      <c r="AD54" s="223"/>
      <c r="AE54" s="224"/>
      <c r="AF54" s="223"/>
      <c r="AG54" s="224"/>
      <c r="AH54" s="223"/>
      <c r="AI54" s="237"/>
      <c r="AJ54" s="194"/>
      <c r="AK54" s="195"/>
      <c r="AL54" s="196"/>
      <c r="AM54" s="228"/>
      <c r="AN54" s="230"/>
      <c r="AO54" s="229"/>
      <c r="AP54" s="228"/>
      <c r="AQ54" s="229"/>
      <c r="AR54" s="228"/>
      <c r="AS54" s="229"/>
      <c r="AT54" s="228"/>
      <c r="AU54" s="248"/>
      <c r="AV54" s="194"/>
      <c r="AW54" s="195"/>
      <c r="AX54" s="196"/>
      <c r="AY54" s="228"/>
      <c r="AZ54" s="229"/>
      <c r="BA54" s="228"/>
      <c r="BB54" s="248"/>
      <c r="BC54" s="250"/>
      <c r="BD54" s="250"/>
      <c r="BE54" s="250"/>
      <c r="BF54" s="250"/>
      <c r="BG54" s="250"/>
      <c r="BH54" s="250"/>
      <c r="BI54" s="250"/>
      <c r="BJ54" s="250"/>
      <c r="BK54" s="250"/>
      <c r="BL54" s="250"/>
      <c r="BM54" s="250"/>
      <c r="BN54" s="250"/>
      <c r="BO54" s="250"/>
      <c r="BP54" s="250"/>
      <c r="BQ54" s="250"/>
      <c r="BR54" s="250"/>
      <c r="BS54" s="250"/>
      <c r="BT54" s="250"/>
      <c r="BU54" s="250"/>
      <c r="BV54" s="250"/>
      <c r="BW54" s="250"/>
      <c r="BX54" s="250"/>
      <c r="BY54" s="250"/>
      <c r="BZ54" s="250"/>
      <c r="CA54" s="250"/>
      <c r="CB54" s="250"/>
      <c r="CC54" s="250"/>
      <c r="CD54" s="250"/>
      <c r="CE54" s="139"/>
      <c r="CF54" s="139"/>
      <c r="CG54" s="139"/>
      <c r="CH54" s="139"/>
    </row>
    <row r="55" ht="24.95" customHeight="1" spans="1:86">
      <c r="A55" s="139" t="s">
        <v>4</v>
      </c>
      <c r="B55" s="198" t="s">
        <v>4</v>
      </c>
      <c r="C55" s="179"/>
      <c r="D55" s="199"/>
      <c r="E55" s="189" t="s">
        <v>46</v>
      </c>
      <c r="F55" s="190"/>
      <c r="G55" s="191"/>
      <c r="H55" s="200"/>
      <c r="I55" s="181"/>
      <c r="J55" s="182"/>
      <c r="K55" s="200"/>
      <c r="L55" s="181"/>
      <c r="M55" s="182"/>
      <c r="N55" s="183"/>
      <c r="O55" s="185"/>
      <c r="P55" s="183"/>
      <c r="Q55" s="185"/>
      <c r="R55" s="183"/>
      <c r="S55" s="185"/>
      <c r="T55" s="183"/>
      <c r="U55" s="185"/>
      <c r="V55" s="183"/>
      <c r="W55" s="185"/>
      <c r="X55" s="183"/>
      <c r="Y55" s="185"/>
      <c r="Z55" s="183"/>
      <c r="AA55" s="185"/>
      <c r="AB55" s="183"/>
      <c r="AC55" s="185"/>
      <c r="AD55" s="183"/>
      <c r="AE55" s="185"/>
      <c r="AF55" s="183"/>
      <c r="AG55" s="185"/>
      <c r="AH55" s="183"/>
      <c r="AI55" s="238"/>
      <c r="AJ55" s="198" t="s">
        <v>4</v>
      </c>
      <c r="AK55" s="179"/>
      <c r="AL55" s="199"/>
      <c r="AM55" s="239" t="s">
        <v>4</v>
      </c>
      <c r="AN55" s="240" t="s">
        <v>4</v>
      </c>
      <c r="AO55" s="249" t="s">
        <v>4</v>
      </c>
      <c r="AP55" s="239" t="s">
        <v>4</v>
      </c>
      <c r="AQ55" s="249" t="s">
        <v>4</v>
      </c>
      <c r="AR55" s="239" t="s">
        <v>4</v>
      </c>
      <c r="AS55" s="249" t="s">
        <v>4</v>
      </c>
      <c r="AT55" s="239" t="s">
        <v>4</v>
      </c>
      <c r="AU55" s="244" t="s">
        <v>4</v>
      </c>
      <c r="AV55" s="198" t="s">
        <v>4</v>
      </c>
      <c r="AW55" s="179"/>
      <c r="AX55" s="199"/>
      <c r="AY55" s="239" t="s">
        <v>4</v>
      </c>
      <c r="AZ55" s="249" t="s">
        <v>4</v>
      </c>
      <c r="BA55" s="239" t="s">
        <v>4</v>
      </c>
      <c r="BB55" s="244" t="s">
        <v>4</v>
      </c>
      <c r="BC55" s="139"/>
      <c r="BD55" s="250"/>
      <c r="BE55" s="250"/>
      <c r="BF55" s="250"/>
      <c r="BG55" s="250"/>
      <c r="BH55" s="250"/>
      <c r="BI55" s="250"/>
      <c r="BJ55" s="250"/>
      <c r="BK55" s="250"/>
      <c r="BL55" s="250"/>
      <c r="BM55" s="250"/>
      <c r="BN55" s="250"/>
      <c r="BO55" s="250"/>
      <c r="BP55" s="250"/>
      <c r="BQ55" s="250"/>
      <c r="BR55" s="250"/>
      <c r="BS55" s="250"/>
      <c r="BT55" s="250"/>
      <c r="BU55" s="250"/>
      <c r="BV55" s="250"/>
      <c r="BW55" s="250"/>
      <c r="BX55" s="250"/>
      <c r="BY55" s="250"/>
      <c r="BZ55" s="250"/>
      <c r="CA55" s="250"/>
      <c r="CB55" s="250"/>
      <c r="CC55" s="250"/>
      <c r="CD55" s="250"/>
      <c r="CE55" s="139"/>
      <c r="CF55" s="139"/>
      <c r="CG55" s="139"/>
      <c r="CH55" s="139"/>
    </row>
    <row r="56" ht="24.95" customHeight="1" spans="1:86">
      <c r="A56" s="139" t="s">
        <v>4</v>
      </c>
      <c r="B56" s="201"/>
      <c r="C56" s="139"/>
      <c r="D56" s="202"/>
      <c r="E56" s="189" t="s">
        <v>53</v>
      </c>
      <c r="F56" s="190"/>
      <c r="G56" s="191"/>
      <c r="H56" s="193"/>
      <c r="I56" s="221"/>
      <c r="J56" s="222"/>
      <c r="K56" s="193"/>
      <c r="L56" s="221"/>
      <c r="M56" s="222"/>
      <c r="N56" s="189"/>
      <c r="O56" s="191"/>
      <c r="P56" s="189"/>
      <c r="Q56" s="191"/>
      <c r="R56" s="189"/>
      <c r="S56" s="191"/>
      <c r="T56" s="189"/>
      <c r="U56" s="191"/>
      <c r="V56" s="189"/>
      <c r="W56" s="191"/>
      <c r="X56" s="189"/>
      <c r="Y56" s="191"/>
      <c r="Z56" s="189"/>
      <c r="AA56" s="191"/>
      <c r="AB56" s="189"/>
      <c r="AC56" s="191"/>
      <c r="AD56" s="189"/>
      <c r="AE56" s="191"/>
      <c r="AF56" s="189"/>
      <c r="AG56" s="191"/>
      <c r="AH56" s="189"/>
      <c r="AI56" s="241"/>
      <c r="AJ56" s="201"/>
      <c r="AK56" s="139"/>
      <c r="AL56" s="202"/>
      <c r="AM56" s="235" t="s">
        <v>4</v>
      </c>
      <c r="AN56" s="236" t="s">
        <v>4</v>
      </c>
      <c r="AO56" s="246" t="s">
        <v>4</v>
      </c>
      <c r="AP56" s="235" t="s">
        <v>4</v>
      </c>
      <c r="AQ56" s="246" t="s">
        <v>4</v>
      </c>
      <c r="AR56" s="235" t="s">
        <v>4</v>
      </c>
      <c r="AS56" s="246" t="s">
        <v>4</v>
      </c>
      <c r="AT56" s="235" t="s">
        <v>4</v>
      </c>
      <c r="AU56" s="247" t="s">
        <v>4</v>
      </c>
      <c r="AV56" s="201"/>
      <c r="AW56" s="139"/>
      <c r="AX56" s="202"/>
      <c r="AY56" s="235" t="s">
        <v>4</v>
      </c>
      <c r="AZ56" s="246" t="s">
        <v>4</v>
      </c>
      <c r="BA56" s="235" t="s">
        <v>4</v>
      </c>
      <c r="BB56" s="247" t="s">
        <v>4</v>
      </c>
      <c r="BC56" s="139"/>
      <c r="BD56" s="139"/>
      <c r="BE56" s="139"/>
      <c r="BF56" s="139"/>
      <c r="BG56" s="139"/>
      <c r="BH56" s="139"/>
      <c r="BI56" s="139"/>
      <c r="BJ56" s="139"/>
      <c r="BK56" s="139"/>
      <c r="BL56" s="139"/>
      <c r="BM56" s="139"/>
      <c r="BN56" s="139"/>
      <c r="BO56" s="139"/>
      <c r="BP56" s="139"/>
      <c r="BQ56" s="139"/>
      <c r="BR56" s="139"/>
      <c r="BS56" s="139"/>
      <c r="BT56" s="139"/>
      <c r="BU56" s="139"/>
      <c r="BV56" s="139"/>
      <c r="BW56" s="139"/>
      <c r="BX56" s="139"/>
      <c r="BY56" s="139"/>
      <c r="BZ56" s="139"/>
      <c r="CA56" s="139"/>
      <c r="CB56" s="139"/>
      <c r="CC56" s="139"/>
      <c r="CD56" s="139"/>
      <c r="CE56" s="139"/>
      <c r="CF56" s="139"/>
      <c r="CG56" s="139"/>
      <c r="CH56" s="139"/>
    </row>
    <row r="57" ht="24.95" customHeight="1" spans="1:86">
      <c r="A57" s="139" t="s">
        <v>4</v>
      </c>
      <c r="B57" s="201"/>
      <c r="C57" s="139"/>
      <c r="D57" s="202"/>
      <c r="E57" s="189" t="s">
        <v>46</v>
      </c>
      <c r="F57" s="190"/>
      <c r="G57" s="191"/>
      <c r="H57" s="192"/>
      <c r="I57" s="219"/>
      <c r="J57" s="220"/>
      <c r="K57" s="192"/>
      <c r="L57" s="219"/>
      <c r="M57" s="220"/>
      <c r="N57" s="189"/>
      <c r="O57" s="191"/>
      <c r="P57" s="189"/>
      <c r="Q57" s="191"/>
      <c r="R57" s="189"/>
      <c r="S57" s="191"/>
      <c r="T57" s="189"/>
      <c r="U57" s="191"/>
      <c r="V57" s="189"/>
      <c r="W57" s="191"/>
      <c r="X57" s="189"/>
      <c r="Y57" s="191"/>
      <c r="Z57" s="189"/>
      <c r="AA57" s="191"/>
      <c r="AB57" s="189"/>
      <c r="AC57" s="191"/>
      <c r="AD57" s="189"/>
      <c r="AE57" s="191"/>
      <c r="AF57" s="189"/>
      <c r="AG57" s="191"/>
      <c r="AH57" s="189"/>
      <c r="AI57" s="241"/>
      <c r="AJ57" s="201"/>
      <c r="AK57" s="139"/>
      <c r="AL57" s="202"/>
      <c r="AM57" s="235"/>
      <c r="AN57" s="236"/>
      <c r="AO57" s="246"/>
      <c r="AP57" s="235"/>
      <c r="AQ57" s="246"/>
      <c r="AR57" s="235"/>
      <c r="AS57" s="246"/>
      <c r="AT57" s="235"/>
      <c r="AU57" s="247"/>
      <c r="AV57" s="201"/>
      <c r="AW57" s="139"/>
      <c r="AX57" s="202"/>
      <c r="AY57" s="235"/>
      <c r="AZ57" s="246"/>
      <c r="BA57" s="235"/>
      <c r="BB57" s="247"/>
      <c r="BD57" s="139"/>
      <c r="BE57" s="139"/>
      <c r="BF57" s="139"/>
      <c r="BG57" s="139"/>
      <c r="BH57" s="139"/>
      <c r="BI57" s="139"/>
      <c r="BJ57" s="139"/>
      <c r="BK57" s="139"/>
      <c r="BL57" s="139"/>
      <c r="BM57" s="139"/>
      <c r="BN57" s="139"/>
      <c r="BO57" s="139"/>
      <c r="BP57" s="139"/>
      <c r="BQ57" s="139"/>
      <c r="BR57" s="139"/>
      <c r="BS57" s="139"/>
      <c r="BT57" s="139"/>
      <c r="BU57" s="139"/>
      <c r="BV57" s="139"/>
      <c r="BW57" s="139"/>
      <c r="BX57" s="139"/>
      <c r="BY57" s="139"/>
      <c r="BZ57" s="139"/>
      <c r="CA57" s="139"/>
      <c r="CB57" s="139"/>
      <c r="CC57" s="139"/>
      <c r="CD57" s="139"/>
      <c r="CE57" s="139"/>
      <c r="CF57" s="139"/>
      <c r="CG57" s="139"/>
      <c r="CH57" s="139"/>
    </row>
    <row r="58" ht="24.95" customHeight="1" spans="1:54">
      <c r="A58" s="139" t="s">
        <v>4</v>
      </c>
      <c r="B58" s="201"/>
      <c r="C58" s="139"/>
      <c r="D58" s="202"/>
      <c r="E58" s="189" t="s">
        <v>53</v>
      </c>
      <c r="F58" s="190"/>
      <c r="G58" s="191"/>
      <c r="H58" s="193"/>
      <c r="I58" s="221"/>
      <c r="J58" s="222"/>
      <c r="K58" s="193"/>
      <c r="L58" s="221"/>
      <c r="M58" s="222"/>
      <c r="N58" s="189"/>
      <c r="O58" s="191"/>
      <c r="P58" s="189"/>
      <c r="Q58" s="191"/>
      <c r="R58" s="189"/>
      <c r="S58" s="191"/>
      <c r="T58" s="189"/>
      <c r="U58" s="191"/>
      <c r="V58" s="189"/>
      <c r="W58" s="191"/>
      <c r="X58" s="189"/>
      <c r="Y58" s="191"/>
      <c r="Z58" s="189"/>
      <c r="AA58" s="191"/>
      <c r="AB58" s="189"/>
      <c r="AC58" s="191"/>
      <c r="AD58" s="189"/>
      <c r="AE58" s="191"/>
      <c r="AF58" s="189"/>
      <c r="AG58" s="191"/>
      <c r="AH58" s="189"/>
      <c r="AI58" s="241"/>
      <c r="AJ58" s="201"/>
      <c r="AK58" s="139"/>
      <c r="AL58" s="202"/>
      <c r="AM58" s="235"/>
      <c r="AN58" s="236"/>
      <c r="AO58" s="246"/>
      <c r="AP58" s="235"/>
      <c r="AQ58" s="246"/>
      <c r="AR58" s="235"/>
      <c r="AS58" s="246"/>
      <c r="AT58" s="235"/>
      <c r="AU58" s="247"/>
      <c r="AV58" s="201"/>
      <c r="AW58" s="139"/>
      <c r="AX58" s="202"/>
      <c r="AY58" s="235"/>
      <c r="AZ58" s="246"/>
      <c r="BA58" s="235"/>
      <c r="BB58" s="247"/>
    </row>
    <row r="59" ht="24.95" customHeight="1" spans="1:54">
      <c r="A59" s="139" t="s">
        <v>4</v>
      </c>
      <c r="B59" s="201"/>
      <c r="C59" s="139"/>
      <c r="D59" s="202"/>
      <c r="E59" s="189" t="s">
        <v>46</v>
      </c>
      <c r="F59" s="190"/>
      <c r="G59" s="191"/>
      <c r="H59" s="192"/>
      <c r="I59" s="219"/>
      <c r="J59" s="220"/>
      <c r="K59" s="192"/>
      <c r="L59" s="219"/>
      <c r="M59" s="220"/>
      <c r="N59" s="189"/>
      <c r="O59" s="191"/>
      <c r="P59" s="189"/>
      <c r="Q59" s="191"/>
      <c r="R59" s="189"/>
      <c r="S59" s="191"/>
      <c r="T59" s="189"/>
      <c r="U59" s="191"/>
      <c r="V59" s="189"/>
      <c r="W59" s="191"/>
      <c r="X59" s="189"/>
      <c r="Y59" s="191"/>
      <c r="Z59" s="189"/>
      <c r="AA59" s="191"/>
      <c r="AB59" s="189"/>
      <c r="AC59" s="191"/>
      <c r="AD59" s="189"/>
      <c r="AE59" s="191"/>
      <c r="AF59" s="189"/>
      <c r="AG59" s="191"/>
      <c r="AH59" s="189"/>
      <c r="AI59" s="241"/>
      <c r="AJ59" s="201"/>
      <c r="AK59" s="139"/>
      <c r="AL59" s="202"/>
      <c r="AM59" s="235"/>
      <c r="AN59" s="236"/>
      <c r="AO59" s="246"/>
      <c r="AP59" s="235"/>
      <c r="AQ59" s="246"/>
      <c r="AR59" s="235"/>
      <c r="AS59" s="246"/>
      <c r="AT59" s="235"/>
      <c r="AU59" s="247"/>
      <c r="AV59" s="201"/>
      <c r="AW59" s="139"/>
      <c r="AX59" s="202"/>
      <c r="AY59" s="235"/>
      <c r="AZ59" s="246"/>
      <c r="BA59" s="235"/>
      <c r="BB59" s="247"/>
    </row>
    <row r="60" ht="24.95" customHeight="1" spans="1:54">
      <c r="A60" s="139" t="s">
        <v>4</v>
      </c>
      <c r="B60" s="201"/>
      <c r="C60" s="139"/>
      <c r="D60" s="202"/>
      <c r="E60" s="189" t="s">
        <v>53</v>
      </c>
      <c r="F60" s="190"/>
      <c r="G60" s="191"/>
      <c r="H60" s="197"/>
      <c r="I60" s="195"/>
      <c r="J60" s="196"/>
      <c r="K60" s="197"/>
      <c r="L60" s="195"/>
      <c r="M60" s="196"/>
      <c r="N60" s="223"/>
      <c r="O60" s="224"/>
      <c r="P60" s="223"/>
      <c r="Q60" s="224"/>
      <c r="R60" s="223"/>
      <c r="S60" s="224"/>
      <c r="T60" s="223"/>
      <c r="U60" s="224"/>
      <c r="V60" s="223"/>
      <c r="W60" s="224"/>
      <c r="X60" s="223"/>
      <c r="Y60" s="224"/>
      <c r="Z60" s="223"/>
      <c r="AA60" s="224"/>
      <c r="AB60" s="223"/>
      <c r="AC60" s="224"/>
      <c r="AD60" s="223"/>
      <c r="AE60" s="224"/>
      <c r="AF60" s="223"/>
      <c r="AG60" s="224"/>
      <c r="AH60" s="223"/>
      <c r="AI60" s="242"/>
      <c r="AJ60" s="201"/>
      <c r="AK60" s="139"/>
      <c r="AL60" s="202"/>
      <c r="AM60" s="235"/>
      <c r="AN60" s="236"/>
      <c r="AO60" s="246"/>
      <c r="AP60" s="235"/>
      <c r="AQ60" s="246"/>
      <c r="AR60" s="235"/>
      <c r="AS60" s="246"/>
      <c r="AT60" s="235"/>
      <c r="AU60" s="247"/>
      <c r="AV60" s="201"/>
      <c r="AW60" s="139"/>
      <c r="AX60" s="202"/>
      <c r="AY60" s="235"/>
      <c r="AZ60" s="246"/>
      <c r="BA60" s="235"/>
      <c r="BB60" s="247"/>
    </row>
    <row r="61" ht="24.95" customHeight="1" spans="1:54">
      <c r="A61" s="139" t="s">
        <v>4</v>
      </c>
      <c r="B61" s="201"/>
      <c r="C61" s="139"/>
      <c r="D61" s="202"/>
      <c r="E61" s="189" t="s">
        <v>46</v>
      </c>
      <c r="F61" s="190"/>
      <c r="G61" s="191"/>
      <c r="H61" s="192"/>
      <c r="I61" s="219"/>
      <c r="J61" s="220"/>
      <c r="K61" s="192"/>
      <c r="L61" s="219"/>
      <c r="M61" s="220"/>
      <c r="N61" s="189"/>
      <c r="O61" s="191"/>
      <c r="P61" s="189"/>
      <c r="Q61" s="191"/>
      <c r="R61" s="189"/>
      <c r="S61" s="191"/>
      <c r="T61" s="189"/>
      <c r="U61" s="191"/>
      <c r="V61" s="189"/>
      <c r="W61" s="191"/>
      <c r="X61" s="189"/>
      <c r="Y61" s="191"/>
      <c r="Z61" s="189"/>
      <c r="AA61" s="191"/>
      <c r="AB61" s="189"/>
      <c r="AC61" s="191"/>
      <c r="AD61" s="189"/>
      <c r="AE61" s="191"/>
      <c r="AF61" s="189"/>
      <c r="AG61" s="191"/>
      <c r="AH61" s="189"/>
      <c r="AI61" s="241"/>
      <c r="AJ61" s="201"/>
      <c r="AK61" s="139"/>
      <c r="AL61" s="202"/>
      <c r="AM61" s="235"/>
      <c r="AN61" s="236"/>
      <c r="AO61" s="246"/>
      <c r="AP61" s="235"/>
      <c r="AQ61" s="246"/>
      <c r="AR61" s="235"/>
      <c r="AS61" s="246"/>
      <c r="AT61" s="235"/>
      <c r="AU61" s="247"/>
      <c r="AV61" s="201"/>
      <c r="AW61" s="139"/>
      <c r="AX61" s="202"/>
      <c r="AY61" s="235"/>
      <c r="AZ61" s="246"/>
      <c r="BA61" s="235"/>
      <c r="BB61" s="247"/>
    </row>
    <row r="62" ht="24.95" customHeight="1" spans="1:54">
      <c r="A62" s="139" t="s">
        <v>4</v>
      </c>
      <c r="B62" s="201"/>
      <c r="C62" s="139"/>
      <c r="D62" s="202"/>
      <c r="E62" s="189" t="s">
        <v>53</v>
      </c>
      <c r="F62" s="190"/>
      <c r="G62" s="191"/>
      <c r="H62" s="193"/>
      <c r="I62" s="221"/>
      <c r="J62" s="222"/>
      <c r="K62" s="193"/>
      <c r="L62" s="221"/>
      <c r="M62" s="222"/>
      <c r="N62" s="189"/>
      <c r="O62" s="191"/>
      <c r="P62" s="189"/>
      <c r="Q62" s="191"/>
      <c r="R62" s="189"/>
      <c r="S62" s="191"/>
      <c r="T62" s="189"/>
      <c r="U62" s="191"/>
      <c r="V62" s="189"/>
      <c r="W62" s="191"/>
      <c r="X62" s="189"/>
      <c r="Y62" s="191"/>
      <c r="Z62" s="189"/>
      <c r="AA62" s="191"/>
      <c r="AB62" s="189"/>
      <c r="AC62" s="191"/>
      <c r="AD62" s="189"/>
      <c r="AE62" s="191"/>
      <c r="AF62" s="189"/>
      <c r="AG62" s="191"/>
      <c r="AH62" s="189"/>
      <c r="AI62" s="241"/>
      <c r="AJ62" s="201"/>
      <c r="AK62" s="139"/>
      <c r="AL62" s="202"/>
      <c r="AM62" s="235"/>
      <c r="AN62" s="236"/>
      <c r="AO62" s="246"/>
      <c r="AP62" s="235"/>
      <c r="AQ62" s="246"/>
      <c r="AR62" s="235"/>
      <c r="AS62" s="246"/>
      <c r="AT62" s="235"/>
      <c r="AU62" s="247"/>
      <c r="AV62" s="201"/>
      <c r="AW62" s="139"/>
      <c r="AX62" s="202"/>
      <c r="AY62" s="235"/>
      <c r="AZ62" s="246"/>
      <c r="BA62" s="235"/>
      <c r="BB62" s="247"/>
    </row>
    <row r="63" ht="24.95" customHeight="1" spans="1:54">
      <c r="A63" s="139" t="s">
        <v>4</v>
      </c>
      <c r="B63" s="201"/>
      <c r="C63" s="139"/>
      <c r="D63" s="202"/>
      <c r="E63" s="189" t="s">
        <v>46</v>
      </c>
      <c r="F63" s="190"/>
      <c r="G63" s="191"/>
      <c r="H63" s="192"/>
      <c r="I63" s="219"/>
      <c r="J63" s="220"/>
      <c r="K63" s="192"/>
      <c r="L63" s="219"/>
      <c r="M63" s="220"/>
      <c r="N63" s="189"/>
      <c r="O63" s="191"/>
      <c r="P63" s="189"/>
      <c r="Q63" s="191"/>
      <c r="R63" s="189"/>
      <c r="S63" s="191"/>
      <c r="T63" s="189"/>
      <c r="U63" s="191"/>
      <c r="V63" s="189"/>
      <c r="W63" s="191"/>
      <c r="X63" s="189"/>
      <c r="Y63" s="191"/>
      <c r="Z63" s="189"/>
      <c r="AA63" s="191"/>
      <c r="AB63" s="189"/>
      <c r="AC63" s="191"/>
      <c r="AD63" s="189"/>
      <c r="AE63" s="191"/>
      <c r="AF63" s="189"/>
      <c r="AG63" s="191"/>
      <c r="AH63" s="189"/>
      <c r="AI63" s="241"/>
      <c r="AJ63" s="201"/>
      <c r="AK63" s="139"/>
      <c r="AL63" s="202"/>
      <c r="AM63" s="235"/>
      <c r="AN63" s="236"/>
      <c r="AO63" s="246"/>
      <c r="AP63" s="235"/>
      <c r="AQ63" s="246"/>
      <c r="AR63" s="235"/>
      <c r="AS63" s="246"/>
      <c r="AT63" s="235"/>
      <c r="AU63" s="247"/>
      <c r="AV63" s="201"/>
      <c r="AW63" s="139"/>
      <c r="AX63" s="202"/>
      <c r="AY63" s="235"/>
      <c r="AZ63" s="246"/>
      <c r="BA63" s="235"/>
      <c r="BB63" s="247"/>
    </row>
    <row r="64" ht="24.95" customHeight="1" spans="1:54">
      <c r="A64" s="139" t="s">
        <v>4</v>
      </c>
      <c r="B64" s="201"/>
      <c r="C64" s="139"/>
      <c r="D64" s="202"/>
      <c r="E64" s="189" t="s">
        <v>53</v>
      </c>
      <c r="F64" s="190"/>
      <c r="G64" s="191"/>
      <c r="H64" s="193"/>
      <c r="I64" s="221"/>
      <c r="J64" s="222"/>
      <c r="K64" s="193"/>
      <c r="L64" s="221"/>
      <c r="M64" s="222"/>
      <c r="N64" s="189"/>
      <c r="O64" s="191"/>
      <c r="P64" s="189"/>
      <c r="Q64" s="191"/>
      <c r="R64" s="189"/>
      <c r="S64" s="191"/>
      <c r="T64" s="189"/>
      <c r="U64" s="191"/>
      <c r="V64" s="189"/>
      <c r="W64" s="191"/>
      <c r="X64" s="189"/>
      <c r="Y64" s="191"/>
      <c r="Z64" s="189"/>
      <c r="AA64" s="191"/>
      <c r="AB64" s="189"/>
      <c r="AC64" s="191"/>
      <c r="AD64" s="189"/>
      <c r="AE64" s="191"/>
      <c r="AF64" s="189"/>
      <c r="AG64" s="191"/>
      <c r="AH64" s="189"/>
      <c r="AI64" s="241"/>
      <c r="AJ64" s="201"/>
      <c r="AK64" s="139"/>
      <c r="AL64" s="202"/>
      <c r="AM64" s="235"/>
      <c r="AN64" s="236"/>
      <c r="AO64" s="246"/>
      <c r="AP64" s="235"/>
      <c r="AQ64" s="246"/>
      <c r="AR64" s="235"/>
      <c r="AS64" s="246"/>
      <c r="AT64" s="235"/>
      <c r="AU64" s="247"/>
      <c r="AV64" s="201"/>
      <c r="AW64" s="139"/>
      <c r="AX64" s="202"/>
      <c r="AY64" s="235"/>
      <c r="AZ64" s="246"/>
      <c r="BA64" s="235"/>
      <c r="BB64" s="247"/>
    </row>
    <row r="65" ht="24.95" customHeight="1" spans="1:54">
      <c r="A65" s="139" t="s">
        <v>4</v>
      </c>
      <c r="B65" s="201"/>
      <c r="C65" s="139"/>
      <c r="D65" s="202"/>
      <c r="E65" s="189" t="s">
        <v>46</v>
      </c>
      <c r="F65" s="190"/>
      <c r="G65" s="191"/>
      <c r="H65" s="192"/>
      <c r="I65" s="219"/>
      <c r="J65" s="220"/>
      <c r="K65" s="192"/>
      <c r="L65" s="219"/>
      <c r="M65" s="220"/>
      <c r="N65" s="189"/>
      <c r="O65" s="191"/>
      <c r="P65" s="189"/>
      <c r="Q65" s="191"/>
      <c r="R65" s="189"/>
      <c r="S65" s="191"/>
      <c r="T65" s="189"/>
      <c r="U65" s="191"/>
      <c r="V65" s="189"/>
      <c r="W65" s="191"/>
      <c r="X65" s="189"/>
      <c r="Y65" s="191"/>
      <c r="Z65" s="189"/>
      <c r="AA65" s="191"/>
      <c r="AB65" s="189"/>
      <c r="AC65" s="191"/>
      <c r="AD65" s="189"/>
      <c r="AE65" s="191"/>
      <c r="AF65" s="189"/>
      <c r="AG65" s="191"/>
      <c r="AH65" s="189"/>
      <c r="AI65" s="241"/>
      <c r="AJ65" s="201"/>
      <c r="AK65" s="139"/>
      <c r="AL65" s="202"/>
      <c r="AM65" s="235"/>
      <c r="AN65" s="236"/>
      <c r="AO65" s="246"/>
      <c r="AP65" s="235"/>
      <c r="AQ65" s="246"/>
      <c r="AR65" s="235"/>
      <c r="AS65" s="246"/>
      <c r="AT65" s="235"/>
      <c r="AU65" s="247"/>
      <c r="AV65" s="201"/>
      <c r="AW65" s="139"/>
      <c r="AX65" s="202"/>
      <c r="AY65" s="235"/>
      <c r="AZ65" s="246"/>
      <c r="BA65" s="235"/>
      <c r="BB65" s="247"/>
    </row>
    <row r="66" ht="24.95" customHeight="1" spans="1:54">
      <c r="A66" s="139" t="s">
        <v>4</v>
      </c>
      <c r="B66" s="201"/>
      <c r="C66" s="139"/>
      <c r="D66" s="202"/>
      <c r="E66" s="189" t="s">
        <v>53</v>
      </c>
      <c r="F66" s="190"/>
      <c r="G66" s="191"/>
      <c r="H66" s="197"/>
      <c r="I66" s="195"/>
      <c r="J66" s="196"/>
      <c r="K66" s="197"/>
      <c r="L66" s="195"/>
      <c r="M66" s="196"/>
      <c r="N66" s="223"/>
      <c r="O66" s="224"/>
      <c r="P66" s="223"/>
      <c r="Q66" s="224"/>
      <c r="R66" s="223"/>
      <c r="S66" s="224"/>
      <c r="T66" s="223"/>
      <c r="U66" s="224"/>
      <c r="V66" s="223"/>
      <c r="W66" s="224"/>
      <c r="X66" s="223"/>
      <c r="Y66" s="224"/>
      <c r="Z66" s="223"/>
      <c r="AA66" s="224"/>
      <c r="AB66" s="223"/>
      <c r="AC66" s="224"/>
      <c r="AD66" s="223"/>
      <c r="AE66" s="224"/>
      <c r="AF66" s="223"/>
      <c r="AG66" s="224"/>
      <c r="AH66" s="223"/>
      <c r="AI66" s="242"/>
      <c r="AJ66" s="201"/>
      <c r="AK66" s="139"/>
      <c r="AL66" s="202"/>
      <c r="AM66" s="235"/>
      <c r="AN66" s="236"/>
      <c r="AO66" s="246"/>
      <c r="AP66" s="235"/>
      <c r="AQ66" s="246"/>
      <c r="AR66" s="235"/>
      <c r="AS66" s="246"/>
      <c r="AT66" s="235"/>
      <c r="AU66" s="247"/>
      <c r="AV66" s="201"/>
      <c r="AW66" s="139"/>
      <c r="AX66" s="202"/>
      <c r="AY66" s="235"/>
      <c r="AZ66" s="246"/>
      <c r="BA66" s="235"/>
      <c r="BB66" s="247"/>
    </row>
    <row r="67" ht="24.95" customHeight="1" spans="1:54">
      <c r="A67" s="139" t="s">
        <v>4</v>
      </c>
      <c r="B67" s="201"/>
      <c r="C67" s="139"/>
      <c r="D67" s="202"/>
      <c r="E67" s="189" t="s">
        <v>46</v>
      </c>
      <c r="F67" s="190"/>
      <c r="G67" s="191"/>
      <c r="H67" s="192"/>
      <c r="I67" s="219"/>
      <c r="J67" s="220"/>
      <c r="K67" s="192"/>
      <c r="L67" s="219"/>
      <c r="M67" s="220"/>
      <c r="N67" s="189"/>
      <c r="O67" s="191"/>
      <c r="P67" s="189"/>
      <c r="Q67" s="191"/>
      <c r="R67" s="189"/>
      <c r="S67" s="191"/>
      <c r="T67" s="189"/>
      <c r="U67" s="191"/>
      <c r="V67" s="189"/>
      <c r="W67" s="191"/>
      <c r="X67" s="189"/>
      <c r="Y67" s="191"/>
      <c r="Z67" s="189"/>
      <c r="AA67" s="191"/>
      <c r="AB67" s="189"/>
      <c r="AC67" s="191"/>
      <c r="AD67" s="189"/>
      <c r="AE67" s="191"/>
      <c r="AF67" s="189"/>
      <c r="AG67" s="191"/>
      <c r="AH67" s="189"/>
      <c r="AI67" s="241"/>
      <c r="AJ67" s="201"/>
      <c r="AK67" s="139"/>
      <c r="AL67" s="202"/>
      <c r="AM67" s="235"/>
      <c r="AN67" s="236"/>
      <c r="AO67" s="246"/>
      <c r="AP67" s="235"/>
      <c r="AQ67" s="246"/>
      <c r="AR67" s="235"/>
      <c r="AS67" s="246"/>
      <c r="AT67" s="235"/>
      <c r="AU67" s="247"/>
      <c r="AV67" s="201"/>
      <c r="AW67" s="139"/>
      <c r="AX67" s="202"/>
      <c r="AY67" s="235"/>
      <c r="AZ67" s="246"/>
      <c r="BA67" s="235"/>
      <c r="BB67" s="247"/>
    </row>
    <row r="68" ht="24.95" customHeight="1" spans="1:54">
      <c r="A68" s="139" t="s">
        <v>4</v>
      </c>
      <c r="B68" s="201"/>
      <c r="C68" s="139"/>
      <c r="D68" s="202"/>
      <c r="E68" s="189" t="s">
        <v>53</v>
      </c>
      <c r="F68" s="190"/>
      <c r="G68" s="191"/>
      <c r="H68" s="193"/>
      <c r="I68" s="221"/>
      <c r="J68" s="222"/>
      <c r="K68" s="193"/>
      <c r="L68" s="221"/>
      <c r="M68" s="222"/>
      <c r="N68" s="189"/>
      <c r="O68" s="191"/>
      <c r="P68" s="189"/>
      <c r="Q68" s="191"/>
      <c r="R68" s="189"/>
      <c r="S68" s="191"/>
      <c r="T68" s="189"/>
      <c r="U68" s="191"/>
      <c r="V68" s="189"/>
      <c r="W68" s="191"/>
      <c r="X68" s="189"/>
      <c r="Y68" s="191"/>
      <c r="Z68" s="189"/>
      <c r="AA68" s="191"/>
      <c r="AB68" s="189"/>
      <c r="AC68" s="191"/>
      <c r="AD68" s="189"/>
      <c r="AE68" s="191"/>
      <c r="AF68" s="189"/>
      <c r="AG68" s="191"/>
      <c r="AH68" s="189"/>
      <c r="AI68" s="241"/>
      <c r="AJ68" s="201"/>
      <c r="AK68" s="139"/>
      <c r="AL68" s="202"/>
      <c r="AM68" s="235"/>
      <c r="AN68" s="236"/>
      <c r="AO68" s="246"/>
      <c r="AP68" s="235"/>
      <c r="AQ68" s="246"/>
      <c r="AR68" s="235"/>
      <c r="AS68" s="246"/>
      <c r="AT68" s="235"/>
      <c r="AU68" s="247"/>
      <c r="AV68" s="201"/>
      <c r="AW68" s="139"/>
      <c r="AX68" s="202"/>
      <c r="AY68" s="235"/>
      <c r="AZ68" s="246"/>
      <c r="BA68" s="235"/>
      <c r="BB68" s="247"/>
    </row>
    <row r="69" ht="24.95" customHeight="1" spans="1:54">
      <c r="A69" s="139" t="s">
        <v>4</v>
      </c>
      <c r="B69" s="201"/>
      <c r="C69" s="139"/>
      <c r="D69" s="202"/>
      <c r="E69" s="189" t="s">
        <v>46</v>
      </c>
      <c r="F69" s="190"/>
      <c r="G69" s="191"/>
      <c r="H69" s="192"/>
      <c r="I69" s="219"/>
      <c r="J69" s="220"/>
      <c r="K69" s="192"/>
      <c r="L69" s="219"/>
      <c r="M69" s="220"/>
      <c r="N69" s="189"/>
      <c r="O69" s="191"/>
      <c r="P69" s="189"/>
      <c r="Q69" s="191"/>
      <c r="R69" s="189"/>
      <c r="S69" s="191"/>
      <c r="T69" s="189"/>
      <c r="U69" s="191"/>
      <c r="V69" s="189"/>
      <c r="W69" s="191"/>
      <c r="X69" s="189"/>
      <c r="Y69" s="191"/>
      <c r="Z69" s="189"/>
      <c r="AA69" s="191"/>
      <c r="AB69" s="189"/>
      <c r="AC69" s="191"/>
      <c r="AD69" s="189"/>
      <c r="AE69" s="191"/>
      <c r="AF69" s="189"/>
      <c r="AG69" s="191"/>
      <c r="AH69" s="189"/>
      <c r="AI69" s="241"/>
      <c r="AJ69" s="201"/>
      <c r="AK69" s="139"/>
      <c r="AL69" s="202"/>
      <c r="AM69" s="235"/>
      <c r="AN69" s="236"/>
      <c r="AO69" s="246"/>
      <c r="AP69" s="235"/>
      <c r="AQ69" s="246"/>
      <c r="AR69" s="235"/>
      <c r="AS69" s="246"/>
      <c r="AT69" s="235"/>
      <c r="AU69" s="247"/>
      <c r="AV69" s="201"/>
      <c r="AW69" s="139"/>
      <c r="AX69" s="202"/>
      <c r="AY69" s="235"/>
      <c r="AZ69" s="246"/>
      <c r="BA69" s="235"/>
      <c r="BB69" s="247"/>
    </row>
    <row r="70" ht="24.95" customHeight="1" spans="1:54">
      <c r="A70" s="139" t="s">
        <v>4</v>
      </c>
      <c r="B70" s="201"/>
      <c r="C70" s="139"/>
      <c r="D70" s="202"/>
      <c r="E70" s="189" t="s">
        <v>53</v>
      </c>
      <c r="F70" s="190"/>
      <c r="G70" s="191"/>
      <c r="H70" s="193"/>
      <c r="I70" s="221"/>
      <c r="J70" s="222"/>
      <c r="K70" s="193"/>
      <c r="L70" s="221"/>
      <c r="M70" s="222"/>
      <c r="N70" s="189"/>
      <c r="O70" s="191"/>
      <c r="P70" s="189"/>
      <c r="Q70" s="191"/>
      <c r="R70" s="189"/>
      <c r="S70" s="191"/>
      <c r="T70" s="189"/>
      <c r="U70" s="191"/>
      <c r="V70" s="189"/>
      <c r="W70" s="191"/>
      <c r="X70" s="189"/>
      <c r="Y70" s="191"/>
      <c r="Z70" s="189"/>
      <c r="AA70" s="191"/>
      <c r="AB70" s="189"/>
      <c r="AC70" s="191"/>
      <c r="AD70" s="189"/>
      <c r="AE70" s="191"/>
      <c r="AF70" s="189"/>
      <c r="AG70" s="191"/>
      <c r="AH70" s="189"/>
      <c r="AI70" s="241"/>
      <c r="AJ70" s="201"/>
      <c r="AK70" s="139"/>
      <c r="AL70" s="202"/>
      <c r="AM70" s="235"/>
      <c r="AN70" s="236"/>
      <c r="AO70" s="246"/>
      <c r="AP70" s="235"/>
      <c r="AQ70" s="246"/>
      <c r="AR70" s="235"/>
      <c r="AS70" s="246"/>
      <c r="AT70" s="235"/>
      <c r="AU70" s="247"/>
      <c r="AV70" s="201"/>
      <c r="AW70" s="139"/>
      <c r="AX70" s="202"/>
      <c r="AY70" s="235"/>
      <c r="AZ70" s="246"/>
      <c r="BA70" s="235"/>
      <c r="BB70" s="247"/>
    </row>
    <row r="71" ht="24.95" customHeight="1" spans="1:54">
      <c r="A71" s="139" t="s">
        <v>4</v>
      </c>
      <c r="B71" s="201"/>
      <c r="C71" s="139"/>
      <c r="D71" s="202"/>
      <c r="E71" s="189" t="s">
        <v>46</v>
      </c>
      <c r="F71" s="190"/>
      <c r="G71" s="191"/>
      <c r="H71" s="192"/>
      <c r="I71" s="219"/>
      <c r="J71" s="220"/>
      <c r="K71" s="192"/>
      <c r="L71" s="219"/>
      <c r="M71" s="220"/>
      <c r="N71" s="189"/>
      <c r="O71" s="191"/>
      <c r="P71" s="189"/>
      <c r="Q71" s="191"/>
      <c r="R71" s="189"/>
      <c r="S71" s="191"/>
      <c r="T71" s="189"/>
      <c r="U71" s="191"/>
      <c r="V71" s="189"/>
      <c r="W71" s="191"/>
      <c r="X71" s="189"/>
      <c r="Y71" s="191"/>
      <c r="Z71" s="189"/>
      <c r="AA71" s="191"/>
      <c r="AB71" s="189"/>
      <c r="AC71" s="191"/>
      <c r="AD71" s="189"/>
      <c r="AE71" s="191"/>
      <c r="AF71" s="189"/>
      <c r="AG71" s="191"/>
      <c r="AH71" s="189"/>
      <c r="AI71" s="241"/>
      <c r="AJ71" s="201"/>
      <c r="AK71" s="139"/>
      <c r="AL71" s="202"/>
      <c r="AM71" s="235"/>
      <c r="AN71" s="236"/>
      <c r="AO71" s="246"/>
      <c r="AP71" s="235"/>
      <c r="AQ71" s="246"/>
      <c r="AR71" s="235"/>
      <c r="AS71" s="246"/>
      <c r="AT71" s="235"/>
      <c r="AU71" s="247"/>
      <c r="AV71" s="201"/>
      <c r="AW71" s="139"/>
      <c r="AX71" s="202"/>
      <c r="AY71" s="235"/>
      <c r="AZ71" s="246"/>
      <c r="BA71" s="235"/>
      <c r="BB71" s="247"/>
    </row>
    <row r="72" ht="24.95" customHeight="1" spans="1:54">
      <c r="A72" s="139" t="s">
        <v>4</v>
      </c>
      <c r="B72" s="201"/>
      <c r="C72" s="139"/>
      <c r="D72" s="202"/>
      <c r="E72" s="189" t="s">
        <v>53</v>
      </c>
      <c r="F72" s="190"/>
      <c r="G72" s="191"/>
      <c r="H72" s="197"/>
      <c r="I72" s="195"/>
      <c r="J72" s="196"/>
      <c r="K72" s="197"/>
      <c r="L72" s="195"/>
      <c r="M72" s="196"/>
      <c r="N72" s="223"/>
      <c r="O72" s="224"/>
      <c r="P72" s="223"/>
      <c r="Q72" s="224"/>
      <c r="R72" s="223"/>
      <c r="S72" s="224"/>
      <c r="T72" s="223"/>
      <c r="U72" s="224"/>
      <c r="V72" s="223"/>
      <c r="W72" s="224"/>
      <c r="X72" s="223"/>
      <c r="Y72" s="224"/>
      <c r="Z72" s="223"/>
      <c r="AA72" s="224"/>
      <c r="AB72" s="223"/>
      <c r="AC72" s="224"/>
      <c r="AD72" s="223"/>
      <c r="AE72" s="224"/>
      <c r="AF72" s="223"/>
      <c r="AG72" s="224"/>
      <c r="AH72" s="223"/>
      <c r="AI72" s="242"/>
      <c r="AJ72" s="201"/>
      <c r="AK72" s="139"/>
      <c r="AL72" s="202"/>
      <c r="AM72" s="235"/>
      <c r="AN72" s="236"/>
      <c r="AO72" s="246"/>
      <c r="AP72" s="235"/>
      <c r="AQ72" s="246"/>
      <c r="AR72" s="235"/>
      <c r="AS72" s="246"/>
      <c r="AT72" s="235"/>
      <c r="AU72" s="247"/>
      <c r="AV72" s="201"/>
      <c r="AW72" s="139"/>
      <c r="AX72" s="202"/>
      <c r="AY72" s="235"/>
      <c r="AZ72" s="246"/>
      <c r="BA72" s="235"/>
      <c r="BB72" s="247"/>
    </row>
    <row r="73" ht="24.95" customHeight="1" spans="1:54">
      <c r="A73" s="139" t="s">
        <v>4</v>
      </c>
      <c r="B73" s="201"/>
      <c r="C73" s="139"/>
      <c r="D73" s="202"/>
      <c r="E73" s="189" t="s">
        <v>46</v>
      </c>
      <c r="F73" s="190"/>
      <c r="G73" s="191"/>
      <c r="H73" s="192"/>
      <c r="I73" s="219"/>
      <c r="J73" s="220"/>
      <c r="K73" s="192"/>
      <c r="L73" s="219"/>
      <c r="M73" s="220"/>
      <c r="N73" s="189"/>
      <c r="O73" s="191"/>
      <c r="P73" s="189"/>
      <c r="Q73" s="191"/>
      <c r="R73" s="189"/>
      <c r="S73" s="191"/>
      <c r="T73" s="189"/>
      <c r="U73" s="191"/>
      <c r="V73" s="189"/>
      <c r="W73" s="191"/>
      <c r="X73" s="189"/>
      <c r="Y73" s="191"/>
      <c r="Z73" s="189"/>
      <c r="AA73" s="191"/>
      <c r="AB73" s="189"/>
      <c r="AC73" s="191"/>
      <c r="AD73" s="189"/>
      <c r="AE73" s="191"/>
      <c r="AF73" s="189"/>
      <c r="AG73" s="191"/>
      <c r="AH73" s="189"/>
      <c r="AI73" s="241"/>
      <c r="AJ73" s="201"/>
      <c r="AK73" s="139"/>
      <c r="AL73" s="202"/>
      <c r="AM73" s="235"/>
      <c r="AN73" s="236"/>
      <c r="AO73" s="246"/>
      <c r="AP73" s="235"/>
      <c r="AQ73" s="246"/>
      <c r="AR73" s="235"/>
      <c r="AS73" s="246"/>
      <c r="AT73" s="235"/>
      <c r="AU73" s="247"/>
      <c r="AV73" s="201"/>
      <c r="AW73" s="139"/>
      <c r="AX73" s="202"/>
      <c r="AY73" s="235"/>
      <c r="AZ73" s="246"/>
      <c r="BA73" s="235"/>
      <c r="BB73" s="247"/>
    </row>
    <row r="74" ht="24.95" customHeight="1" spans="1:54">
      <c r="A74" s="139" t="s">
        <v>4</v>
      </c>
      <c r="B74" s="201"/>
      <c r="C74" s="139"/>
      <c r="D74" s="202"/>
      <c r="E74" s="189" t="s">
        <v>53</v>
      </c>
      <c r="F74" s="190"/>
      <c r="G74" s="191"/>
      <c r="H74" s="193"/>
      <c r="I74" s="221"/>
      <c r="J74" s="222"/>
      <c r="K74" s="193"/>
      <c r="L74" s="221"/>
      <c r="M74" s="222"/>
      <c r="N74" s="189"/>
      <c r="O74" s="191"/>
      <c r="P74" s="189"/>
      <c r="Q74" s="191"/>
      <c r="R74" s="189"/>
      <c r="S74" s="191"/>
      <c r="T74" s="189"/>
      <c r="U74" s="191"/>
      <c r="V74" s="189"/>
      <c r="W74" s="191"/>
      <c r="X74" s="189"/>
      <c r="Y74" s="191"/>
      <c r="Z74" s="189"/>
      <c r="AA74" s="191"/>
      <c r="AB74" s="189"/>
      <c r="AC74" s="191"/>
      <c r="AD74" s="189"/>
      <c r="AE74" s="191"/>
      <c r="AF74" s="189"/>
      <c r="AG74" s="191"/>
      <c r="AH74" s="189"/>
      <c r="AI74" s="241"/>
      <c r="AJ74" s="201"/>
      <c r="AK74" s="139"/>
      <c r="AL74" s="202"/>
      <c r="AM74" s="235"/>
      <c r="AN74" s="236"/>
      <c r="AO74" s="246"/>
      <c r="AP74" s="235"/>
      <c r="AQ74" s="246"/>
      <c r="AR74" s="235"/>
      <c r="AS74" s="246"/>
      <c r="AT74" s="235"/>
      <c r="AU74" s="247"/>
      <c r="AV74" s="201"/>
      <c r="AW74" s="139"/>
      <c r="AX74" s="202"/>
      <c r="AY74" s="235"/>
      <c r="AZ74" s="246"/>
      <c r="BA74" s="235"/>
      <c r="BB74" s="247"/>
    </row>
    <row r="75" ht="24.95" customHeight="1" spans="1:54">
      <c r="A75" s="139" t="s">
        <v>4</v>
      </c>
      <c r="B75" s="201"/>
      <c r="C75" s="139"/>
      <c r="D75" s="202"/>
      <c r="E75" s="189" t="s">
        <v>46</v>
      </c>
      <c r="F75" s="190"/>
      <c r="G75" s="191"/>
      <c r="H75" s="192"/>
      <c r="I75" s="219"/>
      <c r="J75" s="220"/>
      <c r="K75" s="192"/>
      <c r="L75" s="219"/>
      <c r="M75" s="220"/>
      <c r="N75" s="189"/>
      <c r="O75" s="191"/>
      <c r="P75" s="189"/>
      <c r="Q75" s="191"/>
      <c r="R75" s="189"/>
      <c r="S75" s="191"/>
      <c r="T75" s="189"/>
      <c r="U75" s="191"/>
      <c r="V75" s="189"/>
      <c r="W75" s="191"/>
      <c r="X75" s="189"/>
      <c r="Y75" s="191"/>
      <c r="Z75" s="189"/>
      <c r="AA75" s="191"/>
      <c r="AB75" s="189"/>
      <c r="AC75" s="191"/>
      <c r="AD75" s="189"/>
      <c r="AE75" s="191"/>
      <c r="AF75" s="189"/>
      <c r="AG75" s="191"/>
      <c r="AH75" s="189"/>
      <c r="AI75" s="241"/>
      <c r="AJ75" s="201"/>
      <c r="AK75" s="139"/>
      <c r="AL75" s="202"/>
      <c r="AM75" s="235"/>
      <c r="AN75" s="236"/>
      <c r="AO75" s="246"/>
      <c r="AP75" s="235"/>
      <c r="AQ75" s="246"/>
      <c r="AR75" s="235"/>
      <c r="AS75" s="246"/>
      <c r="AT75" s="235"/>
      <c r="AU75" s="247"/>
      <c r="AV75" s="201"/>
      <c r="AW75" s="139"/>
      <c r="AX75" s="202"/>
      <c r="AY75" s="235"/>
      <c r="AZ75" s="246"/>
      <c r="BA75" s="235"/>
      <c r="BB75" s="247"/>
    </row>
    <row r="76" ht="24.95" customHeight="1" spans="1:54">
      <c r="A76" s="139" t="s">
        <v>4</v>
      </c>
      <c r="B76" s="201"/>
      <c r="C76" s="139"/>
      <c r="D76" s="202"/>
      <c r="E76" s="189" t="s">
        <v>53</v>
      </c>
      <c r="F76" s="190"/>
      <c r="G76" s="191"/>
      <c r="H76" s="193"/>
      <c r="I76" s="221"/>
      <c r="J76" s="222"/>
      <c r="K76" s="193"/>
      <c r="L76" s="221"/>
      <c r="M76" s="222"/>
      <c r="N76" s="189"/>
      <c r="O76" s="191"/>
      <c r="P76" s="189"/>
      <c r="Q76" s="191"/>
      <c r="R76" s="189"/>
      <c r="S76" s="191"/>
      <c r="T76" s="189"/>
      <c r="U76" s="191"/>
      <c r="V76" s="189"/>
      <c r="W76" s="191"/>
      <c r="X76" s="189"/>
      <c r="Y76" s="191"/>
      <c r="Z76" s="189"/>
      <c r="AA76" s="191"/>
      <c r="AB76" s="189"/>
      <c r="AC76" s="191"/>
      <c r="AD76" s="189"/>
      <c r="AE76" s="191"/>
      <c r="AF76" s="189"/>
      <c r="AG76" s="191"/>
      <c r="AH76" s="189"/>
      <c r="AI76" s="241"/>
      <c r="AJ76" s="201"/>
      <c r="AK76" s="139"/>
      <c r="AL76" s="202"/>
      <c r="AM76" s="235"/>
      <c r="AN76" s="236"/>
      <c r="AO76" s="246"/>
      <c r="AP76" s="235"/>
      <c r="AQ76" s="246"/>
      <c r="AR76" s="235"/>
      <c r="AS76" s="246"/>
      <c r="AT76" s="235"/>
      <c r="AU76" s="247"/>
      <c r="AV76" s="201"/>
      <c r="AW76" s="139"/>
      <c r="AX76" s="202"/>
      <c r="AY76" s="235"/>
      <c r="AZ76" s="246"/>
      <c r="BA76" s="235"/>
      <c r="BB76" s="247"/>
    </row>
    <row r="77" ht="24.95" customHeight="1" spans="1:54">
      <c r="A77" s="139" t="s">
        <v>4</v>
      </c>
      <c r="B77" s="201"/>
      <c r="C77" s="139"/>
      <c r="D77" s="202"/>
      <c r="E77" s="189" t="s">
        <v>46</v>
      </c>
      <c r="F77" s="190"/>
      <c r="G77" s="191"/>
      <c r="H77" s="192"/>
      <c r="I77" s="219"/>
      <c r="J77" s="220"/>
      <c r="K77" s="192"/>
      <c r="L77" s="219"/>
      <c r="M77" s="220"/>
      <c r="N77" s="189"/>
      <c r="O77" s="191"/>
      <c r="P77" s="189"/>
      <c r="Q77" s="191"/>
      <c r="R77" s="189"/>
      <c r="S77" s="191"/>
      <c r="T77" s="189"/>
      <c r="U77" s="191"/>
      <c r="V77" s="189"/>
      <c r="W77" s="191"/>
      <c r="X77" s="189"/>
      <c r="Y77" s="191"/>
      <c r="Z77" s="189"/>
      <c r="AA77" s="191"/>
      <c r="AB77" s="189"/>
      <c r="AC77" s="191"/>
      <c r="AD77" s="189"/>
      <c r="AE77" s="191"/>
      <c r="AF77" s="189"/>
      <c r="AG77" s="191"/>
      <c r="AH77" s="189"/>
      <c r="AI77" s="241"/>
      <c r="AJ77" s="201"/>
      <c r="AK77" s="139"/>
      <c r="AL77" s="202"/>
      <c r="AM77" s="235"/>
      <c r="AN77" s="236"/>
      <c r="AO77" s="246"/>
      <c r="AP77" s="235"/>
      <c r="AQ77" s="246"/>
      <c r="AR77" s="235"/>
      <c r="AS77" s="246"/>
      <c r="AT77" s="235"/>
      <c r="AU77" s="247"/>
      <c r="AV77" s="201"/>
      <c r="AW77" s="139"/>
      <c r="AX77" s="202"/>
      <c r="AY77" s="235"/>
      <c r="AZ77" s="246"/>
      <c r="BA77" s="235"/>
      <c r="BB77" s="247"/>
    </row>
    <row r="78" ht="24.95" customHeight="1" spans="1:54">
      <c r="A78" s="139" t="s">
        <v>4</v>
      </c>
      <c r="B78" s="201"/>
      <c r="C78" s="139"/>
      <c r="D78" s="202"/>
      <c r="E78" s="189" t="s">
        <v>53</v>
      </c>
      <c r="F78" s="190"/>
      <c r="G78" s="191"/>
      <c r="H78" s="197"/>
      <c r="I78" s="195"/>
      <c r="J78" s="196"/>
      <c r="K78" s="197"/>
      <c r="L78" s="195"/>
      <c r="M78" s="196"/>
      <c r="N78" s="223"/>
      <c r="O78" s="224"/>
      <c r="P78" s="223"/>
      <c r="Q78" s="224"/>
      <c r="R78" s="223"/>
      <c r="S78" s="224"/>
      <c r="T78" s="223"/>
      <c r="U78" s="224"/>
      <c r="V78" s="223"/>
      <c r="W78" s="224"/>
      <c r="X78" s="223"/>
      <c r="Y78" s="224"/>
      <c r="Z78" s="223"/>
      <c r="AA78" s="224"/>
      <c r="AB78" s="223"/>
      <c r="AC78" s="224"/>
      <c r="AD78" s="223"/>
      <c r="AE78" s="224"/>
      <c r="AF78" s="223"/>
      <c r="AG78" s="224"/>
      <c r="AH78" s="223"/>
      <c r="AI78" s="242"/>
      <c r="AJ78" s="201"/>
      <c r="AK78" s="139"/>
      <c r="AL78" s="202"/>
      <c r="AM78" s="235"/>
      <c r="AN78" s="236"/>
      <c r="AO78" s="246"/>
      <c r="AP78" s="235"/>
      <c r="AQ78" s="246"/>
      <c r="AR78" s="235"/>
      <c r="AS78" s="246"/>
      <c r="AT78" s="235"/>
      <c r="AU78" s="247"/>
      <c r="AV78" s="201"/>
      <c r="AW78" s="139"/>
      <c r="AX78" s="202"/>
      <c r="AY78" s="235"/>
      <c r="AZ78" s="246"/>
      <c r="BA78" s="235"/>
      <c r="BB78" s="247"/>
    </row>
    <row r="79" ht="24.95" customHeight="1" spans="1:54">
      <c r="A79" s="139" t="s">
        <v>4</v>
      </c>
      <c r="B79" s="201"/>
      <c r="C79" s="139"/>
      <c r="D79" s="202"/>
      <c r="E79" s="189" t="s">
        <v>46</v>
      </c>
      <c r="F79" s="190"/>
      <c r="G79" s="191"/>
      <c r="H79" s="192"/>
      <c r="I79" s="219"/>
      <c r="J79" s="220"/>
      <c r="K79" s="192"/>
      <c r="L79" s="219"/>
      <c r="M79" s="220"/>
      <c r="N79" s="189"/>
      <c r="O79" s="191"/>
      <c r="P79" s="189"/>
      <c r="Q79" s="191"/>
      <c r="R79" s="189"/>
      <c r="S79" s="191"/>
      <c r="T79" s="189"/>
      <c r="U79" s="191"/>
      <c r="V79" s="189"/>
      <c r="W79" s="191"/>
      <c r="X79" s="189"/>
      <c r="Y79" s="191"/>
      <c r="Z79" s="189"/>
      <c r="AA79" s="191"/>
      <c r="AB79" s="189"/>
      <c r="AC79" s="191"/>
      <c r="AD79" s="189"/>
      <c r="AE79" s="191"/>
      <c r="AF79" s="189"/>
      <c r="AG79" s="191"/>
      <c r="AH79" s="189"/>
      <c r="AI79" s="241"/>
      <c r="AJ79" s="201"/>
      <c r="AK79" s="139"/>
      <c r="AL79" s="202"/>
      <c r="AM79" s="235"/>
      <c r="AN79" s="236"/>
      <c r="AO79" s="246"/>
      <c r="AP79" s="235"/>
      <c r="AQ79" s="246"/>
      <c r="AR79" s="235"/>
      <c r="AS79" s="246"/>
      <c r="AT79" s="235"/>
      <c r="AU79" s="247"/>
      <c r="AV79" s="201"/>
      <c r="AW79" s="139"/>
      <c r="AX79" s="202"/>
      <c r="AY79" s="235"/>
      <c r="AZ79" s="246"/>
      <c r="BA79" s="235"/>
      <c r="BB79" s="247"/>
    </row>
    <row r="80" ht="24.95" customHeight="1" spans="1:54">
      <c r="A80" s="139" t="s">
        <v>4</v>
      </c>
      <c r="B80" s="201"/>
      <c r="C80" s="139"/>
      <c r="D80" s="202"/>
      <c r="E80" s="189" t="s">
        <v>53</v>
      </c>
      <c r="F80" s="190"/>
      <c r="G80" s="191"/>
      <c r="H80" s="193"/>
      <c r="I80" s="221"/>
      <c r="J80" s="222"/>
      <c r="K80" s="193"/>
      <c r="L80" s="221"/>
      <c r="M80" s="222"/>
      <c r="N80" s="189"/>
      <c r="O80" s="191"/>
      <c r="P80" s="189"/>
      <c r="Q80" s="191"/>
      <c r="R80" s="189"/>
      <c r="S80" s="191"/>
      <c r="T80" s="189"/>
      <c r="U80" s="191"/>
      <c r="V80" s="189"/>
      <c r="W80" s="191"/>
      <c r="X80" s="189"/>
      <c r="Y80" s="191"/>
      <c r="Z80" s="189"/>
      <c r="AA80" s="191"/>
      <c r="AB80" s="189"/>
      <c r="AC80" s="191"/>
      <c r="AD80" s="189"/>
      <c r="AE80" s="191"/>
      <c r="AF80" s="189"/>
      <c r="AG80" s="191"/>
      <c r="AH80" s="189"/>
      <c r="AI80" s="241"/>
      <c r="AJ80" s="201"/>
      <c r="AK80" s="139"/>
      <c r="AL80" s="202"/>
      <c r="AM80" s="235"/>
      <c r="AN80" s="236"/>
      <c r="AO80" s="246"/>
      <c r="AP80" s="235"/>
      <c r="AQ80" s="246"/>
      <c r="AR80" s="235"/>
      <c r="AS80" s="246"/>
      <c r="AT80" s="235"/>
      <c r="AU80" s="247"/>
      <c r="AV80" s="201"/>
      <c r="AW80" s="139"/>
      <c r="AX80" s="202"/>
      <c r="AY80" s="235"/>
      <c r="AZ80" s="246"/>
      <c r="BA80" s="235"/>
      <c r="BB80" s="247"/>
    </row>
    <row r="81" ht="24.95" customHeight="1" spans="1:54">
      <c r="A81" s="139" t="s">
        <v>4</v>
      </c>
      <c r="B81" s="201"/>
      <c r="C81" s="139"/>
      <c r="D81" s="202"/>
      <c r="E81" s="189" t="s">
        <v>46</v>
      </c>
      <c r="F81" s="190"/>
      <c r="G81" s="191"/>
      <c r="H81" s="192"/>
      <c r="I81" s="219"/>
      <c r="J81" s="220"/>
      <c r="K81" s="192"/>
      <c r="L81" s="219"/>
      <c r="M81" s="220"/>
      <c r="N81" s="189"/>
      <c r="O81" s="191"/>
      <c r="P81" s="189"/>
      <c r="Q81" s="191"/>
      <c r="R81" s="189"/>
      <c r="S81" s="191"/>
      <c r="T81" s="189"/>
      <c r="U81" s="191"/>
      <c r="V81" s="189"/>
      <c r="W81" s="191"/>
      <c r="X81" s="189"/>
      <c r="Y81" s="191"/>
      <c r="Z81" s="189"/>
      <c r="AA81" s="191"/>
      <c r="AB81" s="189"/>
      <c r="AC81" s="191"/>
      <c r="AD81" s="189"/>
      <c r="AE81" s="191"/>
      <c r="AF81" s="189"/>
      <c r="AG81" s="191"/>
      <c r="AH81" s="189"/>
      <c r="AI81" s="241"/>
      <c r="AJ81" s="201"/>
      <c r="AK81" s="139"/>
      <c r="AL81" s="202"/>
      <c r="AM81" s="235"/>
      <c r="AN81" s="236"/>
      <c r="AO81" s="246"/>
      <c r="AP81" s="235"/>
      <c r="AQ81" s="246"/>
      <c r="AR81" s="235"/>
      <c r="AS81" s="246"/>
      <c r="AT81" s="235"/>
      <c r="AU81" s="247"/>
      <c r="AV81" s="201"/>
      <c r="AW81" s="139"/>
      <c r="AX81" s="202"/>
      <c r="AY81" s="235"/>
      <c r="AZ81" s="246"/>
      <c r="BA81" s="235"/>
      <c r="BB81" s="247"/>
    </row>
    <row r="82" ht="24.95" customHeight="1" spans="1:54">
      <c r="A82" s="139" t="s">
        <v>4</v>
      </c>
      <c r="B82" s="201"/>
      <c r="C82" s="139"/>
      <c r="D82" s="202"/>
      <c r="E82" s="189" t="s">
        <v>53</v>
      </c>
      <c r="F82" s="190"/>
      <c r="G82" s="191"/>
      <c r="H82" s="193"/>
      <c r="I82" s="221"/>
      <c r="J82" s="222"/>
      <c r="K82" s="193"/>
      <c r="L82" s="221"/>
      <c r="M82" s="222"/>
      <c r="N82" s="189"/>
      <c r="O82" s="191"/>
      <c r="P82" s="189"/>
      <c r="Q82" s="191"/>
      <c r="R82" s="189"/>
      <c r="S82" s="191"/>
      <c r="T82" s="189"/>
      <c r="U82" s="191"/>
      <c r="V82" s="189"/>
      <c r="W82" s="191"/>
      <c r="X82" s="189"/>
      <c r="Y82" s="191"/>
      <c r="Z82" s="189"/>
      <c r="AA82" s="191"/>
      <c r="AB82" s="189"/>
      <c r="AC82" s="191"/>
      <c r="AD82" s="189"/>
      <c r="AE82" s="191"/>
      <c r="AF82" s="189"/>
      <c r="AG82" s="191"/>
      <c r="AH82" s="189"/>
      <c r="AI82" s="241"/>
      <c r="AJ82" s="201"/>
      <c r="AK82" s="139"/>
      <c r="AL82" s="202"/>
      <c r="AM82" s="235"/>
      <c r="AN82" s="236"/>
      <c r="AO82" s="246"/>
      <c r="AP82" s="235"/>
      <c r="AQ82" s="246"/>
      <c r="AR82" s="235"/>
      <c r="AS82" s="246"/>
      <c r="AT82" s="235"/>
      <c r="AU82" s="247"/>
      <c r="AV82" s="201"/>
      <c r="AW82" s="139"/>
      <c r="AX82" s="202"/>
      <c r="AY82" s="235"/>
      <c r="AZ82" s="246"/>
      <c r="BA82" s="235"/>
      <c r="BB82" s="247"/>
    </row>
    <row r="83" ht="24.95" customHeight="1" spans="1:54">
      <c r="A83" s="139" t="s">
        <v>4</v>
      </c>
      <c r="B83" s="201"/>
      <c r="C83" s="139"/>
      <c r="D83" s="202"/>
      <c r="E83" s="189" t="s">
        <v>46</v>
      </c>
      <c r="F83" s="190"/>
      <c r="G83" s="191"/>
      <c r="H83" s="192"/>
      <c r="I83" s="219"/>
      <c r="J83" s="220"/>
      <c r="K83" s="192"/>
      <c r="L83" s="219"/>
      <c r="M83" s="220"/>
      <c r="N83" s="189"/>
      <c r="O83" s="191"/>
      <c r="P83" s="189"/>
      <c r="Q83" s="191"/>
      <c r="R83" s="189"/>
      <c r="S83" s="191"/>
      <c r="T83" s="189"/>
      <c r="U83" s="191"/>
      <c r="V83" s="189"/>
      <c r="W83" s="191"/>
      <c r="X83" s="189"/>
      <c r="Y83" s="191"/>
      <c r="Z83" s="189"/>
      <c r="AA83" s="191"/>
      <c r="AB83" s="189"/>
      <c r="AC83" s="191"/>
      <c r="AD83" s="189"/>
      <c r="AE83" s="191"/>
      <c r="AF83" s="189"/>
      <c r="AG83" s="191"/>
      <c r="AH83" s="189"/>
      <c r="AI83" s="241"/>
      <c r="AJ83" s="201"/>
      <c r="AK83" s="139"/>
      <c r="AL83" s="202"/>
      <c r="AM83" s="235"/>
      <c r="AN83" s="236"/>
      <c r="AO83" s="246"/>
      <c r="AP83" s="235"/>
      <c r="AQ83" s="246"/>
      <c r="AR83" s="235"/>
      <c r="AS83" s="246"/>
      <c r="AT83" s="235"/>
      <c r="AU83" s="247"/>
      <c r="AV83" s="201"/>
      <c r="AW83" s="139"/>
      <c r="AX83" s="202"/>
      <c r="AY83" s="235"/>
      <c r="AZ83" s="246"/>
      <c r="BA83" s="235"/>
      <c r="BB83" s="247"/>
    </row>
    <row r="84" ht="24.95" customHeight="1" spans="1:54">
      <c r="A84" s="139" t="s">
        <v>4</v>
      </c>
      <c r="B84" s="201"/>
      <c r="C84" s="139"/>
      <c r="D84" s="202"/>
      <c r="E84" s="189" t="s">
        <v>53</v>
      </c>
      <c r="F84" s="190"/>
      <c r="G84" s="191"/>
      <c r="H84" s="197"/>
      <c r="I84" s="195"/>
      <c r="J84" s="196"/>
      <c r="K84" s="197"/>
      <c r="L84" s="195"/>
      <c r="M84" s="196"/>
      <c r="N84" s="223"/>
      <c r="O84" s="224"/>
      <c r="P84" s="223"/>
      <c r="Q84" s="224"/>
      <c r="R84" s="223"/>
      <c r="S84" s="224"/>
      <c r="T84" s="223"/>
      <c r="U84" s="224"/>
      <c r="V84" s="223"/>
      <c r="W84" s="224"/>
      <c r="X84" s="223"/>
      <c r="Y84" s="224"/>
      <c r="Z84" s="223"/>
      <c r="AA84" s="224"/>
      <c r="AB84" s="223"/>
      <c r="AC84" s="224"/>
      <c r="AD84" s="223"/>
      <c r="AE84" s="224"/>
      <c r="AF84" s="223"/>
      <c r="AG84" s="224"/>
      <c r="AH84" s="223"/>
      <c r="AI84" s="242"/>
      <c r="AJ84" s="201"/>
      <c r="AK84" s="139"/>
      <c r="AL84" s="202"/>
      <c r="AM84" s="235"/>
      <c r="AN84" s="236"/>
      <c r="AO84" s="246"/>
      <c r="AP84" s="235"/>
      <c r="AQ84" s="246"/>
      <c r="AR84" s="235"/>
      <c r="AS84" s="246"/>
      <c r="AT84" s="235"/>
      <c r="AU84" s="247"/>
      <c r="AV84" s="201"/>
      <c r="AW84" s="139"/>
      <c r="AX84" s="202"/>
      <c r="AY84" s="235"/>
      <c r="AZ84" s="246"/>
      <c r="BA84" s="235"/>
      <c r="BB84" s="247"/>
    </row>
    <row r="85" ht="24.95" customHeight="1" spans="1:54">
      <c r="A85" s="139" t="s">
        <v>4</v>
      </c>
      <c r="B85" s="201"/>
      <c r="C85" s="139"/>
      <c r="D85" s="202"/>
      <c r="E85" s="189" t="s">
        <v>46</v>
      </c>
      <c r="F85" s="190"/>
      <c r="G85" s="191"/>
      <c r="H85" s="192"/>
      <c r="I85" s="219"/>
      <c r="J85" s="220"/>
      <c r="K85" s="192"/>
      <c r="L85" s="219"/>
      <c r="M85" s="220"/>
      <c r="N85" s="189"/>
      <c r="O85" s="191"/>
      <c r="P85" s="189"/>
      <c r="Q85" s="191"/>
      <c r="R85" s="189"/>
      <c r="S85" s="191"/>
      <c r="T85" s="189"/>
      <c r="U85" s="191"/>
      <c r="V85" s="189"/>
      <c r="W85" s="191"/>
      <c r="X85" s="189"/>
      <c r="Y85" s="191"/>
      <c r="Z85" s="189"/>
      <c r="AA85" s="191"/>
      <c r="AB85" s="189"/>
      <c r="AC85" s="191"/>
      <c r="AD85" s="189"/>
      <c r="AE85" s="191"/>
      <c r="AF85" s="189"/>
      <c r="AG85" s="191"/>
      <c r="AH85" s="189"/>
      <c r="AI85" s="241"/>
      <c r="AJ85" s="201"/>
      <c r="AK85" s="139"/>
      <c r="AL85" s="202"/>
      <c r="AM85" s="235"/>
      <c r="AN85" s="236"/>
      <c r="AO85" s="246"/>
      <c r="AP85" s="235"/>
      <c r="AQ85" s="246"/>
      <c r="AR85" s="235"/>
      <c r="AS85" s="246"/>
      <c r="AT85" s="235"/>
      <c r="AU85" s="247"/>
      <c r="AV85" s="201"/>
      <c r="AW85" s="139"/>
      <c r="AX85" s="202"/>
      <c r="AY85" s="235"/>
      <c r="AZ85" s="246"/>
      <c r="BA85" s="235"/>
      <c r="BB85" s="247"/>
    </row>
    <row r="86" ht="24.95" customHeight="1" spans="1:54">
      <c r="A86" s="139" t="s">
        <v>4</v>
      </c>
      <c r="B86" s="201"/>
      <c r="C86" s="139"/>
      <c r="D86" s="202"/>
      <c r="E86" s="189" t="s">
        <v>53</v>
      </c>
      <c r="F86" s="190"/>
      <c r="G86" s="191"/>
      <c r="H86" s="193"/>
      <c r="I86" s="221"/>
      <c r="J86" s="222"/>
      <c r="K86" s="193"/>
      <c r="L86" s="221"/>
      <c r="M86" s="222"/>
      <c r="N86" s="189"/>
      <c r="O86" s="191"/>
      <c r="P86" s="189"/>
      <c r="Q86" s="191"/>
      <c r="R86" s="189"/>
      <c r="S86" s="191"/>
      <c r="T86" s="189"/>
      <c r="U86" s="191"/>
      <c r="V86" s="189"/>
      <c r="W86" s="191"/>
      <c r="X86" s="189"/>
      <c r="Y86" s="191"/>
      <c r="Z86" s="189"/>
      <c r="AA86" s="191"/>
      <c r="AB86" s="189"/>
      <c r="AC86" s="191"/>
      <c r="AD86" s="189"/>
      <c r="AE86" s="191"/>
      <c r="AF86" s="189"/>
      <c r="AG86" s="191"/>
      <c r="AH86" s="189"/>
      <c r="AI86" s="241"/>
      <c r="AJ86" s="201"/>
      <c r="AK86" s="139"/>
      <c r="AL86" s="202"/>
      <c r="AM86" s="235"/>
      <c r="AN86" s="236"/>
      <c r="AO86" s="246"/>
      <c r="AP86" s="235"/>
      <c r="AQ86" s="246"/>
      <c r="AR86" s="235"/>
      <c r="AS86" s="246"/>
      <c r="AT86" s="235"/>
      <c r="AU86" s="247"/>
      <c r="AV86" s="201"/>
      <c r="AW86" s="139"/>
      <c r="AX86" s="202"/>
      <c r="AY86" s="235"/>
      <c r="AZ86" s="246"/>
      <c r="BA86" s="235"/>
      <c r="BB86" s="247"/>
    </row>
    <row r="87" ht="24.95" customHeight="1" spans="1:54">
      <c r="A87" s="139" t="s">
        <v>4</v>
      </c>
      <c r="B87" s="201"/>
      <c r="C87" s="139"/>
      <c r="D87" s="202"/>
      <c r="E87" s="189" t="s">
        <v>46</v>
      </c>
      <c r="F87" s="190"/>
      <c r="G87" s="191"/>
      <c r="H87" s="192"/>
      <c r="I87" s="219"/>
      <c r="J87" s="220"/>
      <c r="K87" s="192"/>
      <c r="L87" s="219"/>
      <c r="M87" s="220"/>
      <c r="N87" s="189"/>
      <c r="O87" s="191"/>
      <c r="P87" s="189"/>
      <c r="Q87" s="191"/>
      <c r="R87" s="189"/>
      <c r="S87" s="191"/>
      <c r="T87" s="189"/>
      <c r="U87" s="191"/>
      <c r="V87" s="189"/>
      <c r="W87" s="191"/>
      <c r="X87" s="189"/>
      <c r="Y87" s="191"/>
      <c r="Z87" s="189"/>
      <c r="AA87" s="191"/>
      <c r="AB87" s="189"/>
      <c r="AC87" s="191"/>
      <c r="AD87" s="189"/>
      <c r="AE87" s="191"/>
      <c r="AF87" s="189"/>
      <c r="AG87" s="191"/>
      <c r="AH87" s="189"/>
      <c r="AI87" s="241"/>
      <c r="AJ87" s="201"/>
      <c r="AK87" s="139"/>
      <c r="AL87" s="202"/>
      <c r="AM87" s="235"/>
      <c r="AN87" s="236"/>
      <c r="AO87" s="246"/>
      <c r="AP87" s="235"/>
      <c r="AQ87" s="246"/>
      <c r="AR87" s="235"/>
      <c r="AS87" s="246"/>
      <c r="AT87" s="235"/>
      <c r="AU87" s="247"/>
      <c r="AV87" s="201"/>
      <c r="AW87" s="139"/>
      <c r="AX87" s="202"/>
      <c r="AY87" s="235"/>
      <c r="AZ87" s="246"/>
      <c r="BA87" s="235"/>
      <c r="BB87" s="247"/>
    </row>
    <row r="88" ht="24.95" customHeight="1" spans="1:54">
      <c r="A88" s="139" t="s">
        <v>4</v>
      </c>
      <c r="B88" s="201"/>
      <c r="C88" s="139"/>
      <c r="D88" s="202"/>
      <c r="E88" s="189" t="s">
        <v>53</v>
      </c>
      <c r="F88" s="190"/>
      <c r="G88" s="191"/>
      <c r="H88" s="193"/>
      <c r="I88" s="221"/>
      <c r="J88" s="222"/>
      <c r="K88" s="193"/>
      <c r="L88" s="221"/>
      <c r="M88" s="222"/>
      <c r="N88" s="189"/>
      <c r="O88" s="191"/>
      <c r="P88" s="189"/>
      <c r="Q88" s="191"/>
      <c r="R88" s="189"/>
      <c r="S88" s="191"/>
      <c r="T88" s="189"/>
      <c r="U88" s="191"/>
      <c r="V88" s="189"/>
      <c r="W88" s="191"/>
      <c r="X88" s="189"/>
      <c r="Y88" s="191"/>
      <c r="Z88" s="189"/>
      <c r="AA88" s="191"/>
      <c r="AB88" s="189"/>
      <c r="AC88" s="191"/>
      <c r="AD88" s="189"/>
      <c r="AE88" s="191"/>
      <c r="AF88" s="189"/>
      <c r="AG88" s="191"/>
      <c r="AH88" s="189"/>
      <c r="AI88" s="241"/>
      <c r="AJ88" s="201"/>
      <c r="AK88" s="139"/>
      <c r="AL88" s="202"/>
      <c r="AM88" s="235"/>
      <c r="AN88" s="236"/>
      <c r="AO88" s="246"/>
      <c r="AP88" s="235"/>
      <c r="AQ88" s="246"/>
      <c r="AR88" s="235"/>
      <c r="AS88" s="246"/>
      <c r="AT88" s="235"/>
      <c r="AU88" s="247"/>
      <c r="AV88" s="201"/>
      <c r="AW88" s="139"/>
      <c r="AX88" s="202"/>
      <c r="AY88" s="235"/>
      <c r="AZ88" s="246"/>
      <c r="BA88" s="235"/>
      <c r="BB88" s="247"/>
    </row>
    <row r="89" ht="24.95" customHeight="1" spans="1:54">
      <c r="A89" s="139" t="s">
        <v>4</v>
      </c>
      <c r="B89" s="201"/>
      <c r="C89" s="139"/>
      <c r="D89" s="202"/>
      <c r="E89" s="189" t="s">
        <v>46</v>
      </c>
      <c r="F89" s="190"/>
      <c r="G89" s="191"/>
      <c r="H89" s="192"/>
      <c r="I89" s="219"/>
      <c r="J89" s="220"/>
      <c r="K89" s="192"/>
      <c r="L89" s="219"/>
      <c r="M89" s="220"/>
      <c r="N89" s="189"/>
      <c r="O89" s="191"/>
      <c r="P89" s="189"/>
      <c r="Q89" s="191"/>
      <c r="R89" s="189"/>
      <c r="S89" s="191"/>
      <c r="T89" s="189"/>
      <c r="U89" s="191"/>
      <c r="V89" s="189"/>
      <c r="W89" s="191"/>
      <c r="X89" s="189"/>
      <c r="Y89" s="191"/>
      <c r="Z89" s="189"/>
      <c r="AA89" s="191"/>
      <c r="AB89" s="189"/>
      <c r="AC89" s="191"/>
      <c r="AD89" s="189"/>
      <c r="AE89" s="191"/>
      <c r="AF89" s="189"/>
      <c r="AG89" s="191"/>
      <c r="AH89" s="189"/>
      <c r="AI89" s="241"/>
      <c r="AJ89" s="201"/>
      <c r="AK89" s="139"/>
      <c r="AL89" s="202"/>
      <c r="AM89" s="235"/>
      <c r="AN89" s="236"/>
      <c r="AO89" s="246"/>
      <c r="AP89" s="235"/>
      <c r="AQ89" s="246"/>
      <c r="AR89" s="235"/>
      <c r="AS89" s="246"/>
      <c r="AT89" s="235"/>
      <c r="AU89" s="247"/>
      <c r="AV89" s="201"/>
      <c r="AW89" s="139"/>
      <c r="AX89" s="202"/>
      <c r="AY89" s="235"/>
      <c r="AZ89" s="246"/>
      <c r="BA89" s="235"/>
      <c r="BB89" s="247"/>
    </row>
    <row r="90" ht="24.95" customHeight="1" spans="1:54">
      <c r="A90" s="139" t="s">
        <v>4</v>
      </c>
      <c r="B90" s="201"/>
      <c r="C90" s="139"/>
      <c r="D90" s="202"/>
      <c r="E90" s="189" t="s">
        <v>53</v>
      </c>
      <c r="F90" s="190"/>
      <c r="G90" s="191"/>
      <c r="H90" s="197"/>
      <c r="I90" s="195"/>
      <c r="J90" s="196"/>
      <c r="K90" s="197"/>
      <c r="L90" s="195"/>
      <c r="M90" s="196"/>
      <c r="N90" s="223"/>
      <c r="O90" s="224"/>
      <c r="P90" s="223"/>
      <c r="Q90" s="224"/>
      <c r="R90" s="223"/>
      <c r="S90" s="224"/>
      <c r="T90" s="223"/>
      <c r="U90" s="224"/>
      <c r="V90" s="223"/>
      <c r="W90" s="224"/>
      <c r="X90" s="223"/>
      <c r="Y90" s="224"/>
      <c r="Z90" s="223"/>
      <c r="AA90" s="224"/>
      <c r="AB90" s="223"/>
      <c r="AC90" s="224"/>
      <c r="AD90" s="223"/>
      <c r="AE90" s="224"/>
      <c r="AF90" s="223"/>
      <c r="AG90" s="224"/>
      <c r="AH90" s="223"/>
      <c r="AI90" s="242"/>
      <c r="AJ90" s="201"/>
      <c r="AK90" s="139"/>
      <c r="AL90" s="202"/>
      <c r="AM90" s="235"/>
      <c r="AN90" s="236"/>
      <c r="AO90" s="246"/>
      <c r="AP90" s="235"/>
      <c r="AQ90" s="246"/>
      <c r="AR90" s="235"/>
      <c r="AS90" s="246"/>
      <c r="AT90" s="235"/>
      <c r="AU90" s="247"/>
      <c r="AV90" s="201"/>
      <c r="AW90" s="139"/>
      <c r="AX90" s="202"/>
      <c r="AY90" s="235"/>
      <c r="AZ90" s="246"/>
      <c r="BA90" s="235"/>
      <c r="BB90" s="247"/>
    </row>
    <row r="91" ht="24.95" customHeight="1" spans="1:54">
      <c r="A91" s="139" t="s">
        <v>4</v>
      </c>
      <c r="B91" s="201"/>
      <c r="C91" s="139"/>
      <c r="D91" s="202"/>
      <c r="E91" s="189" t="s">
        <v>46</v>
      </c>
      <c r="F91" s="190"/>
      <c r="G91" s="191"/>
      <c r="H91" s="192"/>
      <c r="I91" s="219"/>
      <c r="J91" s="220"/>
      <c r="K91" s="192"/>
      <c r="L91" s="219"/>
      <c r="M91" s="220"/>
      <c r="N91" s="189"/>
      <c r="O91" s="191"/>
      <c r="P91" s="189"/>
      <c r="Q91" s="191"/>
      <c r="R91" s="189"/>
      <c r="S91" s="191"/>
      <c r="T91" s="189"/>
      <c r="U91" s="191"/>
      <c r="V91" s="189"/>
      <c r="W91" s="191"/>
      <c r="X91" s="189"/>
      <c r="Y91" s="191"/>
      <c r="Z91" s="189"/>
      <c r="AA91" s="191"/>
      <c r="AB91" s="189"/>
      <c r="AC91" s="191"/>
      <c r="AD91" s="189"/>
      <c r="AE91" s="191"/>
      <c r="AF91" s="189"/>
      <c r="AG91" s="191"/>
      <c r="AH91" s="189"/>
      <c r="AI91" s="241"/>
      <c r="AJ91" s="201"/>
      <c r="AK91" s="139"/>
      <c r="AL91" s="202"/>
      <c r="AM91" s="235"/>
      <c r="AN91" s="236"/>
      <c r="AO91" s="246"/>
      <c r="AP91" s="235"/>
      <c r="AQ91" s="246"/>
      <c r="AR91" s="235"/>
      <c r="AS91" s="246"/>
      <c r="AT91" s="235"/>
      <c r="AU91" s="247"/>
      <c r="AV91" s="201"/>
      <c r="AW91" s="139"/>
      <c r="AX91" s="202"/>
      <c r="AY91" s="235"/>
      <c r="AZ91" s="246"/>
      <c r="BA91" s="235"/>
      <c r="BB91" s="247"/>
    </row>
    <row r="92" ht="24.95" customHeight="1" spans="1:54">
      <c r="A92" s="139" t="s">
        <v>4</v>
      </c>
      <c r="B92" s="201"/>
      <c r="C92" s="139"/>
      <c r="D92" s="202"/>
      <c r="E92" s="189" t="s">
        <v>53</v>
      </c>
      <c r="F92" s="190"/>
      <c r="G92" s="191"/>
      <c r="H92" s="193"/>
      <c r="I92" s="221"/>
      <c r="J92" s="222"/>
      <c r="K92" s="193"/>
      <c r="L92" s="221"/>
      <c r="M92" s="222"/>
      <c r="N92" s="189"/>
      <c r="O92" s="191"/>
      <c r="P92" s="189"/>
      <c r="Q92" s="191"/>
      <c r="R92" s="189"/>
      <c r="S92" s="191"/>
      <c r="T92" s="189"/>
      <c r="U92" s="191"/>
      <c r="V92" s="189"/>
      <c r="W92" s="191"/>
      <c r="X92" s="189"/>
      <c r="Y92" s="191"/>
      <c r="Z92" s="189"/>
      <c r="AA92" s="191"/>
      <c r="AB92" s="189"/>
      <c r="AC92" s="191"/>
      <c r="AD92" s="189"/>
      <c r="AE92" s="191"/>
      <c r="AF92" s="189"/>
      <c r="AG92" s="191"/>
      <c r="AH92" s="189"/>
      <c r="AI92" s="241"/>
      <c r="AJ92" s="201"/>
      <c r="AK92" s="139"/>
      <c r="AL92" s="202"/>
      <c r="AM92" s="235"/>
      <c r="AN92" s="236"/>
      <c r="AO92" s="246"/>
      <c r="AP92" s="235"/>
      <c r="AQ92" s="246"/>
      <c r="AR92" s="235"/>
      <c r="AS92" s="246"/>
      <c r="AT92" s="235"/>
      <c r="AU92" s="247"/>
      <c r="AV92" s="201"/>
      <c r="AW92" s="139"/>
      <c r="AX92" s="202"/>
      <c r="AY92" s="235"/>
      <c r="AZ92" s="246"/>
      <c r="BA92" s="235"/>
      <c r="BB92" s="247"/>
    </row>
    <row r="93" ht="24.95" customHeight="1" spans="1:54">
      <c r="A93" s="139" t="s">
        <v>4</v>
      </c>
      <c r="B93" s="201"/>
      <c r="C93" s="139"/>
      <c r="D93" s="202"/>
      <c r="E93" s="189" t="s">
        <v>46</v>
      </c>
      <c r="F93" s="190"/>
      <c r="G93" s="191"/>
      <c r="H93" s="192"/>
      <c r="I93" s="219"/>
      <c r="J93" s="220"/>
      <c r="K93" s="192"/>
      <c r="L93" s="219"/>
      <c r="M93" s="220"/>
      <c r="N93" s="189"/>
      <c r="O93" s="191"/>
      <c r="P93" s="189"/>
      <c r="Q93" s="191"/>
      <c r="R93" s="189"/>
      <c r="S93" s="191"/>
      <c r="T93" s="189"/>
      <c r="U93" s="191"/>
      <c r="V93" s="189"/>
      <c r="W93" s="191"/>
      <c r="X93" s="189"/>
      <c r="Y93" s="191"/>
      <c r="Z93" s="189"/>
      <c r="AA93" s="191"/>
      <c r="AB93" s="189"/>
      <c r="AC93" s="191"/>
      <c r="AD93" s="189"/>
      <c r="AE93" s="191"/>
      <c r="AF93" s="189"/>
      <c r="AG93" s="191"/>
      <c r="AH93" s="189"/>
      <c r="AI93" s="241"/>
      <c r="AJ93" s="201"/>
      <c r="AK93" s="139"/>
      <c r="AL93" s="202"/>
      <c r="AM93" s="235"/>
      <c r="AN93" s="236"/>
      <c r="AO93" s="246"/>
      <c r="AP93" s="235"/>
      <c r="AQ93" s="246"/>
      <c r="AR93" s="235"/>
      <c r="AS93" s="246"/>
      <c r="AT93" s="235"/>
      <c r="AU93" s="247"/>
      <c r="AV93" s="201"/>
      <c r="AW93" s="139"/>
      <c r="AX93" s="202"/>
      <c r="AY93" s="235"/>
      <c r="AZ93" s="246"/>
      <c r="BA93" s="235"/>
      <c r="BB93" s="247"/>
    </row>
    <row r="94" ht="24.95" customHeight="1" spans="1:54">
      <c r="A94" s="139" t="s">
        <v>4</v>
      </c>
      <c r="B94" s="201"/>
      <c r="C94" s="139"/>
      <c r="D94" s="202"/>
      <c r="E94" s="189" t="s">
        <v>53</v>
      </c>
      <c r="F94" s="190"/>
      <c r="G94" s="191"/>
      <c r="H94" s="193"/>
      <c r="I94" s="221"/>
      <c r="J94" s="222"/>
      <c r="K94" s="193"/>
      <c r="L94" s="221"/>
      <c r="M94" s="222"/>
      <c r="N94" s="189"/>
      <c r="O94" s="191"/>
      <c r="P94" s="189"/>
      <c r="Q94" s="191"/>
      <c r="R94" s="189"/>
      <c r="S94" s="191"/>
      <c r="T94" s="189"/>
      <c r="U94" s="191"/>
      <c r="V94" s="189"/>
      <c r="W94" s="191"/>
      <c r="X94" s="189"/>
      <c r="Y94" s="191"/>
      <c r="Z94" s="189"/>
      <c r="AA94" s="191"/>
      <c r="AB94" s="189"/>
      <c r="AC94" s="191"/>
      <c r="AD94" s="189"/>
      <c r="AE94" s="191"/>
      <c r="AF94" s="189"/>
      <c r="AG94" s="191"/>
      <c r="AH94" s="189"/>
      <c r="AI94" s="241"/>
      <c r="AJ94" s="201"/>
      <c r="AK94" s="139"/>
      <c r="AL94" s="202"/>
      <c r="AM94" s="235"/>
      <c r="AN94" s="236"/>
      <c r="AO94" s="246"/>
      <c r="AP94" s="235"/>
      <c r="AQ94" s="246"/>
      <c r="AR94" s="235"/>
      <c r="AS94" s="246"/>
      <c r="AT94" s="235"/>
      <c r="AU94" s="247"/>
      <c r="AV94" s="201"/>
      <c r="AW94" s="139"/>
      <c r="AX94" s="202"/>
      <c r="AY94" s="235"/>
      <c r="AZ94" s="246"/>
      <c r="BA94" s="235"/>
      <c r="BB94" s="247"/>
    </row>
    <row r="95" ht="24.95" customHeight="1" spans="1:54">
      <c r="A95" s="139" t="s">
        <v>4</v>
      </c>
      <c r="B95" s="201"/>
      <c r="C95" s="139"/>
      <c r="D95" s="202"/>
      <c r="E95" s="189" t="s">
        <v>46</v>
      </c>
      <c r="F95" s="190"/>
      <c r="G95" s="191"/>
      <c r="H95" s="192"/>
      <c r="I95" s="219"/>
      <c r="J95" s="220"/>
      <c r="K95" s="192"/>
      <c r="L95" s="219"/>
      <c r="M95" s="220"/>
      <c r="N95" s="189"/>
      <c r="O95" s="191"/>
      <c r="P95" s="189"/>
      <c r="Q95" s="191"/>
      <c r="R95" s="189"/>
      <c r="S95" s="191"/>
      <c r="T95" s="189"/>
      <c r="U95" s="191"/>
      <c r="V95" s="189"/>
      <c r="W95" s="191"/>
      <c r="X95" s="189"/>
      <c r="Y95" s="191"/>
      <c r="Z95" s="189"/>
      <c r="AA95" s="191"/>
      <c r="AB95" s="189"/>
      <c r="AC95" s="191"/>
      <c r="AD95" s="189"/>
      <c r="AE95" s="191"/>
      <c r="AF95" s="189"/>
      <c r="AG95" s="191"/>
      <c r="AH95" s="189"/>
      <c r="AI95" s="241"/>
      <c r="AJ95" s="201"/>
      <c r="AK95" s="139"/>
      <c r="AL95" s="202"/>
      <c r="AM95" s="235"/>
      <c r="AN95" s="236"/>
      <c r="AO95" s="246"/>
      <c r="AP95" s="235"/>
      <c r="AQ95" s="246"/>
      <c r="AR95" s="235"/>
      <c r="AS95" s="246"/>
      <c r="AT95" s="235"/>
      <c r="AU95" s="247"/>
      <c r="AV95" s="201"/>
      <c r="AW95" s="139"/>
      <c r="AX95" s="202"/>
      <c r="AY95" s="235"/>
      <c r="AZ95" s="246"/>
      <c r="BA95" s="235"/>
      <c r="BB95" s="247"/>
    </row>
    <row r="96" ht="24.95" customHeight="1" spans="1:54">
      <c r="A96" s="139" t="s">
        <v>4</v>
      </c>
      <c r="B96" s="201"/>
      <c r="C96" s="139"/>
      <c r="D96" s="202"/>
      <c r="E96" s="189" t="s">
        <v>53</v>
      </c>
      <c r="F96" s="190"/>
      <c r="G96" s="191"/>
      <c r="H96" s="197"/>
      <c r="I96" s="195"/>
      <c r="J96" s="196"/>
      <c r="K96" s="197"/>
      <c r="L96" s="195"/>
      <c r="M96" s="196"/>
      <c r="N96" s="223"/>
      <c r="O96" s="224"/>
      <c r="P96" s="223"/>
      <c r="Q96" s="224"/>
      <c r="R96" s="223"/>
      <c r="S96" s="224"/>
      <c r="T96" s="223"/>
      <c r="U96" s="224"/>
      <c r="V96" s="223"/>
      <c r="W96" s="224"/>
      <c r="X96" s="223"/>
      <c r="Y96" s="224"/>
      <c r="Z96" s="223"/>
      <c r="AA96" s="224"/>
      <c r="AB96" s="223"/>
      <c r="AC96" s="224"/>
      <c r="AD96" s="223"/>
      <c r="AE96" s="224"/>
      <c r="AF96" s="223"/>
      <c r="AG96" s="224"/>
      <c r="AH96" s="223"/>
      <c r="AI96" s="242"/>
      <c r="AJ96" s="201"/>
      <c r="AK96" s="139"/>
      <c r="AL96" s="202"/>
      <c r="AM96" s="235"/>
      <c r="AN96" s="236"/>
      <c r="AO96" s="246"/>
      <c r="AP96" s="235"/>
      <c r="AQ96" s="246"/>
      <c r="AR96" s="235"/>
      <c r="AS96" s="246"/>
      <c r="AT96" s="235"/>
      <c r="AU96" s="247"/>
      <c r="AV96" s="201"/>
      <c r="AW96" s="139"/>
      <c r="AX96" s="202"/>
      <c r="AY96" s="235"/>
      <c r="AZ96" s="246"/>
      <c r="BA96" s="235"/>
      <c r="BB96" s="247"/>
    </row>
    <row r="97" ht="24.95" customHeight="1" spans="1:54">
      <c r="A97" s="139" t="s">
        <v>4</v>
      </c>
      <c r="B97" s="201"/>
      <c r="C97" s="139"/>
      <c r="D97" s="202"/>
      <c r="E97" s="189" t="s">
        <v>46</v>
      </c>
      <c r="F97" s="190"/>
      <c r="G97" s="191"/>
      <c r="H97" s="192"/>
      <c r="I97" s="219"/>
      <c r="J97" s="220"/>
      <c r="K97" s="192"/>
      <c r="L97" s="219"/>
      <c r="M97" s="220"/>
      <c r="N97" s="189"/>
      <c r="O97" s="191"/>
      <c r="P97" s="189"/>
      <c r="Q97" s="191"/>
      <c r="R97" s="189"/>
      <c r="S97" s="191"/>
      <c r="T97" s="189"/>
      <c r="U97" s="191"/>
      <c r="V97" s="189"/>
      <c r="W97" s="191"/>
      <c r="X97" s="189"/>
      <c r="Y97" s="191"/>
      <c r="Z97" s="189"/>
      <c r="AA97" s="191"/>
      <c r="AB97" s="189"/>
      <c r="AC97" s="191"/>
      <c r="AD97" s="189"/>
      <c r="AE97" s="191"/>
      <c r="AF97" s="189"/>
      <c r="AG97" s="191"/>
      <c r="AH97" s="189"/>
      <c r="AI97" s="241"/>
      <c r="AJ97" s="201"/>
      <c r="AK97" s="139"/>
      <c r="AL97" s="202"/>
      <c r="AM97" s="235"/>
      <c r="AN97" s="236"/>
      <c r="AO97" s="246"/>
      <c r="AP97" s="235"/>
      <c r="AQ97" s="246"/>
      <c r="AR97" s="235"/>
      <c r="AS97" s="246"/>
      <c r="AT97" s="235"/>
      <c r="AU97" s="247"/>
      <c r="AV97" s="201"/>
      <c r="AW97" s="139"/>
      <c r="AX97" s="202"/>
      <c r="AY97" s="235"/>
      <c r="AZ97" s="246"/>
      <c r="BA97" s="235"/>
      <c r="BB97" s="247"/>
    </row>
    <row r="98" ht="24.95" customHeight="1" spans="1:54">
      <c r="A98" s="139" t="s">
        <v>4</v>
      </c>
      <c r="B98" s="201"/>
      <c r="C98" s="139"/>
      <c r="D98" s="202"/>
      <c r="E98" s="189" t="s">
        <v>53</v>
      </c>
      <c r="F98" s="190"/>
      <c r="G98" s="191"/>
      <c r="H98" s="193"/>
      <c r="I98" s="221"/>
      <c r="J98" s="222"/>
      <c r="K98" s="193"/>
      <c r="L98" s="221"/>
      <c r="M98" s="222"/>
      <c r="N98" s="189"/>
      <c r="O98" s="191"/>
      <c r="P98" s="189"/>
      <c r="Q98" s="191"/>
      <c r="R98" s="189"/>
      <c r="S98" s="191"/>
      <c r="T98" s="189"/>
      <c r="U98" s="191"/>
      <c r="V98" s="189"/>
      <c r="W98" s="191"/>
      <c r="X98" s="189"/>
      <c r="Y98" s="191"/>
      <c r="Z98" s="189"/>
      <c r="AA98" s="191"/>
      <c r="AB98" s="189"/>
      <c r="AC98" s="191"/>
      <c r="AD98" s="189"/>
      <c r="AE98" s="191"/>
      <c r="AF98" s="189"/>
      <c r="AG98" s="191"/>
      <c r="AH98" s="189"/>
      <c r="AI98" s="241"/>
      <c r="AJ98" s="201"/>
      <c r="AK98" s="139"/>
      <c r="AL98" s="202"/>
      <c r="AM98" s="235"/>
      <c r="AN98" s="236"/>
      <c r="AO98" s="246"/>
      <c r="AP98" s="235"/>
      <c r="AQ98" s="246"/>
      <c r="AR98" s="235"/>
      <c r="AS98" s="246"/>
      <c r="AT98" s="235"/>
      <c r="AU98" s="247"/>
      <c r="AV98" s="201"/>
      <c r="AW98" s="139"/>
      <c r="AX98" s="202"/>
      <c r="AY98" s="235"/>
      <c r="AZ98" s="246"/>
      <c r="BA98" s="235"/>
      <c r="BB98" s="247"/>
    </row>
    <row r="99" ht="24.95" customHeight="1" spans="1:54">
      <c r="A99" s="139" t="s">
        <v>4</v>
      </c>
      <c r="B99" s="201"/>
      <c r="C99" s="139"/>
      <c r="D99" s="202"/>
      <c r="E99" s="189" t="s">
        <v>46</v>
      </c>
      <c r="F99" s="190"/>
      <c r="G99" s="191"/>
      <c r="H99" s="192"/>
      <c r="I99" s="219"/>
      <c r="J99" s="220"/>
      <c r="K99" s="192"/>
      <c r="L99" s="219"/>
      <c r="M99" s="220"/>
      <c r="N99" s="189"/>
      <c r="O99" s="191"/>
      <c r="P99" s="189"/>
      <c r="Q99" s="191"/>
      <c r="R99" s="189"/>
      <c r="S99" s="191"/>
      <c r="T99" s="189"/>
      <c r="U99" s="191"/>
      <c r="V99" s="189"/>
      <c r="W99" s="191"/>
      <c r="X99" s="189"/>
      <c r="Y99" s="191"/>
      <c r="Z99" s="189"/>
      <c r="AA99" s="191"/>
      <c r="AB99" s="189"/>
      <c r="AC99" s="191"/>
      <c r="AD99" s="189"/>
      <c r="AE99" s="191"/>
      <c r="AF99" s="189"/>
      <c r="AG99" s="191"/>
      <c r="AH99" s="189"/>
      <c r="AI99" s="241"/>
      <c r="AJ99" s="201"/>
      <c r="AK99" s="139"/>
      <c r="AL99" s="202"/>
      <c r="AM99" s="235"/>
      <c r="AN99" s="236"/>
      <c r="AO99" s="246"/>
      <c r="AP99" s="235"/>
      <c r="AQ99" s="246"/>
      <c r="AR99" s="235"/>
      <c r="AS99" s="246"/>
      <c r="AT99" s="235"/>
      <c r="AU99" s="247"/>
      <c r="AV99" s="201"/>
      <c r="AW99" s="139"/>
      <c r="AX99" s="202"/>
      <c r="AY99" s="235"/>
      <c r="AZ99" s="246"/>
      <c r="BA99" s="235"/>
      <c r="BB99" s="247"/>
    </row>
    <row r="100" ht="24.95" customHeight="1" spans="1:54">
      <c r="A100" s="139" t="s">
        <v>4</v>
      </c>
      <c r="B100" s="201"/>
      <c r="C100" s="139"/>
      <c r="D100" s="202"/>
      <c r="E100" s="189" t="s">
        <v>53</v>
      </c>
      <c r="F100" s="190"/>
      <c r="G100" s="191"/>
      <c r="H100" s="193"/>
      <c r="I100" s="221"/>
      <c r="J100" s="222"/>
      <c r="K100" s="193"/>
      <c r="L100" s="221"/>
      <c r="M100" s="222"/>
      <c r="N100" s="189"/>
      <c r="O100" s="191"/>
      <c r="P100" s="189"/>
      <c r="Q100" s="191"/>
      <c r="R100" s="189"/>
      <c r="S100" s="191"/>
      <c r="T100" s="189"/>
      <c r="U100" s="191"/>
      <c r="V100" s="189"/>
      <c r="W100" s="191"/>
      <c r="X100" s="189"/>
      <c r="Y100" s="191"/>
      <c r="Z100" s="189"/>
      <c r="AA100" s="191"/>
      <c r="AB100" s="189"/>
      <c r="AC100" s="191"/>
      <c r="AD100" s="189"/>
      <c r="AE100" s="191"/>
      <c r="AF100" s="189"/>
      <c r="AG100" s="191"/>
      <c r="AH100" s="189"/>
      <c r="AI100" s="241"/>
      <c r="AJ100" s="201"/>
      <c r="AK100" s="139"/>
      <c r="AL100" s="202"/>
      <c r="AM100" s="235"/>
      <c r="AN100" s="236"/>
      <c r="AO100" s="246"/>
      <c r="AP100" s="235"/>
      <c r="AQ100" s="246"/>
      <c r="AR100" s="235"/>
      <c r="AS100" s="246"/>
      <c r="AT100" s="235"/>
      <c r="AU100" s="247"/>
      <c r="AV100" s="201"/>
      <c r="AW100" s="139"/>
      <c r="AX100" s="202"/>
      <c r="AY100" s="235"/>
      <c r="AZ100" s="246"/>
      <c r="BA100" s="235"/>
      <c r="BB100" s="247"/>
    </row>
    <row r="101" ht="24.95" customHeight="1" spans="1:54">
      <c r="A101" s="139" t="s">
        <v>4</v>
      </c>
      <c r="B101" s="201"/>
      <c r="C101" s="139"/>
      <c r="D101" s="202"/>
      <c r="E101" s="189" t="s">
        <v>46</v>
      </c>
      <c r="F101" s="190"/>
      <c r="G101" s="191"/>
      <c r="H101" s="192"/>
      <c r="I101" s="219"/>
      <c r="J101" s="220"/>
      <c r="K101" s="192"/>
      <c r="L101" s="219"/>
      <c r="M101" s="220"/>
      <c r="N101" s="189"/>
      <c r="O101" s="191"/>
      <c r="P101" s="189"/>
      <c r="Q101" s="191"/>
      <c r="R101" s="189"/>
      <c r="S101" s="191"/>
      <c r="T101" s="189"/>
      <c r="U101" s="191"/>
      <c r="V101" s="189"/>
      <c r="W101" s="191"/>
      <c r="X101" s="189"/>
      <c r="Y101" s="191"/>
      <c r="Z101" s="189"/>
      <c r="AA101" s="191"/>
      <c r="AB101" s="189"/>
      <c r="AC101" s="191"/>
      <c r="AD101" s="189"/>
      <c r="AE101" s="191"/>
      <c r="AF101" s="189"/>
      <c r="AG101" s="191"/>
      <c r="AH101" s="189"/>
      <c r="AI101" s="241"/>
      <c r="AJ101" s="201"/>
      <c r="AK101" s="139"/>
      <c r="AL101" s="202"/>
      <c r="AM101" s="235"/>
      <c r="AN101" s="236"/>
      <c r="AO101" s="246"/>
      <c r="AP101" s="235"/>
      <c r="AQ101" s="246"/>
      <c r="AR101" s="235"/>
      <c r="AS101" s="246"/>
      <c r="AT101" s="235"/>
      <c r="AU101" s="247"/>
      <c r="AV101" s="201"/>
      <c r="AW101" s="139"/>
      <c r="AX101" s="202"/>
      <c r="AY101" s="235"/>
      <c r="AZ101" s="246"/>
      <c r="BA101" s="235"/>
      <c r="BB101" s="247"/>
    </row>
    <row r="102" ht="24.95" customHeight="1" spans="1:54">
      <c r="A102" s="139" t="s">
        <v>4</v>
      </c>
      <c r="B102" s="201"/>
      <c r="C102" s="139"/>
      <c r="D102" s="202"/>
      <c r="E102" s="189" t="s">
        <v>53</v>
      </c>
      <c r="F102" s="190"/>
      <c r="G102" s="191"/>
      <c r="H102" s="197"/>
      <c r="I102" s="195"/>
      <c r="J102" s="196"/>
      <c r="K102" s="197"/>
      <c r="L102" s="195"/>
      <c r="M102" s="196"/>
      <c r="N102" s="223"/>
      <c r="O102" s="224"/>
      <c r="P102" s="223"/>
      <c r="Q102" s="224"/>
      <c r="R102" s="223"/>
      <c r="S102" s="224"/>
      <c r="T102" s="223"/>
      <c r="U102" s="224"/>
      <c r="V102" s="223"/>
      <c r="W102" s="224"/>
      <c r="X102" s="223"/>
      <c r="Y102" s="224"/>
      <c r="Z102" s="223"/>
      <c r="AA102" s="224"/>
      <c r="AB102" s="223"/>
      <c r="AC102" s="224"/>
      <c r="AD102" s="223"/>
      <c r="AE102" s="224"/>
      <c r="AF102" s="223"/>
      <c r="AG102" s="224"/>
      <c r="AH102" s="223"/>
      <c r="AI102" s="242"/>
      <c r="AJ102" s="201"/>
      <c r="AK102" s="139"/>
      <c r="AL102" s="202"/>
      <c r="AM102" s="235"/>
      <c r="AN102" s="236"/>
      <c r="AO102" s="246"/>
      <c r="AP102" s="235"/>
      <c r="AQ102" s="246"/>
      <c r="AR102" s="235"/>
      <c r="AS102" s="246"/>
      <c r="AT102" s="235"/>
      <c r="AU102" s="247"/>
      <c r="AV102" s="201"/>
      <c r="AW102" s="139"/>
      <c r="AX102" s="202"/>
      <c r="AY102" s="235"/>
      <c r="AZ102" s="246"/>
      <c r="BA102" s="235"/>
      <c r="BB102" s="247"/>
    </row>
    <row r="103" ht="24.95" customHeight="1" spans="1:54">
      <c r="A103" s="139" t="s">
        <v>4</v>
      </c>
      <c r="B103" s="201"/>
      <c r="C103" s="139"/>
      <c r="D103" s="202"/>
      <c r="E103" s="189" t="s">
        <v>46</v>
      </c>
      <c r="F103" s="190"/>
      <c r="G103" s="191"/>
      <c r="H103" s="192"/>
      <c r="I103" s="219"/>
      <c r="J103" s="220"/>
      <c r="K103" s="192"/>
      <c r="L103" s="219"/>
      <c r="M103" s="220"/>
      <c r="N103" s="189"/>
      <c r="O103" s="191"/>
      <c r="P103" s="189"/>
      <c r="Q103" s="191"/>
      <c r="R103" s="189"/>
      <c r="S103" s="191"/>
      <c r="T103" s="189"/>
      <c r="U103" s="191"/>
      <c r="V103" s="189"/>
      <c r="W103" s="191"/>
      <c r="X103" s="189"/>
      <c r="Y103" s="191"/>
      <c r="Z103" s="189"/>
      <c r="AA103" s="191"/>
      <c r="AB103" s="189"/>
      <c r="AC103" s="191"/>
      <c r="AD103" s="189"/>
      <c r="AE103" s="191"/>
      <c r="AF103" s="189"/>
      <c r="AG103" s="191"/>
      <c r="AH103" s="189"/>
      <c r="AI103" s="241"/>
      <c r="AJ103" s="201"/>
      <c r="AK103" s="139"/>
      <c r="AL103" s="202"/>
      <c r="AM103" s="235"/>
      <c r="AN103" s="236"/>
      <c r="AO103" s="246"/>
      <c r="AP103" s="235"/>
      <c r="AQ103" s="246"/>
      <c r="AR103" s="235"/>
      <c r="AS103" s="246"/>
      <c r="AT103" s="235"/>
      <c r="AU103" s="247"/>
      <c r="AV103" s="201"/>
      <c r="AW103" s="139"/>
      <c r="AX103" s="202"/>
      <c r="AY103" s="235"/>
      <c r="AZ103" s="246"/>
      <c r="BA103" s="235"/>
      <c r="BB103" s="247"/>
    </row>
    <row r="104" ht="24.95" customHeight="1" spans="1:54">
      <c r="A104" s="139" t="s">
        <v>4</v>
      </c>
      <c r="B104" s="201"/>
      <c r="C104" s="139"/>
      <c r="D104" s="202"/>
      <c r="E104" s="189" t="s">
        <v>53</v>
      </c>
      <c r="F104" s="190"/>
      <c r="G104" s="191"/>
      <c r="H104" s="193"/>
      <c r="I104" s="221"/>
      <c r="J104" s="222"/>
      <c r="K104" s="193"/>
      <c r="L104" s="221"/>
      <c r="M104" s="222"/>
      <c r="N104" s="189"/>
      <c r="O104" s="191"/>
      <c r="P104" s="189"/>
      <c r="Q104" s="191"/>
      <c r="R104" s="189"/>
      <c r="S104" s="191"/>
      <c r="T104" s="189"/>
      <c r="U104" s="191"/>
      <c r="V104" s="189"/>
      <c r="W104" s="191"/>
      <c r="X104" s="189"/>
      <c r="Y104" s="191"/>
      <c r="Z104" s="189"/>
      <c r="AA104" s="191"/>
      <c r="AB104" s="189"/>
      <c r="AC104" s="191"/>
      <c r="AD104" s="189"/>
      <c r="AE104" s="191"/>
      <c r="AF104" s="189"/>
      <c r="AG104" s="191"/>
      <c r="AH104" s="189"/>
      <c r="AI104" s="241"/>
      <c r="AJ104" s="201"/>
      <c r="AK104" s="139"/>
      <c r="AL104" s="202"/>
      <c r="AM104" s="235"/>
      <c r="AN104" s="236"/>
      <c r="AO104" s="246"/>
      <c r="AP104" s="235"/>
      <c r="AQ104" s="246"/>
      <c r="AR104" s="235"/>
      <c r="AS104" s="246"/>
      <c r="AT104" s="235"/>
      <c r="AU104" s="247"/>
      <c r="AV104" s="201"/>
      <c r="AW104" s="139"/>
      <c r="AX104" s="202"/>
      <c r="AY104" s="235"/>
      <c r="AZ104" s="246"/>
      <c r="BA104" s="235"/>
      <c r="BB104" s="247"/>
    </row>
    <row r="105" ht="24.95" customHeight="1" spans="1:54">
      <c r="A105" s="139" t="s">
        <v>4</v>
      </c>
      <c r="B105" s="201"/>
      <c r="C105" s="139"/>
      <c r="D105" s="202"/>
      <c r="E105" s="189" t="s">
        <v>46</v>
      </c>
      <c r="F105" s="190"/>
      <c r="G105" s="191"/>
      <c r="H105" s="192"/>
      <c r="I105" s="219"/>
      <c r="J105" s="220"/>
      <c r="K105" s="192"/>
      <c r="L105" s="219"/>
      <c r="M105" s="220"/>
      <c r="N105" s="189"/>
      <c r="O105" s="191"/>
      <c r="P105" s="189"/>
      <c r="Q105" s="191"/>
      <c r="R105" s="189"/>
      <c r="S105" s="191"/>
      <c r="T105" s="189"/>
      <c r="U105" s="191"/>
      <c r="V105" s="189"/>
      <c r="W105" s="191"/>
      <c r="X105" s="189"/>
      <c r="Y105" s="191"/>
      <c r="Z105" s="189"/>
      <c r="AA105" s="191"/>
      <c r="AB105" s="189"/>
      <c r="AC105" s="191"/>
      <c r="AD105" s="189"/>
      <c r="AE105" s="191"/>
      <c r="AF105" s="189"/>
      <c r="AG105" s="191"/>
      <c r="AH105" s="189"/>
      <c r="AI105" s="241"/>
      <c r="AJ105" s="201"/>
      <c r="AK105" s="139"/>
      <c r="AL105" s="202"/>
      <c r="AM105" s="235"/>
      <c r="AN105" s="236"/>
      <c r="AO105" s="246"/>
      <c r="AP105" s="235"/>
      <c r="AQ105" s="246"/>
      <c r="AR105" s="235"/>
      <c r="AS105" s="246"/>
      <c r="AT105" s="235"/>
      <c r="AU105" s="247"/>
      <c r="AV105" s="201"/>
      <c r="AW105" s="139"/>
      <c r="AX105" s="202"/>
      <c r="AY105" s="235"/>
      <c r="AZ105" s="246"/>
      <c r="BA105" s="235"/>
      <c r="BB105" s="247"/>
    </row>
    <row r="106" ht="24.95" customHeight="1" spans="1:54">
      <c r="A106" s="139" t="s">
        <v>4</v>
      </c>
      <c r="B106" s="201"/>
      <c r="C106" s="139"/>
      <c r="D106" s="202"/>
      <c r="E106" s="189" t="s">
        <v>53</v>
      </c>
      <c r="F106" s="190"/>
      <c r="G106" s="191"/>
      <c r="H106" s="193"/>
      <c r="I106" s="221"/>
      <c r="J106" s="222"/>
      <c r="K106" s="193"/>
      <c r="L106" s="221"/>
      <c r="M106" s="222"/>
      <c r="N106" s="189"/>
      <c r="O106" s="191"/>
      <c r="P106" s="189"/>
      <c r="Q106" s="191"/>
      <c r="R106" s="189"/>
      <c r="S106" s="191"/>
      <c r="T106" s="189"/>
      <c r="U106" s="191"/>
      <c r="V106" s="189"/>
      <c r="W106" s="191"/>
      <c r="X106" s="189"/>
      <c r="Y106" s="191"/>
      <c r="Z106" s="189"/>
      <c r="AA106" s="191"/>
      <c r="AB106" s="189"/>
      <c r="AC106" s="191"/>
      <c r="AD106" s="189"/>
      <c r="AE106" s="191"/>
      <c r="AF106" s="189"/>
      <c r="AG106" s="191"/>
      <c r="AH106" s="189"/>
      <c r="AI106" s="241"/>
      <c r="AJ106" s="201"/>
      <c r="AK106" s="139"/>
      <c r="AL106" s="202"/>
      <c r="AM106" s="235"/>
      <c r="AN106" s="236"/>
      <c r="AO106" s="246"/>
      <c r="AP106" s="235"/>
      <c r="AQ106" s="246"/>
      <c r="AR106" s="235"/>
      <c r="AS106" s="246"/>
      <c r="AT106" s="235"/>
      <c r="AU106" s="247"/>
      <c r="AV106" s="201"/>
      <c r="AW106" s="139"/>
      <c r="AX106" s="202"/>
      <c r="AY106" s="235"/>
      <c r="AZ106" s="246"/>
      <c r="BA106" s="235"/>
      <c r="BB106" s="247"/>
    </row>
    <row r="107" ht="24.95" customHeight="1" spans="1:54">
      <c r="A107" s="139" t="s">
        <v>4</v>
      </c>
      <c r="B107" s="201"/>
      <c r="C107" s="139"/>
      <c r="D107" s="202"/>
      <c r="E107" s="189" t="s">
        <v>46</v>
      </c>
      <c r="F107" s="190"/>
      <c r="G107" s="191"/>
      <c r="H107" s="192"/>
      <c r="I107" s="219"/>
      <c r="J107" s="220"/>
      <c r="K107" s="192"/>
      <c r="L107" s="219"/>
      <c r="M107" s="220"/>
      <c r="N107" s="189"/>
      <c r="O107" s="191"/>
      <c r="P107" s="189"/>
      <c r="Q107" s="191"/>
      <c r="R107" s="189"/>
      <c r="S107" s="191"/>
      <c r="T107" s="189"/>
      <c r="U107" s="191"/>
      <c r="V107" s="189"/>
      <c r="W107" s="191"/>
      <c r="X107" s="189"/>
      <c r="Y107" s="191"/>
      <c r="Z107" s="189"/>
      <c r="AA107" s="191"/>
      <c r="AB107" s="189"/>
      <c r="AC107" s="191"/>
      <c r="AD107" s="189"/>
      <c r="AE107" s="191"/>
      <c r="AF107" s="189"/>
      <c r="AG107" s="191"/>
      <c r="AH107" s="189"/>
      <c r="AI107" s="241"/>
      <c r="AJ107" s="201"/>
      <c r="AK107" s="139"/>
      <c r="AL107" s="202"/>
      <c r="AM107" s="235"/>
      <c r="AN107" s="236"/>
      <c r="AO107" s="246"/>
      <c r="AP107" s="235"/>
      <c r="AQ107" s="246"/>
      <c r="AR107" s="235"/>
      <c r="AS107" s="246"/>
      <c r="AT107" s="235"/>
      <c r="AU107" s="247"/>
      <c r="AV107" s="201"/>
      <c r="AW107" s="139"/>
      <c r="AX107" s="202"/>
      <c r="AY107" s="235"/>
      <c r="AZ107" s="246"/>
      <c r="BA107" s="235"/>
      <c r="BB107" s="247"/>
    </row>
    <row r="108" ht="24.95" customHeight="1" spans="1:54">
      <c r="A108" s="139" t="s">
        <v>4</v>
      </c>
      <c r="B108" s="201"/>
      <c r="C108" s="139"/>
      <c r="D108" s="202"/>
      <c r="E108" s="189" t="s">
        <v>53</v>
      </c>
      <c r="F108" s="190"/>
      <c r="G108" s="191"/>
      <c r="H108" s="197"/>
      <c r="I108" s="195"/>
      <c r="J108" s="196"/>
      <c r="K108" s="197"/>
      <c r="L108" s="195"/>
      <c r="M108" s="196"/>
      <c r="N108" s="223"/>
      <c r="O108" s="224"/>
      <c r="P108" s="223"/>
      <c r="Q108" s="224"/>
      <c r="R108" s="223"/>
      <c r="S108" s="224"/>
      <c r="T108" s="223"/>
      <c r="U108" s="224"/>
      <c r="V108" s="223"/>
      <c r="W108" s="224"/>
      <c r="X108" s="223"/>
      <c r="Y108" s="224"/>
      <c r="Z108" s="223"/>
      <c r="AA108" s="224"/>
      <c r="AB108" s="223"/>
      <c r="AC108" s="224"/>
      <c r="AD108" s="223"/>
      <c r="AE108" s="224"/>
      <c r="AF108" s="223"/>
      <c r="AG108" s="224"/>
      <c r="AH108" s="223"/>
      <c r="AI108" s="242"/>
      <c r="AJ108" s="201"/>
      <c r="AK108" s="139"/>
      <c r="AL108" s="202"/>
      <c r="AM108" s="235"/>
      <c r="AN108" s="236"/>
      <c r="AO108" s="246"/>
      <c r="AP108" s="235"/>
      <c r="AQ108" s="246"/>
      <c r="AR108" s="235"/>
      <c r="AS108" s="246"/>
      <c r="AT108" s="235"/>
      <c r="AU108" s="247"/>
      <c r="AV108" s="201"/>
      <c r="AW108" s="139"/>
      <c r="AX108" s="202"/>
      <c r="AY108" s="235"/>
      <c r="AZ108" s="246"/>
      <c r="BA108" s="235"/>
      <c r="BB108" s="247"/>
    </row>
    <row r="109" ht="24.95" customHeight="1" spans="1:54">
      <c r="A109" s="139" t="s">
        <v>4</v>
      </c>
      <c r="B109" s="201"/>
      <c r="C109" s="139"/>
      <c r="D109" s="202"/>
      <c r="E109" s="189" t="s">
        <v>46</v>
      </c>
      <c r="F109" s="190"/>
      <c r="G109" s="191"/>
      <c r="H109" s="192"/>
      <c r="I109" s="219"/>
      <c r="J109" s="220"/>
      <c r="K109" s="192"/>
      <c r="L109" s="219"/>
      <c r="M109" s="220"/>
      <c r="N109" s="189"/>
      <c r="O109" s="191"/>
      <c r="P109" s="189"/>
      <c r="Q109" s="191"/>
      <c r="R109" s="189"/>
      <c r="S109" s="191"/>
      <c r="T109" s="189"/>
      <c r="U109" s="191"/>
      <c r="V109" s="189"/>
      <c r="W109" s="191"/>
      <c r="X109" s="189"/>
      <c r="Y109" s="191"/>
      <c r="Z109" s="189"/>
      <c r="AA109" s="191"/>
      <c r="AB109" s="189"/>
      <c r="AC109" s="191"/>
      <c r="AD109" s="189"/>
      <c r="AE109" s="191"/>
      <c r="AF109" s="189"/>
      <c r="AG109" s="191"/>
      <c r="AH109" s="189"/>
      <c r="AI109" s="241"/>
      <c r="AJ109" s="201"/>
      <c r="AK109" s="139"/>
      <c r="AL109" s="202"/>
      <c r="AM109" s="235"/>
      <c r="AN109" s="236"/>
      <c r="AO109" s="246"/>
      <c r="AP109" s="235"/>
      <c r="AQ109" s="246"/>
      <c r="AR109" s="235"/>
      <c r="AS109" s="246"/>
      <c r="AT109" s="235"/>
      <c r="AU109" s="247"/>
      <c r="AV109" s="201"/>
      <c r="AW109" s="139"/>
      <c r="AX109" s="202"/>
      <c r="AY109" s="235"/>
      <c r="AZ109" s="246"/>
      <c r="BA109" s="235"/>
      <c r="BB109" s="247"/>
    </row>
    <row r="110" ht="24.95" customHeight="1" spans="1:54">
      <c r="A110" s="139" t="s">
        <v>4</v>
      </c>
      <c r="B110" s="201"/>
      <c r="C110" s="139"/>
      <c r="D110" s="202"/>
      <c r="E110" s="189" t="s">
        <v>53</v>
      </c>
      <c r="F110" s="190"/>
      <c r="G110" s="191"/>
      <c r="H110" s="193"/>
      <c r="I110" s="221"/>
      <c r="J110" s="222"/>
      <c r="K110" s="193"/>
      <c r="L110" s="221"/>
      <c r="M110" s="222"/>
      <c r="N110" s="189"/>
      <c r="O110" s="191"/>
      <c r="P110" s="189"/>
      <c r="Q110" s="191"/>
      <c r="R110" s="189"/>
      <c r="S110" s="191"/>
      <c r="T110" s="189"/>
      <c r="U110" s="191"/>
      <c r="V110" s="189"/>
      <c r="W110" s="191"/>
      <c r="X110" s="189"/>
      <c r="Y110" s="191"/>
      <c r="Z110" s="189"/>
      <c r="AA110" s="191"/>
      <c r="AB110" s="189"/>
      <c r="AC110" s="191"/>
      <c r="AD110" s="189"/>
      <c r="AE110" s="191"/>
      <c r="AF110" s="189"/>
      <c r="AG110" s="191"/>
      <c r="AH110" s="189"/>
      <c r="AI110" s="241"/>
      <c r="AJ110" s="201"/>
      <c r="AK110" s="139"/>
      <c r="AL110" s="202"/>
      <c r="AM110" s="235"/>
      <c r="AN110" s="236"/>
      <c r="AO110" s="246"/>
      <c r="AP110" s="235"/>
      <c r="AQ110" s="246"/>
      <c r="AR110" s="235"/>
      <c r="AS110" s="246"/>
      <c r="AT110" s="235"/>
      <c r="AU110" s="247"/>
      <c r="AV110" s="201"/>
      <c r="AW110" s="139"/>
      <c r="AX110" s="202"/>
      <c r="AY110" s="235"/>
      <c r="AZ110" s="246"/>
      <c r="BA110" s="235"/>
      <c r="BB110" s="247"/>
    </row>
    <row r="111" ht="24.95" customHeight="1" spans="1:54">
      <c r="A111" s="139" t="s">
        <v>4</v>
      </c>
      <c r="B111" s="201"/>
      <c r="C111" s="139"/>
      <c r="D111" s="202"/>
      <c r="E111" s="189" t="s">
        <v>46</v>
      </c>
      <c r="F111" s="190"/>
      <c r="G111" s="191"/>
      <c r="H111" s="192"/>
      <c r="I111" s="219"/>
      <c r="J111" s="220"/>
      <c r="K111" s="192"/>
      <c r="L111" s="219"/>
      <c r="M111" s="220"/>
      <c r="N111" s="189"/>
      <c r="O111" s="191"/>
      <c r="P111" s="189"/>
      <c r="Q111" s="191"/>
      <c r="R111" s="189"/>
      <c r="S111" s="191"/>
      <c r="T111" s="189"/>
      <c r="U111" s="191"/>
      <c r="V111" s="189"/>
      <c r="W111" s="191"/>
      <c r="X111" s="189"/>
      <c r="Y111" s="191"/>
      <c r="Z111" s="189"/>
      <c r="AA111" s="191"/>
      <c r="AB111" s="189"/>
      <c r="AC111" s="191"/>
      <c r="AD111" s="189"/>
      <c r="AE111" s="191"/>
      <c r="AF111" s="189"/>
      <c r="AG111" s="191"/>
      <c r="AH111" s="189"/>
      <c r="AI111" s="241"/>
      <c r="AJ111" s="201"/>
      <c r="AK111" s="139"/>
      <c r="AL111" s="202"/>
      <c r="AM111" s="235"/>
      <c r="AN111" s="236"/>
      <c r="AO111" s="246"/>
      <c r="AP111" s="235"/>
      <c r="AQ111" s="246"/>
      <c r="AR111" s="235"/>
      <c r="AS111" s="246"/>
      <c r="AT111" s="235"/>
      <c r="AU111" s="247"/>
      <c r="AV111" s="201"/>
      <c r="AW111" s="139"/>
      <c r="AX111" s="202"/>
      <c r="AY111" s="235"/>
      <c r="AZ111" s="246"/>
      <c r="BA111" s="235"/>
      <c r="BB111" s="247"/>
    </row>
    <row r="112" ht="24.95" customHeight="1" spans="1:54">
      <c r="A112" s="139" t="s">
        <v>4</v>
      </c>
      <c r="B112" s="201"/>
      <c r="C112" s="139"/>
      <c r="D112" s="202"/>
      <c r="E112" s="189" t="s">
        <v>53</v>
      </c>
      <c r="F112" s="190"/>
      <c r="G112" s="191"/>
      <c r="H112" s="193"/>
      <c r="I112" s="221"/>
      <c r="J112" s="222"/>
      <c r="K112" s="193"/>
      <c r="L112" s="221"/>
      <c r="M112" s="222"/>
      <c r="N112" s="189"/>
      <c r="O112" s="191"/>
      <c r="P112" s="189"/>
      <c r="Q112" s="191"/>
      <c r="R112" s="189"/>
      <c r="S112" s="191"/>
      <c r="T112" s="189"/>
      <c r="U112" s="191"/>
      <c r="V112" s="189"/>
      <c r="W112" s="191"/>
      <c r="X112" s="189"/>
      <c r="Y112" s="191"/>
      <c r="Z112" s="189"/>
      <c r="AA112" s="191"/>
      <c r="AB112" s="189"/>
      <c r="AC112" s="191"/>
      <c r="AD112" s="189"/>
      <c r="AE112" s="191"/>
      <c r="AF112" s="189"/>
      <c r="AG112" s="191"/>
      <c r="AH112" s="189"/>
      <c r="AI112" s="241"/>
      <c r="AJ112" s="201"/>
      <c r="AK112" s="139"/>
      <c r="AL112" s="202"/>
      <c r="AM112" s="235"/>
      <c r="AN112" s="236"/>
      <c r="AO112" s="246"/>
      <c r="AP112" s="235"/>
      <c r="AQ112" s="246"/>
      <c r="AR112" s="235"/>
      <c r="AS112" s="246"/>
      <c r="AT112" s="235"/>
      <c r="AU112" s="247"/>
      <c r="AV112" s="201"/>
      <c r="AW112" s="139"/>
      <c r="AX112" s="202"/>
      <c r="AY112" s="235"/>
      <c r="AZ112" s="246"/>
      <c r="BA112" s="235"/>
      <c r="BB112" s="247"/>
    </row>
    <row r="113" ht="24.95" customHeight="1" spans="1:54">
      <c r="A113" s="139" t="s">
        <v>4</v>
      </c>
      <c r="B113" s="201"/>
      <c r="C113" s="139"/>
      <c r="D113" s="202"/>
      <c r="E113" s="189" t="s">
        <v>46</v>
      </c>
      <c r="F113" s="190"/>
      <c r="G113" s="191"/>
      <c r="H113" s="192"/>
      <c r="I113" s="219"/>
      <c r="J113" s="220"/>
      <c r="K113" s="192"/>
      <c r="L113" s="219"/>
      <c r="M113" s="220"/>
      <c r="N113" s="189"/>
      <c r="O113" s="191"/>
      <c r="P113" s="189"/>
      <c r="Q113" s="191"/>
      <c r="R113" s="189"/>
      <c r="S113" s="191"/>
      <c r="T113" s="189"/>
      <c r="U113" s="191"/>
      <c r="V113" s="189"/>
      <c r="W113" s="191"/>
      <c r="X113" s="189"/>
      <c r="Y113" s="191"/>
      <c r="Z113" s="189"/>
      <c r="AA113" s="191"/>
      <c r="AB113" s="189"/>
      <c r="AC113" s="191"/>
      <c r="AD113" s="189"/>
      <c r="AE113" s="191"/>
      <c r="AF113" s="189"/>
      <c r="AG113" s="191"/>
      <c r="AH113" s="189"/>
      <c r="AI113" s="241"/>
      <c r="AJ113" s="201"/>
      <c r="AK113" s="139"/>
      <c r="AL113" s="202"/>
      <c r="AM113" s="235"/>
      <c r="AN113" s="236"/>
      <c r="AO113" s="246"/>
      <c r="AP113" s="235"/>
      <c r="AQ113" s="246"/>
      <c r="AR113" s="235"/>
      <c r="AS113" s="246"/>
      <c r="AT113" s="235"/>
      <c r="AU113" s="247"/>
      <c r="AV113" s="201"/>
      <c r="AW113" s="139"/>
      <c r="AX113" s="202"/>
      <c r="AY113" s="235"/>
      <c r="AZ113" s="246"/>
      <c r="BA113" s="235"/>
      <c r="BB113" s="247"/>
    </row>
    <row r="114" ht="24.95" customHeight="1" spans="1:54">
      <c r="A114" s="139" t="s">
        <v>4</v>
      </c>
      <c r="B114" s="295"/>
      <c r="C114" s="296"/>
      <c r="D114" s="297"/>
      <c r="E114" s="228" t="s">
        <v>53</v>
      </c>
      <c r="F114" s="230"/>
      <c r="G114" s="229"/>
      <c r="H114" s="197"/>
      <c r="I114" s="195"/>
      <c r="J114" s="196"/>
      <c r="K114" s="197"/>
      <c r="L114" s="195"/>
      <c r="M114" s="196"/>
      <c r="N114" s="223"/>
      <c r="O114" s="224"/>
      <c r="P114" s="223"/>
      <c r="Q114" s="224"/>
      <c r="R114" s="223"/>
      <c r="S114" s="224"/>
      <c r="T114" s="223"/>
      <c r="U114" s="224"/>
      <c r="V114" s="223"/>
      <c r="W114" s="224"/>
      <c r="X114" s="223"/>
      <c r="Y114" s="224"/>
      <c r="Z114" s="223"/>
      <c r="AA114" s="224"/>
      <c r="AB114" s="223"/>
      <c r="AC114" s="224"/>
      <c r="AD114" s="223"/>
      <c r="AE114" s="224"/>
      <c r="AF114" s="223"/>
      <c r="AG114" s="224"/>
      <c r="AH114" s="223"/>
      <c r="AI114" s="242"/>
      <c r="AJ114" s="295"/>
      <c r="AK114" s="296"/>
      <c r="AL114" s="297"/>
      <c r="AM114" s="228"/>
      <c r="AN114" s="230"/>
      <c r="AO114" s="229"/>
      <c r="AP114" s="228"/>
      <c r="AQ114" s="229"/>
      <c r="AR114" s="228"/>
      <c r="AS114" s="229"/>
      <c r="AT114" s="228"/>
      <c r="AU114" s="248"/>
      <c r="AV114" s="295"/>
      <c r="AW114" s="296"/>
      <c r="AX114" s="297"/>
      <c r="AY114" s="228"/>
      <c r="AZ114" s="229"/>
      <c r="BA114" s="228"/>
      <c r="BB114" s="248"/>
    </row>
  </sheetData>
  <mergeCells count="2843">
    <mergeCell ref="B4:J4"/>
    <mergeCell ref="K4:M4"/>
    <mergeCell ref="N4:P4"/>
    <mergeCell ref="Q4:S4"/>
    <mergeCell ref="T4:V4"/>
    <mergeCell ref="W4:Y4"/>
    <mergeCell ref="Z4:AB4"/>
    <mergeCell ref="AC4:AE4"/>
    <mergeCell ref="AF4:AH4"/>
    <mergeCell ref="AI4:AK4"/>
    <mergeCell ref="AL4:AN4"/>
    <mergeCell ref="AO4:AQ4"/>
    <mergeCell ref="AR4:AT4"/>
    <mergeCell ref="AU4:AW4"/>
    <mergeCell ref="AX4:AZ4"/>
    <mergeCell ref="BA4:BC4"/>
    <mergeCell ref="BD4:BF4"/>
    <mergeCell ref="BG4:BI4"/>
    <mergeCell ref="BJ4:BL4"/>
    <mergeCell ref="BM4:BO4"/>
    <mergeCell ref="BP4:BR4"/>
    <mergeCell ref="BS4:BU4"/>
    <mergeCell ref="BV4:BX4"/>
    <mergeCell ref="BY4:CA4"/>
    <mergeCell ref="CB4:CD4"/>
    <mergeCell ref="B5:J5"/>
    <mergeCell ref="K5:M5"/>
    <mergeCell ref="N5:P5"/>
    <mergeCell ref="Q5:S5"/>
    <mergeCell ref="T5:V5"/>
    <mergeCell ref="W5:Y5"/>
    <mergeCell ref="Z5:AB5"/>
    <mergeCell ref="AC5:AE5"/>
    <mergeCell ref="AF5:AH5"/>
    <mergeCell ref="AI5:AK5"/>
    <mergeCell ref="AL5:AN5"/>
    <mergeCell ref="AO5:AQ5"/>
    <mergeCell ref="AR5:AT5"/>
    <mergeCell ref="AU5:AW5"/>
    <mergeCell ref="AX5:AZ5"/>
    <mergeCell ref="BA5:BC5"/>
    <mergeCell ref="BD5:BF5"/>
    <mergeCell ref="BG5:BI5"/>
    <mergeCell ref="BJ5:BL5"/>
    <mergeCell ref="BM5:BO5"/>
    <mergeCell ref="BP5:BR5"/>
    <mergeCell ref="BS5:BU5"/>
    <mergeCell ref="BV5:BX5"/>
    <mergeCell ref="BY5:CA5"/>
    <mergeCell ref="CB5:CD5"/>
    <mergeCell ref="B6:J6"/>
    <mergeCell ref="K6:M6"/>
    <mergeCell ref="N6:P6"/>
    <mergeCell ref="Q6:S6"/>
    <mergeCell ref="T6:V6"/>
    <mergeCell ref="W6:Y6"/>
    <mergeCell ref="Z6:AB6"/>
    <mergeCell ref="AC6:AE6"/>
    <mergeCell ref="AF6:AH6"/>
    <mergeCell ref="AI6:AK6"/>
    <mergeCell ref="AL6:AN6"/>
    <mergeCell ref="AO6:AQ6"/>
    <mergeCell ref="AR6:AT6"/>
    <mergeCell ref="AU6:AW6"/>
    <mergeCell ref="AX6:AZ6"/>
    <mergeCell ref="BA6:BC6"/>
    <mergeCell ref="BD6:BF6"/>
    <mergeCell ref="BG6:BI6"/>
    <mergeCell ref="BJ6:BL6"/>
    <mergeCell ref="BM6:BO6"/>
    <mergeCell ref="BP6:BR6"/>
    <mergeCell ref="BS6:BU6"/>
    <mergeCell ref="BV6:BX6"/>
    <mergeCell ref="BY6:CA6"/>
    <mergeCell ref="CB6:CD6"/>
    <mergeCell ref="B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  <mergeCell ref="AR7:AT7"/>
    <mergeCell ref="AU7:AW7"/>
    <mergeCell ref="AX7:AZ7"/>
    <mergeCell ref="BA7:BC7"/>
    <mergeCell ref="BD7:BF7"/>
    <mergeCell ref="BG7:BI7"/>
    <mergeCell ref="BJ7:BL7"/>
    <mergeCell ref="BM7:BO7"/>
    <mergeCell ref="BP7:BR7"/>
    <mergeCell ref="BS7:BU7"/>
    <mergeCell ref="BV7:BX7"/>
    <mergeCell ref="BY7:CA7"/>
    <mergeCell ref="CB7:CD7"/>
    <mergeCell ref="B8:J8"/>
    <mergeCell ref="K8:M8"/>
    <mergeCell ref="N8:P8"/>
    <mergeCell ref="Q8:S8"/>
    <mergeCell ref="T8:V8"/>
    <mergeCell ref="W8:Y8"/>
    <mergeCell ref="Z8:AB8"/>
    <mergeCell ref="AC8:AE8"/>
    <mergeCell ref="AF8:AH8"/>
    <mergeCell ref="AI8:AK8"/>
    <mergeCell ref="AL8:AN8"/>
    <mergeCell ref="AO8:AQ8"/>
    <mergeCell ref="AR8:AT8"/>
    <mergeCell ref="AU8:AW8"/>
    <mergeCell ref="AX8:AZ8"/>
    <mergeCell ref="BA8:BC8"/>
    <mergeCell ref="BD8:BF8"/>
    <mergeCell ref="BG8:BI8"/>
    <mergeCell ref="BJ8:BL8"/>
    <mergeCell ref="BM8:BO8"/>
    <mergeCell ref="BP8:BR8"/>
    <mergeCell ref="BS8:BU8"/>
    <mergeCell ref="BV8:BX8"/>
    <mergeCell ref="BY8:CA8"/>
    <mergeCell ref="CB8:CD8"/>
    <mergeCell ref="B9:J9"/>
    <mergeCell ref="K9:M9"/>
    <mergeCell ref="N9:P9"/>
    <mergeCell ref="Q9:S9"/>
    <mergeCell ref="T9:V9"/>
    <mergeCell ref="W9:Y9"/>
    <mergeCell ref="Z9:AB9"/>
    <mergeCell ref="AC9:AE9"/>
    <mergeCell ref="AF9:AH9"/>
    <mergeCell ref="AI9:AK9"/>
    <mergeCell ref="AL9:AN9"/>
    <mergeCell ref="AO9:AQ9"/>
    <mergeCell ref="AR9:AT9"/>
    <mergeCell ref="AU9:AW9"/>
    <mergeCell ref="AX9:AZ9"/>
    <mergeCell ref="BA9:BC9"/>
    <mergeCell ref="BD9:BF9"/>
    <mergeCell ref="BG9:BI9"/>
    <mergeCell ref="BJ9:BL9"/>
    <mergeCell ref="BM9:BO9"/>
    <mergeCell ref="BP9:BR9"/>
    <mergeCell ref="BS9:BU9"/>
    <mergeCell ref="BV9:BX9"/>
    <mergeCell ref="BY9:CA9"/>
    <mergeCell ref="CB9:CD9"/>
    <mergeCell ref="B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  <mergeCell ref="AL10:AN10"/>
    <mergeCell ref="AO10:AQ10"/>
    <mergeCell ref="AR10:AT10"/>
    <mergeCell ref="AU10:AW10"/>
    <mergeCell ref="AX10:AZ10"/>
    <mergeCell ref="BA10:BC10"/>
    <mergeCell ref="BD10:BF10"/>
    <mergeCell ref="BG10:BI10"/>
    <mergeCell ref="BJ10:BL10"/>
    <mergeCell ref="BM10:BO10"/>
    <mergeCell ref="BP10:BR10"/>
    <mergeCell ref="BS10:BU10"/>
    <mergeCell ref="BV10:BX10"/>
    <mergeCell ref="BY10:CA10"/>
    <mergeCell ref="CB10:CD10"/>
    <mergeCell ref="B11:J11"/>
    <mergeCell ref="K11:M11"/>
    <mergeCell ref="N11:P11"/>
    <mergeCell ref="Q11:S11"/>
    <mergeCell ref="T11:V11"/>
    <mergeCell ref="W11:Y11"/>
    <mergeCell ref="Z11:AB11"/>
    <mergeCell ref="AC11:AE11"/>
    <mergeCell ref="AF11:AH11"/>
    <mergeCell ref="AI11:AK11"/>
    <mergeCell ref="AL11:AN11"/>
    <mergeCell ref="AO11:AQ11"/>
    <mergeCell ref="AR11:AT11"/>
    <mergeCell ref="AU11:AW11"/>
    <mergeCell ref="AX11:AZ11"/>
    <mergeCell ref="BA11:BC11"/>
    <mergeCell ref="BD11:BF11"/>
    <mergeCell ref="BG11:BI11"/>
    <mergeCell ref="BJ11:BL11"/>
    <mergeCell ref="BM11:BO11"/>
    <mergeCell ref="BP11:BR11"/>
    <mergeCell ref="BS11:BU11"/>
    <mergeCell ref="BV11:BX11"/>
    <mergeCell ref="BY11:CA11"/>
    <mergeCell ref="CB11:CD11"/>
    <mergeCell ref="B12:J12"/>
    <mergeCell ref="K12:M12"/>
    <mergeCell ref="N12:P12"/>
    <mergeCell ref="Q12:S12"/>
    <mergeCell ref="T12:V12"/>
    <mergeCell ref="W12:Y12"/>
    <mergeCell ref="Z12:AB12"/>
    <mergeCell ref="AC12:AE12"/>
    <mergeCell ref="AF12:AH12"/>
    <mergeCell ref="AI12:AK12"/>
    <mergeCell ref="AL12:AN12"/>
    <mergeCell ref="AO12:AQ12"/>
    <mergeCell ref="AR12:AT12"/>
    <mergeCell ref="AU12:AW12"/>
    <mergeCell ref="AX12:AZ12"/>
    <mergeCell ref="BA12:BC12"/>
    <mergeCell ref="BD12:BF12"/>
    <mergeCell ref="BG12:BI12"/>
    <mergeCell ref="BJ12:BL12"/>
    <mergeCell ref="BM12:BO12"/>
    <mergeCell ref="BP12:BR12"/>
    <mergeCell ref="BS12:BU12"/>
    <mergeCell ref="BV12:BX12"/>
    <mergeCell ref="BY12:CA12"/>
    <mergeCell ref="CB12:CD12"/>
    <mergeCell ref="B13:J13"/>
    <mergeCell ref="K13:M13"/>
    <mergeCell ref="N13:P13"/>
    <mergeCell ref="Q13:S13"/>
    <mergeCell ref="T13:V13"/>
    <mergeCell ref="W13:Y13"/>
    <mergeCell ref="Z13:AB13"/>
    <mergeCell ref="AC13:AE13"/>
    <mergeCell ref="AF13:AH13"/>
    <mergeCell ref="AI13:AK13"/>
    <mergeCell ref="AL13:AN13"/>
    <mergeCell ref="AO13:AQ13"/>
    <mergeCell ref="AR13:AT13"/>
    <mergeCell ref="AU13:AW13"/>
    <mergeCell ref="AX13:AZ13"/>
    <mergeCell ref="BA13:BC13"/>
    <mergeCell ref="BD13:BF13"/>
    <mergeCell ref="BG13:BI13"/>
    <mergeCell ref="BJ13:BL13"/>
    <mergeCell ref="BM13:BO13"/>
    <mergeCell ref="BP13:BR13"/>
    <mergeCell ref="BS13:BU13"/>
    <mergeCell ref="BV13:BX13"/>
    <mergeCell ref="BY13:CA13"/>
    <mergeCell ref="CB13:CD13"/>
    <mergeCell ref="B14:J14"/>
    <mergeCell ref="K14:M14"/>
    <mergeCell ref="N14:P14"/>
    <mergeCell ref="Q14:S14"/>
    <mergeCell ref="T14:V14"/>
    <mergeCell ref="W14:Y14"/>
    <mergeCell ref="Z14:AB14"/>
    <mergeCell ref="AC14:AE14"/>
    <mergeCell ref="AF14:AH14"/>
    <mergeCell ref="AI14:AK14"/>
    <mergeCell ref="AL14:AN14"/>
    <mergeCell ref="AO14:AQ14"/>
    <mergeCell ref="AR14:AT14"/>
    <mergeCell ref="AU14:AW14"/>
    <mergeCell ref="AX14:AZ14"/>
    <mergeCell ref="BA14:BC14"/>
    <mergeCell ref="BD14:BF14"/>
    <mergeCell ref="BG14:BI14"/>
    <mergeCell ref="BJ14:BL14"/>
    <mergeCell ref="BM14:BO14"/>
    <mergeCell ref="BP14:BR14"/>
    <mergeCell ref="BS14:BU14"/>
    <mergeCell ref="BV14:BX14"/>
    <mergeCell ref="BY14:CA14"/>
    <mergeCell ref="CB14:CD14"/>
    <mergeCell ref="B15:J15"/>
    <mergeCell ref="K15:M15"/>
    <mergeCell ref="N15:P15"/>
    <mergeCell ref="Q15:S15"/>
    <mergeCell ref="T15:V15"/>
    <mergeCell ref="W15:Y15"/>
    <mergeCell ref="Z15:AB15"/>
    <mergeCell ref="AC15:AE15"/>
    <mergeCell ref="AF15:AH15"/>
    <mergeCell ref="AI15:AK15"/>
    <mergeCell ref="AL15:AN15"/>
    <mergeCell ref="AO15:AQ15"/>
    <mergeCell ref="AR15:AT15"/>
    <mergeCell ref="AU15:AW15"/>
    <mergeCell ref="AX15:AZ15"/>
    <mergeCell ref="BA15:BC15"/>
    <mergeCell ref="BD15:BF15"/>
    <mergeCell ref="BG15:BI15"/>
    <mergeCell ref="BJ15:BL15"/>
    <mergeCell ref="BM15:BO15"/>
    <mergeCell ref="BP15:BR15"/>
    <mergeCell ref="BS15:BU15"/>
    <mergeCell ref="BV15:BX15"/>
    <mergeCell ref="BY15:CA15"/>
    <mergeCell ref="CB15:CD15"/>
    <mergeCell ref="B16:J16"/>
    <mergeCell ref="K16:M16"/>
    <mergeCell ref="N16:P16"/>
    <mergeCell ref="Q16:S16"/>
    <mergeCell ref="T16:V16"/>
    <mergeCell ref="W16:Y16"/>
    <mergeCell ref="Z16:AB16"/>
    <mergeCell ref="AC16:AE16"/>
    <mergeCell ref="AF16:AH16"/>
    <mergeCell ref="AI16:AK16"/>
    <mergeCell ref="AL16:AN16"/>
    <mergeCell ref="AO16:AQ16"/>
    <mergeCell ref="AR16:AT16"/>
    <mergeCell ref="AU16:AW16"/>
    <mergeCell ref="AX16:AZ16"/>
    <mergeCell ref="BA16:BC16"/>
    <mergeCell ref="BD16:BF16"/>
    <mergeCell ref="BG16:BI16"/>
    <mergeCell ref="BJ16:BL16"/>
    <mergeCell ref="BM16:BO16"/>
    <mergeCell ref="BP16:BR16"/>
    <mergeCell ref="BS16:BU16"/>
    <mergeCell ref="BV16:BX16"/>
    <mergeCell ref="BY16:CA16"/>
    <mergeCell ref="CB16:CD16"/>
    <mergeCell ref="B17:J17"/>
    <mergeCell ref="K17:M17"/>
    <mergeCell ref="N17:P17"/>
    <mergeCell ref="Q17:S17"/>
    <mergeCell ref="T17:V17"/>
    <mergeCell ref="W17:Y17"/>
    <mergeCell ref="Z17:AB17"/>
    <mergeCell ref="AC17:AE17"/>
    <mergeCell ref="AF17:AH17"/>
    <mergeCell ref="AI17:AK17"/>
    <mergeCell ref="AL17:AN17"/>
    <mergeCell ref="AO17:AQ17"/>
    <mergeCell ref="AR17:AT17"/>
    <mergeCell ref="AU17:AW17"/>
    <mergeCell ref="AX17:AZ17"/>
    <mergeCell ref="BA17:BC17"/>
    <mergeCell ref="BD17:BF17"/>
    <mergeCell ref="BG17:BI17"/>
    <mergeCell ref="BJ17:BL17"/>
    <mergeCell ref="BM17:BO17"/>
    <mergeCell ref="BP17:BR17"/>
    <mergeCell ref="BS17:BU17"/>
    <mergeCell ref="BV17:BX17"/>
    <mergeCell ref="BY17:CA17"/>
    <mergeCell ref="CB17:CD17"/>
    <mergeCell ref="B18:J18"/>
    <mergeCell ref="K18:M18"/>
    <mergeCell ref="N18:P18"/>
    <mergeCell ref="Q18:S18"/>
    <mergeCell ref="T18:V18"/>
    <mergeCell ref="W18:Y18"/>
    <mergeCell ref="Z18:AB18"/>
    <mergeCell ref="AC18:AE18"/>
    <mergeCell ref="AF18:AH18"/>
    <mergeCell ref="AI18:AK18"/>
    <mergeCell ref="AL18:AN18"/>
    <mergeCell ref="AO18:AQ18"/>
    <mergeCell ref="AR18:AT18"/>
    <mergeCell ref="AU18:AW18"/>
    <mergeCell ref="AX18:AZ18"/>
    <mergeCell ref="BA18:BC18"/>
    <mergeCell ref="BD18:BF18"/>
    <mergeCell ref="BG18:BI18"/>
    <mergeCell ref="BJ18:BL18"/>
    <mergeCell ref="BM18:BO18"/>
    <mergeCell ref="BP18:BR18"/>
    <mergeCell ref="BS18:BU18"/>
    <mergeCell ref="BV18:BX18"/>
    <mergeCell ref="BY18:CA18"/>
    <mergeCell ref="CB18:CD18"/>
    <mergeCell ref="B19:J19"/>
    <mergeCell ref="K19:M19"/>
    <mergeCell ref="N19:P19"/>
    <mergeCell ref="Q19:S19"/>
    <mergeCell ref="T19:V19"/>
    <mergeCell ref="W19:Y19"/>
    <mergeCell ref="Z19:AB19"/>
    <mergeCell ref="AC19:AE19"/>
    <mergeCell ref="AF19:AH19"/>
    <mergeCell ref="AI19:AK19"/>
    <mergeCell ref="AL19:AN19"/>
    <mergeCell ref="AO19:AQ19"/>
    <mergeCell ref="AR19:AT19"/>
    <mergeCell ref="AU19:AW19"/>
    <mergeCell ref="AX19:AZ19"/>
    <mergeCell ref="BA19:BC19"/>
    <mergeCell ref="BD19:BF19"/>
    <mergeCell ref="BG19:BI19"/>
    <mergeCell ref="BJ19:BL19"/>
    <mergeCell ref="BM19:BO19"/>
    <mergeCell ref="BP19:BR19"/>
    <mergeCell ref="BS19:BU19"/>
    <mergeCell ref="BV19:BX19"/>
    <mergeCell ref="BY19:CA19"/>
    <mergeCell ref="CB19:CD19"/>
    <mergeCell ref="B20:J20"/>
    <mergeCell ref="K20:M20"/>
    <mergeCell ref="N20:P20"/>
    <mergeCell ref="Q20:S20"/>
    <mergeCell ref="T20:V20"/>
    <mergeCell ref="W20:Y20"/>
    <mergeCell ref="Z20:AB20"/>
    <mergeCell ref="AC20:AE20"/>
    <mergeCell ref="AF20:AH20"/>
    <mergeCell ref="AI20:AK20"/>
    <mergeCell ref="AL20:AN20"/>
    <mergeCell ref="AO20:AQ20"/>
    <mergeCell ref="AR20:AT20"/>
    <mergeCell ref="AU20:AW20"/>
    <mergeCell ref="AX20:AZ20"/>
    <mergeCell ref="BA20:BC20"/>
    <mergeCell ref="BD20:BF20"/>
    <mergeCell ref="BG20:BI20"/>
    <mergeCell ref="BJ20:BL20"/>
    <mergeCell ref="BM20:BO20"/>
    <mergeCell ref="BP20:BR20"/>
    <mergeCell ref="BS20:BU20"/>
    <mergeCell ref="BV20:BX20"/>
    <mergeCell ref="BY20:CA20"/>
    <mergeCell ref="CB20:CD20"/>
    <mergeCell ref="B21:CD21"/>
    <mergeCell ref="B22:J22"/>
    <mergeCell ref="K22:L22"/>
    <mergeCell ref="M22:N22"/>
    <mergeCell ref="O22:P22"/>
    <mergeCell ref="Q22:R22"/>
    <mergeCell ref="S22:T22"/>
    <mergeCell ref="U22:V22"/>
    <mergeCell ref="W22:X22"/>
    <mergeCell ref="Y22:Z22"/>
    <mergeCell ref="AA22:AB22"/>
    <mergeCell ref="AC22:AD22"/>
    <mergeCell ref="AE22:AF22"/>
    <mergeCell ref="AG22:AH22"/>
    <mergeCell ref="AI22:AJ22"/>
    <mergeCell ref="AK22:AL22"/>
    <mergeCell ref="AM22:AN22"/>
    <mergeCell ref="AO22:AP22"/>
    <mergeCell ref="AQ22:AR22"/>
    <mergeCell ref="AS22:AT22"/>
    <mergeCell ref="AU22:AV22"/>
    <mergeCell ref="AW22:AX22"/>
    <mergeCell ref="AY22:AZ22"/>
    <mergeCell ref="BA22:BB22"/>
    <mergeCell ref="BC22:BD22"/>
    <mergeCell ref="BE22:BF22"/>
    <mergeCell ref="BG22:BH22"/>
    <mergeCell ref="BI22:BJ22"/>
    <mergeCell ref="BK22:BL22"/>
    <mergeCell ref="BM22:BN22"/>
    <mergeCell ref="BO22:BP22"/>
    <mergeCell ref="BQ22:BR22"/>
    <mergeCell ref="BS22:BT22"/>
    <mergeCell ref="BU22:BV22"/>
    <mergeCell ref="B23:J23"/>
    <mergeCell ref="K23:L23"/>
    <mergeCell ref="M23:N23"/>
    <mergeCell ref="O23:P23"/>
    <mergeCell ref="Q23:R23"/>
    <mergeCell ref="S23:T23"/>
    <mergeCell ref="U23:V23"/>
    <mergeCell ref="W23:X23"/>
    <mergeCell ref="Y23:Z23"/>
    <mergeCell ref="AA23:AB23"/>
    <mergeCell ref="AC23:AD23"/>
    <mergeCell ref="AE23:AF23"/>
    <mergeCell ref="AG23:AH23"/>
    <mergeCell ref="AI23:AJ23"/>
    <mergeCell ref="AK23:AL23"/>
    <mergeCell ref="AM23:AN23"/>
    <mergeCell ref="AO23:AP23"/>
    <mergeCell ref="AQ23:AR23"/>
    <mergeCell ref="AS23:AT23"/>
    <mergeCell ref="AU23:AV23"/>
    <mergeCell ref="AW23:AX23"/>
    <mergeCell ref="AY23:AZ23"/>
    <mergeCell ref="BA23:BB23"/>
    <mergeCell ref="BC23:BD23"/>
    <mergeCell ref="BE23:BF23"/>
    <mergeCell ref="BG23:BH23"/>
    <mergeCell ref="BI23:BJ23"/>
    <mergeCell ref="BK23:BL23"/>
    <mergeCell ref="BM23:BN23"/>
    <mergeCell ref="BO23:BP23"/>
    <mergeCell ref="BQ23:BR23"/>
    <mergeCell ref="BS23:BT23"/>
    <mergeCell ref="BU23:BV23"/>
    <mergeCell ref="H24:J24"/>
    <mergeCell ref="K24:L24"/>
    <mergeCell ref="M24:N24"/>
    <mergeCell ref="O24:P24"/>
    <mergeCell ref="Q24:R24"/>
    <mergeCell ref="S24:T24"/>
    <mergeCell ref="U24:V24"/>
    <mergeCell ref="W24:X24"/>
    <mergeCell ref="Y24:Z24"/>
    <mergeCell ref="AA24:AB24"/>
    <mergeCell ref="AC24:AD24"/>
    <mergeCell ref="AE24:AF24"/>
    <mergeCell ref="AG24:AH24"/>
    <mergeCell ref="AI24:AJ24"/>
    <mergeCell ref="AK24:AL24"/>
    <mergeCell ref="AM24:AN24"/>
    <mergeCell ref="AO24:AP24"/>
    <mergeCell ref="AQ24:AR24"/>
    <mergeCell ref="AS24:AT24"/>
    <mergeCell ref="AU24:AV24"/>
    <mergeCell ref="AW24:AX24"/>
    <mergeCell ref="AY24:AZ24"/>
    <mergeCell ref="BA24:BB24"/>
    <mergeCell ref="BC24:BD24"/>
    <mergeCell ref="BE24:BF24"/>
    <mergeCell ref="BG24:BH24"/>
    <mergeCell ref="BI24:BJ24"/>
    <mergeCell ref="BK24:BL24"/>
    <mergeCell ref="BM24:BN24"/>
    <mergeCell ref="BO24:BP24"/>
    <mergeCell ref="BQ24:BR24"/>
    <mergeCell ref="BS24:BT24"/>
    <mergeCell ref="BU24:BV24"/>
    <mergeCell ref="H25:J25"/>
    <mergeCell ref="K25:L25"/>
    <mergeCell ref="M25:N25"/>
    <mergeCell ref="O25:P25"/>
    <mergeCell ref="Q25:R25"/>
    <mergeCell ref="S25:T25"/>
    <mergeCell ref="U25:V25"/>
    <mergeCell ref="W25:X25"/>
    <mergeCell ref="Y25:Z25"/>
    <mergeCell ref="AA25:AB25"/>
    <mergeCell ref="AC25:AD25"/>
    <mergeCell ref="AE25:AF25"/>
    <mergeCell ref="AG25:AH25"/>
    <mergeCell ref="AI25:AJ25"/>
    <mergeCell ref="AK25:AL25"/>
    <mergeCell ref="AM25:AN25"/>
    <mergeCell ref="AO25:AP25"/>
    <mergeCell ref="AQ25:AR25"/>
    <mergeCell ref="AS25:AT25"/>
    <mergeCell ref="AU25:AV25"/>
    <mergeCell ref="AW25:AX25"/>
    <mergeCell ref="AY25:AZ25"/>
    <mergeCell ref="BA25:BB25"/>
    <mergeCell ref="BC25:BD25"/>
    <mergeCell ref="BE25:BF25"/>
    <mergeCell ref="BG25:BH25"/>
    <mergeCell ref="BI25:BJ25"/>
    <mergeCell ref="BK25:BL25"/>
    <mergeCell ref="BM25:BN25"/>
    <mergeCell ref="BO25:BP25"/>
    <mergeCell ref="BQ25:BR25"/>
    <mergeCell ref="BS25:BT25"/>
    <mergeCell ref="BU25:BV25"/>
    <mergeCell ref="H26:J26"/>
    <mergeCell ref="K26:L26"/>
    <mergeCell ref="M26:N26"/>
    <mergeCell ref="O26:P26"/>
    <mergeCell ref="Q26:R26"/>
    <mergeCell ref="S26:T26"/>
    <mergeCell ref="U26:V26"/>
    <mergeCell ref="W26:X26"/>
    <mergeCell ref="Y26:Z26"/>
    <mergeCell ref="AA26:AB26"/>
    <mergeCell ref="AC26:AD26"/>
    <mergeCell ref="AE26:AF26"/>
    <mergeCell ref="AG26:AH26"/>
    <mergeCell ref="AI26:AJ26"/>
    <mergeCell ref="AK26:AL26"/>
    <mergeCell ref="AM26:AN26"/>
    <mergeCell ref="AO26:AP26"/>
    <mergeCell ref="AQ26:AR26"/>
    <mergeCell ref="AS26:AT26"/>
    <mergeCell ref="AU26:AV26"/>
    <mergeCell ref="AW26:AX26"/>
    <mergeCell ref="AY26:AZ26"/>
    <mergeCell ref="BA26:BB26"/>
    <mergeCell ref="BC26:BD26"/>
    <mergeCell ref="BE26:BF26"/>
    <mergeCell ref="BG26:BH26"/>
    <mergeCell ref="BI26:BJ26"/>
    <mergeCell ref="BK26:BL26"/>
    <mergeCell ref="BM26:BN26"/>
    <mergeCell ref="BO26:BP26"/>
    <mergeCell ref="BQ26:BR26"/>
    <mergeCell ref="BS26:BT26"/>
    <mergeCell ref="BU26:BV26"/>
    <mergeCell ref="H27:J27"/>
    <mergeCell ref="K27:L27"/>
    <mergeCell ref="M27:N27"/>
    <mergeCell ref="O27:P27"/>
    <mergeCell ref="Q27:R27"/>
    <mergeCell ref="S27:T27"/>
    <mergeCell ref="U27:V27"/>
    <mergeCell ref="W27:X27"/>
    <mergeCell ref="Y27:Z27"/>
    <mergeCell ref="AA27:AB27"/>
    <mergeCell ref="AC27:AD27"/>
    <mergeCell ref="AE27:AF27"/>
    <mergeCell ref="AG27:AH27"/>
    <mergeCell ref="AI27:AJ27"/>
    <mergeCell ref="AK27:AL27"/>
    <mergeCell ref="AM27:AN27"/>
    <mergeCell ref="AO27:AP27"/>
    <mergeCell ref="AQ27:AR27"/>
    <mergeCell ref="AS27:AT27"/>
    <mergeCell ref="AU27:AV27"/>
    <mergeCell ref="AW27:AX27"/>
    <mergeCell ref="AY27:AZ27"/>
    <mergeCell ref="BA27:BB27"/>
    <mergeCell ref="BC27:BD27"/>
    <mergeCell ref="BE27:BF27"/>
    <mergeCell ref="BG27:BH27"/>
    <mergeCell ref="BI27:BJ27"/>
    <mergeCell ref="BK27:BL27"/>
    <mergeCell ref="BM27:BN27"/>
    <mergeCell ref="BO27:BP27"/>
    <mergeCell ref="BQ27:BR27"/>
    <mergeCell ref="BS27:BT27"/>
    <mergeCell ref="BU27:BV27"/>
    <mergeCell ref="B28:E28"/>
    <mergeCell ref="F28:J28"/>
    <mergeCell ref="K28:L28"/>
    <mergeCell ref="M28:P28"/>
    <mergeCell ref="Q28:U28"/>
    <mergeCell ref="V28:W28"/>
    <mergeCell ref="X28:AA28"/>
    <mergeCell ref="AB28:AF28"/>
    <mergeCell ref="AG28:AH28"/>
    <mergeCell ref="AI28:BV28"/>
    <mergeCell ref="B29:CD29"/>
    <mergeCell ref="E30:G30"/>
    <mergeCell ref="H30:J30"/>
    <mergeCell ref="K30:M30"/>
    <mergeCell ref="N30:O30"/>
    <mergeCell ref="P30:Q30"/>
    <mergeCell ref="R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AP30:AU30"/>
    <mergeCell ref="AY30:AZ30"/>
    <mergeCell ref="BA30:BB30"/>
    <mergeCell ref="BD30:CE30"/>
    <mergeCell ref="CF30:DK30"/>
    <mergeCell ref="E31:G31"/>
    <mergeCell ref="N31:O31"/>
    <mergeCell ref="P31:Q31"/>
    <mergeCell ref="R31:S31"/>
    <mergeCell ref="T31:U31"/>
    <mergeCell ref="V31:W31"/>
    <mergeCell ref="X31:Y31"/>
    <mergeCell ref="Z31:AA31"/>
    <mergeCell ref="AB31:AC31"/>
    <mergeCell ref="AD31:AE31"/>
    <mergeCell ref="AF31:AG31"/>
    <mergeCell ref="AH31:AI31"/>
    <mergeCell ref="AP31:AQ31"/>
    <mergeCell ref="AR31:AS31"/>
    <mergeCell ref="AT31:AU31"/>
    <mergeCell ref="AY31:AZ31"/>
    <mergeCell ref="BA31:BB31"/>
    <mergeCell ref="BD31:BG31"/>
    <mergeCell ref="BH31:BI31"/>
    <mergeCell ref="BJ31:BK31"/>
    <mergeCell ref="BL31:BM31"/>
    <mergeCell ref="BN31:BO31"/>
    <mergeCell ref="BP31:BQ31"/>
    <mergeCell ref="BR31:BS31"/>
    <mergeCell ref="BT31:BU31"/>
    <mergeCell ref="BV31:BW31"/>
    <mergeCell ref="BX31:BY31"/>
    <mergeCell ref="BZ31:CA31"/>
    <mergeCell ref="CB31:CC31"/>
    <mergeCell ref="CD31:CE31"/>
    <mergeCell ref="CF31:CG31"/>
    <mergeCell ref="CH31:CI31"/>
    <mergeCell ref="CJ31:CK31"/>
    <mergeCell ref="CL31:CM31"/>
    <mergeCell ref="CN31:CO31"/>
    <mergeCell ref="CP31:CQ31"/>
    <mergeCell ref="CR31:CS31"/>
    <mergeCell ref="CT31:CU31"/>
    <mergeCell ref="CV31:CW31"/>
    <mergeCell ref="CX31:CY31"/>
    <mergeCell ref="CZ31:DA31"/>
    <mergeCell ref="DB31:DC31"/>
    <mergeCell ref="DD31:DE31"/>
    <mergeCell ref="DF31:DG31"/>
    <mergeCell ref="DH31:DI31"/>
    <mergeCell ref="DJ31:DK31"/>
    <mergeCell ref="E32:G32"/>
    <mergeCell ref="N32:O32"/>
    <mergeCell ref="P32:Q32"/>
    <mergeCell ref="R32:S32"/>
    <mergeCell ref="T32:U32"/>
    <mergeCell ref="V32:W32"/>
    <mergeCell ref="X32:Y32"/>
    <mergeCell ref="Z32:AA32"/>
    <mergeCell ref="AB32:AC32"/>
    <mergeCell ref="AD32:AE32"/>
    <mergeCell ref="AF32:AG32"/>
    <mergeCell ref="AH32:AI32"/>
    <mergeCell ref="AM32:AO32"/>
    <mergeCell ref="AP32:AQ32"/>
    <mergeCell ref="AR32:AS32"/>
    <mergeCell ref="AT32:AU32"/>
    <mergeCell ref="AY32:AZ32"/>
    <mergeCell ref="BA32:BB32"/>
    <mergeCell ref="BD32:BG32"/>
    <mergeCell ref="BH32:BI32"/>
    <mergeCell ref="BJ32:BK32"/>
    <mergeCell ref="BL32:BM32"/>
    <mergeCell ref="BN32:BO32"/>
    <mergeCell ref="BP32:BQ32"/>
    <mergeCell ref="BR32:BS32"/>
    <mergeCell ref="BT32:BU32"/>
    <mergeCell ref="BV32:BW32"/>
    <mergeCell ref="BX32:BY32"/>
    <mergeCell ref="BZ32:CA32"/>
    <mergeCell ref="CB32:CC32"/>
    <mergeCell ref="CD32:CE32"/>
    <mergeCell ref="CF32:CG32"/>
    <mergeCell ref="CH32:CI32"/>
    <mergeCell ref="CJ32:CK32"/>
    <mergeCell ref="CL32:CM32"/>
    <mergeCell ref="CN32:CO32"/>
    <mergeCell ref="CP32:CQ32"/>
    <mergeCell ref="CR32:CS32"/>
    <mergeCell ref="CT32:CU32"/>
    <mergeCell ref="CV32:CW32"/>
    <mergeCell ref="CX32:CY32"/>
    <mergeCell ref="CZ32:DA32"/>
    <mergeCell ref="DB32:DC32"/>
    <mergeCell ref="DD32:DE32"/>
    <mergeCell ref="DF32:DG32"/>
    <mergeCell ref="DH32:DI32"/>
    <mergeCell ref="DJ32:DK32"/>
    <mergeCell ref="E33:G33"/>
    <mergeCell ref="N33:O33"/>
    <mergeCell ref="P33:Q33"/>
    <mergeCell ref="R33:S33"/>
    <mergeCell ref="T33:U33"/>
    <mergeCell ref="V33:W33"/>
    <mergeCell ref="X33:Y33"/>
    <mergeCell ref="Z33:AA33"/>
    <mergeCell ref="AB33:AC33"/>
    <mergeCell ref="AD33:AE33"/>
    <mergeCell ref="AF33:AG33"/>
    <mergeCell ref="AH33:AI33"/>
    <mergeCell ref="AM33:AO33"/>
    <mergeCell ref="AP33:AQ33"/>
    <mergeCell ref="AR33:AS33"/>
    <mergeCell ref="AT33:AU33"/>
    <mergeCell ref="AY33:AZ33"/>
    <mergeCell ref="BA33:BB33"/>
    <mergeCell ref="BD33:BG33"/>
    <mergeCell ref="BH33:BI33"/>
    <mergeCell ref="BJ33:BK33"/>
    <mergeCell ref="BL33:BM33"/>
    <mergeCell ref="BN33:BO33"/>
    <mergeCell ref="BP33:BQ33"/>
    <mergeCell ref="BR33:BS33"/>
    <mergeCell ref="BT33:BU33"/>
    <mergeCell ref="BV33:BW33"/>
    <mergeCell ref="BX33:BY33"/>
    <mergeCell ref="BZ33:CA33"/>
    <mergeCell ref="CB33:CC33"/>
    <mergeCell ref="CD33:CE33"/>
    <mergeCell ref="CF33:CG33"/>
    <mergeCell ref="CH33:CI33"/>
    <mergeCell ref="CJ33:CK33"/>
    <mergeCell ref="CL33:CM33"/>
    <mergeCell ref="CN33:CO33"/>
    <mergeCell ref="CP33:CQ33"/>
    <mergeCell ref="CR33:CS33"/>
    <mergeCell ref="CT33:CU33"/>
    <mergeCell ref="CV33:CW33"/>
    <mergeCell ref="CX33:CY33"/>
    <mergeCell ref="CZ33:DA33"/>
    <mergeCell ref="DB33:DC33"/>
    <mergeCell ref="DD33:DE33"/>
    <mergeCell ref="DF33:DG33"/>
    <mergeCell ref="DH33:DI33"/>
    <mergeCell ref="DJ33:DK33"/>
    <mergeCell ref="E34:G34"/>
    <mergeCell ref="N34:O34"/>
    <mergeCell ref="P34:Q34"/>
    <mergeCell ref="R34:S34"/>
    <mergeCell ref="T34:U34"/>
    <mergeCell ref="V34:W34"/>
    <mergeCell ref="X34:Y34"/>
    <mergeCell ref="Z34:AA34"/>
    <mergeCell ref="AB34:AC34"/>
    <mergeCell ref="AD34:AE34"/>
    <mergeCell ref="AF34:AG34"/>
    <mergeCell ref="AH34:AI34"/>
    <mergeCell ref="AM34:AO34"/>
    <mergeCell ref="AP34:AQ34"/>
    <mergeCell ref="AR34:AS34"/>
    <mergeCell ref="AT34:AU34"/>
    <mergeCell ref="AY34:AZ34"/>
    <mergeCell ref="BA34:BB34"/>
    <mergeCell ref="BD34:BG34"/>
    <mergeCell ref="BH34:BI34"/>
    <mergeCell ref="BJ34:BK34"/>
    <mergeCell ref="BL34:BM34"/>
    <mergeCell ref="BN34:BO34"/>
    <mergeCell ref="BP34:BQ34"/>
    <mergeCell ref="BR34:BS34"/>
    <mergeCell ref="BT34:BU34"/>
    <mergeCell ref="BV34:BW34"/>
    <mergeCell ref="BX34:BY34"/>
    <mergeCell ref="BZ34:CA34"/>
    <mergeCell ref="CB34:CC34"/>
    <mergeCell ref="CD34:CE34"/>
    <mergeCell ref="CF34:CG34"/>
    <mergeCell ref="CH34:CI34"/>
    <mergeCell ref="CJ34:CK34"/>
    <mergeCell ref="CL34:CM34"/>
    <mergeCell ref="CN34:CO34"/>
    <mergeCell ref="CP34:CQ34"/>
    <mergeCell ref="CR34:CS34"/>
    <mergeCell ref="CT34:CU34"/>
    <mergeCell ref="CV34:CW34"/>
    <mergeCell ref="CX34:CY34"/>
    <mergeCell ref="CZ34:DA34"/>
    <mergeCell ref="DB34:DC34"/>
    <mergeCell ref="DD34:DE34"/>
    <mergeCell ref="DF34:DG34"/>
    <mergeCell ref="DH34:DI34"/>
    <mergeCell ref="DJ34:DK34"/>
    <mergeCell ref="E35:G35"/>
    <mergeCell ref="N35:O35"/>
    <mergeCell ref="P35:Q35"/>
    <mergeCell ref="R35:S35"/>
    <mergeCell ref="T35:U35"/>
    <mergeCell ref="V35:W35"/>
    <mergeCell ref="X35:Y35"/>
    <mergeCell ref="Z35:AA35"/>
    <mergeCell ref="AB35:AC35"/>
    <mergeCell ref="AD35:AE35"/>
    <mergeCell ref="AF35:AG35"/>
    <mergeCell ref="AH35:AI35"/>
    <mergeCell ref="AM35:AO35"/>
    <mergeCell ref="AP35:AQ35"/>
    <mergeCell ref="AR35:AS35"/>
    <mergeCell ref="AT35:AU35"/>
    <mergeCell ref="AY35:AZ35"/>
    <mergeCell ref="BA35:BB35"/>
    <mergeCell ref="BD35:BG35"/>
    <mergeCell ref="BH35:BI35"/>
    <mergeCell ref="BJ35:BK35"/>
    <mergeCell ref="BL35:BM35"/>
    <mergeCell ref="BN35:BO35"/>
    <mergeCell ref="BP35:BQ35"/>
    <mergeCell ref="BR35:BS35"/>
    <mergeCell ref="BT35:BU35"/>
    <mergeCell ref="BV35:BW35"/>
    <mergeCell ref="BX35:BY35"/>
    <mergeCell ref="BZ35:CA35"/>
    <mergeCell ref="CB35:CC35"/>
    <mergeCell ref="CD35:CE35"/>
    <mergeCell ref="CF35:CG35"/>
    <mergeCell ref="CH35:CI35"/>
    <mergeCell ref="CJ35:CK35"/>
    <mergeCell ref="CL35:CM35"/>
    <mergeCell ref="CN35:CO35"/>
    <mergeCell ref="CP35:CQ35"/>
    <mergeCell ref="CR35:CS35"/>
    <mergeCell ref="CT35:CU35"/>
    <mergeCell ref="CV35:CW35"/>
    <mergeCell ref="CX35:CY35"/>
    <mergeCell ref="CZ35:DA35"/>
    <mergeCell ref="DB35:DC35"/>
    <mergeCell ref="DD35:DE35"/>
    <mergeCell ref="DF35:DG35"/>
    <mergeCell ref="DH35:DI35"/>
    <mergeCell ref="DJ35:DK35"/>
    <mergeCell ref="E36:G36"/>
    <mergeCell ref="N36:O36"/>
    <mergeCell ref="P36:Q36"/>
    <mergeCell ref="R36:S36"/>
    <mergeCell ref="T36:U36"/>
    <mergeCell ref="V36:W36"/>
    <mergeCell ref="X36:Y36"/>
    <mergeCell ref="Z36:AA36"/>
    <mergeCell ref="AB36:AC36"/>
    <mergeCell ref="AD36:AE36"/>
    <mergeCell ref="AF36:AG36"/>
    <mergeCell ref="AH36:AI36"/>
    <mergeCell ref="AM36:AO36"/>
    <mergeCell ref="AP36:AQ36"/>
    <mergeCell ref="AR36:AS36"/>
    <mergeCell ref="AT36:AU36"/>
    <mergeCell ref="AY36:AZ36"/>
    <mergeCell ref="BA36:BB36"/>
    <mergeCell ref="BD36:BG36"/>
    <mergeCell ref="BH36:BI36"/>
    <mergeCell ref="BJ36:BK36"/>
    <mergeCell ref="BL36:BM36"/>
    <mergeCell ref="BN36:BO36"/>
    <mergeCell ref="BP36:BQ36"/>
    <mergeCell ref="BR36:BS36"/>
    <mergeCell ref="BT36:BU36"/>
    <mergeCell ref="BV36:BW36"/>
    <mergeCell ref="BX36:BY36"/>
    <mergeCell ref="BZ36:CA36"/>
    <mergeCell ref="CB36:CC36"/>
    <mergeCell ref="CD36:CE36"/>
    <mergeCell ref="CF36:CG36"/>
    <mergeCell ref="CH36:CI36"/>
    <mergeCell ref="CJ36:CK36"/>
    <mergeCell ref="CL36:CM36"/>
    <mergeCell ref="CN36:CO36"/>
    <mergeCell ref="CP36:CQ36"/>
    <mergeCell ref="CR36:CS36"/>
    <mergeCell ref="CT36:CU36"/>
    <mergeCell ref="CV36:CW36"/>
    <mergeCell ref="CX36:CY36"/>
    <mergeCell ref="CZ36:DA36"/>
    <mergeCell ref="DB36:DC36"/>
    <mergeCell ref="DD36:DE36"/>
    <mergeCell ref="DF36:DG36"/>
    <mergeCell ref="DH36:DI36"/>
    <mergeCell ref="DJ36:DK36"/>
    <mergeCell ref="E37:G37"/>
    <mergeCell ref="N37:O37"/>
    <mergeCell ref="P37:Q37"/>
    <mergeCell ref="R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AM37:AO37"/>
    <mergeCell ref="AP37:AQ37"/>
    <mergeCell ref="AR37:AS37"/>
    <mergeCell ref="AT37:AU37"/>
    <mergeCell ref="AY37:AZ37"/>
    <mergeCell ref="BA37:BB37"/>
    <mergeCell ref="BD37:BG37"/>
    <mergeCell ref="BH37:BI37"/>
    <mergeCell ref="BJ37:BK37"/>
    <mergeCell ref="BL37:BM37"/>
    <mergeCell ref="BN37:BO37"/>
    <mergeCell ref="BP37:BQ37"/>
    <mergeCell ref="BR37:BS37"/>
    <mergeCell ref="BT37:BU37"/>
    <mergeCell ref="BV37:BW37"/>
    <mergeCell ref="BX37:BY37"/>
    <mergeCell ref="BZ37:CA37"/>
    <mergeCell ref="CB37:CC37"/>
    <mergeCell ref="CD37:CE37"/>
    <mergeCell ref="CF37:CG37"/>
    <mergeCell ref="CH37:CI37"/>
    <mergeCell ref="CJ37:CK37"/>
    <mergeCell ref="CL37:CM37"/>
    <mergeCell ref="CN37:CO37"/>
    <mergeCell ref="CP37:CQ37"/>
    <mergeCell ref="CR37:CS37"/>
    <mergeCell ref="CT37:CU37"/>
    <mergeCell ref="CV37:CW37"/>
    <mergeCell ref="CX37:CY37"/>
    <mergeCell ref="CZ37:DA37"/>
    <mergeCell ref="DB37:DC37"/>
    <mergeCell ref="DD37:DE37"/>
    <mergeCell ref="DF37:DG37"/>
    <mergeCell ref="DH37:DI37"/>
    <mergeCell ref="DJ37:DK37"/>
    <mergeCell ref="E38:G38"/>
    <mergeCell ref="N38:O38"/>
    <mergeCell ref="P38:Q38"/>
    <mergeCell ref="R38:S38"/>
    <mergeCell ref="T38:U38"/>
    <mergeCell ref="V38:W38"/>
    <mergeCell ref="X38:Y38"/>
    <mergeCell ref="Z38:AA38"/>
    <mergeCell ref="AB38:AC38"/>
    <mergeCell ref="AD38:AE38"/>
    <mergeCell ref="AF38:AG38"/>
    <mergeCell ref="AH38:AI38"/>
    <mergeCell ref="AM38:AO38"/>
    <mergeCell ref="AP38:AQ38"/>
    <mergeCell ref="AR38:AS38"/>
    <mergeCell ref="AT38:AU38"/>
    <mergeCell ref="AY38:AZ38"/>
    <mergeCell ref="BA38:BB38"/>
    <mergeCell ref="BD38:BG38"/>
    <mergeCell ref="BH38:BI38"/>
    <mergeCell ref="BJ38:BK38"/>
    <mergeCell ref="BL38:BM38"/>
    <mergeCell ref="BN38:BO38"/>
    <mergeCell ref="BP38:BQ38"/>
    <mergeCell ref="BR38:BS38"/>
    <mergeCell ref="BT38:BU38"/>
    <mergeCell ref="BV38:BW38"/>
    <mergeCell ref="BX38:BY38"/>
    <mergeCell ref="BZ38:CA38"/>
    <mergeCell ref="CB38:CC38"/>
    <mergeCell ref="CD38:CE38"/>
    <mergeCell ref="CF38:CG38"/>
    <mergeCell ref="CH38:CI38"/>
    <mergeCell ref="CJ38:CK38"/>
    <mergeCell ref="CL38:CM38"/>
    <mergeCell ref="CN38:CO38"/>
    <mergeCell ref="CP38:CQ38"/>
    <mergeCell ref="CR38:CS38"/>
    <mergeCell ref="CT38:CU38"/>
    <mergeCell ref="CV38:CW38"/>
    <mergeCell ref="CX38:CY38"/>
    <mergeCell ref="CZ38:DA38"/>
    <mergeCell ref="DB38:DC38"/>
    <mergeCell ref="DD38:DE38"/>
    <mergeCell ref="DF38:DG38"/>
    <mergeCell ref="DH38:DI38"/>
    <mergeCell ref="DJ38:DK38"/>
    <mergeCell ref="E39:G39"/>
    <mergeCell ref="N39:O39"/>
    <mergeCell ref="P39:Q39"/>
    <mergeCell ref="R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AM39:AO39"/>
    <mergeCell ref="AP39:AQ39"/>
    <mergeCell ref="AR39:AS39"/>
    <mergeCell ref="AT39:AU39"/>
    <mergeCell ref="AY39:AZ39"/>
    <mergeCell ref="BA39:BB39"/>
    <mergeCell ref="BD39:BG39"/>
    <mergeCell ref="BH39:BI39"/>
    <mergeCell ref="BJ39:BK39"/>
    <mergeCell ref="BL39:BM39"/>
    <mergeCell ref="BN39:BO39"/>
    <mergeCell ref="BP39:BQ39"/>
    <mergeCell ref="BR39:BS39"/>
    <mergeCell ref="BT39:BU39"/>
    <mergeCell ref="BV39:BW39"/>
    <mergeCell ref="BX39:BY39"/>
    <mergeCell ref="BZ39:CA39"/>
    <mergeCell ref="CB39:CC39"/>
    <mergeCell ref="CD39:CE39"/>
    <mergeCell ref="CF39:CG39"/>
    <mergeCell ref="CH39:CI39"/>
    <mergeCell ref="CJ39:CK39"/>
    <mergeCell ref="CL39:CM39"/>
    <mergeCell ref="CN39:CO39"/>
    <mergeCell ref="CP39:CQ39"/>
    <mergeCell ref="CR39:CS39"/>
    <mergeCell ref="CT39:CU39"/>
    <mergeCell ref="CV39:CW39"/>
    <mergeCell ref="CX39:CY39"/>
    <mergeCell ref="CZ39:DA39"/>
    <mergeCell ref="DB39:DC39"/>
    <mergeCell ref="DD39:DE39"/>
    <mergeCell ref="DF39:DG39"/>
    <mergeCell ref="DH39:DI39"/>
    <mergeCell ref="DJ39:DK39"/>
    <mergeCell ref="E40:G40"/>
    <mergeCell ref="N40:O40"/>
    <mergeCell ref="P40:Q40"/>
    <mergeCell ref="R40:S40"/>
    <mergeCell ref="T40:U40"/>
    <mergeCell ref="V40:W40"/>
    <mergeCell ref="X40:Y40"/>
    <mergeCell ref="Z40:AA40"/>
    <mergeCell ref="AB40:AC40"/>
    <mergeCell ref="AD40:AE40"/>
    <mergeCell ref="AF40:AG40"/>
    <mergeCell ref="AH40:AI40"/>
    <mergeCell ref="AM40:AO40"/>
    <mergeCell ref="AP40:AQ40"/>
    <mergeCell ref="AR40:AS40"/>
    <mergeCell ref="AT40:AU40"/>
    <mergeCell ref="AY40:AZ40"/>
    <mergeCell ref="BA40:BB40"/>
    <mergeCell ref="BD40:BG40"/>
    <mergeCell ref="BH40:BI40"/>
    <mergeCell ref="BJ40:BK40"/>
    <mergeCell ref="BL40:BM40"/>
    <mergeCell ref="BN40:BO40"/>
    <mergeCell ref="BP40:BQ40"/>
    <mergeCell ref="BR40:BS40"/>
    <mergeCell ref="BT40:BU40"/>
    <mergeCell ref="BV40:BW40"/>
    <mergeCell ref="BX40:BY40"/>
    <mergeCell ref="BZ40:CA40"/>
    <mergeCell ref="CB40:CC40"/>
    <mergeCell ref="CD40:CE40"/>
    <mergeCell ref="CF40:CG40"/>
    <mergeCell ref="CH40:CI40"/>
    <mergeCell ref="CJ40:CK40"/>
    <mergeCell ref="CL40:CM40"/>
    <mergeCell ref="CN40:CO40"/>
    <mergeCell ref="CP40:CQ40"/>
    <mergeCell ref="CR40:CS40"/>
    <mergeCell ref="CT40:CU40"/>
    <mergeCell ref="CV40:CW40"/>
    <mergeCell ref="CX40:CY40"/>
    <mergeCell ref="CZ40:DA40"/>
    <mergeCell ref="DB40:DC40"/>
    <mergeCell ref="DD40:DE40"/>
    <mergeCell ref="DF40:DG40"/>
    <mergeCell ref="DH40:DI40"/>
    <mergeCell ref="DJ40:DK40"/>
    <mergeCell ref="E41:G41"/>
    <mergeCell ref="N41:O41"/>
    <mergeCell ref="P41:Q41"/>
    <mergeCell ref="R41:S41"/>
    <mergeCell ref="T41:U41"/>
    <mergeCell ref="V41:W41"/>
    <mergeCell ref="X41:Y41"/>
    <mergeCell ref="Z41:AA41"/>
    <mergeCell ref="AB41:AC41"/>
    <mergeCell ref="AD41:AE41"/>
    <mergeCell ref="AF41:AG41"/>
    <mergeCell ref="AH41:AI41"/>
    <mergeCell ref="AM41:AO41"/>
    <mergeCell ref="AP41:AQ41"/>
    <mergeCell ref="AR41:AS41"/>
    <mergeCell ref="AT41:AU41"/>
    <mergeCell ref="AY41:AZ41"/>
    <mergeCell ref="BA41:BB41"/>
    <mergeCell ref="BD41:BG41"/>
    <mergeCell ref="BH41:BI41"/>
    <mergeCell ref="BJ41:BK41"/>
    <mergeCell ref="BL41:BM41"/>
    <mergeCell ref="BN41:BO41"/>
    <mergeCell ref="BP41:BQ41"/>
    <mergeCell ref="BR41:BS41"/>
    <mergeCell ref="BT41:BU41"/>
    <mergeCell ref="BV41:BW41"/>
    <mergeCell ref="BX41:BY41"/>
    <mergeCell ref="BZ41:CA41"/>
    <mergeCell ref="CB41:CC41"/>
    <mergeCell ref="CD41:CE41"/>
    <mergeCell ref="CF41:CG41"/>
    <mergeCell ref="CH41:CI41"/>
    <mergeCell ref="CJ41:CK41"/>
    <mergeCell ref="CL41:CM41"/>
    <mergeCell ref="CN41:CO41"/>
    <mergeCell ref="CP41:CQ41"/>
    <mergeCell ref="CR41:CS41"/>
    <mergeCell ref="CT41:CU41"/>
    <mergeCell ref="CV41:CW41"/>
    <mergeCell ref="CX41:CY41"/>
    <mergeCell ref="CZ41:DA41"/>
    <mergeCell ref="DB41:DC41"/>
    <mergeCell ref="DD41:DE41"/>
    <mergeCell ref="DF41:DG41"/>
    <mergeCell ref="DH41:DI41"/>
    <mergeCell ref="DJ41:DK41"/>
    <mergeCell ref="E42:G42"/>
    <mergeCell ref="N42:O42"/>
    <mergeCell ref="P42:Q42"/>
    <mergeCell ref="R42:S42"/>
    <mergeCell ref="T42:U42"/>
    <mergeCell ref="V42:W42"/>
    <mergeCell ref="X42:Y42"/>
    <mergeCell ref="Z42:AA42"/>
    <mergeCell ref="AB42:AC42"/>
    <mergeCell ref="AD42:AE42"/>
    <mergeCell ref="AF42:AG42"/>
    <mergeCell ref="AH42:AI42"/>
    <mergeCell ref="AM42:AO42"/>
    <mergeCell ref="AP42:AQ42"/>
    <mergeCell ref="AR42:AS42"/>
    <mergeCell ref="AT42:AU42"/>
    <mergeCell ref="AY42:AZ42"/>
    <mergeCell ref="BA42:BB42"/>
    <mergeCell ref="BD42:BG42"/>
    <mergeCell ref="BH42:BI42"/>
    <mergeCell ref="BJ42:BK42"/>
    <mergeCell ref="BL42:BM42"/>
    <mergeCell ref="BN42:BO42"/>
    <mergeCell ref="BP42:BQ42"/>
    <mergeCell ref="BR42:BS42"/>
    <mergeCell ref="BT42:BU42"/>
    <mergeCell ref="BV42:BW42"/>
    <mergeCell ref="BX42:BY42"/>
    <mergeCell ref="BZ42:CA42"/>
    <mergeCell ref="CB42:CC42"/>
    <mergeCell ref="CD42:CE42"/>
    <mergeCell ref="CF42:CG42"/>
    <mergeCell ref="CH42:CI42"/>
    <mergeCell ref="CJ42:CK42"/>
    <mergeCell ref="CL42:CM42"/>
    <mergeCell ref="CN42:CO42"/>
    <mergeCell ref="CP42:CQ42"/>
    <mergeCell ref="CR42:CS42"/>
    <mergeCell ref="CT42:CU42"/>
    <mergeCell ref="CV42:CW42"/>
    <mergeCell ref="CX42:CY42"/>
    <mergeCell ref="CZ42:DA42"/>
    <mergeCell ref="DB42:DC42"/>
    <mergeCell ref="DD42:DE42"/>
    <mergeCell ref="DF42:DG42"/>
    <mergeCell ref="DH42:DI42"/>
    <mergeCell ref="DJ42:DK42"/>
    <mergeCell ref="E43:G43"/>
    <mergeCell ref="N43:O43"/>
    <mergeCell ref="P43:Q43"/>
    <mergeCell ref="R43:S43"/>
    <mergeCell ref="T43:U43"/>
    <mergeCell ref="V43:W43"/>
    <mergeCell ref="X43:Y43"/>
    <mergeCell ref="Z43:AA43"/>
    <mergeCell ref="AB43:AC43"/>
    <mergeCell ref="AD43:AE43"/>
    <mergeCell ref="AF43:AG43"/>
    <mergeCell ref="AH43:AI43"/>
    <mergeCell ref="AM43:AO43"/>
    <mergeCell ref="AP43:AQ43"/>
    <mergeCell ref="AR43:AS43"/>
    <mergeCell ref="AT43:AU43"/>
    <mergeCell ref="AY43:AZ43"/>
    <mergeCell ref="BA43:BB43"/>
    <mergeCell ref="BD43:BG43"/>
    <mergeCell ref="BH43:BI43"/>
    <mergeCell ref="BJ43:BK43"/>
    <mergeCell ref="BL43:BM43"/>
    <mergeCell ref="BN43:BO43"/>
    <mergeCell ref="BP43:BQ43"/>
    <mergeCell ref="BR43:BS43"/>
    <mergeCell ref="BT43:BU43"/>
    <mergeCell ref="BV43:BW43"/>
    <mergeCell ref="BX43:BY43"/>
    <mergeCell ref="BZ43:CA43"/>
    <mergeCell ref="CB43:CC43"/>
    <mergeCell ref="CD43:CE43"/>
    <mergeCell ref="CF43:CG43"/>
    <mergeCell ref="CH43:CI43"/>
    <mergeCell ref="CJ43:CK43"/>
    <mergeCell ref="CL43:CM43"/>
    <mergeCell ref="CN43:CO43"/>
    <mergeCell ref="CP43:CQ43"/>
    <mergeCell ref="CR43:CS43"/>
    <mergeCell ref="CT43:CU43"/>
    <mergeCell ref="CV43:CW43"/>
    <mergeCell ref="CX43:CY43"/>
    <mergeCell ref="CZ43:DA43"/>
    <mergeCell ref="DB43:DC43"/>
    <mergeCell ref="DD43:DE43"/>
    <mergeCell ref="DF43:DG43"/>
    <mergeCell ref="DH43:DI43"/>
    <mergeCell ref="DJ43:DK43"/>
    <mergeCell ref="E44:G44"/>
    <mergeCell ref="N44:O44"/>
    <mergeCell ref="P44:Q44"/>
    <mergeCell ref="R44:S44"/>
    <mergeCell ref="T44:U44"/>
    <mergeCell ref="V44:W44"/>
    <mergeCell ref="X44:Y44"/>
    <mergeCell ref="Z44:AA44"/>
    <mergeCell ref="AB44:AC44"/>
    <mergeCell ref="AD44:AE44"/>
    <mergeCell ref="AF44:AG44"/>
    <mergeCell ref="AH44:AI44"/>
    <mergeCell ref="AM44:AO44"/>
    <mergeCell ref="AP44:AQ44"/>
    <mergeCell ref="AR44:AS44"/>
    <mergeCell ref="AT44:AU44"/>
    <mergeCell ref="AY44:AZ44"/>
    <mergeCell ref="BA44:BB44"/>
    <mergeCell ref="BD44:BG44"/>
    <mergeCell ref="BH44:BI44"/>
    <mergeCell ref="BJ44:BK44"/>
    <mergeCell ref="BL44:BM44"/>
    <mergeCell ref="BN44:BO44"/>
    <mergeCell ref="BP44:BQ44"/>
    <mergeCell ref="BR44:BS44"/>
    <mergeCell ref="BT44:BU44"/>
    <mergeCell ref="BV44:BW44"/>
    <mergeCell ref="BX44:BY44"/>
    <mergeCell ref="BZ44:CA44"/>
    <mergeCell ref="CB44:CC44"/>
    <mergeCell ref="CD44:CE44"/>
    <mergeCell ref="CF44:CG44"/>
    <mergeCell ref="CH44:CI44"/>
    <mergeCell ref="CJ44:CK44"/>
    <mergeCell ref="CL44:CM44"/>
    <mergeCell ref="CN44:CO44"/>
    <mergeCell ref="CP44:CQ44"/>
    <mergeCell ref="CR44:CS44"/>
    <mergeCell ref="CT44:CU44"/>
    <mergeCell ref="CV44:CW44"/>
    <mergeCell ref="CX44:CY44"/>
    <mergeCell ref="CZ44:DA44"/>
    <mergeCell ref="DB44:DC44"/>
    <mergeCell ref="DD44:DE44"/>
    <mergeCell ref="DF44:DG44"/>
    <mergeCell ref="DH44:DI44"/>
    <mergeCell ref="DJ44:DK44"/>
    <mergeCell ref="E45:G45"/>
    <mergeCell ref="N45:O45"/>
    <mergeCell ref="P45:Q45"/>
    <mergeCell ref="R45:S45"/>
    <mergeCell ref="T45:U45"/>
    <mergeCell ref="V45:W45"/>
    <mergeCell ref="X45:Y45"/>
    <mergeCell ref="Z45:AA45"/>
    <mergeCell ref="AB45:AC45"/>
    <mergeCell ref="AD45:AE45"/>
    <mergeCell ref="AF45:AG45"/>
    <mergeCell ref="AH45:AI45"/>
    <mergeCell ref="AM45:AO45"/>
    <mergeCell ref="AP45:AQ45"/>
    <mergeCell ref="AR45:AS45"/>
    <mergeCell ref="AT45:AU45"/>
    <mergeCell ref="AY45:AZ45"/>
    <mergeCell ref="BA45:BB45"/>
    <mergeCell ref="BD45:BG45"/>
    <mergeCell ref="BH45:BI45"/>
    <mergeCell ref="BJ45:BK45"/>
    <mergeCell ref="BL45:BM45"/>
    <mergeCell ref="BN45:BO45"/>
    <mergeCell ref="BP45:BQ45"/>
    <mergeCell ref="BR45:BS45"/>
    <mergeCell ref="BT45:BU45"/>
    <mergeCell ref="BV45:BW45"/>
    <mergeCell ref="BX45:BY45"/>
    <mergeCell ref="BZ45:CA45"/>
    <mergeCell ref="CB45:CC45"/>
    <mergeCell ref="CD45:CE45"/>
    <mergeCell ref="CF45:CG45"/>
    <mergeCell ref="CH45:CI45"/>
    <mergeCell ref="CJ45:CK45"/>
    <mergeCell ref="CL45:CM45"/>
    <mergeCell ref="CN45:CO45"/>
    <mergeCell ref="CP45:CQ45"/>
    <mergeCell ref="CR45:CS45"/>
    <mergeCell ref="CT45:CU45"/>
    <mergeCell ref="CV45:CW45"/>
    <mergeCell ref="CX45:CY45"/>
    <mergeCell ref="CZ45:DA45"/>
    <mergeCell ref="DB45:DC45"/>
    <mergeCell ref="DD45:DE45"/>
    <mergeCell ref="DF45:DG45"/>
    <mergeCell ref="DH45:DI45"/>
    <mergeCell ref="DJ45:DK45"/>
    <mergeCell ref="E46:G46"/>
    <mergeCell ref="N46:O46"/>
    <mergeCell ref="P46:Q46"/>
    <mergeCell ref="R46:S46"/>
    <mergeCell ref="T46:U46"/>
    <mergeCell ref="V46:W46"/>
    <mergeCell ref="X46:Y46"/>
    <mergeCell ref="Z46:AA46"/>
    <mergeCell ref="AB46:AC46"/>
    <mergeCell ref="AD46:AE46"/>
    <mergeCell ref="AF46:AG46"/>
    <mergeCell ref="AH46:AI46"/>
    <mergeCell ref="AM46:AO46"/>
    <mergeCell ref="AP46:AQ46"/>
    <mergeCell ref="AR46:AS46"/>
    <mergeCell ref="AT46:AU46"/>
    <mergeCell ref="AY46:AZ46"/>
    <mergeCell ref="BA46:BB46"/>
    <mergeCell ref="BD46:BG46"/>
    <mergeCell ref="BH46:BI46"/>
    <mergeCell ref="BJ46:BK46"/>
    <mergeCell ref="BL46:BM46"/>
    <mergeCell ref="BN46:BO46"/>
    <mergeCell ref="BP46:BQ46"/>
    <mergeCell ref="BR46:BS46"/>
    <mergeCell ref="BT46:BU46"/>
    <mergeCell ref="BV46:BW46"/>
    <mergeCell ref="BX46:BY46"/>
    <mergeCell ref="BZ46:CA46"/>
    <mergeCell ref="CB46:CC46"/>
    <mergeCell ref="CD46:CE46"/>
    <mergeCell ref="CF46:CG46"/>
    <mergeCell ref="CH46:CI46"/>
    <mergeCell ref="CJ46:CK46"/>
    <mergeCell ref="CL46:CM46"/>
    <mergeCell ref="CN46:CO46"/>
    <mergeCell ref="CP46:CQ46"/>
    <mergeCell ref="CR46:CS46"/>
    <mergeCell ref="CT46:CU46"/>
    <mergeCell ref="CV46:CW46"/>
    <mergeCell ref="CX46:CY46"/>
    <mergeCell ref="CZ46:DA46"/>
    <mergeCell ref="DB46:DC46"/>
    <mergeCell ref="DD46:DE46"/>
    <mergeCell ref="DF46:DG46"/>
    <mergeCell ref="DH46:DI46"/>
    <mergeCell ref="DJ46:DK46"/>
    <mergeCell ref="E47:G47"/>
    <mergeCell ref="N47:O47"/>
    <mergeCell ref="P47:Q47"/>
    <mergeCell ref="R47:S47"/>
    <mergeCell ref="T47:U47"/>
    <mergeCell ref="V47:W47"/>
    <mergeCell ref="X47:Y47"/>
    <mergeCell ref="Z47:AA47"/>
    <mergeCell ref="AB47:AC47"/>
    <mergeCell ref="AD47:AE47"/>
    <mergeCell ref="AF47:AG47"/>
    <mergeCell ref="AH47:AI47"/>
    <mergeCell ref="AM47:AO47"/>
    <mergeCell ref="AP47:AQ47"/>
    <mergeCell ref="AR47:AS47"/>
    <mergeCell ref="AT47:AU47"/>
    <mergeCell ref="AY47:AZ47"/>
    <mergeCell ref="BA47:BB47"/>
    <mergeCell ref="BD47:BG47"/>
    <mergeCell ref="BH47:BI47"/>
    <mergeCell ref="BJ47:BK47"/>
    <mergeCell ref="BL47:BM47"/>
    <mergeCell ref="BN47:BO47"/>
    <mergeCell ref="BP47:BQ47"/>
    <mergeCell ref="BR47:BS47"/>
    <mergeCell ref="BT47:BU47"/>
    <mergeCell ref="BV47:BW47"/>
    <mergeCell ref="BX47:BY47"/>
    <mergeCell ref="BZ47:CA47"/>
    <mergeCell ref="CB47:CC47"/>
    <mergeCell ref="CD47:CE47"/>
    <mergeCell ref="CF47:CG47"/>
    <mergeCell ref="CH47:CI47"/>
    <mergeCell ref="CJ47:CK47"/>
    <mergeCell ref="CL47:CM47"/>
    <mergeCell ref="CN47:CO47"/>
    <mergeCell ref="CP47:CQ47"/>
    <mergeCell ref="CR47:CS47"/>
    <mergeCell ref="CT47:CU47"/>
    <mergeCell ref="CV47:CW47"/>
    <mergeCell ref="CX47:CY47"/>
    <mergeCell ref="CZ47:DA47"/>
    <mergeCell ref="DB47:DC47"/>
    <mergeCell ref="DD47:DE47"/>
    <mergeCell ref="DF47:DG47"/>
    <mergeCell ref="DH47:DI47"/>
    <mergeCell ref="DJ47:DK47"/>
    <mergeCell ref="E48:G48"/>
    <mergeCell ref="N48:O48"/>
    <mergeCell ref="P48:Q48"/>
    <mergeCell ref="R48:S48"/>
    <mergeCell ref="T48:U48"/>
    <mergeCell ref="V48:W48"/>
    <mergeCell ref="X48:Y48"/>
    <mergeCell ref="Z48:AA48"/>
    <mergeCell ref="AB48:AC48"/>
    <mergeCell ref="AD48:AE48"/>
    <mergeCell ref="AF48:AG48"/>
    <mergeCell ref="AH48:AI48"/>
    <mergeCell ref="AM48:AO48"/>
    <mergeCell ref="AP48:AQ48"/>
    <mergeCell ref="AR48:AS48"/>
    <mergeCell ref="AT48:AU48"/>
    <mergeCell ref="AY48:AZ48"/>
    <mergeCell ref="BA48:BB48"/>
    <mergeCell ref="BD48:BG48"/>
    <mergeCell ref="BH48:BI48"/>
    <mergeCell ref="BJ48:BK48"/>
    <mergeCell ref="BL48:BM48"/>
    <mergeCell ref="BN48:BO48"/>
    <mergeCell ref="BP48:BQ48"/>
    <mergeCell ref="BR48:BS48"/>
    <mergeCell ref="BT48:BU48"/>
    <mergeCell ref="BV48:BW48"/>
    <mergeCell ref="BX48:BY48"/>
    <mergeCell ref="BZ48:CA48"/>
    <mergeCell ref="CB48:CC48"/>
    <mergeCell ref="CD48:CE48"/>
    <mergeCell ref="CF48:CG48"/>
    <mergeCell ref="CH48:CI48"/>
    <mergeCell ref="CJ48:CK48"/>
    <mergeCell ref="CL48:CM48"/>
    <mergeCell ref="CN48:CO48"/>
    <mergeCell ref="CP48:CQ48"/>
    <mergeCell ref="CR48:CS48"/>
    <mergeCell ref="CT48:CU48"/>
    <mergeCell ref="CV48:CW48"/>
    <mergeCell ref="CX48:CY48"/>
    <mergeCell ref="CZ48:DA48"/>
    <mergeCell ref="DB48:DC48"/>
    <mergeCell ref="DD48:DE48"/>
    <mergeCell ref="DF48:DG48"/>
    <mergeCell ref="DH48:DI48"/>
    <mergeCell ref="DJ48:DK48"/>
    <mergeCell ref="E49:G49"/>
    <mergeCell ref="N49:O49"/>
    <mergeCell ref="P49:Q49"/>
    <mergeCell ref="R49:S49"/>
    <mergeCell ref="T49:U49"/>
    <mergeCell ref="V49:W49"/>
    <mergeCell ref="X49:Y49"/>
    <mergeCell ref="Z49:AA49"/>
    <mergeCell ref="AB49:AC49"/>
    <mergeCell ref="AD49:AE49"/>
    <mergeCell ref="AF49:AG49"/>
    <mergeCell ref="AH49:AI49"/>
    <mergeCell ref="AM49:AO49"/>
    <mergeCell ref="AP49:AQ49"/>
    <mergeCell ref="AR49:AS49"/>
    <mergeCell ref="AT49:AU49"/>
    <mergeCell ref="AY49:AZ49"/>
    <mergeCell ref="BA49:BB49"/>
    <mergeCell ref="BD49:BG49"/>
    <mergeCell ref="BH49:BI49"/>
    <mergeCell ref="BJ49:BK49"/>
    <mergeCell ref="BL49:BM49"/>
    <mergeCell ref="BN49:BO49"/>
    <mergeCell ref="BP49:BQ49"/>
    <mergeCell ref="BR49:BS49"/>
    <mergeCell ref="BT49:BU49"/>
    <mergeCell ref="BV49:BW49"/>
    <mergeCell ref="BX49:BY49"/>
    <mergeCell ref="BZ49:CA49"/>
    <mergeCell ref="CB49:CC49"/>
    <mergeCell ref="CD49:CE49"/>
    <mergeCell ref="CF49:CG49"/>
    <mergeCell ref="CH49:CI49"/>
    <mergeCell ref="CJ49:CK49"/>
    <mergeCell ref="CL49:CM49"/>
    <mergeCell ref="CN49:CO49"/>
    <mergeCell ref="CP49:CQ49"/>
    <mergeCell ref="CR49:CS49"/>
    <mergeCell ref="CT49:CU49"/>
    <mergeCell ref="CV49:CW49"/>
    <mergeCell ref="CX49:CY49"/>
    <mergeCell ref="CZ49:DA49"/>
    <mergeCell ref="DB49:DC49"/>
    <mergeCell ref="DD49:DE49"/>
    <mergeCell ref="DF49:DG49"/>
    <mergeCell ref="DH49:DI49"/>
    <mergeCell ref="DJ49:DK49"/>
    <mergeCell ref="E50:G50"/>
    <mergeCell ref="N50:O50"/>
    <mergeCell ref="P50:Q50"/>
    <mergeCell ref="R50:S50"/>
    <mergeCell ref="T50:U50"/>
    <mergeCell ref="V50:W50"/>
    <mergeCell ref="X50:Y50"/>
    <mergeCell ref="Z50:AA50"/>
    <mergeCell ref="AB50:AC50"/>
    <mergeCell ref="AD50:AE50"/>
    <mergeCell ref="AF50:AG50"/>
    <mergeCell ref="AH50:AI50"/>
    <mergeCell ref="AM50:AO50"/>
    <mergeCell ref="AP50:AQ50"/>
    <mergeCell ref="AR50:AS50"/>
    <mergeCell ref="AT50:AU50"/>
    <mergeCell ref="AY50:AZ50"/>
    <mergeCell ref="BA50:BB50"/>
    <mergeCell ref="BD50:BG50"/>
    <mergeCell ref="BH50:BI50"/>
    <mergeCell ref="BJ50:BK50"/>
    <mergeCell ref="BL50:BM50"/>
    <mergeCell ref="BN50:BO50"/>
    <mergeCell ref="BP50:BQ50"/>
    <mergeCell ref="BR50:BS50"/>
    <mergeCell ref="BT50:BU50"/>
    <mergeCell ref="BV50:BW50"/>
    <mergeCell ref="BX50:BY50"/>
    <mergeCell ref="BZ50:CA50"/>
    <mergeCell ref="CB50:CC50"/>
    <mergeCell ref="CD50:CE50"/>
    <mergeCell ref="CF50:CG50"/>
    <mergeCell ref="CH50:CI50"/>
    <mergeCell ref="CJ50:CK50"/>
    <mergeCell ref="CL50:CM50"/>
    <mergeCell ref="CN50:CO50"/>
    <mergeCell ref="CP50:CQ50"/>
    <mergeCell ref="CR50:CS50"/>
    <mergeCell ref="CT50:CU50"/>
    <mergeCell ref="CV50:CW50"/>
    <mergeCell ref="CX50:CY50"/>
    <mergeCell ref="CZ50:DA50"/>
    <mergeCell ref="DB50:DC50"/>
    <mergeCell ref="DD50:DE50"/>
    <mergeCell ref="DF50:DG50"/>
    <mergeCell ref="DH50:DI50"/>
    <mergeCell ref="DJ50:DK50"/>
    <mergeCell ref="E51:G51"/>
    <mergeCell ref="N51:O51"/>
    <mergeCell ref="P51:Q51"/>
    <mergeCell ref="R51:S51"/>
    <mergeCell ref="T51:U51"/>
    <mergeCell ref="V51:W51"/>
    <mergeCell ref="X51:Y51"/>
    <mergeCell ref="Z51:AA51"/>
    <mergeCell ref="AB51:AC51"/>
    <mergeCell ref="AD51:AE51"/>
    <mergeCell ref="AF51:AG51"/>
    <mergeCell ref="AH51:AI51"/>
    <mergeCell ref="AM51:AO51"/>
    <mergeCell ref="AP51:AQ51"/>
    <mergeCell ref="AR51:AS51"/>
    <mergeCell ref="AT51:AU51"/>
    <mergeCell ref="AY51:AZ51"/>
    <mergeCell ref="BA51:BB51"/>
    <mergeCell ref="E52:G52"/>
    <mergeCell ref="N52:O52"/>
    <mergeCell ref="P52:Q52"/>
    <mergeCell ref="R52:S52"/>
    <mergeCell ref="T52:U52"/>
    <mergeCell ref="V52:W52"/>
    <mergeCell ref="X52:Y52"/>
    <mergeCell ref="Z52:AA52"/>
    <mergeCell ref="AB52:AC52"/>
    <mergeCell ref="AD52:AE52"/>
    <mergeCell ref="AF52:AG52"/>
    <mergeCell ref="AH52:AI52"/>
    <mergeCell ref="AM52:AO52"/>
    <mergeCell ref="AP52:AQ52"/>
    <mergeCell ref="AR52:AS52"/>
    <mergeCell ref="AT52:AU52"/>
    <mergeCell ref="AY52:AZ52"/>
    <mergeCell ref="BA52:BB52"/>
    <mergeCell ref="E53:G53"/>
    <mergeCell ref="N53:O53"/>
    <mergeCell ref="P53:Q53"/>
    <mergeCell ref="R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AM53:AO53"/>
    <mergeCell ref="AP53:AQ53"/>
    <mergeCell ref="AR53:AS53"/>
    <mergeCell ref="AT53:AU53"/>
    <mergeCell ref="AY53:AZ53"/>
    <mergeCell ref="BA53:BB53"/>
    <mergeCell ref="E54:G54"/>
    <mergeCell ref="N54:O54"/>
    <mergeCell ref="P54:Q54"/>
    <mergeCell ref="R54:S54"/>
    <mergeCell ref="T54:U54"/>
    <mergeCell ref="V54:W54"/>
    <mergeCell ref="X54:Y54"/>
    <mergeCell ref="Z54:AA54"/>
    <mergeCell ref="AB54:AC54"/>
    <mergeCell ref="AD54:AE54"/>
    <mergeCell ref="AF54:AG54"/>
    <mergeCell ref="AH54:AI54"/>
    <mergeCell ref="AM54:AO54"/>
    <mergeCell ref="AP54:AQ54"/>
    <mergeCell ref="AR54:AS54"/>
    <mergeCell ref="AT54:AU54"/>
    <mergeCell ref="AY54:AZ54"/>
    <mergeCell ref="BA54:BB54"/>
    <mergeCell ref="E55:G55"/>
    <mergeCell ref="N55:O55"/>
    <mergeCell ref="P55:Q55"/>
    <mergeCell ref="R55:S55"/>
    <mergeCell ref="T55:U55"/>
    <mergeCell ref="V55:W55"/>
    <mergeCell ref="X55:Y55"/>
    <mergeCell ref="Z55:AA55"/>
    <mergeCell ref="AB55:AC55"/>
    <mergeCell ref="AD55:AE55"/>
    <mergeCell ref="AF55:AG55"/>
    <mergeCell ref="AH55:AI55"/>
    <mergeCell ref="AM55:AO55"/>
    <mergeCell ref="AP55:AQ55"/>
    <mergeCell ref="AR55:AS55"/>
    <mergeCell ref="AT55:AU55"/>
    <mergeCell ref="AY55:AZ55"/>
    <mergeCell ref="BA55:BB55"/>
    <mergeCell ref="E56:G56"/>
    <mergeCell ref="N56:O56"/>
    <mergeCell ref="P56:Q56"/>
    <mergeCell ref="R56:S56"/>
    <mergeCell ref="T56:U56"/>
    <mergeCell ref="V56:W56"/>
    <mergeCell ref="X56:Y56"/>
    <mergeCell ref="Z56:AA56"/>
    <mergeCell ref="AB56:AC56"/>
    <mergeCell ref="AD56:AE56"/>
    <mergeCell ref="AF56:AG56"/>
    <mergeCell ref="AH56:AI56"/>
    <mergeCell ref="AM56:AO56"/>
    <mergeCell ref="AP56:AQ56"/>
    <mergeCell ref="AR56:AS56"/>
    <mergeCell ref="AT56:AU56"/>
    <mergeCell ref="AY56:AZ56"/>
    <mergeCell ref="BA56:BB56"/>
    <mergeCell ref="E57:G57"/>
    <mergeCell ref="N57:O57"/>
    <mergeCell ref="P57:Q57"/>
    <mergeCell ref="R57:S57"/>
    <mergeCell ref="T57:U57"/>
    <mergeCell ref="V57:W57"/>
    <mergeCell ref="X57:Y57"/>
    <mergeCell ref="Z57:AA57"/>
    <mergeCell ref="AB57:AC57"/>
    <mergeCell ref="AD57:AE57"/>
    <mergeCell ref="AF57:AG57"/>
    <mergeCell ref="AH57:AI57"/>
    <mergeCell ref="AM57:AO57"/>
    <mergeCell ref="AP57:AQ57"/>
    <mergeCell ref="AR57:AS57"/>
    <mergeCell ref="AT57:AU57"/>
    <mergeCell ref="AY57:AZ57"/>
    <mergeCell ref="BA57:BB57"/>
    <mergeCell ref="E58:G58"/>
    <mergeCell ref="N58:O58"/>
    <mergeCell ref="P58:Q58"/>
    <mergeCell ref="R58:S58"/>
    <mergeCell ref="T58:U58"/>
    <mergeCell ref="V58:W58"/>
    <mergeCell ref="X58:Y58"/>
    <mergeCell ref="Z58:AA58"/>
    <mergeCell ref="AB58:AC58"/>
    <mergeCell ref="AD58:AE58"/>
    <mergeCell ref="AF58:AG58"/>
    <mergeCell ref="AH58:AI58"/>
    <mergeCell ref="AM58:AO58"/>
    <mergeCell ref="AP58:AQ58"/>
    <mergeCell ref="AR58:AS58"/>
    <mergeCell ref="AT58:AU58"/>
    <mergeCell ref="AY58:AZ58"/>
    <mergeCell ref="BA58:BB58"/>
    <mergeCell ref="E59:G59"/>
    <mergeCell ref="N59:O59"/>
    <mergeCell ref="P59:Q59"/>
    <mergeCell ref="R59:S59"/>
    <mergeCell ref="T59:U59"/>
    <mergeCell ref="V59:W59"/>
    <mergeCell ref="X59:Y59"/>
    <mergeCell ref="Z59:AA59"/>
    <mergeCell ref="AB59:AC59"/>
    <mergeCell ref="AD59:AE59"/>
    <mergeCell ref="AF59:AG59"/>
    <mergeCell ref="AH59:AI59"/>
    <mergeCell ref="AM59:AO59"/>
    <mergeCell ref="AP59:AQ59"/>
    <mergeCell ref="AR59:AS59"/>
    <mergeCell ref="AT59:AU59"/>
    <mergeCell ref="AY59:AZ59"/>
    <mergeCell ref="BA59:BB59"/>
    <mergeCell ref="E60:G60"/>
    <mergeCell ref="N60:O60"/>
    <mergeCell ref="P60:Q60"/>
    <mergeCell ref="R60:S60"/>
    <mergeCell ref="T60:U60"/>
    <mergeCell ref="V60:W60"/>
    <mergeCell ref="X60:Y60"/>
    <mergeCell ref="Z60:AA60"/>
    <mergeCell ref="AB60:AC60"/>
    <mergeCell ref="AD60:AE60"/>
    <mergeCell ref="AF60:AG60"/>
    <mergeCell ref="AH60:AI60"/>
    <mergeCell ref="AM60:AO60"/>
    <mergeCell ref="AP60:AQ60"/>
    <mergeCell ref="AR60:AS60"/>
    <mergeCell ref="AT60:AU60"/>
    <mergeCell ref="AY60:AZ60"/>
    <mergeCell ref="BA60:BB60"/>
    <mergeCell ref="E61:G61"/>
    <mergeCell ref="N61:O61"/>
    <mergeCell ref="P61:Q61"/>
    <mergeCell ref="R61:S61"/>
    <mergeCell ref="T61:U61"/>
    <mergeCell ref="V61:W61"/>
    <mergeCell ref="X61:Y61"/>
    <mergeCell ref="Z61:AA61"/>
    <mergeCell ref="AB61:AC61"/>
    <mergeCell ref="AD61:AE61"/>
    <mergeCell ref="AF61:AG61"/>
    <mergeCell ref="AH61:AI61"/>
    <mergeCell ref="AM61:AO61"/>
    <mergeCell ref="AP61:AQ61"/>
    <mergeCell ref="AR61:AS61"/>
    <mergeCell ref="AT61:AU61"/>
    <mergeCell ref="AY61:AZ61"/>
    <mergeCell ref="BA61:BB61"/>
    <mergeCell ref="E62:G62"/>
    <mergeCell ref="N62:O62"/>
    <mergeCell ref="P62:Q62"/>
    <mergeCell ref="R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AM62:AO62"/>
    <mergeCell ref="AP62:AQ62"/>
    <mergeCell ref="AR62:AS62"/>
    <mergeCell ref="AT62:AU62"/>
    <mergeCell ref="AY62:AZ62"/>
    <mergeCell ref="BA62:BB62"/>
    <mergeCell ref="E63:G63"/>
    <mergeCell ref="N63:O63"/>
    <mergeCell ref="P63:Q63"/>
    <mergeCell ref="R63:S63"/>
    <mergeCell ref="T63:U63"/>
    <mergeCell ref="V63:W63"/>
    <mergeCell ref="X63:Y63"/>
    <mergeCell ref="Z63:AA63"/>
    <mergeCell ref="AB63:AC63"/>
    <mergeCell ref="AD63:AE63"/>
    <mergeCell ref="AF63:AG63"/>
    <mergeCell ref="AH63:AI63"/>
    <mergeCell ref="AM63:AO63"/>
    <mergeCell ref="AP63:AQ63"/>
    <mergeCell ref="AR63:AS63"/>
    <mergeCell ref="AT63:AU63"/>
    <mergeCell ref="AY63:AZ63"/>
    <mergeCell ref="BA63:BB63"/>
    <mergeCell ref="E64:G64"/>
    <mergeCell ref="N64:O64"/>
    <mergeCell ref="P64:Q64"/>
    <mergeCell ref="R64:S64"/>
    <mergeCell ref="T64:U64"/>
    <mergeCell ref="V64:W64"/>
    <mergeCell ref="X64:Y64"/>
    <mergeCell ref="Z64:AA64"/>
    <mergeCell ref="AB64:AC64"/>
    <mergeCell ref="AD64:AE64"/>
    <mergeCell ref="AF64:AG64"/>
    <mergeCell ref="AH64:AI64"/>
    <mergeCell ref="AM64:AO64"/>
    <mergeCell ref="AP64:AQ64"/>
    <mergeCell ref="AR64:AS64"/>
    <mergeCell ref="AT64:AU64"/>
    <mergeCell ref="AY64:AZ64"/>
    <mergeCell ref="BA64:BB64"/>
    <mergeCell ref="E65:G65"/>
    <mergeCell ref="N65:O65"/>
    <mergeCell ref="P65:Q65"/>
    <mergeCell ref="R65:S65"/>
    <mergeCell ref="T65:U65"/>
    <mergeCell ref="V65:W65"/>
    <mergeCell ref="X65:Y65"/>
    <mergeCell ref="Z65:AA65"/>
    <mergeCell ref="AB65:AC65"/>
    <mergeCell ref="AD65:AE65"/>
    <mergeCell ref="AF65:AG65"/>
    <mergeCell ref="AH65:AI65"/>
    <mergeCell ref="AM65:AO65"/>
    <mergeCell ref="AP65:AQ65"/>
    <mergeCell ref="AR65:AS65"/>
    <mergeCell ref="AT65:AU65"/>
    <mergeCell ref="AY65:AZ65"/>
    <mergeCell ref="BA65:BB65"/>
    <mergeCell ref="E66:G66"/>
    <mergeCell ref="N66:O66"/>
    <mergeCell ref="P66:Q66"/>
    <mergeCell ref="R66:S66"/>
    <mergeCell ref="T66:U66"/>
    <mergeCell ref="V66:W66"/>
    <mergeCell ref="X66:Y66"/>
    <mergeCell ref="Z66:AA66"/>
    <mergeCell ref="AB66:AC66"/>
    <mergeCell ref="AD66:AE66"/>
    <mergeCell ref="AF66:AG66"/>
    <mergeCell ref="AH66:AI66"/>
    <mergeCell ref="AM66:AO66"/>
    <mergeCell ref="AP66:AQ66"/>
    <mergeCell ref="AR66:AS66"/>
    <mergeCell ref="AT66:AU66"/>
    <mergeCell ref="AY66:AZ66"/>
    <mergeCell ref="BA66:BB66"/>
    <mergeCell ref="E67:G67"/>
    <mergeCell ref="N67:O67"/>
    <mergeCell ref="P67:Q67"/>
    <mergeCell ref="R67:S67"/>
    <mergeCell ref="T67:U67"/>
    <mergeCell ref="V67:W67"/>
    <mergeCell ref="X67:Y67"/>
    <mergeCell ref="Z67:AA67"/>
    <mergeCell ref="AB67:AC67"/>
    <mergeCell ref="AD67:AE67"/>
    <mergeCell ref="AF67:AG67"/>
    <mergeCell ref="AH67:AI67"/>
    <mergeCell ref="AM67:AO67"/>
    <mergeCell ref="AP67:AQ67"/>
    <mergeCell ref="AR67:AS67"/>
    <mergeCell ref="AT67:AU67"/>
    <mergeCell ref="AY67:AZ67"/>
    <mergeCell ref="BA67:BB67"/>
    <mergeCell ref="E68:G68"/>
    <mergeCell ref="N68:O68"/>
    <mergeCell ref="P68:Q68"/>
    <mergeCell ref="R68:S68"/>
    <mergeCell ref="T68:U68"/>
    <mergeCell ref="V68:W68"/>
    <mergeCell ref="X68:Y68"/>
    <mergeCell ref="Z68:AA68"/>
    <mergeCell ref="AB68:AC68"/>
    <mergeCell ref="AD68:AE68"/>
    <mergeCell ref="AF68:AG68"/>
    <mergeCell ref="AH68:AI68"/>
    <mergeCell ref="AM68:AO68"/>
    <mergeCell ref="AP68:AQ68"/>
    <mergeCell ref="AR68:AS68"/>
    <mergeCell ref="AT68:AU68"/>
    <mergeCell ref="AY68:AZ68"/>
    <mergeCell ref="BA68:BB68"/>
    <mergeCell ref="E69:G69"/>
    <mergeCell ref="N69:O69"/>
    <mergeCell ref="P69:Q69"/>
    <mergeCell ref="R69:S69"/>
    <mergeCell ref="T69:U69"/>
    <mergeCell ref="V69:W69"/>
    <mergeCell ref="X69:Y69"/>
    <mergeCell ref="Z69:AA69"/>
    <mergeCell ref="AB69:AC69"/>
    <mergeCell ref="AD69:AE69"/>
    <mergeCell ref="AF69:AG69"/>
    <mergeCell ref="AH69:AI69"/>
    <mergeCell ref="AM69:AO69"/>
    <mergeCell ref="AP69:AQ69"/>
    <mergeCell ref="AR69:AS69"/>
    <mergeCell ref="AT69:AU69"/>
    <mergeCell ref="AY69:AZ69"/>
    <mergeCell ref="BA69:BB69"/>
    <mergeCell ref="E70:G70"/>
    <mergeCell ref="N70:O70"/>
    <mergeCell ref="P70:Q70"/>
    <mergeCell ref="R70:S70"/>
    <mergeCell ref="T70:U70"/>
    <mergeCell ref="V70:W70"/>
    <mergeCell ref="X70:Y70"/>
    <mergeCell ref="Z70:AA70"/>
    <mergeCell ref="AB70:AC70"/>
    <mergeCell ref="AD70:AE70"/>
    <mergeCell ref="AF70:AG70"/>
    <mergeCell ref="AH70:AI70"/>
    <mergeCell ref="AM70:AO70"/>
    <mergeCell ref="AP70:AQ70"/>
    <mergeCell ref="AR70:AS70"/>
    <mergeCell ref="AT70:AU70"/>
    <mergeCell ref="AY70:AZ70"/>
    <mergeCell ref="BA70:BB70"/>
    <mergeCell ref="E71:G71"/>
    <mergeCell ref="N71:O71"/>
    <mergeCell ref="P71:Q71"/>
    <mergeCell ref="R71:S71"/>
    <mergeCell ref="T71:U71"/>
    <mergeCell ref="V71:W71"/>
    <mergeCell ref="X71:Y71"/>
    <mergeCell ref="Z71:AA71"/>
    <mergeCell ref="AB71:AC71"/>
    <mergeCell ref="AD71:AE71"/>
    <mergeCell ref="AF71:AG71"/>
    <mergeCell ref="AH71:AI71"/>
    <mergeCell ref="AM71:AO71"/>
    <mergeCell ref="AP71:AQ71"/>
    <mergeCell ref="AR71:AS71"/>
    <mergeCell ref="AT71:AU71"/>
    <mergeCell ref="AY71:AZ71"/>
    <mergeCell ref="BA71:BB71"/>
    <mergeCell ref="E72:G72"/>
    <mergeCell ref="N72:O72"/>
    <mergeCell ref="P72:Q72"/>
    <mergeCell ref="R72:S72"/>
    <mergeCell ref="T72:U72"/>
    <mergeCell ref="V72:W72"/>
    <mergeCell ref="X72:Y72"/>
    <mergeCell ref="Z72:AA72"/>
    <mergeCell ref="AB72:AC72"/>
    <mergeCell ref="AD72:AE72"/>
    <mergeCell ref="AF72:AG72"/>
    <mergeCell ref="AH72:AI72"/>
    <mergeCell ref="AM72:AO72"/>
    <mergeCell ref="AP72:AQ72"/>
    <mergeCell ref="AR72:AS72"/>
    <mergeCell ref="AT72:AU72"/>
    <mergeCell ref="AY72:AZ72"/>
    <mergeCell ref="BA72:BB72"/>
    <mergeCell ref="E73:G73"/>
    <mergeCell ref="N73:O73"/>
    <mergeCell ref="P73:Q73"/>
    <mergeCell ref="R73:S73"/>
    <mergeCell ref="T73:U73"/>
    <mergeCell ref="V73:W73"/>
    <mergeCell ref="X73:Y73"/>
    <mergeCell ref="Z73:AA73"/>
    <mergeCell ref="AB73:AC73"/>
    <mergeCell ref="AD73:AE73"/>
    <mergeCell ref="AF73:AG73"/>
    <mergeCell ref="AH73:AI73"/>
    <mergeCell ref="AM73:AO73"/>
    <mergeCell ref="AP73:AQ73"/>
    <mergeCell ref="AR73:AS73"/>
    <mergeCell ref="AT73:AU73"/>
    <mergeCell ref="AY73:AZ73"/>
    <mergeCell ref="BA73:BB73"/>
    <mergeCell ref="E74:G74"/>
    <mergeCell ref="N74:O74"/>
    <mergeCell ref="P74:Q74"/>
    <mergeCell ref="R74:S74"/>
    <mergeCell ref="T74:U74"/>
    <mergeCell ref="V74:W74"/>
    <mergeCell ref="X74:Y74"/>
    <mergeCell ref="Z74:AA74"/>
    <mergeCell ref="AB74:AC74"/>
    <mergeCell ref="AD74:AE74"/>
    <mergeCell ref="AF74:AG74"/>
    <mergeCell ref="AH74:AI74"/>
    <mergeCell ref="AM74:AO74"/>
    <mergeCell ref="AP74:AQ74"/>
    <mergeCell ref="AR74:AS74"/>
    <mergeCell ref="AT74:AU74"/>
    <mergeCell ref="AY74:AZ74"/>
    <mergeCell ref="BA74:BB74"/>
    <mergeCell ref="E75:G75"/>
    <mergeCell ref="N75:O75"/>
    <mergeCell ref="P75:Q75"/>
    <mergeCell ref="R75:S75"/>
    <mergeCell ref="T75:U75"/>
    <mergeCell ref="V75:W75"/>
    <mergeCell ref="X75:Y75"/>
    <mergeCell ref="Z75:AA75"/>
    <mergeCell ref="AB75:AC75"/>
    <mergeCell ref="AD75:AE75"/>
    <mergeCell ref="AF75:AG75"/>
    <mergeCell ref="AH75:AI75"/>
    <mergeCell ref="AM75:AO75"/>
    <mergeCell ref="AP75:AQ75"/>
    <mergeCell ref="AR75:AS75"/>
    <mergeCell ref="AT75:AU75"/>
    <mergeCell ref="AY75:AZ75"/>
    <mergeCell ref="BA75:BB75"/>
    <mergeCell ref="E76:G76"/>
    <mergeCell ref="N76:O76"/>
    <mergeCell ref="P76:Q76"/>
    <mergeCell ref="R76:S76"/>
    <mergeCell ref="T76:U76"/>
    <mergeCell ref="V76:W76"/>
    <mergeCell ref="X76:Y76"/>
    <mergeCell ref="Z76:AA76"/>
    <mergeCell ref="AB76:AC76"/>
    <mergeCell ref="AD76:AE76"/>
    <mergeCell ref="AF76:AG76"/>
    <mergeCell ref="AH76:AI76"/>
    <mergeCell ref="AM76:AO76"/>
    <mergeCell ref="AP76:AQ76"/>
    <mergeCell ref="AR76:AS76"/>
    <mergeCell ref="AT76:AU76"/>
    <mergeCell ref="AY76:AZ76"/>
    <mergeCell ref="BA76:BB76"/>
    <mergeCell ref="E77:G77"/>
    <mergeCell ref="N77:O77"/>
    <mergeCell ref="P77:Q77"/>
    <mergeCell ref="R77:S77"/>
    <mergeCell ref="T77:U77"/>
    <mergeCell ref="V77:W77"/>
    <mergeCell ref="X77:Y77"/>
    <mergeCell ref="Z77:AA77"/>
    <mergeCell ref="AB77:AC77"/>
    <mergeCell ref="AD77:AE77"/>
    <mergeCell ref="AF77:AG77"/>
    <mergeCell ref="AH77:AI77"/>
    <mergeCell ref="AM77:AO77"/>
    <mergeCell ref="AP77:AQ77"/>
    <mergeCell ref="AR77:AS77"/>
    <mergeCell ref="AT77:AU77"/>
    <mergeCell ref="AY77:AZ77"/>
    <mergeCell ref="BA77:BB77"/>
    <mergeCell ref="E78:G78"/>
    <mergeCell ref="N78:O78"/>
    <mergeCell ref="P78:Q78"/>
    <mergeCell ref="R78:S78"/>
    <mergeCell ref="T78:U78"/>
    <mergeCell ref="V78:W78"/>
    <mergeCell ref="X78:Y78"/>
    <mergeCell ref="Z78:AA78"/>
    <mergeCell ref="AB78:AC78"/>
    <mergeCell ref="AD78:AE78"/>
    <mergeCell ref="AF78:AG78"/>
    <mergeCell ref="AH78:AI78"/>
    <mergeCell ref="AM78:AO78"/>
    <mergeCell ref="AP78:AQ78"/>
    <mergeCell ref="AR78:AS78"/>
    <mergeCell ref="AT78:AU78"/>
    <mergeCell ref="AY78:AZ78"/>
    <mergeCell ref="BA78:BB78"/>
    <mergeCell ref="E79:G79"/>
    <mergeCell ref="N79:O79"/>
    <mergeCell ref="P79:Q79"/>
    <mergeCell ref="R79:S79"/>
    <mergeCell ref="T79:U79"/>
    <mergeCell ref="V79:W79"/>
    <mergeCell ref="X79:Y79"/>
    <mergeCell ref="Z79:AA79"/>
    <mergeCell ref="AB79:AC79"/>
    <mergeCell ref="AD79:AE79"/>
    <mergeCell ref="AF79:AG79"/>
    <mergeCell ref="AH79:AI79"/>
    <mergeCell ref="AM79:AO79"/>
    <mergeCell ref="AP79:AQ79"/>
    <mergeCell ref="AR79:AS79"/>
    <mergeCell ref="AT79:AU79"/>
    <mergeCell ref="AY79:AZ79"/>
    <mergeCell ref="BA79:BB79"/>
    <mergeCell ref="E80:G80"/>
    <mergeCell ref="N80:O80"/>
    <mergeCell ref="P80:Q80"/>
    <mergeCell ref="R80:S80"/>
    <mergeCell ref="T80:U80"/>
    <mergeCell ref="V80:W80"/>
    <mergeCell ref="X80:Y80"/>
    <mergeCell ref="Z80:AA80"/>
    <mergeCell ref="AB80:AC80"/>
    <mergeCell ref="AD80:AE80"/>
    <mergeCell ref="AF80:AG80"/>
    <mergeCell ref="AH80:AI80"/>
    <mergeCell ref="AM80:AO80"/>
    <mergeCell ref="AP80:AQ80"/>
    <mergeCell ref="AR80:AS80"/>
    <mergeCell ref="AT80:AU80"/>
    <mergeCell ref="AY80:AZ80"/>
    <mergeCell ref="BA80:BB80"/>
    <mergeCell ref="E81:G81"/>
    <mergeCell ref="N81:O81"/>
    <mergeCell ref="P81:Q81"/>
    <mergeCell ref="R81:S81"/>
    <mergeCell ref="T81:U81"/>
    <mergeCell ref="V81:W81"/>
    <mergeCell ref="X81:Y81"/>
    <mergeCell ref="Z81:AA81"/>
    <mergeCell ref="AB81:AC81"/>
    <mergeCell ref="AD81:AE81"/>
    <mergeCell ref="AF81:AG81"/>
    <mergeCell ref="AH81:AI81"/>
    <mergeCell ref="AM81:AO81"/>
    <mergeCell ref="AP81:AQ81"/>
    <mergeCell ref="AR81:AS81"/>
    <mergeCell ref="AT81:AU81"/>
    <mergeCell ref="AY81:AZ81"/>
    <mergeCell ref="BA81:BB81"/>
    <mergeCell ref="E82:G82"/>
    <mergeCell ref="N82:O82"/>
    <mergeCell ref="P82:Q82"/>
    <mergeCell ref="R82:S82"/>
    <mergeCell ref="T82:U82"/>
    <mergeCell ref="V82:W82"/>
    <mergeCell ref="X82:Y82"/>
    <mergeCell ref="Z82:AA82"/>
    <mergeCell ref="AB82:AC82"/>
    <mergeCell ref="AD82:AE82"/>
    <mergeCell ref="AF82:AG82"/>
    <mergeCell ref="AH82:AI82"/>
    <mergeCell ref="AM82:AO82"/>
    <mergeCell ref="AP82:AQ82"/>
    <mergeCell ref="AR82:AS82"/>
    <mergeCell ref="AT82:AU82"/>
    <mergeCell ref="AY82:AZ82"/>
    <mergeCell ref="BA82:BB82"/>
    <mergeCell ref="E83:G83"/>
    <mergeCell ref="N83:O83"/>
    <mergeCell ref="P83:Q83"/>
    <mergeCell ref="R83:S83"/>
    <mergeCell ref="T83:U83"/>
    <mergeCell ref="V83:W83"/>
    <mergeCell ref="X83:Y83"/>
    <mergeCell ref="Z83:AA83"/>
    <mergeCell ref="AB83:AC83"/>
    <mergeCell ref="AD83:AE83"/>
    <mergeCell ref="AF83:AG83"/>
    <mergeCell ref="AH83:AI83"/>
    <mergeCell ref="AM83:AO83"/>
    <mergeCell ref="AP83:AQ83"/>
    <mergeCell ref="AR83:AS83"/>
    <mergeCell ref="AT83:AU83"/>
    <mergeCell ref="AY83:AZ83"/>
    <mergeCell ref="BA83:BB83"/>
    <mergeCell ref="E84:G84"/>
    <mergeCell ref="N84:O84"/>
    <mergeCell ref="P84:Q84"/>
    <mergeCell ref="R84:S84"/>
    <mergeCell ref="T84:U84"/>
    <mergeCell ref="V84:W84"/>
    <mergeCell ref="X84:Y84"/>
    <mergeCell ref="Z84:AA84"/>
    <mergeCell ref="AB84:AC84"/>
    <mergeCell ref="AD84:AE84"/>
    <mergeCell ref="AF84:AG84"/>
    <mergeCell ref="AH84:AI84"/>
    <mergeCell ref="AM84:AO84"/>
    <mergeCell ref="AP84:AQ84"/>
    <mergeCell ref="AR84:AS84"/>
    <mergeCell ref="AT84:AU84"/>
    <mergeCell ref="AY84:AZ84"/>
    <mergeCell ref="BA84:BB84"/>
    <mergeCell ref="E85:G85"/>
    <mergeCell ref="N85:O85"/>
    <mergeCell ref="P85:Q85"/>
    <mergeCell ref="R85:S85"/>
    <mergeCell ref="T85:U85"/>
    <mergeCell ref="V85:W85"/>
    <mergeCell ref="X85:Y85"/>
    <mergeCell ref="Z85:AA85"/>
    <mergeCell ref="AB85:AC85"/>
    <mergeCell ref="AD85:AE85"/>
    <mergeCell ref="AF85:AG85"/>
    <mergeCell ref="AH85:AI85"/>
    <mergeCell ref="AM85:AO85"/>
    <mergeCell ref="AP85:AQ85"/>
    <mergeCell ref="AR85:AS85"/>
    <mergeCell ref="AT85:AU85"/>
    <mergeCell ref="AY85:AZ85"/>
    <mergeCell ref="BA85:BB85"/>
    <mergeCell ref="E86:G86"/>
    <mergeCell ref="N86:O86"/>
    <mergeCell ref="P86:Q86"/>
    <mergeCell ref="R86:S86"/>
    <mergeCell ref="T86:U86"/>
    <mergeCell ref="V86:W86"/>
    <mergeCell ref="X86:Y86"/>
    <mergeCell ref="Z86:AA86"/>
    <mergeCell ref="AB86:AC86"/>
    <mergeCell ref="AD86:AE86"/>
    <mergeCell ref="AF86:AG86"/>
    <mergeCell ref="AH86:AI86"/>
    <mergeCell ref="AM86:AO86"/>
    <mergeCell ref="AP86:AQ86"/>
    <mergeCell ref="AR86:AS86"/>
    <mergeCell ref="AT86:AU86"/>
    <mergeCell ref="AY86:AZ86"/>
    <mergeCell ref="BA86:BB86"/>
    <mergeCell ref="E87:G87"/>
    <mergeCell ref="N87:O87"/>
    <mergeCell ref="P87:Q87"/>
    <mergeCell ref="R87:S87"/>
    <mergeCell ref="T87:U87"/>
    <mergeCell ref="V87:W87"/>
    <mergeCell ref="X87:Y87"/>
    <mergeCell ref="Z87:AA87"/>
    <mergeCell ref="AB87:AC87"/>
    <mergeCell ref="AD87:AE87"/>
    <mergeCell ref="AF87:AG87"/>
    <mergeCell ref="AH87:AI87"/>
    <mergeCell ref="AM87:AO87"/>
    <mergeCell ref="AP87:AQ87"/>
    <mergeCell ref="AR87:AS87"/>
    <mergeCell ref="AT87:AU87"/>
    <mergeCell ref="AY87:AZ87"/>
    <mergeCell ref="BA87:BB87"/>
    <mergeCell ref="E88:G88"/>
    <mergeCell ref="N88:O88"/>
    <mergeCell ref="P88:Q88"/>
    <mergeCell ref="R88:S88"/>
    <mergeCell ref="T88:U88"/>
    <mergeCell ref="V88:W88"/>
    <mergeCell ref="X88:Y88"/>
    <mergeCell ref="Z88:AA88"/>
    <mergeCell ref="AB88:AC88"/>
    <mergeCell ref="AD88:AE88"/>
    <mergeCell ref="AF88:AG88"/>
    <mergeCell ref="AH88:AI88"/>
    <mergeCell ref="AM88:AO88"/>
    <mergeCell ref="AP88:AQ88"/>
    <mergeCell ref="AR88:AS88"/>
    <mergeCell ref="AT88:AU88"/>
    <mergeCell ref="AY88:AZ88"/>
    <mergeCell ref="BA88:BB88"/>
    <mergeCell ref="E89:G89"/>
    <mergeCell ref="N89:O89"/>
    <mergeCell ref="P89:Q89"/>
    <mergeCell ref="R89:S89"/>
    <mergeCell ref="T89:U89"/>
    <mergeCell ref="V89:W89"/>
    <mergeCell ref="X89:Y89"/>
    <mergeCell ref="Z89:AA89"/>
    <mergeCell ref="AB89:AC89"/>
    <mergeCell ref="AD89:AE89"/>
    <mergeCell ref="AF89:AG89"/>
    <mergeCell ref="AH89:AI89"/>
    <mergeCell ref="AM89:AO89"/>
    <mergeCell ref="AP89:AQ89"/>
    <mergeCell ref="AR89:AS89"/>
    <mergeCell ref="AT89:AU89"/>
    <mergeCell ref="AY89:AZ89"/>
    <mergeCell ref="BA89:BB89"/>
    <mergeCell ref="E90:G90"/>
    <mergeCell ref="N90:O90"/>
    <mergeCell ref="P90:Q90"/>
    <mergeCell ref="R90:S90"/>
    <mergeCell ref="T90:U90"/>
    <mergeCell ref="V90:W90"/>
    <mergeCell ref="X90:Y90"/>
    <mergeCell ref="Z90:AA90"/>
    <mergeCell ref="AB90:AC90"/>
    <mergeCell ref="AD90:AE90"/>
    <mergeCell ref="AF90:AG90"/>
    <mergeCell ref="AH90:AI90"/>
    <mergeCell ref="AM90:AO90"/>
    <mergeCell ref="AP90:AQ90"/>
    <mergeCell ref="AR90:AS90"/>
    <mergeCell ref="AT90:AU90"/>
    <mergeCell ref="AY90:AZ90"/>
    <mergeCell ref="BA90:BB90"/>
    <mergeCell ref="E91:G91"/>
    <mergeCell ref="N91:O91"/>
    <mergeCell ref="P91:Q91"/>
    <mergeCell ref="R91:S91"/>
    <mergeCell ref="T91:U91"/>
    <mergeCell ref="V91:W91"/>
    <mergeCell ref="X91:Y91"/>
    <mergeCell ref="Z91:AA91"/>
    <mergeCell ref="AB91:AC91"/>
    <mergeCell ref="AD91:AE91"/>
    <mergeCell ref="AF91:AG91"/>
    <mergeCell ref="AH91:AI91"/>
    <mergeCell ref="AM91:AO91"/>
    <mergeCell ref="AP91:AQ91"/>
    <mergeCell ref="AR91:AS91"/>
    <mergeCell ref="AT91:AU91"/>
    <mergeCell ref="AY91:AZ91"/>
    <mergeCell ref="BA91:BB91"/>
    <mergeCell ref="E92:G92"/>
    <mergeCell ref="N92:O92"/>
    <mergeCell ref="P92:Q92"/>
    <mergeCell ref="R92:S92"/>
    <mergeCell ref="T92:U92"/>
    <mergeCell ref="V92:W92"/>
    <mergeCell ref="X92:Y92"/>
    <mergeCell ref="Z92:AA92"/>
    <mergeCell ref="AB92:AC92"/>
    <mergeCell ref="AD92:AE92"/>
    <mergeCell ref="AF92:AG92"/>
    <mergeCell ref="AH92:AI92"/>
    <mergeCell ref="AM92:AO92"/>
    <mergeCell ref="AP92:AQ92"/>
    <mergeCell ref="AR92:AS92"/>
    <mergeCell ref="AT92:AU92"/>
    <mergeCell ref="AY92:AZ92"/>
    <mergeCell ref="BA92:BB92"/>
    <mergeCell ref="E93:G93"/>
    <mergeCell ref="N93:O93"/>
    <mergeCell ref="P93:Q93"/>
    <mergeCell ref="R93:S93"/>
    <mergeCell ref="T93:U93"/>
    <mergeCell ref="V93:W93"/>
    <mergeCell ref="X93:Y93"/>
    <mergeCell ref="Z93:AA93"/>
    <mergeCell ref="AB93:AC93"/>
    <mergeCell ref="AD93:AE93"/>
    <mergeCell ref="AF93:AG93"/>
    <mergeCell ref="AH93:AI93"/>
    <mergeCell ref="AM93:AO93"/>
    <mergeCell ref="AP93:AQ93"/>
    <mergeCell ref="AR93:AS93"/>
    <mergeCell ref="AT93:AU93"/>
    <mergeCell ref="AY93:AZ93"/>
    <mergeCell ref="BA93:BB93"/>
    <mergeCell ref="E94:G94"/>
    <mergeCell ref="N94:O94"/>
    <mergeCell ref="P94:Q94"/>
    <mergeCell ref="R94:S94"/>
    <mergeCell ref="T94:U94"/>
    <mergeCell ref="V94:W94"/>
    <mergeCell ref="X94:Y94"/>
    <mergeCell ref="Z94:AA94"/>
    <mergeCell ref="AB94:AC94"/>
    <mergeCell ref="AD94:AE94"/>
    <mergeCell ref="AF94:AG94"/>
    <mergeCell ref="AH94:AI94"/>
    <mergeCell ref="AM94:AO94"/>
    <mergeCell ref="AP94:AQ94"/>
    <mergeCell ref="AR94:AS94"/>
    <mergeCell ref="AT94:AU94"/>
    <mergeCell ref="AY94:AZ94"/>
    <mergeCell ref="BA94:BB94"/>
    <mergeCell ref="E95:G95"/>
    <mergeCell ref="N95:O95"/>
    <mergeCell ref="P95:Q95"/>
    <mergeCell ref="R95:S95"/>
    <mergeCell ref="T95:U95"/>
    <mergeCell ref="V95:W95"/>
    <mergeCell ref="X95:Y95"/>
    <mergeCell ref="Z95:AA95"/>
    <mergeCell ref="AB95:AC95"/>
    <mergeCell ref="AD95:AE95"/>
    <mergeCell ref="AF95:AG95"/>
    <mergeCell ref="AH95:AI95"/>
    <mergeCell ref="AM95:AO95"/>
    <mergeCell ref="AP95:AQ95"/>
    <mergeCell ref="AR95:AS95"/>
    <mergeCell ref="AT95:AU95"/>
    <mergeCell ref="AY95:AZ95"/>
    <mergeCell ref="BA95:BB95"/>
    <mergeCell ref="E96:G96"/>
    <mergeCell ref="N96:O96"/>
    <mergeCell ref="P96:Q96"/>
    <mergeCell ref="R96:S96"/>
    <mergeCell ref="T96:U96"/>
    <mergeCell ref="V96:W96"/>
    <mergeCell ref="X96:Y96"/>
    <mergeCell ref="Z96:AA96"/>
    <mergeCell ref="AB96:AC96"/>
    <mergeCell ref="AD96:AE96"/>
    <mergeCell ref="AF96:AG96"/>
    <mergeCell ref="AH96:AI96"/>
    <mergeCell ref="AM96:AO96"/>
    <mergeCell ref="AP96:AQ96"/>
    <mergeCell ref="AR96:AS96"/>
    <mergeCell ref="AT96:AU96"/>
    <mergeCell ref="AY96:AZ96"/>
    <mergeCell ref="BA96:BB96"/>
    <mergeCell ref="E97:G97"/>
    <mergeCell ref="N97:O97"/>
    <mergeCell ref="P97:Q97"/>
    <mergeCell ref="R97:S97"/>
    <mergeCell ref="T97:U97"/>
    <mergeCell ref="V97:W97"/>
    <mergeCell ref="X97:Y97"/>
    <mergeCell ref="Z97:AA97"/>
    <mergeCell ref="AB97:AC97"/>
    <mergeCell ref="AD97:AE97"/>
    <mergeCell ref="AF97:AG97"/>
    <mergeCell ref="AH97:AI97"/>
    <mergeCell ref="AM97:AO97"/>
    <mergeCell ref="AP97:AQ97"/>
    <mergeCell ref="AR97:AS97"/>
    <mergeCell ref="AT97:AU97"/>
    <mergeCell ref="AY97:AZ97"/>
    <mergeCell ref="BA97:BB97"/>
    <mergeCell ref="E98:G98"/>
    <mergeCell ref="N98:O98"/>
    <mergeCell ref="P98:Q98"/>
    <mergeCell ref="R98:S98"/>
    <mergeCell ref="T98:U98"/>
    <mergeCell ref="V98:W98"/>
    <mergeCell ref="X98:Y98"/>
    <mergeCell ref="Z98:AA98"/>
    <mergeCell ref="AB98:AC98"/>
    <mergeCell ref="AD98:AE98"/>
    <mergeCell ref="AF98:AG98"/>
    <mergeCell ref="AH98:AI98"/>
    <mergeCell ref="AM98:AO98"/>
    <mergeCell ref="AP98:AQ98"/>
    <mergeCell ref="AR98:AS98"/>
    <mergeCell ref="AT98:AU98"/>
    <mergeCell ref="AY98:AZ98"/>
    <mergeCell ref="BA98:BB98"/>
    <mergeCell ref="E99:G99"/>
    <mergeCell ref="N99:O99"/>
    <mergeCell ref="P99:Q99"/>
    <mergeCell ref="R99:S99"/>
    <mergeCell ref="T99:U99"/>
    <mergeCell ref="V99:W99"/>
    <mergeCell ref="X99:Y99"/>
    <mergeCell ref="Z99:AA99"/>
    <mergeCell ref="AB99:AC99"/>
    <mergeCell ref="AD99:AE99"/>
    <mergeCell ref="AF99:AG99"/>
    <mergeCell ref="AH99:AI99"/>
    <mergeCell ref="AM99:AO99"/>
    <mergeCell ref="AP99:AQ99"/>
    <mergeCell ref="AR99:AS99"/>
    <mergeCell ref="AT99:AU99"/>
    <mergeCell ref="AY99:AZ99"/>
    <mergeCell ref="BA99:BB99"/>
    <mergeCell ref="E100:G100"/>
    <mergeCell ref="N100:O100"/>
    <mergeCell ref="P100:Q100"/>
    <mergeCell ref="R100:S100"/>
    <mergeCell ref="T100:U100"/>
    <mergeCell ref="V100:W100"/>
    <mergeCell ref="X100:Y100"/>
    <mergeCell ref="Z100:AA100"/>
    <mergeCell ref="AB100:AC100"/>
    <mergeCell ref="AD100:AE100"/>
    <mergeCell ref="AF100:AG100"/>
    <mergeCell ref="AH100:AI100"/>
    <mergeCell ref="AM100:AO100"/>
    <mergeCell ref="AP100:AQ100"/>
    <mergeCell ref="AR100:AS100"/>
    <mergeCell ref="AT100:AU100"/>
    <mergeCell ref="AY100:AZ100"/>
    <mergeCell ref="BA100:BB100"/>
    <mergeCell ref="E101:G101"/>
    <mergeCell ref="N101:O101"/>
    <mergeCell ref="P101:Q101"/>
    <mergeCell ref="R101:S101"/>
    <mergeCell ref="T101:U101"/>
    <mergeCell ref="V101:W101"/>
    <mergeCell ref="X101:Y101"/>
    <mergeCell ref="Z101:AA101"/>
    <mergeCell ref="AB101:AC101"/>
    <mergeCell ref="AD101:AE101"/>
    <mergeCell ref="AF101:AG101"/>
    <mergeCell ref="AH101:AI101"/>
    <mergeCell ref="AM101:AO101"/>
    <mergeCell ref="AP101:AQ101"/>
    <mergeCell ref="AR101:AS101"/>
    <mergeCell ref="AT101:AU101"/>
    <mergeCell ref="AY101:AZ101"/>
    <mergeCell ref="BA101:BB101"/>
    <mergeCell ref="E102:G102"/>
    <mergeCell ref="N102:O102"/>
    <mergeCell ref="P102:Q102"/>
    <mergeCell ref="R102:S102"/>
    <mergeCell ref="T102:U102"/>
    <mergeCell ref="V102:W102"/>
    <mergeCell ref="X102:Y102"/>
    <mergeCell ref="Z102:AA102"/>
    <mergeCell ref="AB102:AC102"/>
    <mergeCell ref="AD102:AE102"/>
    <mergeCell ref="AF102:AG102"/>
    <mergeCell ref="AH102:AI102"/>
    <mergeCell ref="AM102:AO102"/>
    <mergeCell ref="AP102:AQ102"/>
    <mergeCell ref="AR102:AS102"/>
    <mergeCell ref="AT102:AU102"/>
    <mergeCell ref="AY102:AZ102"/>
    <mergeCell ref="BA102:BB102"/>
    <mergeCell ref="E103:G103"/>
    <mergeCell ref="N103:O103"/>
    <mergeCell ref="P103:Q103"/>
    <mergeCell ref="R103:S103"/>
    <mergeCell ref="T103:U103"/>
    <mergeCell ref="V103:W103"/>
    <mergeCell ref="X103:Y103"/>
    <mergeCell ref="Z103:AA103"/>
    <mergeCell ref="AB103:AC103"/>
    <mergeCell ref="AD103:AE103"/>
    <mergeCell ref="AF103:AG103"/>
    <mergeCell ref="AH103:AI103"/>
    <mergeCell ref="AM103:AO103"/>
    <mergeCell ref="AP103:AQ103"/>
    <mergeCell ref="AR103:AS103"/>
    <mergeCell ref="AT103:AU103"/>
    <mergeCell ref="AY103:AZ103"/>
    <mergeCell ref="BA103:BB103"/>
    <mergeCell ref="E104:G104"/>
    <mergeCell ref="N104:O104"/>
    <mergeCell ref="P104:Q104"/>
    <mergeCell ref="R104:S104"/>
    <mergeCell ref="T104:U104"/>
    <mergeCell ref="V104:W104"/>
    <mergeCell ref="X104:Y104"/>
    <mergeCell ref="Z104:AA104"/>
    <mergeCell ref="AB104:AC104"/>
    <mergeCell ref="AD104:AE104"/>
    <mergeCell ref="AF104:AG104"/>
    <mergeCell ref="AH104:AI104"/>
    <mergeCell ref="AM104:AO104"/>
    <mergeCell ref="AP104:AQ104"/>
    <mergeCell ref="AR104:AS104"/>
    <mergeCell ref="AT104:AU104"/>
    <mergeCell ref="AY104:AZ104"/>
    <mergeCell ref="BA104:BB104"/>
    <mergeCell ref="E105:G105"/>
    <mergeCell ref="N105:O105"/>
    <mergeCell ref="P105:Q105"/>
    <mergeCell ref="R105:S105"/>
    <mergeCell ref="T105:U105"/>
    <mergeCell ref="V105:W105"/>
    <mergeCell ref="X105:Y105"/>
    <mergeCell ref="Z105:AA105"/>
    <mergeCell ref="AB105:AC105"/>
    <mergeCell ref="AD105:AE105"/>
    <mergeCell ref="AF105:AG105"/>
    <mergeCell ref="AH105:AI105"/>
    <mergeCell ref="AM105:AO105"/>
    <mergeCell ref="AP105:AQ105"/>
    <mergeCell ref="AR105:AS105"/>
    <mergeCell ref="AT105:AU105"/>
    <mergeCell ref="AY105:AZ105"/>
    <mergeCell ref="BA105:BB105"/>
    <mergeCell ref="E106:G106"/>
    <mergeCell ref="N106:O106"/>
    <mergeCell ref="P106:Q106"/>
    <mergeCell ref="R106:S106"/>
    <mergeCell ref="T106:U106"/>
    <mergeCell ref="V106:W106"/>
    <mergeCell ref="X106:Y106"/>
    <mergeCell ref="Z106:AA106"/>
    <mergeCell ref="AB106:AC106"/>
    <mergeCell ref="AD106:AE106"/>
    <mergeCell ref="AF106:AG106"/>
    <mergeCell ref="AH106:AI106"/>
    <mergeCell ref="AM106:AO106"/>
    <mergeCell ref="AP106:AQ106"/>
    <mergeCell ref="AR106:AS106"/>
    <mergeCell ref="AT106:AU106"/>
    <mergeCell ref="AY106:AZ106"/>
    <mergeCell ref="BA106:BB106"/>
    <mergeCell ref="E107:G107"/>
    <mergeCell ref="N107:O107"/>
    <mergeCell ref="P107:Q107"/>
    <mergeCell ref="R107:S107"/>
    <mergeCell ref="T107:U107"/>
    <mergeCell ref="V107:W107"/>
    <mergeCell ref="X107:Y107"/>
    <mergeCell ref="Z107:AA107"/>
    <mergeCell ref="AB107:AC107"/>
    <mergeCell ref="AD107:AE107"/>
    <mergeCell ref="AF107:AG107"/>
    <mergeCell ref="AH107:AI107"/>
    <mergeCell ref="AM107:AO107"/>
    <mergeCell ref="AP107:AQ107"/>
    <mergeCell ref="AR107:AS107"/>
    <mergeCell ref="AT107:AU107"/>
    <mergeCell ref="AY107:AZ107"/>
    <mergeCell ref="BA107:BB107"/>
    <mergeCell ref="E108:G108"/>
    <mergeCell ref="N108:O108"/>
    <mergeCell ref="P108:Q108"/>
    <mergeCell ref="R108:S108"/>
    <mergeCell ref="T108:U108"/>
    <mergeCell ref="V108:W108"/>
    <mergeCell ref="X108:Y108"/>
    <mergeCell ref="Z108:AA108"/>
    <mergeCell ref="AB108:AC108"/>
    <mergeCell ref="AD108:AE108"/>
    <mergeCell ref="AF108:AG108"/>
    <mergeCell ref="AH108:AI108"/>
    <mergeCell ref="AM108:AO108"/>
    <mergeCell ref="AP108:AQ108"/>
    <mergeCell ref="AR108:AS108"/>
    <mergeCell ref="AT108:AU108"/>
    <mergeCell ref="AY108:AZ108"/>
    <mergeCell ref="BA108:BB108"/>
    <mergeCell ref="E109:G109"/>
    <mergeCell ref="N109:O109"/>
    <mergeCell ref="P109:Q109"/>
    <mergeCell ref="R109:S109"/>
    <mergeCell ref="T109:U109"/>
    <mergeCell ref="V109:W109"/>
    <mergeCell ref="X109:Y109"/>
    <mergeCell ref="Z109:AA109"/>
    <mergeCell ref="AB109:AC109"/>
    <mergeCell ref="AD109:AE109"/>
    <mergeCell ref="AF109:AG109"/>
    <mergeCell ref="AH109:AI109"/>
    <mergeCell ref="AM109:AO109"/>
    <mergeCell ref="AP109:AQ109"/>
    <mergeCell ref="AR109:AS109"/>
    <mergeCell ref="AT109:AU109"/>
    <mergeCell ref="AY109:AZ109"/>
    <mergeCell ref="BA109:BB109"/>
    <mergeCell ref="E110:G110"/>
    <mergeCell ref="N110:O110"/>
    <mergeCell ref="P110:Q110"/>
    <mergeCell ref="R110:S110"/>
    <mergeCell ref="T110:U110"/>
    <mergeCell ref="V110:W110"/>
    <mergeCell ref="X110:Y110"/>
    <mergeCell ref="Z110:AA110"/>
    <mergeCell ref="AB110:AC110"/>
    <mergeCell ref="AD110:AE110"/>
    <mergeCell ref="AF110:AG110"/>
    <mergeCell ref="AH110:AI110"/>
    <mergeCell ref="AM110:AO110"/>
    <mergeCell ref="AP110:AQ110"/>
    <mergeCell ref="AR110:AS110"/>
    <mergeCell ref="AT110:AU110"/>
    <mergeCell ref="AY110:AZ110"/>
    <mergeCell ref="BA110:BB110"/>
    <mergeCell ref="E111:G111"/>
    <mergeCell ref="N111:O111"/>
    <mergeCell ref="P111:Q111"/>
    <mergeCell ref="R111:S111"/>
    <mergeCell ref="T111:U111"/>
    <mergeCell ref="V111:W111"/>
    <mergeCell ref="X111:Y111"/>
    <mergeCell ref="Z111:AA111"/>
    <mergeCell ref="AB111:AC111"/>
    <mergeCell ref="AD111:AE111"/>
    <mergeCell ref="AF111:AG111"/>
    <mergeCell ref="AH111:AI111"/>
    <mergeCell ref="AM111:AO111"/>
    <mergeCell ref="AP111:AQ111"/>
    <mergeCell ref="AR111:AS111"/>
    <mergeCell ref="AT111:AU111"/>
    <mergeCell ref="AY111:AZ111"/>
    <mergeCell ref="BA111:BB111"/>
    <mergeCell ref="E112:G112"/>
    <mergeCell ref="N112:O112"/>
    <mergeCell ref="P112:Q112"/>
    <mergeCell ref="R112:S112"/>
    <mergeCell ref="T112:U112"/>
    <mergeCell ref="V112:W112"/>
    <mergeCell ref="X112:Y112"/>
    <mergeCell ref="Z112:AA112"/>
    <mergeCell ref="AB112:AC112"/>
    <mergeCell ref="AD112:AE112"/>
    <mergeCell ref="AF112:AG112"/>
    <mergeCell ref="AH112:AI112"/>
    <mergeCell ref="AM112:AO112"/>
    <mergeCell ref="AP112:AQ112"/>
    <mergeCell ref="AR112:AS112"/>
    <mergeCell ref="AT112:AU112"/>
    <mergeCell ref="AY112:AZ112"/>
    <mergeCell ref="BA112:BB112"/>
    <mergeCell ref="E113:G113"/>
    <mergeCell ref="N113:O113"/>
    <mergeCell ref="P113:Q113"/>
    <mergeCell ref="R113:S113"/>
    <mergeCell ref="T113:U113"/>
    <mergeCell ref="V113:W113"/>
    <mergeCell ref="X113:Y113"/>
    <mergeCell ref="Z113:AA113"/>
    <mergeCell ref="AB113:AC113"/>
    <mergeCell ref="AD113:AE113"/>
    <mergeCell ref="AF113:AG113"/>
    <mergeCell ref="AH113:AI113"/>
    <mergeCell ref="AM113:AO113"/>
    <mergeCell ref="AP113:AQ113"/>
    <mergeCell ref="AR113:AS113"/>
    <mergeCell ref="AT113:AU113"/>
    <mergeCell ref="AY113:AZ113"/>
    <mergeCell ref="BA113:BB113"/>
    <mergeCell ref="E114:G114"/>
    <mergeCell ref="N114:O114"/>
    <mergeCell ref="P114:Q114"/>
    <mergeCell ref="R114:S114"/>
    <mergeCell ref="T114:U114"/>
    <mergeCell ref="V114:W114"/>
    <mergeCell ref="X114:Y114"/>
    <mergeCell ref="Z114:AA114"/>
    <mergeCell ref="AB114:AC114"/>
    <mergeCell ref="AD114:AE114"/>
    <mergeCell ref="AF114:AG114"/>
    <mergeCell ref="AH114:AI114"/>
    <mergeCell ref="AM114:AO114"/>
    <mergeCell ref="AP114:AQ114"/>
    <mergeCell ref="AR114:AS114"/>
    <mergeCell ref="AT114:AU114"/>
    <mergeCell ref="AY114:AZ114"/>
    <mergeCell ref="BA114:BB114"/>
    <mergeCell ref="B24:D27"/>
    <mergeCell ref="B30:D54"/>
    <mergeCell ref="H33:J34"/>
    <mergeCell ref="K33:M34"/>
    <mergeCell ref="H35:J36"/>
    <mergeCell ref="K35:M36"/>
    <mergeCell ref="H37:J38"/>
    <mergeCell ref="K37:M38"/>
    <mergeCell ref="H39:J40"/>
    <mergeCell ref="K39:M40"/>
    <mergeCell ref="H31:J32"/>
    <mergeCell ref="K31:M32"/>
    <mergeCell ref="H47:J48"/>
    <mergeCell ref="K47:M48"/>
    <mergeCell ref="H49:J50"/>
    <mergeCell ref="K49:M50"/>
    <mergeCell ref="H51:J52"/>
    <mergeCell ref="K51:M52"/>
    <mergeCell ref="AJ30:AL54"/>
    <mergeCell ref="AV30:AX54"/>
    <mergeCell ref="AM30:AO31"/>
    <mergeCell ref="H41:J42"/>
    <mergeCell ref="K41:M42"/>
    <mergeCell ref="H53:J54"/>
    <mergeCell ref="K53:M54"/>
    <mergeCell ref="H43:J44"/>
    <mergeCell ref="K43:M44"/>
    <mergeCell ref="H45:J46"/>
    <mergeCell ref="K45:M46"/>
    <mergeCell ref="H77:J78"/>
    <mergeCell ref="K77:M78"/>
    <mergeCell ref="H79:J80"/>
    <mergeCell ref="K79:M80"/>
    <mergeCell ref="H81:J82"/>
    <mergeCell ref="K81:M82"/>
    <mergeCell ref="H83:J84"/>
    <mergeCell ref="K83:M84"/>
    <mergeCell ref="H85:J86"/>
    <mergeCell ref="K85:M86"/>
    <mergeCell ref="H87:J88"/>
    <mergeCell ref="K87:M88"/>
    <mergeCell ref="H89:J90"/>
    <mergeCell ref="K89:M90"/>
    <mergeCell ref="H91:J92"/>
    <mergeCell ref="K91:M92"/>
    <mergeCell ref="H93:J94"/>
    <mergeCell ref="K93:M94"/>
    <mergeCell ref="H95:J96"/>
    <mergeCell ref="K95:M96"/>
    <mergeCell ref="H97:J98"/>
    <mergeCell ref="K97:M98"/>
    <mergeCell ref="H99:J100"/>
    <mergeCell ref="K99:M100"/>
    <mergeCell ref="H101:J102"/>
    <mergeCell ref="K101:M102"/>
    <mergeCell ref="H103:J104"/>
    <mergeCell ref="K103:M104"/>
    <mergeCell ref="H105:J106"/>
    <mergeCell ref="K105:M106"/>
    <mergeCell ref="H107:J108"/>
    <mergeCell ref="K107:M108"/>
    <mergeCell ref="H109:J110"/>
    <mergeCell ref="K109:M110"/>
    <mergeCell ref="H113:J114"/>
    <mergeCell ref="K113:M114"/>
    <mergeCell ref="H111:J112"/>
    <mergeCell ref="K111:M112"/>
    <mergeCell ref="H75:J76"/>
    <mergeCell ref="K75:M76"/>
    <mergeCell ref="B2:L3"/>
    <mergeCell ref="BK2:BT3"/>
    <mergeCell ref="BU2:CD3"/>
    <mergeCell ref="N2:BJ3"/>
    <mergeCell ref="E24:G25"/>
    <mergeCell ref="E26:G27"/>
    <mergeCell ref="B55:D114"/>
    <mergeCell ref="H55:J56"/>
    <mergeCell ref="K55:M56"/>
    <mergeCell ref="AJ55:AL114"/>
    <mergeCell ref="AV55:AX114"/>
    <mergeCell ref="H59:J60"/>
    <mergeCell ref="K59:M60"/>
    <mergeCell ref="H57:J58"/>
    <mergeCell ref="K57:M58"/>
    <mergeCell ref="H61:J62"/>
    <mergeCell ref="K61:M62"/>
    <mergeCell ref="H63:J64"/>
    <mergeCell ref="K63:M64"/>
    <mergeCell ref="H65:J66"/>
    <mergeCell ref="K65:M66"/>
    <mergeCell ref="H67:J68"/>
    <mergeCell ref="K67:M68"/>
    <mergeCell ref="H69:J70"/>
    <mergeCell ref="K69:M70"/>
    <mergeCell ref="H71:J72"/>
    <mergeCell ref="K71:M72"/>
    <mergeCell ref="H73:J74"/>
    <mergeCell ref="K73:M74"/>
  </mergeCells>
  <pageMargins left="0.708661417322835" right="0.708661417322835" top="0.748031496062992" bottom="0.748031496062992" header="0.31496062992126" footer="0.31496062992126"/>
  <pageSetup paperSize="8" scale="6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92"/>
  <sheetViews>
    <sheetView zoomScale="90" zoomScaleNormal="90" workbookViewId="0">
      <selection activeCell="S29" sqref="S29"/>
    </sheetView>
  </sheetViews>
  <sheetFormatPr defaultColWidth="9" defaultRowHeight="14.25"/>
  <cols>
    <col min="1" max="1" width="4.5" style="8" customWidth="1"/>
    <col min="2" max="2" width="15.125" style="8" customWidth="1"/>
    <col min="3" max="3" width="11.75" style="8" customWidth="1"/>
    <col min="4" max="4" width="16.875" style="8" customWidth="1"/>
    <col min="5" max="6" width="9" style="8"/>
    <col min="7" max="7" width="9" style="8" customWidth="1"/>
    <col min="8" max="17" width="9" style="8"/>
    <col min="18" max="18" width="11" style="8" customWidth="1"/>
    <col min="19" max="22" width="9" style="8"/>
    <col min="23" max="23" width="13" style="8" customWidth="1"/>
    <col min="24" max="34" width="9" style="8"/>
    <col min="35" max="35" width="9" style="8" customWidth="1"/>
    <col min="36" max="16384" width="9" style="8"/>
  </cols>
  <sheetData>
    <row r="1" ht="15" spans="1:34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ht="24.95" customHeight="1" spans="1:34">
      <c r="A2" s="9"/>
      <c r="B2" s="10" t="s">
        <v>64</v>
      </c>
      <c r="C2" s="11"/>
      <c r="D2" s="11"/>
      <c r="E2" s="11"/>
      <c r="F2" s="11"/>
      <c r="G2" s="12" t="s">
        <v>1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 t="s">
        <v>2</v>
      </c>
      <c r="Y2" s="12"/>
      <c r="Z2" s="12"/>
      <c r="AA2" s="12"/>
      <c r="AB2" s="12"/>
      <c r="AC2" s="108" t="s">
        <v>3</v>
      </c>
      <c r="AD2" s="109"/>
      <c r="AE2" s="109"/>
      <c r="AF2" s="109"/>
      <c r="AG2" s="117"/>
      <c r="AH2" s="9"/>
    </row>
    <row r="3" ht="24.95" customHeight="1" spans="1:34">
      <c r="A3" s="9"/>
      <c r="B3" s="13"/>
      <c r="C3" s="14"/>
      <c r="D3" s="14"/>
      <c r="E3" s="14"/>
      <c r="F3" s="14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77"/>
      <c r="Y3" s="77"/>
      <c r="Z3" s="77"/>
      <c r="AA3" s="77"/>
      <c r="AB3" s="77"/>
      <c r="AC3" s="110"/>
      <c r="AD3" s="110"/>
      <c r="AE3" s="110"/>
      <c r="AF3" s="110"/>
      <c r="AG3" s="118"/>
      <c r="AH3" s="9"/>
    </row>
    <row r="4" ht="17.1" customHeight="1" spans="1:34">
      <c r="A4" s="9"/>
      <c r="B4" s="16" t="s">
        <v>65</v>
      </c>
      <c r="C4" s="17"/>
      <c r="D4" s="18" t="s">
        <v>66</v>
      </c>
      <c r="E4" s="18"/>
      <c r="F4" s="18"/>
      <c r="G4" s="17" t="s">
        <v>67</v>
      </c>
      <c r="H4" s="17"/>
      <c r="I4" s="18" t="s">
        <v>68</v>
      </c>
      <c r="J4" s="18"/>
      <c r="K4" s="17" t="s">
        <v>69</v>
      </c>
      <c r="L4" s="17"/>
      <c r="M4" s="18" t="s">
        <v>70</v>
      </c>
      <c r="N4" s="18"/>
      <c r="O4" s="17" t="s">
        <v>71</v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11"/>
      <c r="AE4" s="111"/>
      <c r="AF4" s="111"/>
      <c r="AG4" s="119"/>
      <c r="AH4" s="9"/>
    </row>
    <row r="5" ht="17.1" customHeight="1" spans="1:34">
      <c r="A5" s="9"/>
      <c r="B5" s="19" t="s">
        <v>72</v>
      </c>
      <c r="C5" s="20" t="s">
        <v>73</v>
      </c>
      <c r="D5" s="20" t="s">
        <v>74</v>
      </c>
      <c r="E5" s="20"/>
      <c r="F5" s="20"/>
      <c r="G5" s="21" t="s">
        <v>75</v>
      </c>
      <c r="H5" s="21"/>
      <c r="I5" s="21"/>
      <c r="J5" s="21" t="s">
        <v>76</v>
      </c>
      <c r="K5" s="21" t="s">
        <v>77</v>
      </c>
      <c r="L5" s="21" t="s">
        <v>78</v>
      </c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 t="s">
        <v>79</v>
      </c>
      <c r="AG5" s="120" t="s">
        <v>80</v>
      </c>
      <c r="AH5" s="9"/>
    </row>
    <row r="6" ht="17.1" customHeight="1" spans="1:34">
      <c r="A6" s="9"/>
      <c r="B6" s="19"/>
      <c r="C6" s="20"/>
      <c r="D6" s="20" t="s">
        <v>81</v>
      </c>
      <c r="E6" s="20" t="s">
        <v>82</v>
      </c>
      <c r="F6" s="20" t="s">
        <v>83</v>
      </c>
      <c r="G6" s="21" t="s">
        <v>84</v>
      </c>
      <c r="H6" s="21" t="s">
        <v>85</v>
      </c>
      <c r="I6" s="21" t="s">
        <v>86</v>
      </c>
      <c r="J6" s="21"/>
      <c r="K6" s="21"/>
      <c r="L6" s="21" t="s">
        <v>87</v>
      </c>
      <c r="M6" s="21" t="s">
        <v>88</v>
      </c>
      <c r="N6" s="21" t="s">
        <v>87</v>
      </c>
      <c r="O6" s="21" t="s">
        <v>88</v>
      </c>
      <c r="P6" s="21" t="s">
        <v>87</v>
      </c>
      <c r="Q6" s="21" t="s">
        <v>88</v>
      </c>
      <c r="R6" s="21" t="s">
        <v>87</v>
      </c>
      <c r="S6" s="21" t="s">
        <v>88</v>
      </c>
      <c r="T6" s="21" t="s">
        <v>87</v>
      </c>
      <c r="U6" s="21" t="s">
        <v>88</v>
      </c>
      <c r="V6" s="21" t="s">
        <v>87</v>
      </c>
      <c r="W6" s="21" t="s">
        <v>88</v>
      </c>
      <c r="X6" s="21" t="s">
        <v>87</v>
      </c>
      <c r="Y6" s="21" t="s">
        <v>88</v>
      </c>
      <c r="Z6" s="21" t="s">
        <v>87</v>
      </c>
      <c r="AA6" s="21" t="s">
        <v>88</v>
      </c>
      <c r="AB6" s="21" t="s">
        <v>87</v>
      </c>
      <c r="AC6" s="21" t="s">
        <v>88</v>
      </c>
      <c r="AD6" s="21" t="s">
        <v>87</v>
      </c>
      <c r="AE6" s="21" t="s">
        <v>88</v>
      </c>
      <c r="AF6" s="21"/>
      <c r="AG6" s="120"/>
      <c r="AH6" s="9"/>
    </row>
    <row r="7" s="6" customFormat="1" ht="51.75" customHeight="1" spans="1:34">
      <c r="A7" s="22"/>
      <c r="B7" s="23"/>
      <c r="C7" s="24" t="s">
        <v>89</v>
      </c>
      <c r="D7" s="24" t="s">
        <v>90</v>
      </c>
      <c r="E7" s="24" t="s">
        <v>91</v>
      </c>
      <c r="F7" s="25" t="s">
        <v>92</v>
      </c>
      <c r="G7" s="24" t="s">
        <v>93</v>
      </c>
      <c r="H7" s="24" t="s">
        <v>94</v>
      </c>
      <c r="I7" s="24" t="s">
        <v>95</v>
      </c>
      <c r="K7" s="24" t="s">
        <v>96</v>
      </c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121"/>
      <c r="AH7" s="22"/>
    </row>
    <row r="8" ht="17.1" customHeight="1" spans="1:34">
      <c r="A8" s="9"/>
      <c r="B8" s="26"/>
      <c r="C8" s="27"/>
      <c r="D8" s="27"/>
      <c r="E8" s="27"/>
      <c r="F8" s="27"/>
      <c r="G8" s="27"/>
      <c r="H8" s="27"/>
      <c r="I8" s="27"/>
      <c r="J8" s="27"/>
      <c r="K8" s="59"/>
      <c r="L8" s="60" t="s">
        <v>97</v>
      </c>
      <c r="M8" s="61"/>
      <c r="N8" s="29"/>
      <c r="O8" s="62"/>
      <c r="P8" s="29"/>
      <c r="Q8" s="61"/>
      <c r="R8" s="29"/>
      <c r="S8" s="61"/>
      <c r="T8" s="29"/>
      <c r="U8" s="61"/>
      <c r="V8" s="29"/>
      <c r="W8" s="61"/>
      <c r="X8" s="29"/>
      <c r="Y8" s="61"/>
      <c r="Z8" s="29"/>
      <c r="AA8" s="61"/>
      <c r="AB8" s="29"/>
      <c r="AC8" s="61"/>
      <c r="AD8" s="29"/>
      <c r="AE8" s="61"/>
      <c r="AF8" s="61" t="str">
        <f>IF(SUM(M8,O8,Q8,S8,U8,W8,Y8,AA8,AC8,AE8)=0,"",SUM(M8,O8,Q8,S8,U8,W8,Y8,AA8,AC8,AE8))</f>
        <v/>
      </c>
      <c r="AG8" s="122" t="str">
        <f>IF(SUM(AF8)=0,"",SUM(AF8))</f>
        <v/>
      </c>
      <c r="AH8" s="9"/>
    </row>
    <row r="9" ht="17.1" customHeight="1" spans="1:34">
      <c r="A9" s="9"/>
      <c r="B9" s="26"/>
      <c r="C9" s="27"/>
      <c r="D9" s="27"/>
      <c r="E9" s="27"/>
      <c r="F9" s="27"/>
      <c r="G9" s="27"/>
      <c r="H9" s="27"/>
      <c r="I9" s="27"/>
      <c r="J9" s="27"/>
      <c r="K9" s="63"/>
      <c r="L9" s="29"/>
      <c r="M9" s="61"/>
      <c r="N9" s="29"/>
      <c r="O9" s="62"/>
      <c r="P9" s="29"/>
      <c r="Q9" s="61"/>
      <c r="R9" s="29"/>
      <c r="S9" s="61"/>
      <c r="T9" s="29"/>
      <c r="U9" s="61"/>
      <c r="V9" s="29"/>
      <c r="W9" s="61"/>
      <c r="X9" s="29"/>
      <c r="Y9" s="61"/>
      <c r="Z9" s="29"/>
      <c r="AA9" s="61"/>
      <c r="AB9" s="29"/>
      <c r="AC9" s="61"/>
      <c r="AD9" s="29"/>
      <c r="AE9" s="61"/>
      <c r="AF9" s="61" t="str">
        <f t="shared" ref="AF9:AF23" si="0">IF(SUM(M9,O9,Q9,S9,U9,W9,Y9,AA9,AC9,AE9)=0,"",SUM(M9,O9,Q9,S9,U9,W9,Y9,AA9,AC9,AE9))</f>
        <v/>
      </c>
      <c r="AG9" s="122" t="str">
        <f>IF(SUM(AF9)=0,"",SUM(AF8,AF9))</f>
        <v/>
      </c>
      <c r="AH9" s="9"/>
    </row>
    <row r="10" ht="17.1" customHeight="1" spans="1:34">
      <c r="A10" s="9"/>
      <c r="B10" s="26"/>
      <c r="C10" s="27"/>
      <c r="D10" s="27"/>
      <c r="E10" s="27"/>
      <c r="F10" s="27"/>
      <c r="G10" s="27"/>
      <c r="H10" s="27"/>
      <c r="I10" s="27"/>
      <c r="J10" s="27"/>
      <c r="K10" s="63"/>
      <c r="L10" s="29"/>
      <c r="M10" s="61"/>
      <c r="N10" s="29"/>
      <c r="O10" s="62"/>
      <c r="P10" s="29"/>
      <c r="Q10" s="61"/>
      <c r="R10" s="29"/>
      <c r="S10" s="61"/>
      <c r="T10" s="29"/>
      <c r="U10" s="61"/>
      <c r="V10" s="29"/>
      <c r="W10" s="61"/>
      <c r="X10" s="29"/>
      <c r="Y10" s="61"/>
      <c r="Z10" s="29"/>
      <c r="AA10" s="61"/>
      <c r="AB10" s="29"/>
      <c r="AC10" s="61"/>
      <c r="AD10" s="29"/>
      <c r="AE10" s="61"/>
      <c r="AF10" s="61" t="str">
        <f t="shared" si="0"/>
        <v/>
      </c>
      <c r="AG10" s="122" t="str">
        <f>IF(SUM(AF10)=0,"",SUM(AF8,AF9,AF10))</f>
        <v/>
      </c>
      <c r="AH10" s="9"/>
    </row>
    <row r="11" ht="17.1" customHeight="1" spans="1:34">
      <c r="A11" s="9"/>
      <c r="B11" s="28"/>
      <c r="C11" s="29"/>
      <c r="D11" s="29"/>
      <c r="E11" s="29"/>
      <c r="F11" s="29"/>
      <c r="G11" s="29"/>
      <c r="H11" s="29"/>
      <c r="I11" s="29"/>
      <c r="J11" s="29"/>
      <c r="K11" s="64"/>
      <c r="L11" s="29"/>
      <c r="M11" s="61"/>
      <c r="N11" s="29"/>
      <c r="O11" s="62"/>
      <c r="P11" s="29"/>
      <c r="Q11" s="61"/>
      <c r="R11" s="29"/>
      <c r="S11" s="61"/>
      <c r="T11" s="29"/>
      <c r="U11" s="61"/>
      <c r="V11" s="29"/>
      <c r="W11" s="61"/>
      <c r="X11" s="29"/>
      <c r="Y11" s="61"/>
      <c r="Z11" s="29"/>
      <c r="AA11" s="61"/>
      <c r="AB11" s="29"/>
      <c r="AC11" s="61"/>
      <c r="AD11" s="29"/>
      <c r="AE11" s="61"/>
      <c r="AF11" s="61" t="str">
        <f t="shared" si="0"/>
        <v/>
      </c>
      <c r="AG11" s="122" t="str">
        <f>IF(SUM(AF11)=0,"",SUM(AF8,AF9,AF10,AF11))</f>
        <v/>
      </c>
      <c r="AH11" s="9"/>
    </row>
    <row r="12" ht="17.1" customHeight="1" spans="1:34">
      <c r="A12" s="9"/>
      <c r="B12" s="28"/>
      <c r="C12" s="29"/>
      <c r="D12" s="29"/>
      <c r="E12" s="29"/>
      <c r="F12" s="29"/>
      <c r="G12" s="29"/>
      <c r="H12" s="29"/>
      <c r="I12" s="29"/>
      <c r="J12" s="29"/>
      <c r="K12" s="64"/>
      <c r="L12" s="29"/>
      <c r="M12" s="61"/>
      <c r="N12" s="29"/>
      <c r="O12" s="62"/>
      <c r="P12" s="29"/>
      <c r="Q12" s="61"/>
      <c r="R12" s="29"/>
      <c r="S12" s="61"/>
      <c r="T12" s="29"/>
      <c r="U12" s="61"/>
      <c r="V12" s="29"/>
      <c r="W12" s="61"/>
      <c r="X12" s="29"/>
      <c r="Y12" s="61"/>
      <c r="Z12" s="29"/>
      <c r="AA12" s="61"/>
      <c r="AB12" s="29"/>
      <c r="AC12" s="61"/>
      <c r="AD12" s="29"/>
      <c r="AE12" s="61"/>
      <c r="AF12" s="61" t="str">
        <f t="shared" si="0"/>
        <v/>
      </c>
      <c r="AG12" s="122" t="str">
        <f>IF(SUM(AF12)=0,"",SUM(AF8,AF9,AF10,AF11,AF12))</f>
        <v/>
      </c>
      <c r="AH12" s="9"/>
    </row>
    <row r="13" ht="17.1" customHeight="1" spans="1:34">
      <c r="A13" s="9"/>
      <c r="B13" s="28"/>
      <c r="C13" s="29"/>
      <c r="D13" s="29"/>
      <c r="E13" s="29"/>
      <c r="F13" s="29"/>
      <c r="G13" s="29"/>
      <c r="H13" s="29"/>
      <c r="I13" s="29"/>
      <c r="J13" s="29"/>
      <c r="K13" s="64"/>
      <c r="L13" s="29"/>
      <c r="M13" s="61"/>
      <c r="N13" s="29"/>
      <c r="O13" s="62"/>
      <c r="P13" s="29"/>
      <c r="Q13" s="61"/>
      <c r="R13" s="29"/>
      <c r="S13" s="61"/>
      <c r="T13" s="29"/>
      <c r="U13" s="61"/>
      <c r="V13" s="29"/>
      <c r="W13" s="61"/>
      <c r="X13" s="29"/>
      <c r="Y13" s="61"/>
      <c r="Z13" s="29"/>
      <c r="AA13" s="61"/>
      <c r="AB13" s="29"/>
      <c r="AC13" s="61"/>
      <c r="AD13" s="29"/>
      <c r="AE13" s="61"/>
      <c r="AF13" s="61" t="str">
        <f t="shared" si="0"/>
        <v/>
      </c>
      <c r="AG13" s="122" t="str">
        <f>IF(SUM(AF13)=0,"",SUM(AF8,AF9,AF10,AF11,AF12,AF13))</f>
        <v/>
      </c>
      <c r="AH13" s="9"/>
    </row>
    <row r="14" ht="17.1" customHeight="1" spans="1:34">
      <c r="A14" s="9"/>
      <c r="B14" s="28"/>
      <c r="C14" s="29"/>
      <c r="D14" s="29"/>
      <c r="E14" s="29"/>
      <c r="F14" s="29"/>
      <c r="G14" s="29"/>
      <c r="H14" s="29"/>
      <c r="I14" s="29"/>
      <c r="J14" s="29"/>
      <c r="K14" s="64"/>
      <c r="L14" s="29"/>
      <c r="M14" s="61"/>
      <c r="N14" s="29"/>
      <c r="O14" s="62"/>
      <c r="P14" s="29"/>
      <c r="Q14" s="61"/>
      <c r="R14" s="29"/>
      <c r="S14" s="61"/>
      <c r="T14" s="29"/>
      <c r="U14" s="61"/>
      <c r="V14" s="29"/>
      <c r="W14" s="61"/>
      <c r="X14" s="29"/>
      <c r="Y14" s="61"/>
      <c r="Z14" s="29"/>
      <c r="AA14" s="61"/>
      <c r="AB14" s="29"/>
      <c r="AC14" s="61"/>
      <c r="AD14" s="29"/>
      <c r="AE14" s="61"/>
      <c r="AF14" s="61" t="str">
        <f t="shared" si="0"/>
        <v/>
      </c>
      <c r="AG14" s="122" t="str">
        <f>IF(SUM(AF14)=0,"",SUM(AF8,AF9,AF10,AF11,AF12,AF13,AF14))</f>
        <v/>
      </c>
      <c r="AH14" s="9"/>
    </row>
    <row r="15" ht="17.1" customHeight="1" spans="1:34">
      <c r="A15" s="9"/>
      <c r="B15" s="28"/>
      <c r="C15" s="29"/>
      <c r="D15" s="29"/>
      <c r="E15" s="29"/>
      <c r="F15" s="29"/>
      <c r="G15" s="29"/>
      <c r="H15" s="29"/>
      <c r="I15" s="29"/>
      <c r="J15" s="29"/>
      <c r="K15" s="64"/>
      <c r="L15" s="29"/>
      <c r="M15" s="61"/>
      <c r="N15" s="29"/>
      <c r="O15" s="62"/>
      <c r="P15" s="29"/>
      <c r="Q15" s="61"/>
      <c r="R15" s="29"/>
      <c r="S15" s="61"/>
      <c r="T15" s="29"/>
      <c r="U15" s="61"/>
      <c r="V15" s="29"/>
      <c r="W15" s="61"/>
      <c r="X15" s="29"/>
      <c r="Y15" s="61"/>
      <c r="Z15" s="29"/>
      <c r="AA15" s="61"/>
      <c r="AB15" s="29"/>
      <c r="AC15" s="61"/>
      <c r="AD15" s="29"/>
      <c r="AE15" s="61"/>
      <c r="AF15" s="61" t="str">
        <f t="shared" si="0"/>
        <v/>
      </c>
      <c r="AG15" s="122" t="str">
        <f>IF(SUM(AF15)=0,"",SUM(AF8,AF9,AF10,AF11,AF12,AF13,AF14,AF15))</f>
        <v/>
      </c>
      <c r="AH15" s="9"/>
    </row>
    <row r="16" ht="17.1" customHeight="1" spans="1:34">
      <c r="A16" s="9"/>
      <c r="B16" s="28"/>
      <c r="C16" s="29"/>
      <c r="D16" s="29"/>
      <c r="E16" s="29"/>
      <c r="F16" s="29"/>
      <c r="G16" s="29"/>
      <c r="H16" s="29"/>
      <c r="I16" s="29"/>
      <c r="J16" s="29"/>
      <c r="K16" s="64"/>
      <c r="L16" s="29"/>
      <c r="M16" s="61"/>
      <c r="N16" s="29"/>
      <c r="O16" s="62"/>
      <c r="P16" s="29"/>
      <c r="Q16" s="61"/>
      <c r="R16" s="29"/>
      <c r="S16" s="61"/>
      <c r="T16" s="29"/>
      <c r="U16" s="61"/>
      <c r="V16" s="29"/>
      <c r="W16" s="61"/>
      <c r="X16" s="29"/>
      <c r="Y16" s="61"/>
      <c r="Z16" s="29"/>
      <c r="AA16" s="61"/>
      <c r="AB16" s="29"/>
      <c r="AC16" s="61"/>
      <c r="AD16" s="29"/>
      <c r="AE16" s="61"/>
      <c r="AF16" s="61" t="str">
        <f t="shared" si="0"/>
        <v/>
      </c>
      <c r="AG16" s="122" t="str">
        <f>IF(SUM(AF16)=0,"",SUM(AF8,AF9,AF10,AF11,AF12,AF13,AF14,AF15,AF16))</f>
        <v/>
      </c>
      <c r="AH16" s="9"/>
    </row>
    <row r="17" ht="17.1" customHeight="1" spans="1:34">
      <c r="A17" s="9"/>
      <c r="B17" s="28"/>
      <c r="C17" s="29"/>
      <c r="D17" s="29"/>
      <c r="E17" s="29"/>
      <c r="F17" s="29"/>
      <c r="G17" s="29"/>
      <c r="H17" s="29"/>
      <c r="I17" s="29"/>
      <c r="J17" s="29"/>
      <c r="K17" s="64"/>
      <c r="L17" s="29"/>
      <c r="M17" s="61"/>
      <c r="N17" s="29"/>
      <c r="O17" s="62"/>
      <c r="P17" s="29"/>
      <c r="Q17" s="61"/>
      <c r="R17" s="29"/>
      <c r="S17" s="61"/>
      <c r="T17" s="29"/>
      <c r="U17" s="61"/>
      <c r="V17" s="29"/>
      <c r="W17" s="61"/>
      <c r="X17" s="29"/>
      <c r="Y17" s="61"/>
      <c r="Z17" s="29"/>
      <c r="AA17" s="61"/>
      <c r="AB17" s="29"/>
      <c r="AC17" s="61"/>
      <c r="AD17" s="29"/>
      <c r="AE17" s="61"/>
      <c r="AF17" s="61" t="str">
        <f t="shared" si="0"/>
        <v/>
      </c>
      <c r="AG17" s="122" t="str">
        <f>IF(SUM(AF17)=0,"",SUM(AF8,AF9,AF10,AF11,AF12,AF13,AF14,AF15,AF16,AF17))</f>
        <v/>
      </c>
      <c r="AH17" s="9"/>
    </row>
    <row r="18" ht="17.1" customHeight="1" spans="1:34">
      <c r="A18" s="9"/>
      <c r="B18" s="28"/>
      <c r="C18" s="29"/>
      <c r="D18" s="29"/>
      <c r="E18" s="29"/>
      <c r="F18" s="29"/>
      <c r="G18" s="29"/>
      <c r="H18" s="29"/>
      <c r="I18" s="29"/>
      <c r="J18" s="29"/>
      <c r="K18" s="64"/>
      <c r="L18" s="29"/>
      <c r="M18" s="61"/>
      <c r="N18" s="29"/>
      <c r="O18" s="62"/>
      <c r="P18" s="29"/>
      <c r="Q18" s="61"/>
      <c r="R18" s="29"/>
      <c r="S18" s="61"/>
      <c r="T18" s="29"/>
      <c r="U18" s="61"/>
      <c r="V18" s="29"/>
      <c r="W18" s="61"/>
      <c r="X18" s="29"/>
      <c r="Y18" s="61"/>
      <c r="Z18" s="29"/>
      <c r="AA18" s="61"/>
      <c r="AB18" s="29"/>
      <c r="AC18" s="61"/>
      <c r="AD18" s="29"/>
      <c r="AE18" s="61"/>
      <c r="AF18" s="61" t="str">
        <f t="shared" si="0"/>
        <v/>
      </c>
      <c r="AG18" s="122" t="str">
        <f>IF(SUM(AF18)=0,"",SUM(AF8,AF9,AF10,AF11,AF12,AF13,AF14,AF15,AF16,AF17,AF18))</f>
        <v/>
      </c>
      <c r="AH18" s="9"/>
    </row>
    <row r="19" ht="17.1" customHeight="1" spans="1:34">
      <c r="A19" s="9"/>
      <c r="B19" s="28"/>
      <c r="C19" s="29"/>
      <c r="D19" s="29"/>
      <c r="E19" s="29"/>
      <c r="F19" s="29"/>
      <c r="G19" s="29"/>
      <c r="H19" s="29"/>
      <c r="I19" s="29"/>
      <c r="J19" s="29"/>
      <c r="K19" s="64"/>
      <c r="L19" s="29"/>
      <c r="M19" s="61"/>
      <c r="N19" s="29"/>
      <c r="O19" s="62"/>
      <c r="P19" s="29"/>
      <c r="Q19" s="61"/>
      <c r="R19" s="29"/>
      <c r="S19" s="61"/>
      <c r="T19" s="29"/>
      <c r="U19" s="61"/>
      <c r="V19" s="29"/>
      <c r="W19" s="61"/>
      <c r="X19" s="29"/>
      <c r="Y19" s="61"/>
      <c r="Z19" s="29"/>
      <c r="AA19" s="61"/>
      <c r="AB19" s="29"/>
      <c r="AC19" s="61"/>
      <c r="AD19" s="29"/>
      <c r="AE19" s="61"/>
      <c r="AF19" s="61" t="str">
        <f t="shared" si="0"/>
        <v/>
      </c>
      <c r="AG19" s="122" t="str">
        <f>IF(SUM(AF19)=0,"",SUM(AF8,AF9,AF10,AF11,AF12,AF13,AF14,AF15,AF16,AF17,AF18,AF19))</f>
        <v/>
      </c>
      <c r="AH19" s="9"/>
    </row>
    <row r="20" ht="17.1" customHeight="1" spans="1:34">
      <c r="A20" s="9"/>
      <c r="B20" s="28"/>
      <c r="C20" s="29"/>
      <c r="D20" s="29"/>
      <c r="E20" s="29"/>
      <c r="F20" s="29"/>
      <c r="G20" s="29"/>
      <c r="H20" s="29"/>
      <c r="I20" s="29"/>
      <c r="J20" s="29"/>
      <c r="K20" s="64"/>
      <c r="L20" s="29"/>
      <c r="M20" s="61"/>
      <c r="N20" s="29"/>
      <c r="O20" s="62"/>
      <c r="P20" s="29"/>
      <c r="Q20" s="61"/>
      <c r="R20" s="29"/>
      <c r="S20" s="61"/>
      <c r="T20" s="29"/>
      <c r="U20" s="61"/>
      <c r="V20" s="29"/>
      <c r="W20" s="61"/>
      <c r="X20" s="29"/>
      <c r="Y20" s="61"/>
      <c r="Z20" s="29"/>
      <c r="AA20" s="61"/>
      <c r="AB20" s="29"/>
      <c r="AC20" s="61"/>
      <c r="AD20" s="29"/>
      <c r="AE20" s="61"/>
      <c r="AF20" s="61" t="str">
        <f t="shared" si="0"/>
        <v/>
      </c>
      <c r="AG20" s="122" t="str">
        <f>IF(SUM(AF20)=0,"",SUM(AF9,AF10,AF11,AF12,AF13,AF14,AF15,AF16,AF17,AF18,AF19,AF20))</f>
        <v/>
      </c>
      <c r="AH20" s="9"/>
    </row>
    <row r="21" ht="17.1" customHeight="1" spans="1:34">
      <c r="A21" s="9"/>
      <c r="B21" s="28"/>
      <c r="C21" s="29"/>
      <c r="D21" s="29"/>
      <c r="E21" s="29"/>
      <c r="F21" s="29"/>
      <c r="G21" s="29"/>
      <c r="H21" s="29"/>
      <c r="I21" s="29"/>
      <c r="J21" s="29"/>
      <c r="K21" s="64"/>
      <c r="L21" s="29"/>
      <c r="M21" s="61"/>
      <c r="N21" s="29"/>
      <c r="O21" s="62"/>
      <c r="P21" s="29"/>
      <c r="Q21" s="61"/>
      <c r="R21" s="29"/>
      <c r="S21" s="61"/>
      <c r="T21" s="29"/>
      <c r="U21" s="61"/>
      <c r="V21" s="29"/>
      <c r="W21" s="61"/>
      <c r="X21" s="29"/>
      <c r="Y21" s="61"/>
      <c r="Z21" s="29"/>
      <c r="AA21" s="61"/>
      <c r="AB21" s="29"/>
      <c r="AC21" s="61"/>
      <c r="AD21" s="29"/>
      <c r="AE21" s="61"/>
      <c r="AF21" s="61" t="str">
        <f t="shared" si="0"/>
        <v/>
      </c>
      <c r="AG21" s="122" t="str">
        <f>IF(SUM(AF21)=0,"",SUM(AF10,AF11,AF12,AF13,AF14,AF15,AF16,AF17,AF18,AF19,AF20,AF21))</f>
        <v/>
      </c>
      <c r="AH21" s="9"/>
    </row>
    <row r="22" ht="17.1" customHeight="1" spans="1:34">
      <c r="A22" s="9"/>
      <c r="B22" s="28"/>
      <c r="C22" s="29"/>
      <c r="D22" s="29"/>
      <c r="E22" s="29"/>
      <c r="F22" s="29"/>
      <c r="G22" s="29"/>
      <c r="H22" s="29"/>
      <c r="I22" s="29"/>
      <c r="J22" s="29"/>
      <c r="K22" s="64"/>
      <c r="L22" s="29"/>
      <c r="M22" s="61"/>
      <c r="N22" s="29"/>
      <c r="O22" s="62"/>
      <c r="P22" s="29"/>
      <c r="Q22" s="61"/>
      <c r="R22" s="29"/>
      <c r="S22" s="61"/>
      <c r="T22" s="29"/>
      <c r="U22" s="61"/>
      <c r="V22" s="29"/>
      <c r="W22" s="61"/>
      <c r="X22" s="29"/>
      <c r="Y22" s="61"/>
      <c r="Z22" s="29"/>
      <c r="AA22" s="61"/>
      <c r="AB22" s="29"/>
      <c r="AC22" s="61"/>
      <c r="AD22" s="29"/>
      <c r="AE22" s="61"/>
      <c r="AF22" s="61" t="str">
        <f t="shared" si="0"/>
        <v/>
      </c>
      <c r="AG22" s="122" t="str">
        <f>IF(SUM(AF22)=0,"",SUM(AF11,AF12,AF13,AF14,AF15,AF16,AF17,AF18,AF19,AF20,AF21,AF22))</f>
        <v/>
      </c>
      <c r="AH22" s="9"/>
    </row>
    <row r="23" ht="17.1" customHeight="1" spans="1:34">
      <c r="A23" s="9"/>
      <c r="B23" s="30"/>
      <c r="C23" s="31"/>
      <c r="D23" s="31"/>
      <c r="E23" s="31"/>
      <c r="F23" s="31"/>
      <c r="G23" s="31"/>
      <c r="H23" s="31"/>
      <c r="I23" s="31"/>
      <c r="J23" s="31"/>
      <c r="K23" s="65"/>
      <c r="L23" s="31"/>
      <c r="M23" s="66"/>
      <c r="N23" s="31"/>
      <c r="O23" s="67"/>
      <c r="P23" s="31"/>
      <c r="Q23" s="66"/>
      <c r="R23" s="31"/>
      <c r="S23" s="66"/>
      <c r="T23" s="31"/>
      <c r="U23" s="66"/>
      <c r="V23" s="31"/>
      <c r="W23" s="66"/>
      <c r="X23" s="31"/>
      <c r="Y23" s="66"/>
      <c r="Z23" s="31"/>
      <c r="AA23" s="66"/>
      <c r="AB23" s="31"/>
      <c r="AC23" s="66"/>
      <c r="AD23" s="31"/>
      <c r="AE23" s="66"/>
      <c r="AF23" s="66" t="str">
        <f t="shared" si="0"/>
        <v/>
      </c>
      <c r="AG23" s="123" t="str">
        <f>IF(SUM(AF23)=0,"",SUM(AF12,AF13,AF14,AF15,AF16,AF17,AF18,AF19,AF20,AF21,AF22,AF23))</f>
        <v/>
      </c>
      <c r="AH23" s="9"/>
    </row>
    <row r="24" ht="17.1" customHeight="1" spans="1:34">
      <c r="A24" s="32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68"/>
      <c r="M24" s="68"/>
      <c r="N24" s="68"/>
      <c r="O24" s="69"/>
      <c r="P24" s="68"/>
      <c r="Q24" s="68"/>
      <c r="R24" s="68"/>
      <c r="S24" s="68"/>
      <c r="T24" s="6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32"/>
    </row>
    <row r="25" ht="17.1" customHeight="1" spans="1:22">
      <c r="A25" s="9"/>
      <c r="B25" s="16" t="s">
        <v>72</v>
      </c>
      <c r="C25" s="34" t="s">
        <v>73</v>
      </c>
      <c r="D25" s="35" t="s">
        <v>98</v>
      </c>
      <c r="E25" s="36" t="s">
        <v>99</v>
      </c>
      <c r="F25" s="37" t="s">
        <v>4</v>
      </c>
      <c r="G25" s="37" t="s">
        <v>4</v>
      </c>
      <c r="H25" s="37" t="s">
        <v>4</v>
      </c>
      <c r="I25" s="37" t="s">
        <v>4</v>
      </c>
      <c r="J25" s="37" t="s">
        <v>4</v>
      </c>
      <c r="K25" s="70" t="s">
        <v>4</v>
      </c>
      <c r="L25" s="36" t="s">
        <v>100</v>
      </c>
      <c r="M25" s="37" t="s">
        <v>4</v>
      </c>
      <c r="N25" s="37" t="s">
        <v>4</v>
      </c>
      <c r="O25" s="37" t="s">
        <v>4</v>
      </c>
      <c r="P25" s="37" t="s">
        <v>4</v>
      </c>
      <c r="Q25" s="37" t="s">
        <v>4</v>
      </c>
      <c r="R25" s="37" t="s">
        <v>4</v>
      </c>
      <c r="S25" s="37" t="s">
        <v>4</v>
      </c>
      <c r="T25" s="37" t="s">
        <v>4</v>
      </c>
      <c r="U25" s="79" t="s">
        <v>4</v>
      </c>
      <c r="V25" s="80"/>
    </row>
    <row r="26" ht="17.1" customHeight="1" spans="1:22">
      <c r="A26" s="9"/>
      <c r="B26" s="19"/>
      <c r="C26" s="20"/>
      <c r="D26" s="38"/>
      <c r="E26" s="21" t="s">
        <v>101</v>
      </c>
      <c r="F26" s="21" t="s">
        <v>102</v>
      </c>
      <c r="G26" s="21" t="s">
        <v>103</v>
      </c>
      <c r="H26" s="21" t="s">
        <v>104</v>
      </c>
      <c r="I26" s="21" t="s">
        <v>105</v>
      </c>
      <c r="J26" s="21" t="s">
        <v>106</v>
      </c>
      <c r="K26" s="21" t="s">
        <v>107</v>
      </c>
      <c r="L26" s="71" t="s">
        <v>108</v>
      </c>
      <c r="M26" s="71" t="s">
        <v>109</v>
      </c>
      <c r="N26" s="71" t="s">
        <v>102</v>
      </c>
      <c r="O26" s="21" t="s">
        <v>110</v>
      </c>
      <c r="P26" s="71" t="s">
        <v>111</v>
      </c>
      <c r="Q26" s="71" t="s">
        <v>112</v>
      </c>
      <c r="R26" s="71" t="s">
        <v>113</v>
      </c>
      <c r="S26" s="71" t="s">
        <v>114</v>
      </c>
      <c r="T26" s="71" t="s">
        <v>115</v>
      </c>
      <c r="U26" s="81" t="s">
        <v>116</v>
      </c>
      <c r="V26" s="9"/>
    </row>
    <row r="27" ht="57" customHeight="1" spans="1:22">
      <c r="A27" s="9"/>
      <c r="B27" s="28"/>
      <c r="C27" s="24" t="s">
        <v>89</v>
      </c>
      <c r="D27" s="24" t="s">
        <v>117</v>
      </c>
      <c r="E27" s="39" t="s">
        <v>118</v>
      </c>
      <c r="F27" s="39" t="s">
        <v>119</v>
      </c>
      <c r="G27" s="39" t="s">
        <v>120</v>
      </c>
      <c r="H27" s="39" t="s">
        <v>121</v>
      </c>
      <c r="I27" s="39" t="s">
        <v>122</v>
      </c>
      <c r="J27" s="39" t="s">
        <v>123</v>
      </c>
      <c r="K27" s="39" t="s">
        <v>124</v>
      </c>
      <c r="L27" s="39" t="s">
        <v>125</v>
      </c>
      <c r="M27" s="39" t="s">
        <v>126</v>
      </c>
      <c r="N27" s="39" t="s">
        <v>127</v>
      </c>
      <c r="O27" s="39" t="s">
        <v>128</v>
      </c>
      <c r="P27" s="39" t="s">
        <v>129</v>
      </c>
      <c r="Q27" s="39" t="s">
        <v>130</v>
      </c>
      <c r="R27" s="39" t="s">
        <v>131</v>
      </c>
      <c r="S27" s="39"/>
      <c r="T27" s="39" t="s">
        <v>132</v>
      </c>
      <c r="U27" s="82" t="s">
        <v>133</v>
      </c>
      <c r="V27" s="9"/>
    </row>
    <row r="28" ht="16.5" customHeight="1" spans="1:22">
      <c r="A28" s="9"/>
      <c r="B28" s="28"/>
      <c r="C28" s="29"/>
      <c r="D28" s="40"/>
      <c r="E28" s="41"/>
      <c r="F28" s="41"/>
      <c r="G28" s="41"/>
      <c r="H28" s="41"/>
      <c r="I28" s="41"/>
      <c r="J28" s="41"/>
      <c r="K28" s="41"/>
      <c r="L28" s="51"/>
      <c r="M28" s="51"/>
      <c r="N28" s="51"/>
      <c r="O28" s="51"/>
      <c r="P28" s="51"/>
      <c r="Q28" s="51"/>
      <c r="R28" s="51"/>
      <c r="S28" s="83" t="str">
        <f>IF(ISERROR(Q28/R28),"",Q28/R28)</f>
        <v/>
      </c>
      <c r="T28" s="83" t="s">
        <v>4</v>
      </c>
      <c r="U28" s="84" t="s">
        <v>4</v>
      </c>
      <c r="V28" s="9"/>
    </row>
    <row r="29" ht="17.1" customHeight="1" spans="1:22">
      <c r="A29" s="9"/>
      <c r="B29" s="28"/>
      <c r="C29" s="29"/>
      <c r="D29" s="40"/>
      <c r="E29" s="41"/>
      <c r="F29" s="41"/>
      <c r="G29" s="41"/>
      <c r="H29" s="41"/>
      <c r="I29" s="41"/>
      <c r="J29" s="41"/>
      <c r="K29" s="41"/>
      <c r="L29" s="51"/>
      <c r="M29" s="51"/>
      <c r="N29" s="51"/>
      <c r="O29" s="51"/>
      <c r="P29" s="51"/>
      <c r="Q29" s="51"/>
      <c r="R29" s="51"/>
      <c r="S29" s="83" t="str">
        <f t="shared" ref="S29:S41" si="1">IF(ISERROR(Q29/R29),"",Q29/R29)</f>
        <v/>
      </c>
      <c r="T29" s="83" t="s">
        <v>4</v>
      </c>
      <c r="U29" s="84" t="s">
        <v>4</v>
      </c>
      <c r="V29" s="9"/>
    </row>
    <row r="30" ht="17.1" customHeight="1" spans="1:22">
      <c r="A30" s="9"/>
      <c r="B30" s="28"/>
      <c r="C30" s="29"/>
      <c r="D30" s="40"/>
      <c r="E30" s="41"/>
      <c r="F30" s="41"/>
      <c r="G30" s="41"/>
      <c r="H30" s="41"/>
      <c r="I30" s="41"/>
      <c r="J30" s="41"/>
      <c r="K30" s="41"/>
      <c r="L30" s="51"/>
      <c r="M30" s="51"/>
      <c r="N30" s="51"/>
      <c r="O30" s="51"/>
      <c r="P30" s="51"/>
      <c r="Q30" s="51"/>
      <c r="R30" s="51"/>
      <c r="S30" s="83" t="str">
        <f t="shared" si="1"/>
        <v/>
      </c>
      <c r="T30" s="83" t="s">
        <v>4</v>
      </c>
      <c r="U30" s="84" t="s">
        <v>4</v>
      </c>
      <c r="V30" s="9"/>
    </row>
    <row r="31" ht="17.1" customHeight="1" spans="1:22">
      <c r="A31" s="9"/>
      <c r="B31" s="28"/>
      <c r="C31" s="29"/>
      <c r="D31" s="40"/>
      <c r="E31" s="41"/>
      <c r="F31" s="41"/>
      <c r="G31" s="41"/>
      <c r="H31" s="41"/>
      <c r="I31" s="41"/>
      <c r="J31" s="41"/>
      <c r="K31" s="41"/>
      <c r="L31" s="51"/>
      <c r="M31" s="51"/>
      <c r="N31" s="51"/>
      <c r="O31" s="51"/>
      <c r="P31" s="51"/>
      <c r="Q31" s="51"/>
      <c r="R31" s="51"/>
      <c r="S31" s="83" t="str">
        <f t="shared" si="1"/>
        <v/>
      </c>
      <c r="T31" s="83" t="s">
        <v>4</v>
      </c>
      <c r="U31" s="84" t="s">
        <v>4</v>
      </c>
      <c r="V31" s="9"/>
    </row>
    <row r="32" ht="17.1" customHeight="1" spans="1:22">
      <c r="A32" s="9"/>
      <c r="B32" s="28"/>
      <c r="C32" s="29"/>
      <c r="D32" s="40"/>
      <c r="E32" s="41"/>
      <c r="F32" s="41"/>
      <c r="G32" s="41"/>
      <c r="H32" s="41"/>
      <c r="I32" s="41"/>
      <c r="J32" s="41"/>
      <c r="K32" s="41"/>
      <c r="L32" s="51"/>
      <c r="M32" s="51"/>
      <c r="N32" s="51"/>
      <c r="O32" s="51"/>
      <c r="P32" s="51"/>
      <c r="Q32" s="51"/>
      <c r="R32" s="51"/>
      <c r="S32" s="83" t="str">
        <f t="shared" si="1"/>
        <v/>
      </c>
      <c r="T32" s="83" t="s">
        <v>4</v>
      </c>
      <c r="U32" s="84" t="s">
        <v>4</v>
      </c>
      <c r="V32" s="9"/>
    </row>
    <row r="33" ht="17.1" customHeight="1" spans="1:22">
      <c r="A33" s="9"/>
      <c r="B33" s="28"/>
      <c r="C33" s="29"/>
      <c r="D33" s="40"/>
      <c r="E33" s="41"/>
      <c r="F33" s="41"/>
      <c r="G33" s="41"/>
      <c r="H33" s="41"/>
      <c r="I33" s="41"/>
      <c r="J33" s="41"/>
      <c r="K33" s="41"/>
      <c r="L33" s="51"/>
      <c r="M33" s="51"/>
      <c r="N33" s="51"/>
      <c r="O33" s="51"/>
      <c r="P33" s="51"/>
      <c r="Q33" s="51"/>
      <c r="R33" s="51"/>
      <c r="S33" s="83" t="str">
        <f t="shared" si="1"/>
        <v/>
      </c>
      <c r="T33" s="83" t="s">
        <v>4</v>
      </c>
      <c r="U33" s="84" t="s">
        <v>4</v>
      </c>
      <c r="V33" s="9"/>
    </row>
    <row r="34" ht="17.1" customHeight="1" spans="1:22">
      <c r="A34" s="9"/>
      <c r="B34" s="28"/>
      <c r="C34" s="29"/>
      <c r="D34" s="40"/>
      <c r="E34" s="41"/>
      <c r="F34" s="41"/>
      <c r="G34" s="41"/>
      <c r="H34" s="41"/>
      <c r="I34" s="41"/>
      <c r="J34" s="41"/>
      <c r="K34" s="41"/>
      <c r="L34" s="51"/>
      <c r="M34" s="51"/>
      <c r="N34" s="51"/>
      <c r="O34" s="51"/>
      <c r="P34" s="51"/>
      <c r="Q34" s="51"/>
      <c r="R34" s="51"/>
      <c r="S34" s="83" t="str">
        <f t="shared" si="1"/>
        <v/>
      </c>
      <c r="T34" s="83" t="s">
        <v>4</v>
      </c>
      <c r="U34" s="84" t="s">
        <v>4</v>
      </c>
      <c r="V34" s="9"/>
    </row>
    <row r="35" ht="17.1" customHeight="1" spans="1:22">
      <c r="A35" s="9"/>
      <c r="B35" s="28"/>
      <c r="C35" s="29"/>
      <c r="D35" s="40"/>
      <c r="E35" s="41"/>
      <c r="F35" s="41"/>
      <c r="G35" s="41"/>
      <c r="H35" s="41"/>
      <c r="I35" s="41"/>
      <c r="J35" s="41"/>
      <c r="K35" s="41"/>
      <c r="L35" s="51"/>
      <c r="M35" s="51"/>
      <c r="N35" s="51"/>
      <c r="O35" s="51"/>
      <c r="P35" s="51"/>
      <c r="Q35" s="51"/>
      <c r="R35" s="51"/>
      <c r="S35" s="83" t="str">
        <f t="shared" si="1"/>
        <v/>
      </c>
      <c r="T35" s="83" t="s">
        <v>4</v>
      </c>
      <c r="U35" s="84" t="s">
        <v>4</v>
      </c>
      <c r="V35" s="9"/>
    </row>
    <row r="36" ht="17.1" customHeight="1" spans="1:22">
      <c r="A36" s="9"/>
      <c r="B36" s="28"/>
      <c r="C36" s="29"/>
      <c r="D36" s="40"/>
      <c r="E36" s="41"/>
      <c r="F36" s="41"/>
      <c r="G36" s="41"/>
      <c r="H36" s="41"/>
      <c r="I36" s="41"/>
      <c r="J36" s="41"/>
      <c r="K36" s="41"/>
      <c r="L36" s="51"/>
      <c r="M36" s="51"/>
      <c r="N36" s="51"/>
      <c r="O36" s="51"/>
      <c r="P36" s="51"/>
      <c r="Q36" s="51"/>
      <c r="R36" s="51"/>
      <c r="S36" s="83" t="str">
        <f t="shared" si="1"/>
        <v/>
      </c>
      <c r="T36" s="83" t="s">
        <v>4</v>
      </c>
      <c r="U36" s="84" t="s">
        <v>4</v>
      </c>
      <c r="V36" s="9"/>
    </row>
    <row r="37" ht="17.1" customHeight="1" spans="1:22">
      <c r="A37" s="9"/>
      <c r="B37" s="28"/>
      <c r="C37" s="29"/>
      <c r="D37" s="40"/>
      <c r="E37" s="41"/>
      <c r="F37" s="41"/>
      <c r="G37" s="41"/>
      <c r="H37" s="41"/>
      <c r="I37" s="41"/>
      <c r="J37" s="41"/>
      <c r="K37" s="41"/>
      <c r="L37" s="51"/>
      <c r="M37" s="51"/>
      <c r="N37" s="51"/>
      <c r="O37" s="51"/>
      <c r="P37" s="51"/>
      <c r="Q37" s="51"/>
      <c r="R37" s="51"/>
      <c r="S37" s="83" t="str">
        <f t="shared" si="1"/>
        <v/>
      </c>
      <c r="T37" s="83" t="s">
        <v>4</v>
      </c>
      <c r="U37" s="84" t="s">
        <v>4</v>
      </c>
      <c r="V37" s="9"/>
    </row>
    <row r="38" ht="17.1" customHeight="1" spans="1:22">
      <c r="A38" s="9"/>
      <c r="B38" s="28"/>
      <c r="C38" s="29"/>
      <c r="D38" s="40"/>
      <c r="E38" s="41"/>
      <c r="F38" s="41"/>
      <c r="G38" s="41"/>
      <c r="H38" s="41"/>
      <c r="I38" s="41"/>
      <c r="J38" s="41"/>
      <c r="K38" s="41"/>
      <c r="L38" s="51"/>
      <c r="M38" s="51"/>
      <c r="N38" s="51"/>
      <c r="O38" s="51"/>
      <c r="P38" s="51"/>
      <c r="Q38" s="51"/>
      <c r="R38" s="51"/>
      <c r="S38" s="83" t="str">
        <f t="shared" si="1"/>
        <v/>
      </c>
      <c r="T38" s="83" t="s">
        <v>4</v>
      </c>
      <c r="U38" s="84" t="s">
        <v>4</v>
      </c>
      <c r="V38" s="9"/>
    </row>
    <row r="39" ht="17.1" customHeight="1" spans="1:22">
      <c r="A39" s="9"/>
      <c r="B39" s="28"/>
      <c r="C39" s="29"/>
      <c r="D39" s="40"/>
      <c r="E39" s="41"/>
      <c r="F39" s="41"/>
      <c r="G39" s="41"/>
      <c r="H39" s="41"/>
      <c r="I39" s="41"/>
      <c r="J39" s="41"/>
      <c r="K39" s="41"/>
      <c r="L39" s="51"/>
      <c r="M39" s="51"/>
      <c r="N39" s="51"/>
      <c r="O39" s="51"/>
      <c r="P39" s="51"/>
      <c r="Q39" s="51"/>
      <c r="R39" s="51"/>
      <c r="S39" s="83" t="str">
        <f t="shared" si="1"/>
        <v/>
      </c>
      <c r="T39" s="83" t="s">
        <v>4</v>
      </c>
      <c r="U39" s="84" t="s">
        <v>4</v>
      </c>
      <c r="V39" s="9"/>
    </row>
    <row r="40" ht="17.1" customHeight="1" spans="1:22">
      <c r="A40" s="9"/>
      <c r="B40" s="28"/>
      <c r="C40" s="29"/>
      <c r="D40" s="40"/>
      <c r="E40" s="41"/>
      <c r="F40" s="41"/>
      <c r="G40" s="41"/>
      <c r="H40" s="41"/>
      <c r="I40" s="41"/>
      <c r="J40" s="41"/>
      <c r="K40" s="41"/>
      <c r="L40" s="51"/>
      <c r="M40" s="51"/>
      <c r="N40" s="51"/>
      <c r="O40" s="51"/>
      <c r="P40" s="51"/>
      <c r="Q40" s="51"/>
      <c r="R40" s="51"/>
      <c r="S40" s="83" t="str">
        <f t="shared" si="1"/>
        <v/>
      </c>
      <c r="T40" s="83" t="s">
        <v>4</v>
      </c>
      <c r="U40" s="84" t="s">
        <v>4</v>
      </c>
      <c r="V40" s="9"/>
    </row>
    <row r="41" ht="17.1" customHeight="1" spans="1:22">
      <c r="A41" s="9"/>
      <c r="B41" s="28"/>
      <c r="C41" s="29"/>
      <c r="D41" s="40"/>
      <c r="E41" s="41"/>
      <c r="F41" s="41"/>
      <c r="G41" s="41"/>
      <c r="H41" s="41"/>
      <c r="I41" s="41"/>
      <c r="J41" s="41"/>
      <c r="K41" s="41"/>
      <c r="L41" s="51"/>
      <c r="M41" s="51"/>
      <c r="N41" s="51"/>
      <c r="O41" s="51"/>
      <c r="P41" s="51"/>
      <c r="Q41" s="51"/>
      <c r="R41" s="51"/>
      <c r="S41" s="83" t="str">
        <f t="shared" si="1"/>
        <v/>
      </c>
      <c r="T41" s="83" t="s">
        <v>4</v>
      </c>
      <c r="U41" s="84" t="s">
        <v>4</v>
      </c>
      <c r="V41" s="9"/>
    </row>
    <row r="42" ht="17.1" customHeight="1" spans="1:22">
      <c r="A42" s="9"/>
      <c r="B42" s="42" t="s">
        <v>134</v>
      </c>
      <c r="C42" s="43"/>
      <c r="D42" s="44" t="str">
        <f>IF(COUNT(D28:D41),AVERAGE(D28:D41),"")</f>
        <v/>
      </c>
      <c r="E42" s="45" t="str">
        <f t="shared" ref="E42:U42" si="2">IF(COUNT(E28:E41),AVERAGE(E28:E41),"")</f>
        <v/>
      </c>
      <c r="F42" s="45" t="str">
        <f t="shared" si="2"/>
        <v/>
      </c>
      <c r="G42" s="45" t="str">
        <f t="shared" si="2"/>
        <v/>
      </c>
      <c r="H42" s="45" t="str">
        <f t="shared" si="2"/>
        <v/>
      </c>
      <c r="I42" s="45" t="str">
        <f t="shared" si="2"/>
        <v/>
      </c>
      <c r="J42" s="45" t="str">
        <f t="shared" si="2"/>
        <v/>
      </c>
      <c r="K42" s="45" t="str">
        <f t="shared" si="2"/>
        <v/>
      </c>
      <c r="L42" s="72" t="str">
        <f t="shared" si="2"/>
        <v/>
      </c>
      <c r="M42" s="72" t="str">
        <f t="shared" si="2"/>
        <v/>
      </c>
      <c r="N42" s="72" t="str">
        <f t="shared" si="2"/>
        <v/>
      </c>
      <c r="O42" s="72" t="str">
        <f t="shared" si="2"/>
        <v/>
      </c>
      <c r="P42" s="72" t="str">
        <f t="shared" si="2"/>
        <v/>
      </c>
      <c r="Q42" s="72" t="str">
        <f t="shared" si="2"/>
        <v/>
      </c>
      <c r="R42" s="72" t="str">
        <f t="shared" si="2"/>
        <v/>
      </c>
      <c r="S42" s="72" t="str">
        <f t="shared" si="2"/>
        <v/>
      </c>
      <c r="T42" s="72" t="str">
        <f t="shared" si="2"/>
        <v/>
      </c>
      <c r="U42" s="85" t="str">
        <f t="shared" si="2"/>
        <v/>
      </c>
      <c r="V42" s="9"/>
    </row>
    <row r="43" ht="17.1" customHeight="1" spans="1:36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7"/>
      <c r="AJ43" s="7"/>
    </row>
    <row r="44" ht="17.1" customHeight="1" spans="1:49">
      <c r="A44" s="9"/>
      <c r="B44" s="46" t="s">
        <v>135</v>
      </c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86"/>
      <c r="V44" s="87" t="s">
        <v>136</v>
      </c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124"/>
      <c r="AH44" s="9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</row>
    <row r="45" ht="17.1" customHeight="1" spans="1:49">
      <c r="A45" s="9"/>
      <c r="B45" s="19" t="s">
        <v>137</v>
      </c>
      <c r="C45" s="21" t="s">
        <v>138</v>
      </c>
      <c r="D45" s="48" t="s">
        <v>139</v>
      </c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88"/>
      <c r="V45" s="21" t="s">
        <v>140</v>
      </c>
      <c r="W45" s="21" t="s">
        <v>141</v>
      </c>
      <c r="X45" s="89" t="s">
        <v>142</v>
      </c>
      <c r="Y45" s="112"/>
      <c r="Z45" s="112"/>
      <c r="AA45" s="113"/>
      <c r="AB45" s="114" t="s">
        <v>143</v>
      </c>
      <c r="AC45" s="114"/>
      <c r="AD45" s="114"/>
      <c r="AE45" s="114"/>
      <c r="AF45" s="114"/>
      <c r="AG45" s="125"/>
      <c r="AH45" s="9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</row>
    <row r="46" ht="17.1" customHeight="1" spans="1:34">
      <c r="A46" s="9"/>
      <c r="B46" s="19"/>
      <c r="C46" s="21"/>
      <c r="D46" s="50" t="s">
        <v>144</v>
      </c>
      <c r="E46" s="21" t="s">
        <v>145</v>
      </c>
      <c r="F46" s="50" t="s">
        <v>111</v>
      </c>
      <c r="G46" s="50" t="s">
        <v>109</v>
      </c>
      <c r="H46" s="50" t="s">
        <v>112</v>
      </c>
      <c r="I46" s="50" t="s">
        <v>108</v>
      </c>
      <c r="J46" s="50" t="s">
        <v>102</v>
      </c>
      <c r="K46" s="50" t="s">
        <v>146</v>
      </c>
      <c r="L46" s="21" t="s">
        <v>147</v>
      </c>
      <c r="M46" s="50" t="s">
        <v>148</v>
      </c>
      <c r="N46" s="50" t="s">
        <v>149</v>
      </c>
      <c r="O46" s="50" t="s">
        <v>150</v>
      </c>
      <c r="P46" s="50" t="s">
        <v>151</v>
      </c>
      <c r="Q46" s="90" t="s">
        <v>152</v>
      </c>
      <c r="R46" s="90" t="s">
        <v>153</v>
      </c>
      <c r="S46" s="90" t="s">
        <v>154</v>
      </c>
      <c r="T46" s="90" t="s">
        <v>155</v>
      </c>
      <c r="U46" s="90" t="s">
        <v>156</v>
      </c>
      <c r="V46" s="21"/>
      <c r="W46" s="21"/>
      <c r="X46" s="21" t="s">
        <v>157</v>
      </c>
      <c r="Y46" s="21" t="s">
        <v>158</v>
      </c>
      <c r="Z46" s="21" t="s">
        <v>159</v>
      </c>
      <c r="AA46" s="21" t="s">
        <v>102</v>
      </c>
      <c r="AB46" s="21" t="s">
        <v>160</v>
      </c>
      <c r="AC46" s="21" t="s">
        <v>161</v>
      </c>
      <c r="AD46" s="48" t="s">
        <v>162</v>
      </c>
      <c r="AE46" s="48" t="s">
        <v>163</v>
      </c>
      <c r="AF46" s="29"/>
      <c r="AG46" s="120"/>
      <c r="AH46" s="9"/>
    </row>
    <row r="47" ht="17.1" customHeight="1" spans="1:34">
      <c r="A47" s="9"/>
      <c r="B47" s="28" t="s">
        <v>164</v>
      </c>
      <c r="C47" s="29"/>
      <c r="D47" s="29"/>
      <c r="E47" s="51"/>
      <c r="F47" s="51"/>
      <c r="G47" s="51"/>
      <c r="H47" s="51"/>
      <c r="I47" s="51"/>
      <c r="J47" s="41"/>
      <c r="K47" s="51"/>
      <c r="L47" s="41"/>
      <c r="M47" s="51"/>
      <c r="N47" s="51"/>
      <c r="O47" s="51"/>
      <c r="P47" s="51"/>
      <c r="Q47" s="51"/>
      <c r="R47" s="51"/>
      <c r="S47" s="51"/>
      <c r="T47" s="51"/>
      <c r="U47" s="51"/>
      <c r="V47" s="21" t="s">
        <v>165</v>
      </c>
      <c r="W47" s="21" t="s">
        <v>166</v>
      </c>
      <c r="X47" s="58" t="s">
        <v>167</v>
      </c>
      <c r="Y47" s="29"/>
      <c r="Z47" s="29"/>
      <c r="AA47" s="29"/>
      <c r="AB47" s="58" t="s">
        <v>168</v>
      </c>
      <c r="AC47" s="97"/>
      <c r="AD47" s="97"/>
      <c r="AE47" s="97"/>
      <c r="AF47" s="29"/>
      <c r="AG47" s="126"/>
      <c r="AH47" s="9"/>
    </row>
    <row r="48" ht="17.1" customHeight="1" spans="1:34">
      <c r="A48" s="9"/>
      <c r="B48" s="28"/>
      <c r="C48" s="29"/>
      <c r="D48" s="29"/>
      <c r="E48" s="51"/>
      <c r="F48" s="51"/>
      <c r="G48" s="51"/>
      <c r="H48" s="51"/>
      <c r="I48" s="51"/>
      <c r="J48" s="41"/>
      <c r="K48" s="51"/>
      <c r="L48" s="41"/>
      <c r="M48" s="51"/>
      <c r="N48" s="51"/>
      <c r="O48" s="51"/>
      <c r="P48" s="51"/>
      <c r="Q48" s="51"/>
      <c r="R48" s="51"/>
      <c r="S48" s="51"/>
      <c r="T48" s="51"/>
      <c r="U48" s="51"/>
      <c r="V48" s="21"/>
      <c r="W48" s="21" t="s">
        <v>169</v>
      </c>
      <c r="X48" s="29" t="s">
        <v>170</v>
      </c>
      <c r="Y48" s="29"/>
      <c r="Z48" s="29"/>
      <c r="AA48" s="29"/>
      <c r="AB48" s="29"/>
      <c r="AC48" s="97"/>
      <c r="AD48" s="97"/>
      <c r="AE48" s="97"/>
      <c r="AF48" s="29"/>
      <c r="AG48" s="126"/>
      <c r="AH48" s="9"/>
    </row>
    <row r="49" ht="17.1" customHeight="1" spans="1:34">
      <c r="A49" s="9"/>
      <c r="B49" s="28"/>
      <c r="C49" s="29"/>
      <c r="D49" s="29"/>
      <c r="E49" s="51"/>
      <c r="F49" s="51"/>
      <c r="G49" s="51"/>
      <c r="H49" s="51"/>
      <c r="I49" s="51"/>
      <c r="J49" s="41"/>
      <c r="K49" s="51"/>
      <c r="L49" s="41"/>
      <c r="M49" s="51"/>
      <c r="N49" s="51"/>
      <c r="O49" s="51"/>
      <c r="P49" s="51"/>
      <c r="Q49" s="51"/>
      <c r="R49" s="51"/>
      <c r="S49" s="51"/>
      <c r="T49" s="51"/>
      <c r="U49" s="51"/>
      <c r="V49" s="21"/>
      <c r="W49" s="21" t="s">
        <v>134</v>
      </c>
      <c r="X49" s="29" t="str">
        <f>IF(COUNT(X47:X48),AVERAGE(X47:X48),"")</f>
        <v/>
      </c>
      <c r="Y49" s="29" t="str">
        <f>IF(COUNT(Y47:Y48),AVERAGE(Y47:Y48),"")</f>
        <v/>
      </c>
      <c r="Z49" s="29" t="str">
        <f>IF(COUNT(Z47:Z48),AVERAGE(Z47:Z48),"")</f>
        <v/>
      </c>
      <c r="AA49" s="29" t="str">
        <f>IF(COUNT(AA47:AA48),AVERAGE(AA47:AA48),"")</f>
        <v/>
      </c>
      <c r="AB49" s="29" t="str">
        <f t="shared" ref="AB49:AE49" si="3">IF(COUNT(AB47:AB48),AVERAGE(AB47:AB48),"")</f>
        <v/>
      </c>
      <c r="AC49" s="97" t="str">
        <f t="shared" si="3"/>
        <v/>
      </c>
      <c r="AD49" s="97" t="str">
        <f t="shared" si="3"/>
        <v/>
      </c>
      <c r="AE49" s="97" t="str">
        <f t="shared" si="3"/>
        <v/>
      </c>
      <c r="AF49" s="29"/>
      <c r="AG49" s="126"/>
      <c r="AH49" s="9"/>
    </row>
    <row r="50" ht="17.1" customHeight="1" spans="1:34">
      <c r="A50" s="9"/>
      <c r="B50" s="28"/>
      <c r="C50" s="29"/>
      <c r="D50" s="29"/>
      <c r="E50" s="51"/>
      <c r="F50" s="51"/>
      <c r="G50" s="51"/>
      <c r="H50" s="51"/>
      <c r="I50" s="51"/>
      <c r="J50" s="41"/>
      <c r="K50" s="51"/>
      <c r="L50" s="41"/>
      <c r="M50" s="51"/>
      <c r="N50" s="51"/>
      <c r="O50" s="51"/>
      <c r="P50" s="51"/>
      <c r="Q50" s="51"/>
      <c r="R50" s="51"/>
      <c r="S50" s="51"/>
      <c r="T50" s="51"/>
      <c r="U50" s="51"/>
      <c r="V50" s="91" t="s">
        <v>171</v>
      </c>
      <c r="W50" s="21" t="s">
        <v>172</v>
      </c>
      <c r="X50" s="21" t="s">
        <v>173</v>
      </c>
      <c r="Y50" s="21" t="s">
        <v>174</v>
      </c>
      <c r="Z50" s="21" t="s">
        <v>175</v>
      </c>
      <c r="AA50" s="21" t="s">
        <v>176</v>
      </c>
      <c r="AB50" s="29"/>
      <c r="AC50" s="29"/>
      <c r="AD50" s="29"/>
      <c r="AE50" s="29"/>
      <c r="AF50" s="29"/>
      <c r="AG50" s="126"/>
      <c r="AH50" s="9"/>
    </row>
    <row r="51" ht="17.1" customHeight="1" spans="1:34">
      <c r="A51" s="9"/>
      <c r="B51" s="28"/>
      <c r="C51" s="29"/>
      <c r="D51" s="29"/>
      <c r="E51" s="51"/>
      <c r="F51" s="51"/>
      <c r="G51" s="51"/>
      <c r="H51" s="51"/>
      <c r="I51" s="51"/>
      <c r="J51" s="41"/>
      <c r="K51" s="51"/>
      <c r="L51" s="41"/>
      <c r="M51" s="51"/>
      <c r="N51" s="51"/>
      <c r="O51" s="51"/>
      <c r="P51" s="51"/>
      <c r="Q51" s="51"/>
      <c r="R51" s="51"/>
      <c r="S51" s="51"/>
      <c r="T51" s="51"/>
      <c r="U51" s="51"/>
      <c r="V51" s="92"/>
      <c r="W51" s="58" t="s">
        <v>177</v>
      </c>
      <c r="X51" s="29"/>
      <c r="Y51" s="29"/>
      <c r="Z51" s="29"/>
      <c r="AA51" s="29"/>
      <c r="AB51" s="29"/>
      <c r="AC51" s="29"/>
      <c r="AD51" s="29"/>
      <c r="AE51" s="29"/>
      <c r="AF51" s="29"/>
      <c r="AG51" s="126"/>
      <c r="AH51" s="9"/>
    </row>
    <row r="52" ht="17.1" customHeight="1" spans="1:34">
      <c r="A52" s="9"/>
      <c r="B52" s="28"/>
      <c r="C52" s="29"/>
      <c r="D52" s="29"/>
      <c r="E52" s="51"/>
      <c r="F52" s="51"/>
      <c r="G52" s="51"/>
      <c r="H52" s="51"/>
      <c r="I52" s="51"/>
      <c r="J52" s="41"/>
      <c r="K52" s="51"/>
      <c r="L52" s="41"/>
      <c r="M52" s="51"/>
      <c r="N52" s="51"/>
      <c r="O52" s="51"/>
      <c r="P52" s="51"/>
      <c r="Q52" s="51"/>
      <c r="R52" s="51"/>
      <c r="S52" s="51"/>
      <c r="T52" s="51"/>
      <c r="U52" s="51"/>
      <c r="V52" s="71"/>
      <c r="W52" s="21"/>
      <c r="X52" s="29"/>
      <c r="Y52" s="29"/>
      <c r="Z52" s="29"/>
      <c r="AA52" s="29"/>
      <c r="AB52" s="29"/>
      <c r="AC52" s="29"/>
      <c r="AD52" s="29"/>
      <c r="AE52" s="29"/>
      <c r="AF52" s="29"/>
      <c r="AG52" s="126"/>
      <c r="AH52" s="9"/>
    </row>
    <row r="53" ht="17.1" customHeight="1" spans="1:34">
      <c r="A53" s="9"/>
      <c r="B53" s="19" t="s">
        <v>178</v>
      </c>
      <c r="C53" s="21" t="s">
        <v>138</v>
      </c>
      <c r="D53" s="21" t="s">
        <v>144</v>
      </c>
      <c r="E53" s="21" t="s">
        <v>145</v>
      </c>
      <c r="F53" s="21" t="s">
        <v>111</v>
      </c>
      <c r="G53" s="21" t="s">
        <v>109</v>
      </c>
      <c r="H53" s="21" t="s">
        <v>112</v>
      </c>
      <c r="I53" s="21" t="s">
        <v>108</v>
      </c>
      <c r="J53" s="21" t="s">
        <v>102</v>
      </c>
      <c r="K53" s="21" t="s">
        <v>146</v>
      </c>
      <c r="L53" s="21" t="s">
        <v>147</v>
      </c>
      <c r="M53" s="29"/>
      <c r="N53" s="29"/>
      <c r="O53" s="29"/>
      <c r="P53" s="29"/>
      <c r="Q53" s="29"/>
      <c r="R53" s="29"/>
      <c r="S53" s="29"/>
      <c r="T53" s="29"/>
      <c r="U53" s="29"/>
      <c r="V53" s="93" t="s">
        <v>179</v>
      </c>
      <c r="W53" s="21" t="s">
        <v>180</v>
      </c>
      <c r="X53" s="21" t="s">
        <v>145</v>
      </c>
      <c r="Y53" s="21" t="s">
        <v>113</v>
      </c>
      <c r="Z53" s="21" t="s">
        <v>109</v>
      </c>
      <c r="AA53" s="21" t="s">
        <v>112</v>
      </c>
      <c r="AB53" s="21" t="s">
        <v>108</v>
      </c>
      <c r="AC53" s="21" t="s">
        <v>102</v>
      </c>
      <c r="AD53" s="21" t="s">
        <v>104</v>
      </c>
      <c r="AE53" s="29"/>
      <c r="AF53" s="29"/>
      <c r="AG53" s="126"/>
      <c r="AH53" s="9"/>
    </row>
    <row r="54" ht="17.1" customHeight="1" spans="1:34">
      <c r="A54" s="9"/>
      <c r="B54" s="28" t="s">
        <v>181</v>
      </c>
      <c r="C54" s="29"/>
      <c r="D54" s="29"/>
      <c r="E54" s="51"/>
      <c r="F54" s="51"/>
      <c r="G54" s="41"/>
      <c r="H54" s="41"/>
      <c r="I54" s="51"/>
      <c r="J54" s="41"/>
      <c r="K54" s="41" t="str">
        <f>IF(ISERROR(G54/I54),"",G54/I54)</f>
        <v/>
      </c>
      <c r="L54" s="41"/>
      <c r="M54" s="29"/>
      <c r="N54" s="29"/>
      <c r="O54" s="29"/>
      <c r="P54" s="29"/>
      <c r="Q54" s="29"/>
      <c r="R54" s="29"/>
      <c r="S54" s="29"/>
      <c r="T54" s="29"/>
      <c r="U54" s="29"/>
      <c r="V54" s="94"/>
      <c r="W54" s="58" t="s">
        <v>182</v>
      </c>
      <c r="X54" s="95"/>
      <c r="Y54" s="97"/>
      <c r="Z54" s="115"/>
      <c r="AA54" s="115"/>
      <c r="AB54" s="29"/>
      <c r="AC54" s="115"/>
      <c r="AD54" s="115"/>
      <c r="AE54" s="29"/>
      <c r="AF54" s="29"/>
      <c r="AG54" s="126"/>
      <c r="AH54" s="9"/>
    </row>
    <row r="55" ht="17.1" customHeight="1" spans="1:34">
      <c r="A55" s="9"/>
      <c r="B55" s="28"/>
      <c r="C55" s="29"/>
      <c r="D55" s="29"/>
      <c r="E55" s="51"/>
      <c r="F55" s="51"/>
      <c r="G55" s="41"/>
      <c r="H55" s="41"/>
      <c r="I55" s="51"/>
      <c r="J55" s="41"/>
      <c r="K55" s="41" t="str">
        <f t="shared" ref="K55:K58" si="4">IF(ISERROR(G55/I55),"",G55/I55)</f>
        <v/>
      </c>
      <c r="L55" s="41"/>
      <c r="M55" s="29"/>
      <c r="N55" s="29"/>
      <c r="O55" s="29"/>
      <c r="P55" s="29"/>
      <c r="Q55" s="29"/>
      <c r="R55" s="29"/>
      <c r="S55" s="29"/>
      <c r="T55" s="29"/>
      <c r="U55" s="29"/>
      <c r="V55" s="94"/>
      <c r="W55" s="96"/>
      <c r="X55" s="97"/>
      <c r="Y55" s="97"/>
      <c r="Z55" s="115"/>
      <c r="AA55" s="115"/>
      <c r="AB55" s="29"/>
      <c r="AC55" s="115"/>
      <c r="AD55" s="115"/>
      <c r="AE55" s="29"/>
      <c r="AF55" s="29"/>
      <c r="AG55" s="126"/>
      <c r="AH55" s="9"/>
    </row>
    <row r="56" ht="17.1" customHeight="1" spans="1:34">
      <c r="A56" s="9"/>
      <c r="B56" s="28"/>
      <c r="C56" s="29"/>
      <c r="D56" s="29"/>
      <c r="E56" s="51"/>
      <c r="F56" s="51"/>
      <c r="G56" s="41"/>
      <c r="H56" s="41"/>
      <c r="I56" s="51"/>
      <c r="J56" s="41"/>
      <c r="K56" s="41" t="str">
        <f t="shared" si="4"/>
        <v/>
      </c>
      <c r="L56" s="41"/>
      <c r="M56" s="29"/>
      <c r="N56" s="29"/>
      <c r="O56" s="29"/>
      <c r="P56" s="29"/>
      <c r="Q56" s="29"/>
      <c r="R56" s="29"/>
      <c r="S56" s="29"/>
      <c r="T56" s="29"/>
      <c r="U56" s="29"/>
      <c r="V56" s="94"/>
      <c r="W56" s="96"/>
      <c r="X56" s="97"/>
      <c r="Y56" s="97"/>
      <c r="Z56" s="115"/>
      <c r="AA56" s="115"/>
      <c r="AB56" s="29"/>
      <c r="AC56" s="115"/>
      <c r="AD56" s="115"/>
      <c r="AE56" s="29"/>
      <c r="AF56" s="29"/>
      <c r="AG56" s="126"/>
      <c r="AH56" s="9"/>
    </row>
    <row r="57" ht="17.1" customHeight="1" spans="1:34">
      <c r="A57" s="9"/>
      <c r="B57" s="28"/>
      <c r="C57" s="29"/>
      <c r="D57" s="29"/>
      <c r="E57" s="51"/>
      <c r="F57" s="51"/>
      <c r="G57" s="41"/>
      <c r="H57" s="41"/>
      <c r="I57" s="51"/>
      <c r="J57" s="41"/>
      <c r="K57" s="41" t="str">
        <f t="shared" si="4"/>
        <v/>
      </c>
      <c r="L57" s="41"/>
      <c r="M57" s="29"/>
      <c r="N57" s="29"/>
      <c r="O57" s="29"/>
      <c r="P57" s="29"/>
      <c r="Q57" s="29"/>
      <c r="R57" s="29"/>
      <c r="S57" s="29"/>
      <c r="T57" s="29"/>
      <c r="U57" s="29"/>
      <c r="V57" s="94"/>
      <c r="W57" s="96"/>
      <c r="X57" s="97"/>
      <c r="Y57" s="97"/>
      <c r="Z57" s="115"/>
      <c r="AA57" s="115"/>
      <c r="AB57" s="29"/>
      <c r="AC57" s="115"/>
      <c r="AD57" s="115"/>
      <c r="AE57" s="29"/>
      <c r="AF57" s="29"/>
      <c r="AG57" s="126"/>
      <c r="AH57" s="9"/>
    </row>
    <row r="58" ht="17.1" customHeight="1" spans="1:34">
      <c r="A58" s="9"/>
      <c r="B58" s="52"/>
      <c r="C58" s="53"/>
      <c r="D58" s="53"/>
      <c r="E58" s="54"/>
      <c r="F58" s="54"/>
      <c r="G58" s="55"/>
      <c r="H58" s="55"/>
      <c r="I58" s="54"/>
      <c r="J58" s="55"/>
      <c r="K58" s="55" t="str">
        <f t="shared" si="4"/>
        <v/>
      </c>
      <c r="L58" s="55"/>
      <c r="M58" s="53"/>
      <c r="N58" s="53"/>
      <c r="O58" s="53"/>
      <c r="P58" s="53"/>
      <c r="Q58" s="53"/>
      <c r="R58" s="53"/>
      <c r="S58" s="53"/>
      <c r="T58" s="53"/>
      <c r="U58" s="53"/>
      <c r="V58" s="98"/>
      <c r="W58" s="99"/>
      <c r="X58" s="100"/>
      <c r="Y58" s="100"/>
      <c r="Z58" s="116"/>
      <c r="AA58" s="116"/>
      <c r="AB58" s="53"/>
      <c r="AC58" s="116"/>
      <c r="AD58" s="116"/>
      <c r="AE58" s="53"/>
      <c r="AF58" s="53"/>
      <c r="AG58" s="127"/>
      <c r="AH58" s="9"/>
    </row>
    <row r="59" s="7" customFormat="1" ht="17.1" customHeight="1" spans="1:34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101"/>
      <c r="W59" s="10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</row>
    <row r="60" ht="17.1" customHeight="1" spans="1:34">
      <c r="A60" s="9"/>
      <c r="B60" s="16" t="s">
        <v>26</v>
      </c>
      <c r="C60" s="17" t="s">
        <v>183</v>
      </c>
      <c r="D60" s="17"/>
      <c r="E60" s="17"/>
      <c r="F60" s="17"/>
      <c r="G60" s="17"/>
      <c r="H60" s="17"/>
      <c r="I60" s="17" t="s">
        <v>184</v>
      </c>
      <c r="J60" s="17"/>
      <c r="K60" s="17"/>
      <c r="L60" s="17"/>
      <c r="M60" s="17"/>
      <c r="N60" s="17"/>
      <c r="O60" s="17"/>
      <c r="P60" s="17"/>
      <c r="Q60" s="103"/>
      <c r="R60" s="16" t="s">
        <v>29</v>
      </c>
      <c r="S60" s="87" t="s">
        <v>183</v>
      </c>
      <c r="T60" s="47"/>
      <c r="U60" s="47"/>
      <c r="V60" s="47"/>
      <c r="W60" s="47"/>
      <c r="X60" s="86"/>
      <c r="Y60" s="87" t="s">
        <v>184</v>
      </c>
      <c r="Z60" s="47"/>
      <c r="AA60" s="47"/>
      <c r="AB60" s="47"/>
      <c r="AC60" s="47"/>
      <c r="AD60" s="47"/>
      <c r="AE60" s="47"/>
      <c r="AF60" s="47"/>
      <c r="AG60" s="124"/>
      <c r="AH60" s="9"/>
    </row>
    <row r="61" ht="17.1" customHeight="1" spans="1:34">
      <c r="A61" s="9"/>
      <c r="B61" s="19" t="s">
        <v>185</v>
      </c>
      <c r="C61" s="56" t="s">
        <v>186</v>
      </c>
      <c r="D61" s="56"/>
      <c r="E61" s="56"/>
      <c r="F61" s="56"/>
      <c r="G61" s="56"/>
      <c r="H61" s="56"/>
      <c r="I61" s="73" t="s">
        <v>187</v>
      </c>
      <c r="J61" s="74"/>
      <c r="K61" s="74"/>
      <c r="L61" s="74"/>
      <c r="M61" s="74"/>
      <c r="N61" s="74"/>
      <c r="O61" s="74"/>
      <c r="P61" s="74"/>
      <c r="Q61" s="104"/>
      <c r="R61" s="19" t="s">
        <v>185</v>
      </c>
      <c r="S61" s="73" t="s">
        <v>188</v>
      </c>
      <c r="T61" s="74"/>
      <c r="U61" s="74"/>
      <c r="V61" s="74"/>
      <c r="W61" s="74"/>
      <c r="X61" s="105"/>
      <c r="Y61" s="73" t="s">
        <v>189</v>
      </c>
      <c r="Z61" s="74"/>
      <c r="AA61" s="74"/>
      <c r="AB61" s="74"/>
      <c r="AC61" s="74"/>
      <c r="AD61" s="74"/>
      <c r="AE61" s="74"/>
      <c r="AF61" s="74"/>
      <c r="AG61" s="104"/>
      <c r="AH61" s="9"/>
    </row>
    <row r="62" ht="17.1" customHeight="1" spans="1:34">
      <c r="A62" s="9"/>
      <c r="B62" s="19"/>
      <c r="C62" s="56"/>
      <c r="D62" s="56"/>
      <c r="E62" s="56"/>
      <c r="F62" s="56"/>
      <c r="G62" s="56"/>
      <c r="H62" s="56"/>
      <c r="I62" s="75"/>
      <c r="J62" s="76"/>
      <c r="K62" s="76"/>
      <c r="L62" s="76"/>
      <c r="M62" s="76"/>
      <c r="N62" s="76"/>
      <c r="O62" s="76"/>
      <c r="P62" s="76"/>
      <c r="Q62" s="106"/>
      <c r="R62" s="19"/>
      <c r="S62" s="75"/>
      <c r="T62" s="76"/>
      <c r="U62" s="76"/>
      <c r="V62" s="76"/>
      <c r="W62" s="76"/>
      <c r="X62" s="107"/>
      <c r="Y62" s="75"/>
      <c r="Z62" s="76"/>
      <c r="AA62" s="76"/>
      <c r="AB62" s="76"/>
      <c r="AC62" s="76"/>
      <c r="AD62" s="76"/>
      <c r="AE62" s="76"/>
      <c r="AF62" s="76"/>
      <c r="AG62" s="106"/>
      <c r="AH62" s="9"/>
    </row>
    <row r="63" ht="17.1" customHeight="1" spans="1:34">
      <c r="A63" s="9"/>
      <c r="B63" s="57" t="s">
        <v>190</v>
      </c>
      <c r="C63" s="56"/>
      <c r="D63" s="56"/>
      <c r="E63" s="56"/>
      <c r="F63" s="56"/>
      <c r="G63" s="56"/>
      <c r="H63" s="56"/>
      <c r="I63" s="75"/>
      <c r="J63" s="76"/>
      <c r="K63" s="76"/>
      <c r="L63" s="76"/>
      <c r="M63" s="76"/>
      <c r="N63" s="76"/>
      <c r="O63" s="76"/>
      <c r="P63" s="76"/>
      <c r="Q63" s="106"/>
      <c r="R63" s="57" t="s">
        <v>191</v>
      </c>
      <c r="S63" s="75"/>
      <c r="T63" s="76"/>
      <c r="U63" s="76"/>
      <c r="V63" s="76"/>
      <c r="W63" s="76"/>
      <c r="X63" s="107"/>
      <c r="Y63" s="75"/>
      <c r="Z63" s="76"/>
      <c r="AA63" s="76"/>
      <c r="AB63" s="76"/>
      <c r="AC63" s="76"/>
      <c r="AD63" s="76"/>
      <c r="AE63" s="76"/>
      <c r="AF63" s="76"/>
      <c r="AG63" s="106"/>
      <c r="AH63" s="9"/>
    </row>
    <row r="64" ht="17.1" customHeight="1" spans="1:34">
      <c r="A64" s="9"/>
      <c r="B64" s="57"/>
      <c r="C64" s="56"/>
      <c r="D64" s="56"/>
      <c r="E64" s="56"/>
      <c r="F64" s="56"/>
      <c r="G64" s="56"/>
      <c r="H64" s="56"/>
      <c r="I64" s="75"/>
      <c r="J64" s="76"/>
      <c r="K64" s="76"/>
      <c r="L64" s="76"/>
      <c r="M64" s="76"/>
      <c r="N64" s="76"/>
      <c r="O64" s="76"/>
      <c r="P64" s="76"/>
      <c r="Q64" s="106"/>
      <c r="R64" s="57"/>
      <c r="S64" s="75"/>
      <c r="T64" s="76"/>
      <c r="U64" s="76"/>
      <c r="V64" s="76"/>
      <c r="W64" s="76"/>
      <c r="X64" s="107"/>
      <c r="Y64" s="75"/>
      <c r="Z64" s="76"/>
      <c r="AA64" s="76"/>
      <c r="AB64" s="76"/>
      <c r="AC64" s="76"/>
      <c r="AD64" s="76"/>
      <c r="AE64" s="76"/>
      <c r="AF64" s="76"/>
      <c r="AG64" s="106"/>
      <c r="AH64" s="9"/>
    </row>
    <row r="65" ht="17.1" customHeight="1" spans="1:34">
      <c r="A65" s="9"/>
      <c r="B65" s="19" t="s">
        <v>192</v>
      </c>
      <c r="C65" s="56"/>
      <c r="D65" s="56"/>
      <c r="E65" s="56"/>
      <c r="F65" s="56"/>
      <c r="G65" s="56"/>
      <c r="H65" s="56"/>
      <c r="I65" s="75"/>
      <c r="J65" s="76"/>
      <c r="K65" s="76"/>
      <c r="L65" s="76"/>
      <c r="M65" s="76"/>
      <c r="N65" s="76"/>
      <c r="O65" s="76"/>
      <c r="P65" s="76"/>
      <c r="Q65" s="106"/>
      <c r="R65" s="19" t="s">
        <v>192</v>
      </c>
      <c r="S65" s="75"/>
      <c r="T65" s="76"/>
      <c r="U65" s="76"/>
      <c r="V65" s="76"/>
      <c r="W65" s="76"/>
      <c r="X65" s="107"/>
      <c r="Y65" s="75"/>
      <c r="Z65" s="76"/>
      <c r="AA65" s="76"/>
      <c r="AB65" s="76"/>
      <c r="AC65" s="76"/>
      <c r="AD65" s="76"/>
      <c r="AE65" s="76"/>
      <c r="AF65" s="76"/>
      <c r="AG65" s="106"/>
      <c r="AH65" s="9"/>
    </row>
    <row r="66" ht="17.1" customHeight="1" spans="1:34">
      <c r="A66" s="9"/>
      <c r="B66" s="19"/>
      <c r="C66" s="56"/>
      <c r="D66" s="56"/>
      <c r="E66" s="56"/>
      <c r="F66" s="56"/>
      <c r="G66" s="56"/>
      <c r="H66" s="56"/>
      <c r="I66" s="75"/>
      <c r="J66" s="76"/>
      <c r="K66" s="76"/>
      <c r="L66" s="76"/>
      <c r="M66" s="76"/>
      <c r="N66" s="76"/>
      <c r="O66" s="76"/>
      <c r="P66" s="76"/>
      <c r="Q66" s="106"/>
      <c r="R66" s="19"/>
      <c r="S66" s="75"/>
      <c r="T66" s="76"/>
      <c r="U66" s="76"/>
      <c r="V66" s="76"/>
      <c r="W66" s="76"/>
      <c r="X66" s="107"/>
      <c r="Y66" s="75"/>
      <c r="Z66" s="76"/>
      <c r="AA66" s="76"/>
      <c r="AB66" s="76"/>
      <c r="AC66" s="76"/>
      <c r="AD66" s="76"/>
      <c r="AE66" s="76"/>
      <c r="AF66" s="76"/>
      <c r="AG66" s="106"/>
      <c r="AH66" s="9"/>
    </row>
    <row r="67" ht="17.1" customHeight="1" spans="1:34">
      <c r="A67" s="9"/>
      <c r="B67" s="128" t="s">
        <v>193</v>
      </c>
      <c r="C67" s="56"/>
      <c r="D67" s="56"/>
      <c r="E67" s="56"/>
      <c r="F67" s="56"/>
      <c r="G67" s="56"/>
      <c r="H67" s="56"/>
      <c r="I67" s="75"/>
      <c r="J67" s="76"/>
      <c r="K67" s="76"/>
      <c r="L67" s="76"/>
      <c r="M67" s="76"/>
      <c r="N67" s="76"/>
      <c r="O67" s="76"/>
      <c r="P67" s="76"/>
      <c r="Q67" s="106"/>
      <c r="R67" s="128" t="s">
        <v>194</v>
      </c>
      <c r="S67" s="75"/>
      <c r="T67" s="76"/>
      <c r="U67" s="76"/>
      <c r="V67" s="76"/>
      <c r="W67" s="76"/>
      <c r="X67" s="107"/>
      <c r="Y67" s="75"/>
      <c r="Z67" s="76"/>
      <c r="AA67" s="76"/>
      <c r="AB67" s="76"/>
      <c r="AC67" s="76"/>
      <c r="AD67" s="76"/>
      <c r="AE67" s="76"/>
      <c r="AF67" s="76"/>
      <c r="AG67" s="106"/>
      <c r="AH67" s="9"/>
    </row>
    <row r="68" ht="17.1" customHeight="1" spans="1:34">
      <c r="A68" s="9"/>
      <c r="B68" s="128"/>
      <c r="C68" s="56"/>
      <c r="D68" s="56"/>
      <c r="E68" s="56"/>
      <c r="F68" s="56"/>
      <c r="G68" s="56"/>
      <c r="H68" s="56"/>
      <c r="I68" s="75"/>
      <c r="J68" s="76"/>
      <c r="K68" s="76"/>
      <c r="L68" s="76"/>
      <c r="M68" s="76"/>
      <c r="N68" s="76"/>
      <c r="O68" s="76"/>
      <c r="P68" s="76"/>
      <c r="Q68" s="106"/>
      <c r="R68" s="128"/>
      <c r="S68" s="75"/>
      <c r="T68" s="76"/>
      <c r="U68" s="76"/>
      <c r="V68" s="76"/>
      <c r="W68" s="76"/>
      <c r="X68" s="107"/>
      <c r="Y68" s="75"/>
      <c r="Z68" s="76"/>
      <c r="AA68" s="76"/>
      <c r="AB68" s="76"/>
      <c r="AC68" s="76"/>
      <c r="AD68" s="76"/>
      <c r="AE68" s="76"/>
      <c r="AF68" s="76"/>
      <c r="AG68" s="106"/>
      <c r="AH68" s="9"/>
    </row>
    <row r="69" ht="17.1" customHeight="1" spans="1:34">
      <c r="A69" s="9"/>
      <c r="B69" s="28"/>
      <c r="C69" s="56"/>
      <c r="D69" s="56"/>
      <c r="E69" s="56"/>
      <c r="F69" s="56"/>
      <c r="G69" s="56"/>
      <c r="H69" s="56"/>
      <c r="I69" s="75"/>
      <c r="J69" s="76"/>
      <c r="K69" s="76"/>
      <c r="L69" s="76"/>
      <c r="M69" s="76"/>
      <c r="N69" s="76"/>
      <c r="O69" s="76"/>
      <c r="P69" s="76"/>
      <c r="Q69" s="106"/>
      <c r="R69" s="28"/>
      <c r="S69" s="75"/>
      <c r="T69" s="76"/>
      <c r="U69" s="76"/>
      <c r="V69" s="76"/>
      <c r="W69" s="76"/>
      <c r="X69" s="107"/>
      <c r="Y69" s="75"/>
      <c r="Z69" s="76"/>
      <c r="AA69" s="76"/>
      <c r="AB69" s="76"/>
      <c r="AC69" s="76"/>
      <c r="AD69" s="76"/>
      <c r="AE69" s="76"/>
      <c r="AF69" s="76"/>
      <c r="AG69" s="106"/>
      <c r="AH69" s="9"/>
    </row>
    <row r="70" ht="17.1" customHeight="1" spans="1:34">
      <c r="A70" s="9"/>
      <c r="B70" s="28"/>
      <c r="C70" s="56"/>
      <c r="D70" s="56"/>
      <c r="E70" s="56"/>
      <c r="F70" s="56"/>
      <c r="G70" s="56"/>
      <c r="H70" s="56"/>
      <c r="I70" s="75"/>
      <c r="J70" s="76"/>
      <c r="K70" s="76"/>
      <c r="L70" s="76"/>
      <c r="M70" s="76"/>
      <c r="N70" s="76"/>
      <c r="O70" s="76"/>
      <c r="P70" s="76"/>
      <c r="Q70" s="106"/>
      <c r="R70" s="28"/>
      <c r="S70" s="75"/>
      <c r="T70" s="76"/>
      <c r="U70" s="76"/>
      <c r="V70" s="76"/>
      <c r="W70" s="76"/>
      <c r="X70" s="107"/>
      <c r="Y70" s="75"/>
      <c r="Z70" s="76"/>
      <c r="AA70" s="76"/>
      <c r="AB70" s="76"/>
      <c r="AC70" s="76"/>
      <c r="AD70" s="76"/>
      <c r="AE70" s="76"/>
      <c r="AF70" s="76"/>
      <c r="AG70" s="106"/>
      <c r="AH70" s="9"/>
    </row>
    <row r="71" ht="17.1" customHeight="1" spans="1:34">
      <c r="A71" s="9"/>
      <c r="B71" s="28"/>
      <c r="C71" s="56"/>
      <c r="D71" s="56"/>
      <c r="E71" s="56"/>
      <c r="F71" s="56"/>
      <c r="G71" s="56"/>
      <c r="H71" s="56"/>
      <c r="I71" s="75"/>
      <c r="J71" s="76"/>
      <c r="K71" s="76"/>
      <c r="L71" s="76"/>
      <c r="M71" s="76"/>
      <c r="N71" s="76"/>
      <c r="O71" s="76"/>
      <c r="P71" s="76"/>
      <c r="Q71" s="106"/>
      <c r="R71" s="28"/>
      <c r="S71" s="75"/>
      <c r="T71" s="76"/>
      <c r="U71" s="76"/>
      <c r="V71" s="76"/>
      <c r="W71" s="76"/>
      <c r="X71" s="107"/>
      <c r="Y71" s="75"/>
      <c r="Z71" s="76"/>
      <c r="AA71" s="76"/>
      <c r="AB71" s="76"/>
      <c r="AC71" s="76"/>
      <c r="AD71" s="76"/>
      <c r="AE71" s="76"/>
      <c r="AF71" s="76"/>
      <c r="AG71" s="106"/>
      <c r="AH71" s="9"/>
    </row>
    <row r="72" ht="17.1" customHeight="1" spans="1:34">
      <c r="A72" s="9"/>
      <c r="B72" s="28"/>
      <c r="C72" s="56"/>
      <c r="D72" s="56"/>
      <c r="E72" s="56"/>
      <c r="F72" s="56"/>
      <c r="G72" s="56"/>
      <c r="H72" s="56"/>
      <c r="I72" s="75"/>
      <c r="J72" s="76"/>
      <c r="K72" s="76"/>
      <c r="L72" s="76"/>
      <c r="M72" s="76"/>
      <c r="N72" s="76"/>
      <c r="O72" s="76"/>
      <c r="P72" s="76"/>
      <c r="Q72" s="106"/>
      <c r="R72" s="28"/>
      <c r="S72" s="75"/>
      <c r="T72" s="76"/>
      <c r="U72" s="76"/>
      <c r="V72" s="76"/>
      <c r="W72" s="76"/>
      <c r="X72" s="107"/>
      <c r="Y72" s="75"/>
      <c r="Z72" s="76"/>
      <c r="AA72" s="76"/>
      <c r="AB72" s="76"/>
      <c r="AC72" s="76"/>
      <c r="AD72" s="76"/>
      <c r="AE72" s="76"/>
      <c r="AF72" s="76"/>
      <c r="AG72" s="106"/>
      <c r="AH72" s="9"/>
    </row>
    <row r="73" ht="17.1" customHeight="1" spans="1:34">
      <c r="A73" s="9"/>
      <c r="B73" s="28"/>
      <c r="C73" s="56"/>
      <c r="D73" s="56"/>
      <c r="E73" s="56"/>
      <c r="F73" s="56"/>
      <c r="G73" s="56"/>
      <c r="H73" s="56"/>
      <c r="I73" s="75"/>
      <c r="J73" s="76"/>
      <c r="K73" s="76"/>
      <c r="L73" s="76"/>
      <c r="M73" s="76"/>
      <c r="N73" s="76"/>
      <c r="O73" s="76"/>
      <c r="P73" s="76"/>
      <c r="Q73" s="106"/>
      <c r="R73" s="28"/>
      <c r="S73" s="75"/>
      <c r="T73" s="76"/>
      <c r="U73" s="76"/>
      <c r="V73" s="76"/>
      <c r="W73" s="76"/>
      <c r="X73" s="107"/>
      <c r="Y73" s="75"/>
      <c r="Z73" s="76"/>
      <c r="AA73" s="76"/>
      <c r="AB73" s="76"/>
      <c r="AC73" s="76"/>
      <c r="AD73" s="76"/>
      <c r="AE73" s="76"/>
      <c r="AF73" s="76"/>
      <c r="AG73" s="106"/>
      <c r="AH73" s="9"/>
    </row>
    <row r="74" ht="17.1" customHeight="1" spans="1:34">
      <c r="A74" s="9"/>
      <c r="B74" s="28"/>
      <c r="C74" s="56"/>
      <c r="D74" s="56"/>
      <c r="E74" s="56"/>
      <c r="F74" s="56"/>
      <c r="G74" s="56"/>
      <c r="H74" s="56"/>
      <c r="I74" s="75"/>
      <c r="J74" s="76"/>
      <c r="K74" s="76"/>
      <c r="L74" s="76"/>
      <c r="M74" s="76"/>
      <c r="N74" s="76"/>
      <c r="O74" s="76"/>
      <c r="P74" s="76"/>
      <c r="Q74" s="106"/>
      <c r="R74" s="28"/>
      <c r="S74" s="75"/>
      <c r="T74" s="76"/>
      <c r="U74" s="76"/>
      <c r="V74" s="76"/>
      <c r="W74" s="76"/>
      <c r="X74" s="107"/>
      <c r="Y74" s="75"/>
      <c r="Z74" s="76"/>
      <c r="AA74" s="76"/>
      <c r="AB74" s="76"/>
      <c r="AC74" s="76"/>
      <c r="AD74" s="76"/>
      <c r="AE74" s="76"/>
      <c r="AF74" s="76"/>
      <c r="AG74" s="106"/>
      <c r="AH74" s="9"/>
    </row>
    <row r="75" ht="17.1" customHeight="1" spans="1:34">
      <c r="A75" s="9"/>
      <c r="B75" s="28"/>
      <c r="C75" s="56"/>
      <c r="D75" s="56"/>
      <c r="E75" s="56"/>
      <c r="F75" s="56"/>
      <c r="G75" s="56"/>
      <c r="H75" s="56"/>
      <c r="I75" s="75"/>
      <c r="J75" s="76"/>
      <c r="K75" s="76"/>
      <c r="L75" s="76"/>
      <c r="M75" s="76"/>
      <c r="N75" s="76"/>
      <c r="O75" s="76"/>
      <c r="P75" s="76"/>
      <c r="Q75" s="106"/>
      <c r="R75" s="28"/>
      <c r="S75" s="75"/>
      <c r="T75" s="76"/>
      <c r="U75" s="76"/>
      <c r="V75" s="76"/>
      <c r="W75" s="76"/>
      <c r="X75" s="107"/>
      <c r="Y75" s="75"/>
      <c r="Z75" s="76"/>
      <c r="AA75" s="76"/>
      <c r="AB75" s="76"/>
      <c r="AC75" s="76"/>
      <c r="AD75" s="76"/>
      <c r="AE75" s="76"/>
      <c r="AF75" s="76"/>
      <c r="AG75" s="106"/>
      <c r="AH75" s="9"/>
    </row>
    <row r="76" ht="17.1" customHeight="1" spans="1:34">
      <c r="A76" s="9"/>
      <c r="B76" s="52"/>
      <c r="C76" s="129"/>
      <c r="D76" s="129"/>
      <c r="E76" s="129"/>
      <c r="F76" s="129"/>
      <c r="G76" s="129"/>
      <c r="H76" s="129"/>
      <c r="I76" s="130"/>
      <c r="J76" s="131"/>
      <c r="K76" s="131"/>
      <c r="L76" s="131"/>
      <c r="M76" s="131"/>
      <c r="N76" s="131"/>
      <c r="O76" s="131"/>
      <c r="P76" s="131"/>
      <c r="Q76" s="132"/>
      <c r="R76" s="52"/>
      <c r="S76" s="130"/>
      <c r="T76" s="131"/>
      <c r="U76" s="131"/>
      <c r="V76" s="131"/>
      <c r="W76" s="131"/>
      <c r="X76" s="133"/>
      <c r="Y76" s="130"/>
      <c r="Z76" s="131"/>
      <c r="AA76" s="131"/>
      <c r="AB76" s="131"/>
      <c r="AC76" s="131"/>
      <c r="AD76" s="131"/>
      <c r="AE76" s="131"/>
      <c r="AF76" s="131"/>
      <c r="AG76" s="132"/>
      <c r="AH76" s="9"/>
    </row>
    <row r="77" ht="17.1" customHeight="1" spans="1:34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</row>
    <row r="78" ht="17.1" customHeight="1"/>
    <row r="79" ht="17.1" customHeight="1"/>
    <row r="80" ht="17.1" customHeight="1"/>
    <row r="81" ht="17.1" customHeight="1"/>
    <row r="82" ht="17.1" customHeight="1"/>
    <row r="83" ht="17.1" customHeight="1"/>
    <row r="84" ht="17.1" customHeight="1"/>
    <row r="85" ht="17.1" customHeight="1"/>
    <row r="86" ht="17.1" customHeight="1"/>
    <row r="87" ht="17.1" customHeight="1"/>
    <row r="88" ht="17.1" customHeight="1"/>
    <row r="89" ht="17.1" customHeight="1"/>
    <row r="90" ht="17.1" customHeight="1"/>
    <row r="91" ht="17.1" customHeight="1"/>
    <row r="92" ht="17.1" customHeight="1"/>
  </sheetData>
  <mergeCells count="62">
    <mergeCell ref="B4:C4"/>
    <mergeCell ref="D4:F4"/>
    <mergeCell ref="G4:H4"/>
    <mergeCell ref="I4:J4"/>
    <mergeCell ref="K4:L4"/>
    <mergeCell ref="M4:N4"/>
    <mergeCell ref="O4:AC4"/>
    <mergeCell ref="D5:F5"/>
    <mergeCell ref="G5:I5"/>
    <mergeCell ref="L5:AE5"/>
    <mergeCell ref="E25:K25"/>
    <mergeCell ref="L25:U25"/>
    <mergeCell ref="B42:C42"/>
    <mergeCell ref="B44:U44"/>
    <mergeCell ref="V44:AG44"/>
    <mergeCell ref="D45:U45"/>
    <mergeCell ref="X45:AA45"/>
    <mergeCell ref="AB45:AG45"/>
    <mergeCell ref="C60:H60"/>
    <mergeCell ref="I60:Q60"/>
    <mergeCell ref="S60:X60"/>
    <mergeCell ref="Y60:AG60"/>
    <mergeCell ref="B5:B6"/>
    <mergeCell ref="B25:B26"/>
    <mergeCell ref="B45:B46"/>
    <mergeCell ref="B61:B62"/>
    <mergeCell ref="B63:B64"/>
    <mergeCell ref="B65:B66"/>
    <mergeCell ref="B67:B68"/>
    <mergeCell ref="B69:B70"/>
    <mergeCell ref="B71:B72"/>
    <mergeCell ref="B73:B74"/>
    <mergeCell ref="B75:B76"/>
    <mergeCell ref="C5:C6"/>
    <mergeCell ref="C25:C26"/>
    <mergeCell ref="C45:C46"/>
    <mergeCell ref="D25:D26"/>
    <mergeCell ref="J5:J6"/>
    <mergeCell ref="K5:K6"/>
    <mergeCell ref="R61:R62"/>
    <mergeCell ref="R63:R64"/>
    <mergeCell ref="R65:R66"/>
    <mergeCell ref="R67:R68"/>
    <mergeCell ref="R69:R70"/>
    <mergeCell ref="R71:R72"/>
    <mergeCell ref="R73:R74"/>
    <mergeCell ref="R75:R76"/>
    <mergeCell ref="V45:V46"/>
    <mergeCell ref="V47:V49"/>
    <mergeCell ref="V50:V52"/>
    <mergeCell ref="V53:V58"/>
    <mergeCell ref="W45:W46"/>
    <mergeCell ref="AF5:AF6"/>
    <mergeCell ref="AG5:AG6"/>
    <mergeCell ref="B2:F3"/>
    <mergeCell ref="X2:AB3"/>
    <mergeCell ref="AC2:AG3"/>
    <mergeCell ref="G2:W3"/>
    <mergeCell ref="S61:X76"/>
    <mergeCell ref="Y61:AG76"/>
    <mergeCell ref="C61:H76"/>
    <mergeCell ref="I61:Q76"/>
  </mergeCells>
  <pageMargins left="0.393700787401575" right="0.393700787401575" top="0.393700787401575" bottom="0.393700787401575" header="0.196850393700787" footer="0.196850393700787"/>
  <pageSetup paperSize="8" scale="65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8"/>
  <sheetViews>
    <sheetView workbookViewId="0">
      <selection activeCell="A8" sqref="A8"/>
    </sheetView>
  </sheetViews>
  <sheetFormatPr defaultColWidth="9" defaultRowHeight="14.25" outlineLevelRow="7"/>
  <cols>
    <col min="1" max="1" width="29" customWidth="1"/>
  </cols>
  <sheetData>
    <row r="1" spans="1:1">
      <c r="A1" s="1" t="s">
        <v>195</v>
      </c>
    </row>
    <row r="2" spans="1:1">
      <c r="A2" s="1" t="s">
        <v>196</v>
      </c>
    </row>
    <row r="3" spans="1:1">
      <c r="A3" s="1" t="s">
        <v>197</v>
      </c>
    </row>
    <row r="4" spans="1:1">
      <c r="A4" s="1" t="s">
        <v>198</v>
      </c>
    </row>
    <row r="5" spans="1:1">
      <c r="A5" s="1" t="s">
        <v>199</v>
      </c>
    </row>
    <row r="6" spans="1:1">
      <c r="A6" s="1" t="s">
        <v>200</v>
      </c>
    </row>
    <row r="7" spans="1:1">
      <c r="A7" s="1" t="s">
        <v>201</v>
      </c>
    </row>
    <row r="8" spans="1:1">
      <c r="A8" s="1" t="s">
        <v>202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3"/>
  <sheetViews>
    <sheetView topLeftCell="G1" workbookViewId="0">
      <selection activeCell="P14" sqref="P14:P16"/>
    </sheetView>
  </sheetViews>
  <sheetFormatPr defaultColWidth="9" defaultRowHeight="14.25"/>
  <cols>
    <col min="3" max="8" width="9" customWidth="1"/>
  </cols>
  <sheetData>
    <row r="1" ht="60" spans="1:20">
      <c r="A1" s="2" t="s">
        <v>203</v>
      </c>
      <c r="B1" s="2" t="s">
        <v>202</v>
      </c>
      <c r="C1" s="2" t="s">
        <v>204</v>
      </c>
      <c r="D1" s="3" t="s">
        <v>205</v>
      </c>
      <c r="E1" s="3" t="s">
        <v>206</v>
      </c>
      <c r="F1" s="3" t="s">
        <v>207</v>
      </c>
      <c r="G1" s="3" t="s">
        <v>208</v>
      </c>
      <c r="H1" s="3" t="s">
        <v>209</v>
      </c>
      <c r="I1" s="3" t="s">
        <v>210</v>
      </c>
      <c r="J1" s="3" t="s">
        <v>211</v>
      </c>
      <c r="K1" s="3" t="s">
        <v>212</v>
      </c>
      <c r="L1" s="3" t="s">
        <v>213</v>
      </c>
      <c r="M1" s="3" t="s">
        <v>214</v>
      </c>
      <c r="N1" s="3" t="s">
        <v>215</v>
      </c>
      <c r="O1" s="3" t="s">
        <v>216</v>
      </c>
      <c r="P1" s="3"/>
      <c r="Q1" s="3" t="s">
        <v>217</v>
      </c>
      <c r="R1" s="5" t="s">
        <v>218</v>
      </c>
      <c r="S1" s="3" t="s">
        <v>219</v>
      </c>
      <c r="T1" s="3" t="s">
        <v>220</v>
      </c>
    </row>
    <row r="2" spans="1:20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 t="str">
        <f>IF(COUNT(Q2:R2),Q2-R2,"")</f>
        <v/>
      </c>
      <c r="Q2" s="4"/>
      <c r="R2" s="4"/>
      <c r="S2" s="4"/>
      <c r="T2" s="4"/>
    </row>
    <row r="3" spans="1:20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 t="str">
        <f>IF(COUNT(Q5:R5),Q5-R5,"")</f>
        <v/>
      </c>
      <c r="Q5" s="4"/>
      <c r="R5" s="4"/>
      <c r="S5" s="4"/>
      <c r="T5" s="4"/>
    </row>
    <row r="6" spans="1:2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 t="str">
        <f>IF(COUNT(Q8:R8),Q8-R8,"")</f>
        <v/>
      </c>
      <c r="Q8" s="4"/>
      <c r="R8" s="4"/>
      <c r="S8" s="4"/>
      <c r="T8" s="4"/>
    </row>
    <row r="9" spans="1:20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tr">
        <f>IF(COUNT(Q11:R11),Q11-R11,"")</f>
        <v/>
      </c>
      <c r="Q11" s="4"/>
      <c r="R11" s="4"/>
      <c r="S11" s="4"/>
      <c r="T11" s="4"/>
    </row>
    <row r="12" spans="1:20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 t="str">
        <f>IF(COUNT(Q14:R14),Q14-R14,"")</f>
        <v/>
      </c>
      <c r="Q14" s="4"/>
      <c r="R14" s="4"/>
      <c r="S14" s="4"/>
      <c r="T14" s="4"/>
    </row>
    <row r="15" spans="1:20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 t="str">
        <f>IF(COUNT(Q17:R17),Q17-R17,"")</f>
        <v/>
      </c>
      <c r="Q17" s="4"/>
      <c r="R17" s="4"/>
      <c r="S17" s="4"/>
      <c r="T17" s="4"/>
    </row>
    <row r="18" spans="1:20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 t="str">
        <f>IF(COUNT(Q20:R20),Q20-R20,"")</f>
        <v/>
      </c>
      <c r="Q20" s="4"/>
      <c r="R20" s="4"/>
      <c r="S20" s="4"/>
      <c r="T20" s="4"/>
    </row>
    <row r="21" spans="1:20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 t="str">
        <f>IF(COUNT(Q23:R23),Q23-R23,"")</f>
        <v/>
      </c>
      <c r="Q23" s="4"/>
      <c r="R23" s="4"/>
      <c r="S23" s="4"/>
      <c r="T23" s="4"/>
    </row>
    <row r="24" spans="1:20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 t="str">
        <f>IF(COUNT(Q26:R26),Q26-R26,"")</f>
        <v/>
      </c>
      <c r="Q26" s="4"/>
      <c r="R26" s="4"/>
      <c r="S26" s="4"/>
      <c r="T26" s="4"/>
    </row>
    <row r="27" spans="1:20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 t="str">
        <f>IF(COUNT(Q29:R29),Q29-R29,"")</f>
        <v/>
      </c>
      <c r="Q29" s="4"/>
      <c r="R29" s="4"/>
      <c r="S29" s="4"/>
      <c r="T29" s="4"/>
    </row>
    <row r="30" spans="1:2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 t="str">
        <f>IF(COUNT(Q32:R32),Q32-R32,"")</f>
        <v/>
      </c>
      <c r="Q32" s="4"/>
      <c r="R32" s="4"/>
      <c r="S32" s="4"/>
      <c r="T32" s="4"/>
    </row>
    <row r="33" spans="1:20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 t="str">
        <f>IF(COUNT(Q35:R35),Q35-R35,"")</f>
        <v/>
      </c>
      <c r="Q35" s="4"/>
      <c r="R35" s="4"/>
      <c r="S35" s="4"/>
      <c r="T35" s="4"/>
    </row>
    <row r="36" spans="1:20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 t="str">
        <f>IF(COUNT(Q38:R38),Q38-R38,"")</f>
        <v/>
      </c>
      <c r="Q38" s="4"/>
      <c r="R38" s="4"/>
      <c r="S38" s="4"/>
      <c r="T38" s="4"/>
    </row>
    <row r="39" spans="1:20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 t="str">
        <f>IF(COUNT(Q41:R41),Q41-R41,"")</f>
        <v/>
      </c>
      <c r="Q41" s="4"/>
      <c r="R41" s="4"/>
      <c r="S41" s="4"/>
      <c r="T41" s="4"/>
    </row>
    <row r="42" spans="1:20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 t="str">
        <f>IF(COUNT(Q44:R44),Q44-R44,"")</f>
        <v/>
      </c>
      <c r="Q44" s="4"/>
      <c r="R44" s="4"/>
      <c r="S44" s="4"/>
      <c r="T44" s="4"/>
    </row>
    <row r="45" spans="1:20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 t="str">
        <f>IF(COUNT(Q47:R47),Q47-R47,"")</f>
        <v/>
      </c>
      <c r="Q47" s="4"/>
      <c r="R47" s="4"/>
      <c r="S47" s="4"/>
      <c r="T47" s="4"/>
    </row>
    <row r="48" spans="1:20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 t="str">
        <f>IF(COUNT(Q50:R50),Q50-R50,"")</f>
        <v/>
      </c>
      <c r="Q50" s="4"/>
      <c r="R50" s="4"/>
      <c r="S50" s="4"/>
      <c r="T50" s="4"/>
    </row>
    <row r="51" spans="1:20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 t="str">
        <f>IF(COUNT(Q53:R53),Q53-R53,"")</f>
        <v/>
      </c>
      <c r="Q53" s="4"/>
      <c r="R53" s="4"/>
      <c r="S53" s="4"/>
      <c r="T53" s="4"/>
    </row>
    <row r="54" spans="1:20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 t="str">
        <f>IF(COUNT(Q56:R56),Q56-R56,"")</f>
        <v/>
      </c>
      <c r="Q56" s="4"/>
      <c r="R56" s="4"/>
      <c r="S56" s="4"/>
      <c r="T56" s="4"/>
    </row>
    <row r="57" spans="1:20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 t="str">
        <f>IF(COUNT(Q59:R59),Q59-R59,"")</f>
        <v/>
      </c>
      <c r="Q59" s="4"/>
      <c r="R59" s="4"/>
      <c r="S59" s="4"/>
      <c r="T59" s="4"/>
    </row>
    <row r="60" spans="1:2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 t="str">
        <f>IF(COUNT(Q62:R62),Q62-R62,"")</f>
        <v/>
      </c>
      <c r="Q62" s="4"/>
      <c r="R62" s="4"/>
      <c r="S62" s="4"/>
      <c r="T62" s="4"/>
    </row>
    <row r="63" spans="1:20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 t="str">
        <f>IF(COUNT(Q65:R65),Q65-R65,"")</f>
        <v/>
      </c>
      <c r="Q65" s="4"/>
      <c r="R65" s="4"/>
      <c r="S65" s="4"/>
      <c r="T65" s="4"/>
    </row>
    <row r="66" spans="1:20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 t="str">
        <f>IF(COUNT(Q68:R68),Q68-R68,"")</f>
        <v/>
      </c>
      <c r="Q68" s="4"/>
      <c r="R68" s="4"/>
      <c r="S68" s="4"/>
      <c r="T68" s="4"/>
    </row>
    <row r="69" spans="1:20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 t="str">
        <f>IF(COUNT(Q71:R71),Q71-R71,"")</f>
        <v/>
      </c>
      <c r="Q71" s="4"/>
      <c r="R71" s="4"/>
      <c r="S71" s="4"/>
      <c r="T71" s="4"/>
    </row>
    <row r="72" spans="1:20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</sheetData>
  <mergeCells count="480"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35:A37"/>
    <mergeCell ref="A38:A40"/>
    <mergeCell ref="A41:A43"/>
    <mergeCell ref="A44:A46"/>
    <mergeCell ref="A47:A49"/>
    <mergeCell ref="A50:A52"/>
    <mergeCell ref="A53:A55"/>
    <mergeCell ref="A56:A58"/>
    <mergeCell ref="A59:A61"/>
    <mergeCell ref="A62:A64"/>
    <mergeCell ref="A65:A67"/>
    <mergeCell ref="A68:A70"/>
    <mergeCell ref="A71:A73"/>
    <mergeCell ref="B2:B4"/>
    <mergeCell ref="B5:B7"/>
    <mergeCell ref="B8:B10"/>
    <mergeCell ref="B11:B13"/>
    <mergeCell ref="B14:B16"/>
    <mergeCell ref="B17:B19"/>
    <mergeCell ref="B20:B22"/>
    <mergeCell ref="B23:B25"/>
    <mergeCell ref="B26:B28"/>
    <mergeCell ref="B29:B31"/>
    <mergeCell ref="B32:B34"/>
    <mergeCell ref="B35:B37"/>
    <mergeCell ref="B38:B40"/>
    <mergeCell ref="B41:B43"/>
    <mergeCell ref="B44:B46"/>
    <mergeCell ref="B47:B49"/>
    <mergeCell ref="B50:B52"/>
    <mergeCell ref="B53:B55"/>
    <mergeCell ref="B56:B58"/>
    <mergeCell ref="B59:B61"/>
    <mergeCell ref="B62:B64"/>
    <mergeCell ref="B65:B67"/>
    <mergeCell ref="B68:B70"/>
    <mergeCell ref="B71:B73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C29:C31"/>
    <mergeCell ref="C32:C34"/>
    <mergeCell ref="C35:C37"/>
    <mergeCell ref="C38:C40"/>
    <mergeCell ref="C41:C43"/>
    <mergeCell ref="C44:C46"/>
    <mergeCell ref="C47:C49"/>
    <mergeCell ref="C50:C52"/>
    <mergeCell ref="C53:C55"/>
    <mergeCell ref="C56:C58"/>
    <mergeCell ref="C59:C61"/>
    <mergeCell ref="C62:C64"/>
    <mergeCell ref="C65:C67"/>
    <mergeCell ref="C68:C70"/>
    <mergeCell ref="C71:C73"/>
    <mergeCell ref="D2:D4"/>
    <mergeCell ref="D5:D7"/>
    <mergeCell ref="D8:D10"/>
    <mergeCell ref="D11:D13"/>
    <mergeCell ref="D14:D16"/>
    <mergeCell ref="D17:D19"/>
    <mergeCell ref="D20:D22"/>
    <mergeCell ref="D23:D25"/>
    <mergeCell ref="D26:D28"/>
    <mergeCell ref="D29:D31"/>
    <mergeCell ref="D32:D34"/>
    <mergeCell ref="D35:D37"/>
    <mergeCell ref="D38:D40"/>
    <mergeCell ref="D41:D43"/>
    <mergeCell ref="D44:D46"/>
    <mergeCell ref="D47:D49"/>
    <mergeCell ref="D50:D52"/>
    <mergeCell ref="D53:D55"/>
    <mergeCell ref="D56:D58"/>
    <mergeCell ref="D59:D61"/>
    <mergeCell ref="D62:D64"/>
    <mergeCell ref="D65:D67"/>
    <mergeCell ref="D68:D70"/>
    <mergeCell ref="D71:D73"/>
    <mergeCell ref="E2:E4"/>
    <mergeCell ref="E5:E7"/>
    <mergeCell ref="E8:E10"/>
    <mergeCell ref="E11:E13"/>
    <mergeCell ref="E14:E16"/>
    <mergeCell ref="E17:E19"/>
    <mergeCell ref="E20:E22"/>
    <mergeCell ref="E23:E25"/>
    <mergeCell ref="E26:E28"/>
    <mergeCell ref="E29:E31"/>
    <mergeCell ref="E32:E34"/>
    <mergeCell ref="E35:E37"/>
    <mergeCell ref="E38:E40"/>
    <mergeCell ref="E41:E43"/>
    <mergeCell ref="E44:E46"/>
    <mergeCell ref="E47:E49"/>
    <mergeCell ref="E50:E52"/>
    <mergeCell ref="E53:E55"/>
    <mergeCell ref="E56:E58"/>
    <mergeCell ref="E59:E61"/>
    <mergeCell ref="E62:E64"/>
    <mergeCell ref="E65:E67"/>
    <mergeCell ref="E68:E70"/>
    <mergeCell ref="E71:E73"/>
    <mergeCell ref="F2:F4"/>
    <mergeCell ref="F5:F7"/>
    <mergeCell ref="F8:F10"/>
    <mergeCell ref="F11:F13"/>
    <mergeCell ref="F14:F16"/>
    <mergeCell ref="F17:F19"/>
    <mergeCell ref="F20:F22"/>
    <mergeCell ref="F23:F25"/>
    <mergeCell ref="F26:F28"/>
    <mergeCell ref="F29:F31"/>
    <mergeCell ref="F32:F34"/>
    <mergeCell ref="F35:F37"/>
    <mergeCell ref="F38:F40"/>
    <mergeCell ref="F41:F43"/>
    <mergeCell ref="F44:F46"/>
    <mergeCell ref="F47:F49"/>
    <mergeCell ref="F50:F52"/>
    <mergeCell ref="F53:F55"/>
    <mergeCell ref="F56:F58"/>
    <mergeCell ref="F59:F61"/>
    <mergeCell ref="F62:F64"/>
    <mergeCell ref="F65:F67"/>
    <mergeCell ref="F68:F70"/>
    <mergeCell ref="F71:F73"/>
    <mergeCell ref="G2:G4"/>
    <mergeCell ref="G5:G7"/>
    <mergeCell ref="G8:G10"/>
    <mergeCell ref="G11:G13"/>
    <mergeCell ref="G14:G16"/>
    <mergeCell ref="G17:G19"/>
    <mergeCell ref="G20:G22"/>
    <mergeCell ref="G23:G25"/>
    <mergeCell ref="G26:G28"/>
    <mergeCell ref="G29:G31"/>
    <mergeCell ref="G32:G34"/>
    <mergeCell ref="G35:G37"/>
    <mergeCell ref="G38:G40"/>
    <mergeCell ref="G41:G43"/>
    <mergeCell ref="G44:G46"/>
    <mergeCell ref="G47:G49"/>
    <mergeCell ref="G50:G52"/>
    <mergeCell ref="G53:G55"/>
    <mergeCell ref="G56:G58"/>
    <mergeCell ref="G59:G61"/>
    <mergeCell ref="G62:G64"/>
    <mergeCell ref="G65:G67"/>
    <mergeCell ref="G68:G70"/>
    <mergeCell ref="G71:G73"/>
    <mergeCell ref="H2:H4"/>
    <mergeCell ref="H5:H7"/>
    <mergeCell ref="H8:H10"/>
    <mergeCell ref="H11:H13"/>
    <mergeCell ref="H14:H16"/>
    <mergeCell ref="H17:H19"/>
    <mergeCell ref="H20:H22"/>
    <mergeCell ref="H23:H25"/>
    <mergeCell ref="H26:H28"/>
    <mergeCell ref="H29:H31"/>
    <mergeCell ref="H32:H34"/>
    <mergeCell ref="H35:H37"/>
    <mergeCell ref="H38:H40"/>
    <mergeCell ref="H41:H43"/>
    <mergeCell ref="H44:H46"/>
    <mergeCell ref="H47:H49"/>
    <mergeCell ref="H50:H52"/>
    <mergeCell ref="H53:H55"/>
    <mergeCell ref="H56:H58"/>
    <mergeCell ref="H59:H61"/>
    <mergeCell ref="H62:H64"/>
    <mergeCell ref="H65:H67"/>
    <mergeCell ref="H68:H70"/>
    <mergeCell ref="H71:H73"/>
    <mergeCell ref="I2:I4"/>
    <mergeCell ref="I5:I7"/>
    <mergeCell ref="I8:I10"/>
    <mergeCell ref="I11:I13"/>
    <mergeCell ref="I14:I16"/>
    <mergeCell ref="I17:I19"/>
    <mergeCell ref="I20:I22"/>
    <mergeCell ref="I23:I25"/>
    <mergeCell ref="I26:I28"/>
    <mergeCell ref="I29:I31"/>
    <mergeCell ref="I32:I34"/>
    <mergeCell ref="I35:I37"/>
    <mergeCell ref="I38:I40"/>
    <mergeCell ref="I41:I43"/>
    <mergeCell ref="I44:I46"/>
    <mergeCell ref="I47:I49"/>
    <mergeCell ref="I50:I52"/>
    <mergeCell ref="I53:I55"/>
    <mergeCell ref="I56:I58"/>
    <mergeCell ref="I59:I61"/>
    <mergeCell ref="I62:I64"/>
    <mergeCell ref="I65:I67"/>
    <mergeCell ref="I68:I70"/>
    <mergeCell ref="I71:I73"/>
    <mergeCell ref="J2:J4"/>
    <mergeCell ref="J5:J7"/>
    <mergeCell ref="J8:J10"/>
    <mergeCell ref="J11:J13"/>
    <mergeCell ref="J14:J16"/>
    <mergeCell ref="J17:J19"/>
    <mergeCell ref="J20:J22"/>
    <mergeCell ref="J23:J25"/>
    <mergeCell ref="J26:J28"/>
    <mergeCell ref="J29:J31"/>
    <mergeCell ref="J32:J34"/>
    <mergeCell ref="J35:J37"/>
    <mergeCell ref="J38:J40"/>
    <mergeCell ref="J41:J43"/>
    <mergeCell ref="J44:J46"/>
    <mergeCell ref="J47:J49"/>
    <mergeCell ref="J50:J52"/>
    <mergeCell ref="J53:J55"/>
    <mergeCell ref="J56:J58"/>
    <mergeCell ref="J59:J61"/>
    <mergeCell ref="J62:J64"/>
    <mergeCell ref="J65:J67"/>
    <mergeCell ref="J68:J70"/>
    <mergeCell ref="J71:J73"/>
    <mergeCell ref="K2:K4"/>
    <mergeCell ref="K5:K7"/>
    <mergeCell ref="K8:K10"/>
    <mergeCell ref="K11:K13"/>
    <mergeCell ref="K14:K16"/>
    <mergeCell ref="K17:K19"/>
    <mergeCell ref="K20:K22"/>
    <mergeCell ref="K23:K25"/>
    <mergeCell ref="K26:K28"/>
    <mergeCell ref="K29:K31"/>
    <mergeCell ref="K32:K34"/>
    <mergeCell ref="K35:K37"/>
    <mergeCell ref="K38:K40"/>
    <mergeCell ref="K41:K43"/>
    <mergeCell ref="K44:K46"/>
    <mergeCell ref="K47:K49"/>
    <mergeCell ref="K50:K52"/>
    <mergeCell ref="K53:K55"/>
    <mergeCell ref="K56:K58"/>
    <mergeCell ref="K59:K61"/>
    <mergeCell ref="K62:K64"/>
    <mergeCell ref="K65:K67"/>
    <mergeCell ref="K68:K70"/>
    <mergeCell ref="K71:K73"/>
    <mergeCell ref="L2:L4"/>
    <mergeCell ref="L5:L7"/>
    <mergeCell ref="L8:L10"/>
    <mergeCell ref="L11:L13"/>
    <mergeCell ref="L14:L16"/>
    <mergeCell ref="L17:L19"/>
    <mergeCell ref="L20:L22"/>
    <mergeCell ref="L23:L25"/>
    <mergeCell ref="L26:L28"/>
    <mergeCell ref="L29:L31"/>
    <mergeCell ref="L32:L34"/>
    <mergeCell ref="L35:L37"/>
    <mergeCell ref="L38:L40"/>
    <mergeCell ref="L41:L43"/>
    <mergeCell ref="L44:L46"/>
    <mergeCell ref="L47:L49"/>
    <mergeCell ref="L50:L52"/>
    <mergeCell ref="L53:L55"/>
    <mergeCell ref="L56:L58"/>
    <mergeCell ref="L59:L61"/>
    <mergeCell ref="L62:L64"/>
    <mergeCell ref="L65:L67"/>
    <mergeCell ref="L68:L70"/>
    <mergeCell ref="L71:L73"/>
    <mergeCell ref="M2:M4"/>
    <mergeCell ref="M5:M7"/>
    <mergeCell ref="M8:M10"/>
    <mergeCell ref="M11:M13"/>
    <mergeCell ref="M14:M16"/>
    <mergeCell ref="M17:M19"/>
    <mergeCell ref="M20:M22"/>
    <mergeCell ref="M23:M25"/>
    <mergeCell ref="M26:M28"/>
    <mergeCell ref="M29:M31"/>
    <mergeCell ref="M32:M34"/>
    <mergeCell ref="M35:M37"/>
    <mergeCell ref="M38:M40"/>
    <mergeCell ref="M41:M43"/>
    <mergeCell ref="M44:M46"/>
    <mergeCell ref="M47:M49"/>
    <mergeCell ref="M50:M52"/>
    <mergeCell ref="M53:M55"/>
    <mergeCell ref="M56:M58"/>
    <mergeCell ref="M59:M61"/>
    <mergeCell ref="M62:M64"/>
    <mergeCell ref="M65:M67"/>
    <mergeCell ref="M68:M70"/>
    <mergeCell ref="M71:M73"/>
    <mergeCell ref="N2:N4"/>
    <mergeCell ref="N5:N7"/>
    <mergeCell ref="N8:N10"/>
    <mergeCell ref="N11:N13"/>
    <mergeCell ref="N14:N16"/>
    <mergeCell ref="N17:N19"/>
    <mergeCell ref="N20:N22"/>
    <mergeCell ref="N23:N25"/>
    <mergeCell ref="N26:N28"/>
    <mergeCell ref="N29:N31"/>
    <mergeCell ref="N32:N34"/>
    <mergeCell ref="N35:N37"/>
    <mergeCell ref="N38:N40"/>
    <mergeCell ref="N41:N43"/>
    <mergeCell ref="N44:N46"/>
    <mergeCell ref="N47:N49"/>
    <mergeCell ref="N50:N52"/>
    <mergeCell ref="N53:N55"/>
    <mergeCell ref="N56:N58"/>
    <mergeCell ref="N59:N61"/>
    <mergeCell ref="N62:N64"/>
    <mergeCell ref="N65:N67"/>
    <mergeCell ref="N68:N70"/>
    <mergeCell ref="N71:N73"/>
    <mergeCell ref="O2:O4"/>
    <mergeCell ref="O5:O7"/>
    <mergeCell ref="O8:O10"/>
    <mergeCell ref="O11:O13"/>
    <mergeCell ref="O14:O16"/>
    <mergeCell ref="O17:O19"/>
    <mergeCell ref="O20:O22"/>
    <mergeCell ref="O23:O25"/>
    <mergeCell ref="O26:O28"/>
    <mergeCell ref="O29:O31"/>
    <mergeCell ref="O32:O34"/>
    <mergeCell ref="O35:O37"/>
    <mergeCell ref="O38:O40"/>
    <mergeCell ref="O41:O43"/>
    <mergeCell ref="O44:O46"/>
    <mergeCell ref="O47:O49"/>
    <mergeCell ref="O50:O52"/>
    <mergeCell ref="O53:O55"/>
    <mergeCell ref="O56:O58"/>
    <mergeCell ref="O59:O61"/>
    <mergeCell ref="O62:O64"/>
    <mergeCell ref="O65:O67"/>
    <mergeCell ref="O68:O70"/>
    <mergeCell ref="O71:O73"/>
    <mergeCell ref="P2:P4"/>
    <mergeCell ref="P5:P7"/>
    <mergeCell ref="P8:P10"/>
    <mergeCell ref="P11:P13"/>
    <mergeCell ref="P14:P16"/>
    <mergeCell ref="P17:P19"/>
    <mergeCell ref="P20:P22"/>
    <mergeCell ref="P23:P25"/>
    <mergeCell ref="P26:P28"/>
    <mergeCell ref="P29:P31"/>
    <mergeCell ref="P32:P34"/>
    <mergeCell ref="P35:P37"/>
    <mergeCell ref="P38:P40"/>
    <mergeCell ref="P41:P43"/>
    <mergeCell ref="P44:P46"/>
    <mergeCell ref="P47:P49"/>
    <mergeCell ref="P50:P52"/>
    <mergeCell ref="P53:P55"/>
    <mergeCell ref="P56:P58"/>
    <mergeCell ref="P59:P61"/>
    <mergeCell ref="P62:P64"/>
    <mergeCell ref="P65:P67"/>
    <mergeCell ref="P68:P70"/>
    <mergeCell ref="P71:P73"/>
    <mergeCell ref="Q2:Q4"/>
    <mergeCell ref="Q5:Q7"/>
    <mergeCell ref="Q8:Q10"/>
    <mergeCell ref="Q11:Q13"/>
    <mergeCell ref="Q14:Q16"/>
    <mergeCell ref="Q17:Q19"/>
    <mergeCell ref="Q20:Q22"/>
    <mergeCell ref="Q23:Q25"/>
    <mergeCell ref="Q26:Q28"/>
    <mergeCell ref="Q29:Q31"/>
    <mergeCell ref="Q32:Q34"/>
    <mergeCell ref="Q35:Q37"/>
    <mergeCell ref="Q38:Q40"/>
    <mergeCell ref="Q41:Q43"/>
    <mergeCell ref="Q44:Q46"/>
    <mergeCell ref="Q47:Q49"/>
    <mergeCell ref="Q50:Q52"/>
    <mergeCell ref="Q53:Q55"/>
    <mergeCell ref="Q56:Q58"/>
    <mergeCell ref="Q59:Q61"/>
    <mergeCell ref="Q62:Q64"/>
    <mergeCell ref="Q65:Q67"/>
    <mergeCell ref="Q68:Q70"/>
    <mergeCell ref="Q71:Q73"/>
    <mergeCell ref="R2:R4"/>
    <mergeCell ref="R5:R7"/>
    <mergeCell ref="R8:R10"/>
    <mergeCell ref="R11:R13"/>
    <mergeCell ref="R14:R16"/>
    <mergeCell ref="R17:R19"/>
    <mergeCell ref="R20:R22"/>
    <mergeCell ref="R23:R25"/>
    <mergeCell ref="R26:R28"/>
    <mergeCell ref="R29:R31"/>
    <mergeCell ref="R32:R34"/>
    <mergeCell ref="R35:R37"/>
    <mergeCell ref="R38:R40"/>
    <mergeCell ref="R41:R43"/>
    <mergeCell ref="R44:R46"/>
    <mergeCell ref="R47:R49"/>
    <mergeCell ref="R50:R52"/>
    <mergeCell ref="R53:R55"/>
    <mergeCell ref="R56:R58"/>
    <mergeCell ref="R59:R61"/>
    <mergeCell ref="R62:R64"/>
    <mergeCell ref="R65:R67"/>
    <mergeCell ref="R68:R70"/>
    <mergeCell ref="R71:R73"/>
    <mergeCell ref="S2:S4"/>
    <mergeCell ref="S5:S7"/>
    <mergeCell ref="S8:S10"/>
    <mergeCell ref="S11:S13"/>
    <mergeCell ref="S14:S16"/>
    <mergeCell ref="S17:S19"/>
    <mergeCell ref="S20:S22"/>
    <mergeCell ref="S23:S25"/>
    <mergeCell ref="S26:S28"/>
    <mergeCell ref="S29:S31"/>
    <mergeCell ref="S32:S34"/>
    <mergeCell ref="S35:S37"/>
    <mergeCell ref="S38:S40"/>
    <mergeCell ref="S41:S43"/>
    <mergeCell ref="S44:S46"/>
    <mergeCell ref="S47:S49"/>
    <mergeCell ref="S50:S52"/>
    <mergeCell ref="S53:S55"/>
    <mergeCell ref="S56:S58"/>
    <mergeCell ref="S59:S61"/>
    <mergeCell ref="S62:S64"/>
    <mergeCell ref="S65:S67"/>
    <mergeCell ref="S68:S70"/>
    <mergeCell ref="S71:S73"/>
    <mergeCell ref="T2:T4"/>
    <mergeCell ref="T5:T7"/>
    <mergeCell ref="T8:T10"/>
    <mergeCell ref="T11:T13"/>
    <mergeCell ref="T14:T16"/>
    <mergeCell ref="T17:T19"/>
    <mergeCell ref="T20:T22"/>
    <mergeCell ref="T23:T25"/>
    <mergeCell ref="T26:T28"/>
    <mergeCell ref="T29:T31"/>
    <mergeCell ref="T32:T34"/>
    <mergeCell ref="T35:T37"/>
    <mergeCell ref="T38:T40"/>
    <mergeCell ref="T41:T43"/>
    <mergeCell ref="T44:T46"/>
    <mergeCell ref="T47:T49"/>
    <mergeCell ref="T50:T52"/>
    <mergeCell ref="T53:T55"/>
    <mergeCell ref="T56:T58"/>
    <mergeCell ref="T59:T61"/>
    <mergeCell ref="T62:T64"/>
    <mergeCell ref="T65:T67"/>
    <mergeCell ref="T68:T70"/>
    <mergeCell ref="T71:T73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C14" sqref="C14"/>
    </sheetView>
  </sheetViews>
  <sheetFormatPr defaultColWidth="9" defaultRowHeight="14.25" outlineLevelCol="2"/>
  <cols>
    <col min="1" max="1" width="25.25" customWidth="1"/>
    <col min="2" max="2" width="30.625" customWidth="1"/>
    <col min="3" max="3" width="24.875" customWidth="1"/>
  </cols>
  <sheetData>
    <row r="1" spans="1:3">
      <c r="A1" s="1" t="s">
        <v>221</v>
      </c>
      <c r="B1" s="1" t="s">
        <v>222</v>
      </c>
      <c r="C1" s="1" t="s">
        <v>223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4.25" outlineLevelCol="1"/>
  <sheetData>
    <row r="1" spans="1:2">
      <c r="A1" s="1" t="s">
        <v>224</v>
      </c>
      <c r="B1">
        <v>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正面</vt:lpstr>
      <vt:lpstr>反面 </vt:lpstr>
      <vt:lpstr>_tagNames</vt:lpstr>
      <vt:lpstr>_FacadeXiaoShiCanShu_day_hour</vt:lpstr>
      <vt:lpstr>_FacadeFengKouXinXi_day_hour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dt1989</dc:creator>
  <cp:lastModifiedBy>Marco.Yi</cp:lastModifiedBy>
  <dcterms:created xsi:type="dcterms:W3CDTF">2015-06-05T18:17:00Z</dcterms:created>
  <cp:lastPrinted>2020-05-28T08:24:00Z</cp:lastPrinted>
  <dcterms:modified xsi:type="dcterms:W3CDTF">2020-07-22T07:24:07Z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