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ResearchAssistant\ISOSC\code\simulation_result\4_5_2\"/>
    </mc:Choice>
  </mc:AlternateContent>
  <bookViews>
    <workbookView xWindow="0" yWindow="0" windowWidth="23040" windowHeight="1042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K12" i="1"/>
  <c r="K11" i="1"/>
  <c r="K5" i="1" l="1"/>
  <c r="K6" i="1" s="1"/>
  <c r="K4" i="1"/>
  <c r="J6" i="1" l="1"/>
  <c r="I6" i="1"/>
  <c r="J18" i="1" l="1"/>
  <c r="I18" i="1"/>
  <c r="J17" i="1"/>
  <c r="I17" i="1"/>
  <c r="I22" i="1"/>
  <c r="J22" i="1"/>
  <c r="I11" i="1" l="1"/>
  <c r="J11" i="1"/>
  <c r="I12" i="1"/>
  <c r="J12" i="1"/>
  <c r="J5" i="1"/>
  <c r="I5" i="1"/>
  <c r="J4" i="1"/>
  <c r="I4" i="1"/>
</calcChain>
</file>

<file path=xl/sharedStrings.xml><?xml version="1.0" encoding="utf-8"?>
<sst xmlns="http://schemas.openxmlformats.org/spreadsheetml/2006/main" count="15" uniqueCount="10">
  <si>
    <t>優化前</t>
    <phoneticPr fontId="1" type="noConversion"/>
  </si>
  <si>
    <t>IC 1</t>
    <phoneticPr fontId="1" type="noConversion"/>
  </si>
  <si>
    <t>IC 2</t>
    <phoneticPr fontId="1" type="noConversion"/>
  </si>
  <si>
    <t>優化後</t>
    <phoneticPr fontId="1" type="noConversion"/>
  </si>
  <si>
    <t>優化後</t>
    <phoneticPr fontId="1" type="noConversion"/>
  </si>
  <si>
    <t>time (sec)</t>
    <phoneticPr fontId="1" type="noConversion"/>
  </si>
  <si>
    <t>4-5-1-2</t>
    <phoneticPr fontId="1" type="noConversion"/>
  </si>
  <si>
    <t>SSE (mm^2-sec)</t>
    <phoneticPr fontId="1" type="noConversion"/>
  </si>
  <si>
    <t>IC 3</t>
    <phoneticPr fontId="1" type="noConversion"/>
  </si>
  <si>
    <t>best x_mB_0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</si>
</sst>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"/>
    <numFmt numFmtId="177" formatCode="0.0000000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i/>
      <sz val="12"/>
      <color theme="1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Fill="1">
      <alignment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  <xf numFmtId="1" fontId="2" fillId="0" borderId="0" xfId="0" applyNumberFormat="1" applyFont="1">
      <alignment vertical="center"/>
    </xf>
    <xf numFmtId="2" fontId="0" fillId="0" borderId="0" xfId="0" applyNumberFormat="1">
      <alignment vertical="center"/>
    </xf>
    <xf numFmtId="177" fontId="0" fillId="0" borderId="0" xfId="0" applyNumberFormat="1" applyFill="1">
      <alignment vertical="center"/>
    </xf>
    <xf numFmtId="0" fontId="0" fillId="2" borderId="0" xfId="0" applyFill="1">
      <alignment vertical="center"/>
    </xf>
    <xf numFmtId="11" fontId="0" fillId="2" borderId="0" xfId="0" applyNumberFormat="1" applyFill="1">
      <alignment vertical="center"/>
    </xf>
    <xf numFmtId="0" fontId="0" fillId="3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22"/>
  <sheetViews>
    <sheetView tabSelected="1" topLeftCell="B1" zoomScale="130" zoomScaleNormal="130" workbookViewId="0">
      <selection activeCell="K13" sqref="K13"/>
    </sheetView>
  </sheetViews>
  <sheetFormatPr defaultRowHeight="17" x14ac:dyDescent="0.4"/>
  <cols>
    <col min="3" max="3" width="15.1796875" customWidth="1"/>
    <col min="4" max="4" width="13.54296875" customWidth="1"/>
    <col min="5" max="5" width="12.54296875" customWidth="1"/>
    <col min="6" max="6" width="12.81640625" customWidth="1"/>
    <col min="7" max="7" width="12.1796875" customWidth="1"/>
    <col min="8" max="8" width="12.08984375" customWidth="1"/>
    <col min="9" max="9" width="11" customWidth="1"/>
    <col min="11" max="11" width="13.90625" customWidth="1"/>
  </cols>
  <sheetData>
    <row r="2" spans="3:11" x14ac:dyDescent="0.4">
      <c r="C2" t="s">
        <v>1</v>
      </c>
    </row>
    <row r="3" spans="3:11" x14ac:dyDescent="0.4">
      <c r="C3" t="s">
        <v>7</v>
      </c>
      <c r="D3">
        <v>1</v>
      </c>
      <c r="E3" s="11">
        <v>2</v>
      </c>
      <c r="F3" s="9">
        <v>3</v>
      </c>
      <c r="G3">
        <v>4</v>
      </c>
      <c r="H3">
        <v>5</v>
      </c>
    </row>
    <row r="4" spans="3:11" x14ac:dyDescent="0.4">
      <c r="C4" t="s">
        <v>0</v>
      </c>
      <c r="D4">
        <v>7816.5396000000001</v>
      </c>
      <c r="E4" s="11">
        <v>6418.4382999999998</v>
      </c>
      <c r="F4" s="9">
        <v>14481.371999999999</v>
      </c>
      <c r="G4" s="3">
        <v>8292.6316000000006</v>
      </c>
      <c r="H4" s="3">
        <v>10495.594800000001</v>
      </c>
      <c r="I4" s="1">
        <f>AVERAGE(D4:H4)</f>
        <v>9500.9152599999998</v>
      </c>
      <c r="J4" s="1">
        <f>STDEV(D4:H4)</f>
        <v>3146.1512877744894</v>
      </c>
      <c r="K4">
        <f>MIN(D4:H4)</f>
        <v>6418.4382999999998</v>
      </c>
    </row>
    <row r="5" spans="3:11" x14ac:dyDescent="0.4">
      <c r="C5" t="s">
        <v>3</v>
      </c>
      <c r="D5">
        <v>181.84610000000001</v>
      </c>
      <c r="E5" s="3">
        <v>863.07150000000001</v>
      </c>
      <c r="F5" s="9">
        <v>177.48689999999999</v>
      </c>
      <c r="G5" s="3">
        <v>757.46860000000004</v>
      </c>
      <c r="H5" s="3">
        <v>399.45280000000002</v>
      </c>
      <c r="I5" s="1">
        <f>AVERAGE(D5:H5)</f>
        <v>475.86518000000007</v>
      </c>
      <c r="J5" s="1">
        <f>STDEV(D5:H5)</f>
        <v>320.36888488143939</v>
      </c>
      <c r="K5">
        <f>MIN(D5:H5)</f>
        <v>177.48689999999999</v>
      </c>
    </row>
    <row r="6" spans="3:11" x14ac:dyDescent="0.4">
      <c r="C6" t="s">
        <v>9</v>
      </c>
      <c r="D6" s="4">
        <v>-32.050441905718202</v>
      </c>
      <c r="E6" s="4">
        <v>-63.883613144876797</v>
      </c>
      <c r="F6" s="10">
        <v>-30.934282893969399</v>
      </c>
      <c r="G6" s="4">
        <v>-52.964542422526399</v>
      </c>
      <c r="H6" s="4">
        <v>-40.562854103605197</v>
      </c>
      <c r="I6" s="7">
        <f>AVERAGE(D6:H6)</f>
        <v>-44.079146894139193</v>
      </c>
      <c r="J6" s="1">
        <f>STDEV(D6:H6)</f>
        <v>14.151048065803064</v>
      </c>
      <c r="K6" s="1">
        <f>-(K5-K4)/K4*100</f>
        <v>97.234733875995971</v>
      </c>
    </row>
    <row r="7" spans="3:11" s="5" customFormat="1" x14ac:dyDescent="0.4">
      <c r="I7" s="6"/>
      <c r="J7" s="6"/>
    </row>
    <row r="8" spans="3:11" x14ac:dyDescent="0.4">
      <c r="I8" s="1"/>
      <c r="J8" s="1"/>
    </row>
    <row r="9" spans="3:11" x14ac:dyDescent="0.4">
      <c r="C9" t="s">
        <v>2</v>
      </c>
      <c r="I9" s="1"/>
      <c r="J9" s="1"/>
    </row>
    <row r="10" spans="3:11" x14ac:dyDescent="0.4">
      <c r="C10" t="s">
        <v>7</v>
      </c>
      <c r="D10">
        <v>1</v>
      </c>
      <c r="E10">
        <v>2</v>
      </c>
      <c r="F10">
        <v>3</v>
      </c>
      <c r="G10" s="11">
        <v>4</v>
      </c>
      <c r="H10" s="9">
        <v>5</v>
      </c>
      <c r="I10" s="1"/>
      <c r="J10" s="1"/>
    </row>
    <row r="11" spans="3:11" x14ac:dyDescent="0.4">
      <c r="C11" t="s">
        <v>0</v>
      </c>
      <c r="D11">
        <v>4945.4785000000002</v>
      </c>
      <c r="E11" s="3">
        <v>4394.8001999999997</v>
      </c>
      <c r="F11" s="3">
        <v>4528.7822999999999</v>
      </c>
      <c r="G11" s="11">
        <v>4323.9450999999999</v>
      </c>
      <c r="H11" s="9">
        <v>4592.3501999999999</v>
      </c>
      <c r="I11" s="1">
        <f t="shared" ref="I11:I12" si="0">AVERAGE(D11:H11)</f>
        <v>4557.0712599999997</v>
      </c>
      <c r="J11" s="1">
        <f t="shared" ref="J11:J12" si="1">STDEV(D11:H11)</f>
        <v>241.65303450385858</v>
      </c>
      <c r="K11">
        <f>MIN(D11:H11)</f>
        <v>4323.9450999999999</v>
      </c>
    </row>
    <row r="12" spans="3:11" x14ac:dyDescent="0.4">
      <c r="C12" t="s">
        <v>4</v>
      </c>
      <c r="D12">
        <v>35.753599999999999</v>
      </c>
      <c r="E12" s="3">
        <v>79.094099999999997</v>
      </c>
      <c r="F12" s="3">
        <v>133.07249999999999</v>
      </c>
      <c r="G12" s="3">
        <v>154.9853</v>
      </c>
      <c r="H12" s="9">
        <v>34.712699999999998</v>
      </c>
      <c r="I12" s="1">
        <f t="shared" si="0"/>
        <v>87.523639999999986</v>
      </c>
      <c r="J12" s="1">
        <f t="shared" si="1"/>
        <v>55.149713932059527</v>
      </c>
      <c r="K12">
        <f>MIN(D12:H12)</f>
        <v>34.712699999999998</v>
      </c>
    </row>
    <row r="13" spans="3:11" x14ac:dyDescent="0.4">
      <c r="I13" s="1"/>
      <c r="J13" s="1"/>
      <c r="K13" s="1">
        <f>-(K12-K11)/K11*100</f>
        <v>99.197198410312836</v>
      </c>
    </row>
    <row r="14" spans="3:11" x14ac:dyDescent="0.4">
      <c r="I14" s="1"/>
      <c r="J14" s="1"/>
    </row>
    <row r="15" spans="3:11" x14ac:dyDescent="0.4">
      <c r="C15" t="s">
        <v>8</v>
      </c>
      <c r="I15" s="1"/>
      <c r="J15" s="1"/>
    </row>
    <row r="16" spans="3:11" x14ac:dyDescent="0.4">
      <c r="C16" t="s">
        <v>7</v>
      </c>
      <c r="D16">
        <v>1</v>
      </c>
      <c r="E16">
        <v>2</v>
      </c>
      <c r="F16">
        <v>3</v>
      </c>
      <c r="G16">
        <v>4</v>
      </c>
      <c r="H16">
        <v>5</v>
      </c>
      <c r="I16" s="1"/>
      <c r="J16" s="1"/>
    </row>
    <row r="17" spans="3:10" x14ac:dyDescent="0.4">
      <c r="C17" t="s">
        <v>0</v>
      </c>
      <c r="D17" s="3">
        <v>3578.4034999999999</v>
      </c>
      <c r="E17" s="3">
        <v>3723.3404</v>
      </c>
      <c r="F17" s="3">
        <v>4399.7060000000001</v>
      </c>
      <c r="G17" s="3">
        <v>4154.78</v>
      </c>
      <c r="H17" s="3">
        <v>4184.2983999999997</v>
      </c>
      <c r="I17" s="1">
        <f t="shared" ref="I17:I18" si="2">AVERAGE(D17:H17)</f>
        <v>4008.1056599999997</v>
      </c>
      <c r="J17" s="1">
        <f t="shared" ref="J17:J18" si="3">STDEV(D17:H17)</f>
        <v>343.38144589610255</v>
      </c>
    </row>
    <row r="18" spans="3:10" x14ac:dyDescent="0.4">
      <c r="C18" t="s">
        <v>4</v>
      </c>
      <c r="D18" s="3">
        <v>863.70100000000002</v>
      </c>
      <c r="E18" s="3">
        <v>796.49649999999997</v>
      </c>
      <c r="F18" s="3">
        <v>925.29700000000003</v>
      </c>
      <c r="G18" s="3">
        <v>455.0804</v>
      </c>
      <c r="H18" s="3">
        <v>552.31730000000005</v>
      </c>
      <c r="I18" s="1">
        <f t="shared" si="2"/>
        <v>718.57844</v>
      </c>
      <c r="J18" s="1">
        <f t="shared" si="3"/>
        <v>204.29043559448135</v>
      </c>
    </row>
    <row r="19" spans="3:10" x14ac:dyDescent="0.4">
      <c r="D19" s="3"/>
      <c r="E19" s="3"/>
      <c r="F19" s="3"/>
      <c r="G19" s="3"/>
      <c r="H19" s="3"/>
      <c r="I19" s="1"/>
      <c r="J19" s="1"/>
    </row>
    <row r="20" spans="3:10" x14ac:dyDescent="0.4">
      <c r="I20" s="1"/>
      <c r="J20" s="1"/>
    </row>
    <row r="21" spans="3:10" x14ac:dyDescent="0.4">
      <c r="C21" t="s">
        <v>6</v>
      </c>
      <c r="D21">
        <v>1</v>
      </c>
      <c r="E21">
        <v>2</v>
      </c>
      <c r="F21">
        <v>3</v>
      </c>
      <c r="G21">
        <v>4</v>
      </c>
      <c r="H21">
        <v>5</v>
      </c>
      <c r="I21" s="1"/>
      <c r="J21" s="1"/>
    </row>
    <row r="22" spans="3:10" x14ac:dyDescent="0.4">
      <c r="C22" t="s">
        <v>5</v>
      </c>
      <c r="D22" s="8">
        <v>793.26107719799995</v>
      </c>
      <c r="E22" s="8">
        <v>785.47068044499997</v>
      </c>
      <c r="F22" s="8">
        <v>790.17621570899996</v>
      </c>
      <c r="G22" s="8">
        <v>813.20726653499901</v>
      </c>
      <c r="H22" s="8">
        <v>779.91746526899999</v>
      </c>
      <c r="I22" s="2">
        <f t="shared" ref="I22" si="4">AVERAGE(D22:H22)</f>
        <v>792.40654103119982</v>
      </c>
      <c r="J22" s="2">
        <f t="shared" ref="J22" si="5">STDEV(D22:H22)</f>
        <v>12.673377016927898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brl-pc5</dc:creator>
  <cp:lastModifiedBy>Windows 使用者</cp:lastModifiedBy>
  <dcterms:created xsi:type="dcterms:W3CDTF">2020-05-15T09:00:20Z</dcterms:created>
  <dcterms:modified xsi:type="dcterms:W3CDTF">2020-08-31T19:16:26Z</dcterms:modified>
</cp:coreProperties>
</file>