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esktop/DataCrunchersMX/01_Curso Tableros Shiny/00_03_Material Curso/10 Almacenamiento persistente de datos/Código sesión 09 (anterior)/www/"/>
    </mc:Choice>
  </mc:AlternateContent>
  <xr:revisionPtr revIDLastSave="0" documentId="13_ncr:1_{6D97EEA3-4109-044A-9111-D3884F08DD42}" xr6:coauthVersionLast="47" xr6:coauthVersionMax="47" xr10:uidLastSave="{00000000-0000-0000-0000-000000000000}"/>
  <bookViews>
    <workbookView xWindow="580" yWindow="1000" windowWidth="27640" windowHeight="15380" xr2:uid="{8BB8CFFD-0F54-E24D-A48C-BF9BDF504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1" l="1"/>
  <c r="E57" i="1"/>
  <c r="E56" i="1"/>
  <c r="E55" i="1"/>
  <c r="E54" i="1"/>
  <c r="E53" i="1"/>
  <c r="E52" i="1"/>
  <c r="E51" i="1"/>
  <c r="E50" i="1"/>
  <c r="E49" i="1"/>
  <c r="E48" i="1"/>
  <c r="M47" i="1"/>
  <c r="E47" i="1"/>
  <c r="E46" i="1"/>
  <c r="E45" i="1"/>
  <c r="E44" i="1"/>
  <c r="E43" i="1"/>
  <c r="M42" i="1"/>
  <c r="E42" i="1"/>
  <c r="M41" i="1"/>
  <c r="E40" i="1"/>
  <c r="M39" i="1"/>
  <c r="E39" i="1"/>
  <c r="E38" i="1"/>
  <c r="M37" i="1"/>
  <c r="E37" i="1"/>
  <c r="E35" i="1"/>
  <c r="M34" i="1"/>
  <c r="E34" i="1"/>
  <c r="E33" i="1"/>
  <c r="E32" i="1"/>
  <c r="E31" i="1"/>
  <c r="M30" i="1"/>
  <c r="E30" i="1"/>
  <c r="M29" i="1"/>
  <c r="E29" i="1"/>
  <c r="E28" i="1"/>
  <c r="E27" i="1"/>
  <c r="E26" i="1"/>
  <c r="M25" i="1"/>
  <c r="E25" i="1"/>
  <c r="M24" i="1"/>
  <c r="E24" i="1"/>
  <c r="E23" i="1"/>
  <c r="E22" i="1"/>
  <c r="E21" i="1"/>
  <c r="E20" i="1"/>
  <c r="E19" i="1"/>
  <c r="E18" i="1"/>
  <c r="E17" i="1"/>
  <c r="E16" i="1"/>
  <c r="E15" i="1"/>
  <c r="E14" i="1"/>
  <c r="E13" i="1"/>
  <c r="M12" i="1"/>
  <c r="E12" i="1"/>
  <c r="M11" i="1"/>
  <c r="E11" i="1"/>
  <c r="M10" i="1"/>
  <c r="E10" i="1"/>
  <c r="M9" i="1"/>
  <c r="E9" i="1"/>
  <c r="M8" i="1"/>
  <c r="E8" i="1"/>
  <c r="M7" i="1"/>
  <c r="E7" i="1"/>
  <c r="M6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<sst xmlns="http://schemas.openxmlformats.org/spreadsheetml/2006/main" count="746" uniqueCount="316">
  <si>
    <t>id_dimension</t>
  </si>
  <si>
    <t>id_componente</t>
  </si>
  <si>
    <t>id_indicador</t>
  </si>
  <si>
    <t>direccion</t>
  </si>
  <si>
    <t>relación</t>
  </si>
  <si>
    <t>utopia</t>
  </si>
  <si>
    <t>distopia</t>
  </si>
  <si>
    <t>encargada</t>
  </si>
  <si>
    <t>revisora</t>
  </si>
  <si>
    <t>indicador</t>
  </si>
  <si>
    <t>indicador_name</t>
  </si>
  <si>
    <t>fuente</t>
  </si>
  <si>
    <t>actualización</t>
  </si>
  <si>
    <t>fecha de actualización</t>
  </si>
  <si>
    <t>datos_actualizados</t>
  </si>
  <si>
    <t>revisión</t>
  </si>
  <si>
    <t>link</t>
  </si>
  <si>
    <t>años info recopilada</t>
  </si>
  <si>
    <t>01</t>
  </si>
  <si>
    <t>Axel</t>
  </si>
  <si>
    <t>Regina</t>
  </si>
  <si>
    <t>Carencia por acceso a la alimentación</t>
  </si>
  <si>
    <t>Carencia por acceso a la alimentación (% de la población)</t>
  </si>
  <si>
    <t>CONEVAL</t>
  </si>
  <si>
    <t>No</t>
  </si>
  <si>
    <t>Sí</t>
  </si>
  <si>
    <t>https://www.coneval.org.mx/Medicion/MP/Paginas/AE_pobreza_2018.aspx</t>
  </si>
  <si>
    <t>2008, 2010, 2012, 2014, 2016, 2018,2020</t>
  </si>
  <si>
    <t>02</t>
  </si>
  <si>
    <t>Katia</t>
  </si>
  <si>
    <t>Mortalidad materna (razón de muerte materna)</t>
  </si>
  <si>
    <t>Razón de muerte materna (defunciones maternas / total nacidos vivos)</t>
  </si>
  <si>
    <t>INEGI, Mortalidad, Defunciones para calcular la razón de muerte materna</t>
  </si>
  <si>
    <t>Mortalidad: 26 de octubre de 2022
Natalidad: 21 de septiembre de 2022</t>
  </si>
  <si>
    <t>Verificar el cálculo. Hice la prueba con CDMX y no me concidió el resultado</t>
  </si>
  <si>
    <t>https://www.inegi.org.mx/sistemas/olap/Proyectos/bd/continuas/mortalidad/MortalidadGeneral.asp#</t>
  </si>
  <si>
    <t>2005, 2006, 2007, 2008, 2009, 2010, 2011, 2012, 2013, 2014, 2015, 2016, 2017,2018,2019,2020</t>
  </si>
  <si>
    <t>03</t>
  </si>
  <si>
    <t>Mortalidad infantil</t>
  </si>
  <si>
    <t>Tasa de mortalidad infantil (muertes infantiles / total nacidos vivos)</t>
  </si>
  <si>
    <t>INEGI, Mortalidad, Defunciones infantiles</t>
  </si>
  <si>
    <t>04</t>
  </si>
  <si>
    <t>Mortalidad por enfermedades infecciosas</t>
  </si>
  <si>
    <t>Mortalidad por enfermedades infecciosas (tasa por cada 100 mil habitantes)</t>
  </si>
  <si>
    <t>INEGI, Mortalidad</t>
  </si>
  <si>
    <t>Mortalidad: 26 de octubre de 2022</t>
  </si>
  <si>
    <t>Verificar el cálculo. No se ve un incremento sustantivo en 2020</t>
  </si>
  <si>
    <t>https://www.inegi.org.mx/sistemas/olap/Proyectos/bd/continuas/mortalidad/MortalidadGeneral.asp</t>
  </si>
  <si>
    <t>2010, 2011, 2012, 2013, 2014, 2015, 2016, 2017,2018,2019,2020</t>
  </si>
  <si>
    <t>05</t>
  </si>
  <si>
    <t xml:space="preserve">Isaac </t>
  </si>
  <si>
    <t>Hogares con disponibilidad de agua dentro de la vivienda</t>
  </si>
  <si>
    <t>INEGI, ENH, Censos de población y vivienda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</si>
  <si>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Calibri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https://www.inegi.org.mx/programas/ccpv/2020/default.html</t>
    </r>
  </si>
  <si>
    <t>2010, 2016, 2017, 2020</t>
  </si>
  <si>
    <t>06</t>
  </si>
  <si>
    <t>Adriana</t>
  </si>
  <si>
    <t>Hogares con dotación diaria de agua</t>
  </si>
  <si>
    <t>INEGI, ENH</t>
  </si>
  <si>
    <t>https://www.inegi.org.mx/programas/enh/2017/</t>
  </si>
  <si>
    <t>2014, 2015, 2016, 2017</t>
  </si>
  <si>
    <t>07</t>
  </si>
  <si>
    <t>Hogares con servicio sanitario exclusivo para la vivienda</t>
  </si>
  <si>
    <t>2010, 2014, 2015, 2016, 2017, 2020</t>
  </si>
  <si>
    <t>08</t>
  </si>
  <si>
    <t>Hogares con paredes material frágil</t>
  </si>
  <si>
    <t>INEGI, ENH; CONEVAL, medición de la pobreza 2018-2020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</si>
  <si>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</rPr>
      <t xml:space="preserve">; </t>
    </r>
    <r>
      <rPr>
        <u/>
        <sz val="10"/>
        <color rgb="FF1155CC"/>
        <rFont val="Arial"/>
        <family val="2"/>
      </rPr>
      <t>https://www.coneval.org.mx/Medicion/MP/Paginas/Pobreza_2020.aspx</t>
    </r>
  </si>
  <si>
    <t>2014, 2015, 2016, 2017, 2020</t>
  </si>
  <si>
    <t>09</t>
  </si>
  <si>
    <t>Hogares con piso de tierra</t>
  </si>
  <si>
    <t>10</t>
  </si>
  <si>
    <t>Hogares que cocinan con leña o carbón</t>
  </si>
  <si>
    <t>11</t>
  </si>
  <si>
    <t>Hogares en hacinamiento</t>
  </si>
  <si>
    <t>INEGI, ENH, ENIGH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</si>
  <si>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Calibri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https://www.inegi.org.mx/programas/enigh/nc/2020/</t>
    </r>
  </si>
  <si>
    <t>2012, 2014, 2016, 2018, 2020</t>
  </si>
  <si>
    <t>12</t>
  </si>
  <si>
    <t>Homicidios (Tasa de homicidios por cada 100 mil habitantes)</t>
  </si>
  <si>
    <t>Homicidios (tasa por cada 100 mil habitantes)</t>
  </si>
  <si>
    <t>INEGI, Defunciones por homicidios</t>
  </si>
  <si>
    <t>Julio de 2022</t>
  </si>
  <si>
    <t>https://www.inegi.org.mx/contenidos/saladeprensa/boletines/2020/EstSociodemo/Defcioneshomicidio2019.pdf</t>
  </si>
  <si>
    <t>2010, 2011, 2012, 2013, 2014, 2015, 2016, 2017,2018,2019,2020,2021</t>
  </si>
  <si>
    <t>13</t>
  </si>
  <si>
    <t>Gabriela</t>
  </si>
  <si>
    <t>Peligrosidad de accidentes de tránsito</t>
  </si>
  <si>
    <t>Peligrosidad de accidentes de tránsito (tasa de accidentes fatales por cada 100 mil habitantes)</t>
  </si>
  <si>
    <t>INEGI, Accidentes de tránsito</t>
  </si>
  <si>
    <t>28 de julio de 2022</t>
  </si>
  <si>
    <t>https://www.inegi.org.mx/sistemas/olap/proyectos/bd/continuas/transporte/accidentes.asp?s=est&amp;c=13159&amp;proy=atus_accidentes#</t>
  </si>
  <si>
    <t>2010, 2011, 2012, 2013, 2014, 2015, 2016, 2017, 2018, 2019, 2020</t>
  </si>
  <si>
    <t>14</t>
  </si>
  <si>
    <t>Natalia</t>
  </si>
  <si>
    <t>Crimen violento</t>
  </si>
  <si>
    <t>Índice de crimen violento</t>
  </si>
  <si>
    <t>Mexico Peace Index</t>
  </si>
  <si>
    <t>Yá está el reporte 2021</t>
  </si>
  <si>
    <t>https://static1.squarespace.com/static/5eaa390ddf0dcb548e9dd5da/t/5eb16bec8506ae2eba951b1d/1588686074573/ESP+MPI+2020+%28web%292.pdf</t>
  </si>
  <si>
    <t>2015, 2017, 2018, 2019, 2020, 2021</t>
  </si>
  <si>
    <t>15</t>
  </si>
  <si>
    <t>Isaac</t>
  </si>
  <si>
    <t>Crimen organizado</t>
  </si>
  <si>
    <t>Índice de crimen organizado</t>
  </si>
  <si>
    <t>Yá está el reporte 2022</t>
  </si>
  <si>
    <t>http://visionofhumanity.org/app/uploads/2020/05/ENG-MPI-2020-web.pdf</t>
  </si>
  <si>
    <t>2015, 2016, 2017, 2018, 2019, 2020,2021</t>
  </si>
  <si>
    <t>16</t>
  </si>
  <si>
    <t>Percepción de inseguridad en la entidad</t>
  </si>
  <si>
    <t>Percepción de inseguridad en la entidad (% de la población)</t>
  </si>
  <si>
    <t>INEGI, ENVIPE</t>
  </si>
  <si>
    <t>Ya está la ENVIPE 2021</t>
  </si>
  <si>
    <t>https://www.inegi.org.mx/programas/envipe/2019/</t>
  </si>
  <si>
    <t>2011, 2012, 2013, 2014, 2015, 2016, 2017, 2018, 2019, 2020,2021</t>
  </si>
  <si>
    <t>17</t>
  </si>
  <si>
    <t>Matriculación educación preescolar</t>
  </si>
  <si>
    <t>Matriculación educación preescolar (tasa neta de escolarización)</t>
  </si>
  <si>
    <t>Planeación SEP - Información estadística e indicadores educativos</t>
  </si>
  <si>
    <t xml:space="preserve">Yá está el reporte 20-21. </t>
  </si>
  <si>
    <t>Verificar cálculo de tasa; REGI REVISA</t>
  </si>
  <si>
    <t>https://www.inegi.org.mx/app/tabulados/interactivos/?pxq=ac13059d-e874-4962-93bb-74f2c58a3cb9, https://www.planeacion.sep.gob.mx/Doc/estadistica_e_indicadores/principales_cifras/principales_cifras_2020_2021_bolsillo.pdf</t>
  </si>
  <si>
    <t>2000, 2005, 2010, 2015, 2019, 2020,2021</t>
  </si>
  <si>
    <t>18</t>
  </si>
  <si>
    <t>Analfabetismo</t>
  </si>
  <si>
    <t>Analfabetismo (% de la población)</t>
  </si>
  <si>
    <t>Planeación SEP, Información estadística e indicadores educativos; INEGI, ENIGH</t>
  </si>
  <si>
    <r>
      <rPr>
        <u/>
        <sz val="10"/>
        <color rgb="FF1155CC"/>
        <rFont val="Arial"/>
        <family val="2"/>
      </rPr>
      <t>https://www.planeacion.sep.gob.mx/Doc/estadistica_e_indicadores/principales_cifras/principales_cifras_2019_2020_bolsillo.pdf</t>
    </r>
    <r>
      <rPr>
        <sz val="10"/>
        <color rgb="FF000000"/>
        <rFont val="Arial"/>
        <family val="2"/>
      </rPr>
      <t xml:space="preserve">; </t>
    </r>
    <r>
      <rPr>
        <u/>
        <sz val="10"/>
        <color rgb="FF1155CC"/>
        <rFont val="Arial"/>
        <family val="2"/>
      </rPr>
      <t>https://www.inegi.org.mx/programas/enigh/nc/2020/</t>
    </r>
  </si>
  <si>
    <t>2008, 2015, 2020,2021</t>
  </si>
  <si>
    <t>19</t>
  </si>
  <si>
    <t>Matriculación educación primaria</t>
  </si>
  <si>
    <t>Matriculación educación primaria (tasa neta de escolarización)</t>
  </si>
  <si>
    <t>https://www.planeacion.sep.gob.mx/Doc/estadistica_e_indicadores/principales_cifras/principales_cifras_2019_2020_bolsillo.pdf</t>
  </si>
  <si>
    <t>20</t>
  </si>
  <si>
    <t>Matriculación educación secundaria</t>
  </si>
  <si>
    <t>Matriculación educación secundaria (tasa neta de escolarización)</t>
  </si>
  <si>
    <t>21</t>
  </si>
  <si>
    <t>Paridad de género en educación secundaria</t>
  </si>
  <si>
    <t>Paridad de género en educación secundaria (% de mujeres)</t>
  </si>
  <si>
    <t>2010, 2011, 2012, 2013, 2014, 2015, 2016, 2017, 2018, 2019, 2020, 2021</t>
  </si>
  <si>
    <t>22</t>
  </si>
  <si>
    <t>Usuarios de telefonía móvil</t>
  </si>
  <si>
    <t>Usuarios de telefonía móvil (% de la población)</t>
  </si>
  <si>
    <t>INEGI, ENDUTIH</t>
  </si>
  <si>
    <t>Junio/Julio 2021</t>
  </si>
  <si>
    <t>https://www.inegi.org.mx/programas/dutih/2018/</t>
  </si>
  <si>
    <t>23</t>
  </si>
  <si>
    <t>Hogares con computadoras</t>
  </si>
  <si>
    <t>2010, 2015, 2016, 2017, 2018, 2019, 2020,2021</t>
  </si>
  <si>
    <t>24</t>
  </si>
  <si>
    <t>Hogares con conexión a internet</t>
  </si>
  <si>
    <t>25</t>
  </si>
  <si>
    <t>Tasa de agresión a periodistas</t>
  </si>
  <si>
    <t>Tasa de agresión a periodistas (tasa por cada 10 mil habitantes)</t>
  </si>
  <si>
    <t>Artículo 19</t>
  </si>
  <si>
    <t>SE SOLICITÓ INFO A A19</t>
  </si>
  <si>
    <t>https://articulo19.org/</t>
  </si>
  <si>
    <t>26</t>
  </si>
  <si>
    <t>Esperanza de vida</t>
  </si>
  <si>
    <t>Esperanza de vida (años)</t>
  </si>
  <si>
    <t>INEGI, Registros administrativos de Mortalidad; CONAPO, proyecciones poblacionales</t>
  </si>
  <si>
    <t>Ya está la info de 2021</t>
  </si>
  <si>
    <r>
      <rPr>
        <u/>
        <sz val="10"/>
        <color rgb="FF1155CC"/>
        <rFont val="Arial"/>
        <family val="2"/>
      </rPr>
      <t>https://inegi.org.mx/app/tabulados/default.html?nc=mdemo56</t>
    </r>
    <r>
      <rPr>
        <u/>
        <sz val="10"/>
        <color rgb="FF000000"/>
        <rFont val="Arial"/>
        <family val="2"/>
      </rPr>
      <t xml:space="preserve">; </t>
    </r>
    <r>
      <rPr>
        <u/>
        <sz val="10"/>
        <color rgb="FF1155CC"/>
        <rFont val="Arial"/>
        <family val="2"/>
      </rPr>
      <t>https://www.gob.mx/conapo/documentos/proyecciones-de-la-poblacion-de-los-municipios-de-mexico-2015-2030</t>
    </r>
  </si>
  <si>
    <t>27</t>
  </si>
  <si>
    <t>Tasa de suicidios</t>
  </si>
  <si>
    <t>Suicidios (tasa por cada 100 mil habitantes)</t>
  </si>
  <si>
    <t>INEGI, Mortalidad, Defunciones por suicidio</t>
  </si>
  <si>
    <t>https://www.inegi.org.mx/temas/salud/#Tabulados</t>
  </si>
  <si>
    <t>28</t>
  </si>
  <si>
    <t>Mortalidad por enfermedades circulatorias</t>
  </si>
  <si>
    <t>https://www.inegi.org.mx/temas/mortalidad/</t>
  </si>
  <si>
    <t>2010, 2011, 2012, 2013, 2014, 2015, 2016, 2017, 2018, 2019</t>
  </si>
  <si>
    <t>29</t>
  </si>
  <si>
    <t>Mortalidad por diabetes</t>
  </si>
  <si>
    <t>30</t>
  </si>
  <si>
    <t>Tasa de obesidad</t>
  </si>
  <si>
    <t>Prevalencia de obesidad (% de la población)</t>
  </si>
  <si>
    <t>Sistema de Indicadores para Monitorear los Avances de la Estrategia Nacional parala Prevención y el control del Sobrepeso, la Obesidad y la Diabetes, IMCO</t>
  </si>
  <si>
    <t>Se debería actualizar</t>
  </si>
  <si>
    <t>Parece que el último dato disponible es el de (ENSANUT) 2018</t>
  </si>
  <si>
    <t>https://imco.org.mx/sistema-de-indicadores-para-monitorear-los-avances-de-la-estrategia-nacional-para-la-prevencion-y-el-control-del-sobrepeso-la-obesidad-y-la-diabetes/</t>
  </si>
  <si>
    <t>2012, 2018</t>
  </si>
  <si>
    <t>31</t>
  </si>
  <si>
    <t>Grado de presión del agua</t>
  </si>
  <si>
    <t>CONAGUA, Sistema Nacional de Información del Agua</t>
  </si>
  <si>
    <t>http://sina.conagua.gob.mx/sina/tema.php?tema=gradoPresion&amp;ver=mapa</t>
  </si>
  <si>
    <t>2015, 2016, 2017, 2018, 2019, 2020</t>
  </si>
  <si>
    <t>32</t>
  </si>
  <si>
    <t>Enterrar o quemar basura</t>
  </si>
  <si>
    <t>Hogares que entierran o queman basura (%)</t>
  </si>
  <si>
    <t>2015, 2016, 2017, 2020</t>
  </si>
  <si>
    <t>33</t>
  </si>
  <si>
    <t>Satisfacción con áreas verdes</t>
  </si>
  <si>
    <t>INEGI, ENCIG</t>
  </si>
  <si>
    <t>DANI CAPTURA</t>
  </si>
  <si>
    <t>https://www.inegi.org.mx/programas/encig/2019/default.html#Tabulados</t>
  </si>
  <si>
    <t>2013, 2015, 2017, 2019</t>
  </si>
  <si>
    <t>34</t>
  </si>
  <si>
    <t>Uso de focos ahorradores</t>
  </si>
  <si>
    <t>Hogares que usan focos ahorradores (%)</t>
  </si>
  <si>
    <t>2015, 2016, 2017, 2018, 2020</t>
  </si>
  <si>
    <t>56</t>
  </si>
  <si>
    <t>Inversa</t>
  </si>
  <si>
    <t>Emisiones de CO2 (toneladas)</t>
  </si>
  <si>
    <t>Energy and Data</t>
  </si>
  <si>
    <t>2015, 2016, 2017, 2018, 2020, 2021</t>
  </si>
  <si>
    <t>35</t>
  </si>
  <si>
    <t>Hogares con titulo de propiedad</t>
  </si>
  <si>
    <t>36</t>
  </si>
  <si>
    <t>Participación electoral</t>
  </si>
  <si>
    <t>Participación electoral (% de lista nominal)</t>
  </si>
  <si>
    <t>INE, Cómputos distritales</t>
  </si>
  <si>
    <t>Ya están capturado los datos de 2021</t>
  </si>
  <si>
    <t>https://computos2018.ine.mx/#/presidencia/entidad/1/1/2/1</t>
  </si>
  <si>
    <t>2015, 2018, 2021</t>
  </si>
  <si>
    <t>37</t>
  </si>
  <si>
    <t>Interacción con gobierno electrónico</t>
  </si>
  <si>
    <t>Ya está la encuesta de 2021</t>
  </si>
  <si>
    <t>2015, 2017, 2019,2021</t>
  </si>
  <si>
    <t>38</t>
  </si>
  <si>
    <t>Participación ciudadana en el gobierno</t>
  </si>
  <si>
    <t>Total de espacios de participación ciudadana en el gobierno local</t>
  </si>
  <si>
    <t>INEGI, Censo Nacional de Gobierno</t>
  </si>
  <si>
    <t>Parece ser que este censo fue descontinuado en 2021 :(
https://www.dof.gob.mx/nota_detalle.php?codigo=5610620&amp;fecha=29/01/2021#gsc.tab=0
Se desagrego en 3 censos: https://www.inegi.org.mx/programas/cnge/2021/
Tiene indicadores "ambientales" sobre programas gubernamentales
REGI CAPTURA</t>
  </si>
  <si>
    <t>REGI CAPTURA</t>
  </si>
  <si>
    <t>https://www.inegi.org.mx/programas/cngspspe/2019/</t>
  </si>
  <si>
    <t>2011, 2012, 2013, 2014, 2015, 2016, 2017, 2018, 2019, 2020</t>
  </si>
  <si>
    <t>39</t>
  </si>
  <si>
    <t>Percepción de corrupción en instituciones que imparten justicia</t>
  </si>
  <si>
    <t>DANI CAPTURA Y RECAPTURA PERCEPCIÓN CORRUPCIÓN JUECES Y MAGISTRADOS</t>
  </si>
  <si>
    <t>2015, 2017, 2019</t>
  </si>
  <si>
    <t>40</t>
  </si>
  <si>
    <t>Jóvenes de 15 a 24 años que no estudian ni trabajan</t>
  </si>
  <si>
    <t>INEGI, ENOE</t>
  </si>
  <si>
    <t>Act ENOE</t>
  </si>
  <si>
    <t>https://www.inegi.org.mx/programas/enoe/15ymas/</t>
  </si>
  <si>
    <t>2005, 2006, 2007, 2008, 2009, 2010, 2011, 2012, 2013, 2014, 2015, 2016, 2017, 2018, 2019, 2020, 2021</t>
  </si>
  <si>
    <t>41</t>
  </si>
  <si>
    <t>Embarazo adolescente</t>
  </si>
  <si>
    <t>Embarazo adolescente (% de nacimientos registrados de mujeres menores de 20 años)</t>
  </si>
  <si>
    <t>INEGI, Natalidad</t>
  </si>
  <si>
    <t>https://www.inegi.org.mx/app/tabulados/interactivos/?pxq=Natalidad_Natalidad_02_e2497dbe-f31a-4743-b2ec-ecb13e1a24a2</t>
  </si>
  <si>
    <t>42</t>
  </si>
  <si>
    <t>Incidencia de corrupción</t>
  </si>
  <si>
    <t>Tasa de incidencia de corrupción</t>
  </si>
  <si>
    <t>INEGI</t>
  </si>
  <si>
    <t>https://auditoriadeseguridad-cdeunodc.org/encuesta/tasa-de-incidencia-de-corrupcion-inegi-encig/</t>
  </si>
  <si>
    <t>2013, 2015, 2017, 2019, 2021</t>
  </si>
  <si>
    <t>43</t>
  </si>
  <si>
    <t>Informalidad laboral</t>
  </si>
  <si>
    <t>Tasa de informalidad laboral (TIL2)</t>
  </si>
  <si>
    <t>https://mexicocomovamos.mx/semaforos-estatales/indicador/informalidad/</t>
  </si>
  <si>
    <t>2005, 2006, 2007, 2008, 2009, 2010, 2011, 2012, 2013, 2014, 2015, 2016, 2017, 2018, 2019, 2020,2021</t>
  </si>
  <si>
    <t>44</t>
  </si>
  <si>
    <t>Porcentaje de la población ocupada que tarda más de dos horas en el traslado a su trabajo</t>
  </si>
  <si>
    <t>INEGI, ENUT</t>
  </si>
  <si>
    <t>https://www.inegi.org.mx/programas/enut/2019/</t>
  </si>
  <si>
    <t>2009, 2019</t>
  </si>
  <si>
    <t>45</t>
  </si>
  <si>
    <t>Confianza en los vecinos</t>
  </si>
  <si>
    <t>2012, 2013, 2014, 2015, 2016, 2017, 2018, 2019, 2020, 2021</t>
  </si>
  <si>
    <t>46</t>
  </si>
  <si>
    <t>Paridad de género en congresos locales</t>
  </si>
  <si>
    <t>Paridad de género en congresos locales (% de mujeres)</t>
  </si>
  <si>
    <t>Elaboración propia con información pública</t>
  </si>
  <si>
    <t>REGI COORDINA A DANI</t>
  </si>
  <si>
    <t>2013</t>
  </si>
  <si>
    <t>47</t>
  </si>
  <si>
    <t>Inclusión personas LGBT+ (% que no aprueba el matrimonio igualitario)</t>
  </si>
  <si>
    <t>Inclusión personas LGBT+ (% de la población que aprueba el matrimonio igualitario)</t>
  </si>
  <si>
    <t>LAPOP</t>
  </si>
  <si>
    <t>Ya está LAPOP 2021; descontinuaron la pregunta</t>
  </si>
  <si>
    <t>https://www.vanderbilt.edu/lapop-espanol/</t>
  </si>
  <si>
    <t>2012, 2014, 2017, 2019</t>
  </si>
  <si>
    <t>48</t>
  </si>
  <si>
    <t>Tasa de analfabetización en personas indígenas</t>
  </si>
  <si>
    <t>INEGI, ENIGH</t>
  </si>
  <si>
    <t>https://www.inegi.org.mx/programas/enigh/nc/2020/</t>
  </si>
  <si>
    <t>2010, 2012, 2014, 2016, 2018, 2020</t>
  </si>
  <si>
    <t>49</t>
  </si>
  <si>
    <t>Tasa de analfabetización en personas con discapacidad</t>
  </si>
  <si>
    <t>50</t>
  </si>
  <si>
    <t>Absorción en eduación superior</t>
  </si>
  <si>
    <t>Tasa de absorción en educación superior</t>
  </si>
  <si>
    <t>SEP</t>
  </si>
  <si>
    <t>https://www.planeacion.sep.gob.mx/principalescifras/</t>
  </si>
  <si>
    <t>2008, 2009, 2010, 2011, 2012, 2013, 2014, 2015, 2016, 2017, 2018, 2019, 2020, 2021</t>
  </si>
  <si>
    <t>51</t>
  </si>
  <si>
    <t>Cobertura educación superior</t>
  </si>
  <si>
    <t>Cobertura de educación superior (% de la población entre 18 y 23 años con educación superior)</t>
  </si>
  <si>
    <t>2018</t>
  </si>
  <si>
    <t>52</t>
  </si>
  <si>
    <t>Escolaridad promedio mujeres</t>
  </si>
  <si>
    <t>Grado de escolaridad promedio de mujeres mayores a 15 años</t>
  </si>
  <si>
    <t>INEGI, Escolaridad</t>
  </si>
  <si>
    <t>https://www.inegi.org.mx/app/tabulados/interactivos/?px=Educacion_05&amp;bd=Educacion</t>
  </si>
  <si>
    <t>2000, 2010, 2015, 2020</t>
  </si>
  <si>
    <t>53</t>
  </si>
  <si>
    <t>Paridad de género en posgrado</t>
  </si>
  <si>
    <t>Paridad de género en posgrados (% de mujeres)</t>
  </si>
  <si>
    <t>54</t>
  </si>
  <si>
    <t>Paridad de género en licenciatura</t>
  </si>
  <si>
    <t>Paridad de género en licenciaturas (% de mujeres)</t>
  </si>
  <si>
    <t>55</t>
  </si>
  <si>
    <t>Posgrados nacionales de calidad</t>
  </si>
  <si>
    <t>CONACYT</t>
  </si>
  <si>
    <t>https://bit.ly/2GQpAap</t>
  </si>
  <si>
    <t>2008, 2009, 2010, 2011, 2012, 2013, 2014, 2015, 2016, 2017, 2018</t>
  </si>
  <si>
    <t>unidad</t>
  </si>
  <si>
    <t>paleta</t>
  </si>
  <si>
    <t>%</t>
  </si>
  <si>
    <t>años</t>
  </si>
  <si>
    <t>viridis</t>
  </si>
  <si>
    <t>YlOrRd</t>
  </si>
  <si>
    <t>Greens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</si>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</sst>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&quot;Arial&quot;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0" fillId="0" borderId="0" xfId="0" applyFont="1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quotePrefix="1" applyFont="1"/>
    <xf numFmtId="0" fontId="10" fillId="2" borderId="0" xfId="0" applyFont="1" applyFill="1"/>
    <xf numFmtId="0" fontId="1" fillId="2" borderId="0" xfId="0" applyFont="1" applyFill="1"/>
    <xf numFmtId="0" fontId="0" fillId="2" borderId="0" xfId="0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gi.org.mx/sistemas/olap/proyectos/bd/continuas/transporte/accidentes.asp?s=est&amp;c=13159&amp;proy=atus_accidentes" TargetMode="External"/><Relationship Id="rId18" Type="http://schemas.openxmlformats.org/officeDocument/2006/relationships/hyperlink" Target="https://www.planeacion.sep.gob.mx/Doc/estadistica_e_indicadores/principales_cifras/principales_cifras_2019_2020_bolsillo.pdf" TargetMode="External"/><Relationship Id="rId26" Type="http://schemas.openxmlformats.org/officeDocument/2006/relationships/hyperlink" Target="https://www.inegi.org.mx/temas/salud/" TargetMode="External"/><Relationship Id="rId39" Type="http://schemas.openxmlformats.org/officeDocument/2006/relationships/hyperlink" Target="https://www.inegi.org.mx/programas/enoe/15ymas/" TargetMode="External"/><Relationship Id="rId21" Type="http://schemas.openxmlformats.org/officeDocument/2006/relationships/hyperlink" Target="https://www.inegi.org.mx/programas/dutih/2018/" TargetMode="External"/><Relationship Id="rId34" Type="http://schemas.openxmlformats.org/officeDocument/2006/relationships/hyperlink" Target="https://www.inegi.org.mx/programas/enh/2017/" TargetMode="External"/><Relationship Id="rId42" Type="http://schemas.openxmlformats.org/officeDocument/2006/relationships/hyperlink" Target="https://mexicocomovamos.mx/semaforos-estatales/indicador/informalidad/" TargetMode="External"/><Relationship Id="rId47" Type="http://schemas.openxmlformats.org/officeDocument/2006/relationships/hyperlink" Target="https://www.inegi.org.mx/programas/enigh/nc/2020/" TargetMode="External"/><Relationship Id="rId50" Type="http://schemas.openxmlformats.org/officeDocument/2006/relationships/hyperlink" Target="https://www.inegi.org.mx/app/tabulados/interactivos/?px=Educacion_05&amp;bd=Educacion" TargetMode="External"/><Relationship Id="rId7" Type="http://schemas.openxmlformats.org/officeDocument/2006/relationships/hyperlink" Target="https://www.inegi.org.mx/programas/enh/2017/" TargetMode="External"/><Relationship Id="rId2" Type="http://schemas.openxmlformats.org/officeDocument/2006/relationships/hyperlink" Target="https://www.inegi.org.mx/sistemas/olap/Proyectos/bd/continuas/mortalidad/MortalidadGeneral.asp" TargetMode="External"/><Relationship Id="rId16" Type="http://schemas.openxmlformats.org/officeDocument/2006/relationships/hyperlink" Target="https://www.inegi.org.mx/programas/envipe/2019/" TargetMode="External"/><Relationship Id="rId29" Type="http://schemas.openxmlformats.org/officeDocument/2006/relationships/hyperlink" Target="https://imco.org.mx/sistema-de-indicadores-para-monitorear-los-avances-de-la-estrategia-nacional-para-la-prevencion-y-el-control-del-sobrepeso-la-obesidad-y-la-diabetes/" TargetMode="External"/><Relationship Id="rId11" Type="http://schemas.openxmlformats.org/officeDocument/2006/relationships/hyperlink" Target="https://www.inegi.org.mx/programas/enh/2017/" TargetMode="External"/><Relationship Id="rId24" Type="http://schemas.openxmlformats.org/officeDocument/2006/relationships/hyperlink" Target="https://articulo19.org/disonancia/" TargetMode="External"/><Relationship Id="rId32" Type="http://schemas.openxmlformats.org/officeDocument/2006/relationships/hyperlink" Target="https://www.inegi.org.mx/programas/encig/2019/default.html" TargetMode="External"/><Relationship Id="rId37" Type="http://schemas.openxmlformats.org/officeDocument/2006/relationships/hyperlink" Target="https://www.inegi.org.mx/programas/cngspspe/2019/" TargetMode="External"/><Relationship Id="rId40" Type="http://schemas.openxmlformats.org/officeDocument/2006/relationships/hyperlink" Target="https://www.inegi.org.mx/app/tabulados/interactivos/?pxq=Natalidad_Natalidad_02_e2497dbe-f31a-4743-b2ec-ecb13e1a24a2" TargetMode="External"/><Relationship Id="rId45" Type="http://schemas.openxmlformats.org/officeDocument/2006/relationships/hyperlink" Target="https://www.vanderbilt.edu/lapop-espanol/" TargetMode="External"/><Relationship Id="rId53" Type="http://schemas.openxmlformats.org/officeDocument/2006/relationships/hyperlink" Target="https://bit.ly/2GQpAap" TargetMode="External"/><Relationship Id="rId5" Type="http://schemas.openxmlformats.org/officeDocument/2006/relationships/hyperlink" Target="https://www.inegi.org.mx/programas/enh/2017/" TargetMode="External"/><Relationship Id="rId10" Type="http://schemas.openxmlformats.org/officeDocument/2006/relationships/hyperlink" Target="https://www.inegi.org.mx/programas/enh/2017/" TargetMode="External"/><Relationship Id="rId19" Type="http://schemas.openxmlformats.org/officeDocument/2006/relationships/hyperlink" Target="https://www.planeacion.sep.gob.mx/Doc/estadistica_e_indicadores/principales_cifras/principales_cifras_2019_2020_bolsillo.pdf" TargetMode="External"/><Relationship Id="rId31" Type="http://schemas.openxmlformats.org/officeDocument/2006/relationships/hyperlink" Target="https://www.inegi.org.mx/programas/enh/2017/" TargetMode="External"/><Relationship Id="rId44" Type="http://schemas.openxmlformats.org/officeDocument/2006/relationships/hyperlink" Target="https://www.inegi.org.mx/programas/envipe/2019/" TargetMode="External"/><Relationship Id="rId52" Type="http://schemas.openxmlformats.org/officeDocument/2006/relationships/hyperlink" Target="https://www.planeacion.sep.gob.mx/principalescifras/" TargetMode="External"/><Relationship Id="rId4" Type="http://schemas.openxmlformats.org/officeDocument/2006/relationships/hyperlink" Target="https://www.inegi.org.mx/sistemas/olap/Proyectos/bd/continuas/mortalidad/MortalidadGeneral.asp" TargetMode="External"/><Relationship Id="rId9" Type="http://schemas.openxmlformats.org/officeDocument/2006/relationships/hyperlink" Target="https://www.inegi.org.mx/programas/enh/2017/" TargetMode="External"/><Relationship Id="rId14" Type="http://schemas.openxmlformats.org/officeDocument/2006/relationships/hyperlink" Target="https://static1.squarespace.com/static/5eaa390ddf0dcb548e9dd5da/t/5eb16bec8506ae2eba951b1d/1588686074573/ESP+MPI+2020+%28web%292.pdf" TargetMode="External"/><Relationship Id="rId22" Type="http://schemas.openxmlformats.org/officeDocument/2006/relationships/hyperlink" Target="https://www.inegi.org.mx/programas/dutih/2018/" TargetMode="External"/><Relationship Id="rId27" Type="http://schemas.openxmlformats.org/officeDocument/2006/relationships/hyperlink" Target="https://www.inegi.org.mx/temas/mortalidad/" TargetMode="External"/><Relationship Id="rId30" Type="http://schemas.openxmlformats.org/officeDocument/2006/relationships/hyperlink" Target="http://sina.conagua.gob.mx/sina/tema.php?tema=gradoPresion&amp;ver=mapa" TargetMode="External"/><Relationship Id="rId35" Type="http://schemas.openxmlformats.org/officeDocument/2006/relationships/hyperlink" Target="https://computos2018.ine.mx/" TargetMode="External"/><Relationship Id="rId43" Type="http://schemas.openxmlformats.org/officeDocument/2006/relationships/hyperlink" Target="https://www.inegi.org.mx/programas/enut/2019/" TargetMode="External"/><Relationship Id="rId48" Type="http://schemas.openxmlformats.org/officeDocument/2006/relationships/hyperlink" Target="https://www.planeacion.sep.gob.mx/principalescifras/" TargetMode="External"/><Relationship Id="rId8" Type="http://schemas.openxmlformats.org/officeDocument/2006/relationships/hyperlink" Target="https://www.inegi.org.mx/programas/enh/2017/" TargetMode="External"/><Relationship Id="rId51" Type="http://schemas.openxmlformats.org/officeDocument/2006/relationships/hyperlink" Target="https://www.planeacion.sep.gob.mx/principalescifras/" TargetMode="External"/><Relationship Id="rId3" Type="http://schemas.openxmlformats.org/officeDocument/2006/relationships/hyperlink" Target="https://www.inegi.org.mx/sistemas/olap/Proyectos/bd/continuas/mortalidad/MortalidadGeneral.asp" TargetMode="External"/><Relationship Id="rId12" Type="http://schemas.openxmlformats.org/officeDocument/2006/relationships/hyperlink" Target="https://www.inegi.org.mx/contenidos/saladeprensa/boletines/2020/EstSociodemo/Defcioneshomicidio2019.pdf" TargetMode="External"/><Relationship Id="rId17" Type="http://schemas.openxmlformats.org/officeDocument/2006/relationships/hyperlink" Target="https://www.planeacion.sep.gob.mx/Doc/estadistica_e_indicadores/principales_cifras/principales_cifras_2019_2020_bolsillo.pdf" TargetMode="External"/><Relationship Id="rId25" Type="http://schemas.openxmlformats.org/officeDocument/2006/relationships/hyperlink" Target="https://inegi.org.mx/app/tabulados/default.html?nc=mdemo56" TargetMode="External"/><Relationship Id="rId33" Type="http://schemas.openxmlformats.org/officeDocument/2006/relationships/hyperlink" Target="https://www.inegi.org.mx/programas/enh/2017/" TargetMode="External"/><Relationship Id="rId38" Type="http://schemas.openxmlformats.org/officeDocument/2006/relationships/hyperlink" Target="https://www.inegi.org.mx/programas/encig/2019/default.html" TargetMode="External"/><Relationship Id="rId46" Type="http://schemas.openxmlformats.org/officeDocument/2006/relationships/hyperlink" Target="https://www.inegi.org.mx/programas/enigh/nc/2020/" TargetMode="External"/><Relationship Id="rId20" Type="http://schemas.openxmlformats.org/officeDocument/2006/relationships/hyperlink" Target="https://www.planeacion.sep.gob.mx/Doc/estadistica_e_indicadores/principales_cifras/principales_cifras_2019_2020_bolsillo.pdf" TargetMode="External"/><Relationship Id="rId41" Type="http://schemas.openxmlformats.org/officeDocument/2006/relationships/hyperlink" Target="https://auditoriadeseguridad-cdeunodc.org/encuesta/tasa-de-incidencia-de-corrupcion-inegi-encig/" TargetMode="External"/><Relationship Id="rId1" Type="http://schemas.openxmlformats.org/officeDocument/2006/relationships/hyperlink" Target="https://www.coneval.org.mx/Medicion/MP/Paginas/AE_pobreza_2018.aspx" TargetMode="External"/><Relationship Id="rId6" Type="http://schemas.openxmlformats.org/officeDocument/2006/relationships/hyperlink" Target="https://www.inegi.org.mx/programas/enh/2017/" TargetMode="External"/><Relationship Id="rId15" Type="http://schemas.openxmlformats.org/officeDocument/2006/relationships/hyperlink" Target="http://visionofhumanity.org/app/uploads/2020/05/ENG-MPI-2020-web.pdf" TargetMode="External"/><Relationship Id="rId23" Type="http://schemas.openxmlformats.org/officeDocument/2006/relationships/hyperlink" Target="https://www.inegi.org.mx/programas/dutih/2018/" TargetMode="External"/><Relationship Id="rId28" Type="http://schemas.openxmlformats.org/officeDocument/2006/relationships/hyperlink" Target="https://www.inegi.org.mx/temas/mortalidad/" TargetMode="External"/><Relationship Id="rId36" Type="http://schemas.openxmlformats.org/officeDocument/2006/relationships/hyperlink" Target="https://www.inegi.org.mx/programas/encig/2019/default.html" TargetMode="External"/><Relationship Id="rId49" Type="http://schemas.openxmlformats.org/officeDocument/2006/relationships/hyperlink" Target="https://www.planeacion.sep.gob.mx/principalescif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BE98-0F75-154B-8E95-0EB621558D9A}">
  <dimension ref="A1:T57"/>
  <sheetViews>
    <sheetView tabSelected="1" topLeftCell="G1" zoomScale="150" workbookViewId="0">
      <selection activeCell="K3" sqref="K3"/>
    </sheetView>
  </sheetViews>
  <sheetFormatPr baseColWidth="10" defaultRowHeight="16"/>
  <cols>
    <col min="10" max="10" width="53.5" customWidth="1"/>
    <col min="11" max="12" width="13.6640625" style="11" customWidth="1"/>
    <col min="13" max="13" width="42.1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308</v>
      </c>
      <c r="L1" s="9" t="s">
        <v>309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 t="s">
        <v>18</v>
      </c>
      <c r="B2" s="2" t="s">
        <v>18</v>
      </c>
      <c r="C2" s="2" t="s">
        <v>18</v>
      </c>
      <c r="D2" s="3">
        <v>-1</v>
      </c>
      <c r="E2" s="3" t="str">
        <f t="shared" ref="E2:E35" si="0">IF(D2=1,"Directa","Inversa")</f>
        <v>Inversa</v>
      </c>
      <c r="H2" s="3" t="s">
        <v>19</v>
      </c>
      <c r="I2" s="3" t="s">
        <v>20</v>
      </c>
      <c r="J2" s="3" t="s">
        <v>21</v>
      </c>
      <c r="K2" s="10" t="s">
        <v>310</v>
      </c>
      <c r="L2" s="10" t="s">
        <v>312</v>
      </c>
      <c r="M2" s="3" t="s">
        <v>22</v>
      </c>
      <c r="N2" s="3" t="s">
        <v>23</v>
      </c>
      <c r="O2" s="3" t="s">
        <v>24</v>
      </c>
      <c r="P2" s="3"/>
      <c r="Q2" s="3" t="s">
        <v>25</v>
      </c>
      <c r="R2" s="3"/>
      <c r="S2" s="4" t="s">
        <v>26</v>
      </c>
      <c r="T2" s="2" t="s">
        <v>27</v>
      </c>
    </row>
    <row r="3" spans="1:20">
      <c r="A3" s="2" t="s">
        <v>18</v>
      </c>
      <c r="B3" s="2" t="s">
        <v>18</v>
      </c>
      <c r="C3" s="2" t="s">
        <v>28</v>
      </c>
      <c r="D3" s="3">
        <v>-1</v>
      </c>
      <c r="E3" s="3" t="str">
        <f t="shared" si="0"/>
        <v>Inversa</v>
      </c>
      <c r="F3" s="3">
        <v>0</v>
      </c>
      <c r="G3" s="3"/>
      <c r="H3" s="3" t="s">
        <v>29</v>
      </c>
      <c r="I3" s="3" t="s">
        <v>20</v>
      </c>
      <c r="J3" s="3" t="s">
        <v>30</v>
      </c>
      <c r="K3" s="10"/>
      <c r="L3" s="10" t="s">
        <v>312</v>
      </c>
      <c r="M3" s="3" t="s">
        <v>31</v>
      </c>
      <c r="N3" s="3" t="s">
        <v>32</v>
      </c>
      <c r="O3" s="3" t="s">
        <v>25</v>
      </c>
      <c r="P3" s="3" t="s">
        <v>33</v>
      </c>
      <c r="Q3" s="3"/>
      <c r="R3" s="3" t="s">
        <v>34</v>
      </c>
      <c r="S3" s="5" t="s">
        <v>35</v>
      </c>
      <c r="T3" s="2" t="s">
        <v>36</v>
      </c>
    </row>
    <row r="4" spans="1:20">
      <c r="A4" s="2" t="s">
        <v>18</v>
      </c>
      <c r="B4" s="2" t="s">
        <v>18</v>
      </c>
      <c r="C4" s="2" t="s">
        <v>37</v>
      </c>
      <c r="D4" s="3">
        <v>-1</v>
      </c>
      <c r="E4" s="3" t="str">
        <f t="shared" si="0"/>
        <v>Inversa</v>
      </c>
      <c r="F4" s="3">
        <v>0</v>
      </c>
      <c r="G4" s="3"/>
      <c r="H4" s="3" t="s">
        <v>29</v>
      </c>
      <c r="I4" s="3" t="s">
        <v>20</v>
      </c>
      <c r="J4" s="3" t="s">
        <v>38</v>
      </c>
      <c r="K4" s="10"/>
      <c r="L4" s="10" t="s">
        <v>312</v>
      </c>
      <c r="M4" s="3" t="s">
        <v>39</v>
      </c>
      <c r="N4" s="3" t="s">
        <v>40</v>
      </c>
      <c r="O4" s="3" t="s">
        <v>25</v>
      </c>
      <c r="P4" s="3" t="s">
        <v>33</v>
      </c>
      <c r="Q4" s="3"/>
      <c r="R4" s="3" t="s">
        <v>34</v>
      </c>
      <c r="S4" s="4" t="s">
        <v>35</v>
      </c>
      <c r="T4" s="2" t="s">
        <v>36</v>
      </c>
    </row>
    <row r="5" spans="1:20">
      <c r="A5" s="2" t="s">
        <v>18</v>
      </c>
      <c r="B5" s="2" t="s">
        <v>18</v>
      </c>
      <c r="C5" s="2" t="s">
        <v>41</v>
      </c>
      <c r="D5" s="3">
        <v>-1</v>
      </c>
      <c r="E5" s="3" t="str">
        <f t="shared" si="0"/>
        <v>Inversa</v>
      </c>
      <c r="F5" s="3">
        <v>0</v>
      </c>
      <c r="G5" s="3"/>
      <c r="H5" s="3" t="s">
        <v>29</v>
      </c>
      <c r="I5" s="3" t="s">
        <v>29</v>
      </c>
      <c r="J5" s="3" t="s">
        <v>42</v>
      </c>
      <c r="K5" s="10"/>
      <c r="L5" s="10" t="s">
        <v>312</v>
      </c>
      <c r="M5" s="3" t="s">
        <v>43</v>
      </c>
      <c r="N5" s="3" t="s">
        <v>44</v>
      </c>
      <c r="O5" s="3" t="s">
        <v>25</v>
      </c>
      <c r="P5" s="6" t="s">
        <v>45</v>
      </c>
      <c r="Q5" s="3"/>
      <c r="R5" s="3" t="s">
        <v>46</v>
      </c>
      <c r="S5" s="4" t="s">
        <v>47</v>
      </c>
      <c r="T5" s="2" t="s">
        <v>48</v>
      </c>
    </row>
    <row r="6" spans="1:20">
      <c r="A6" s="2" t="s">
        <v>18</v>
      </c>
      <c r="B6" s="2" t="s">
        <v>28</v>
      </c>
      <c r="C6" s="3" t="s">
        <v>49</v>
      </c>
      <c r="D6" s="3">
        <v>1</v>
      </c>
      <c r="E6" s="3" t="str">
        <f t="shared" si="0"/>
        <v>Directa</v>
      </c>
      <c r="F6" s="3">
        <v>100</v>
      </c>
      <c r="G6" s="3">
        <v>0</v>
      </c>
      <c r="H6" s="3" t="s">
        <v>50</v>
      </c>
      <c r="I6" s="3" t="s">
        <v>20</v>
      </c>
      <c r="J6" s="12" t="s">
        <v>51</v>
      </c>
      <c r="K6" s="10"/>
      <c r="L6" s="10" t="s">
        <v>315</v>
      </c>
      <c r="M6" s="3" t="e">
        <f t="shared" ref="M6:M12" ca="1" si="1">_xludf.CONCAT(J6, " (%)")</f>
        <v>#NAME?</v>
      </c>
      <c r="N6" s="3" t="s">
        <v>52</v>
      </c>
      <c r="O6" s="3" t="s">
        <v>24</v>
      </c>
      <c r="P6" s="3"/>
      <c r="Q6" s="3" t="s">
        <v>25</v>
      </c>
      <c r="R6" s="3"/>
      <c r="S6" s="4" t="s">
        <v>53</v>
      </c>
      <c r="T6" s="2" t="s">
        <v>54</v>
      </c>
    </row>
    <row r="7" spans="1:20">
      <c r="A7" s="2" t="s">
        <v>18</v>
      </c>
      <c r="B7" s="2" t="s">
        <v>28</v>
      </c>
      <c r="C7" s="3" t="s">
        <v>55</v>
      </c>
      <c r="D7" s="3">
        <v>1</v>
      </c>
      <c r="E7" s="3" t="str">
        <f t="shared" si="0"/>
        <v>Directa</v>
      </c>
      <c r="F7" s="3">
        <v>100</v>
      </c>
      <c r="G7" s="3">
        <v>0</v>
      </c>
      <c r="H7" s="3" t="s">
        <v>56</v>
      </c>
      <c r="I7" s="3" t="s">
        <v>29</v>
      </c>
      <c r="J7" s="12" t="s">
        <v>57</v>
      </c>
      <c r="K7" s="10"/>
      <c r="L7" s="10" t="s">
        <v>315</v>
      </c>
      <c r="M7" s="3" t="e">
        <f t="shared" ca="1" si="1"/>
        <v>#NAME?</v>
      </c>
      <c r="N7" s="3" t="s">
        <v>58</v>
      </c>
      <c r="O7" s="3" t="s">
        <v>24</v>
      </c>
      <c r="P7" s="3"/>
      <c r="Q7" s="3" t="s">
        <v>25</v>
      </c>
      <c r="R7" s="3"/>
      <c r="S7" s="4" t="s">
        <v>59</v>
      </c>
      <c r="T7" s="2" t="s">
        <v>60</v>
      </c>
    </row>
    <row r="8" spans="1:20">
      <c r="A8" s="2" t="s">
        <v>18</v>
      </c>
      <c r="B8" s="2" t="s">
        <v>28</v>
      </c>
      <c r="C8" s="3" t="s">
        <v>61</v>
      </c>
      <c r="D8" s="3">
        <v>1</v>
      </c>
      <c r="E8" s="3" t="str">
        <f t="shared" si="0"/>
        <v>Directa</v>
      </c>
      <c r="F8" s="3">
        <v>100</v>
      </c>
      <c r="G8" s="3">
        <v>0</v>
      </c>
      <c r="H8" s="3" t="s">
        <v>56</v>
      </c>
      <c r="I8" s="3" t="s">
        <v>20</v>
      </c>
      <c r="J8" s="12" t="s">
        <v>62</v>
      </c>
      <c r="K8" s="10"/>
      <c r="L8" s="10" t="s">
        <v>315</v>
      </c>
      <c r="M8" s="3" t="e">
        <f t="shared" ca="1" si="1"/>
        <v>#NAME?</v>
      </c>
      <c r="N8" s="3" t="s">
        <v>52</v>
      </c>
      <c r="O8" s="3" t="s">
        <v>24</v>
      </c>
      <c r="P8" s="3"/>
      <c r="Q8" s="3" t="s">
        <v>25</v>
      </c>
      <c r="R8" s="3"/>
      <c r="S8" s="4" t="s">
        <v>53</v>
      </c>
      <c r="T8" s="2" t="s">
        <v>63</v>
      </c>
    </row>
    <row r="9" spans="1:20">
      <c r="A9" s="2" t="s">
        <v>18</v>
      </c>
      <c r="B9" s="2" t="s">
        <v>37</v>
      </c>
      <c r="C9" s="3" t="s">
        <v>64</v>
      </c>
      <c r="D9" s="3">
        <v>-1</v>
      </c>
      <c r="E9" s="3" t="str">
        <f t="shared" si="0"/>
        <v>Inversa</v>
      </c>
      <c r="F9" s="3">
        <v>0</v>
      </c>
      <c r="H9" s="3" t="s">
        <v>20</v>
      </c>
      <c r="I9" s="3" t="s">
        <v>29</v>
      </c>
      <c r="J9" s="3" t="s">
        <v>65</v>
      </c>
      <c r="K9" s="10"/>
      <c r="L9" s="10" t="s">
        <v>312</v>
      </c>
      <c r="M9" s="3" t="e">
        <f t="shared" ca="1" si="1"/>
        <v>#NAME?</v>
      </c>
      <c r="N9" s="3" t="s">
        <v>66</v>
      </c>
      <c r="O9" s="3" t="s">
        <v>24</v>
      </c>
      <c r="P9" s="3"/>
      <c r="Q9" s="3" t="s">
        <v>25</v>
      </c>
      <c r="R9" s="3"/>
      <c r="S9" s="4" t="s">
        <v>67</v>
      </c>
      <c r="T9" s="2" t="s">
        <v>68</v>
      </c>
    </row>
    <row r="10" spans="1:20">
      <c r="A10" s="2" t="s">
        <v>18</v>
      </c>
      <c r="B10" s="2" t="s">
        <v>37</v>
      </c>
      <c r="C10" s="3" t="s">
        <v>69</v>
      </c>
      <c r="D10" s="3">
        <v>-1</v>
      </c>
      <c r="E10" s="3" t="str">
        <f t="shared" si="0"/>
        <v>Inversa</v>
      </c>
      <c r="F10" s="3">
        <v>0</v>
      </c>
      <c r="H10" s="3" t="s">
        <v>56</v>
      </c>
      <c r="I10" s="3" t="s">
        <v>20</v>
      </c>
      <c r="J10" s="3" t="s">
        <v>70</v>
      </c>
      <c r="K10" s="10"/>
      <c r="L10" s="10" t="s">
        <v>312</v>
      </c>
      <c r="M10" s="3" t="e">
        <f t="shared" ca="1" si="1"/>
        <v>#NAME?</v>
      </c>
      <c r="N10" s="3" t="s">
        <v>52</v>
      </c>
      <c r="O10" s="3" t="s">
        <v>24</v>
      </c>
      <c r="P10" s="3"/>
      <c r="Q10" s="3" t="s">
        <v>25</v>
      </c>
      <c r="R10" s="3"/>
      <c r="S10" s="4" t="s">
        <v>53</v>
      </c>
      <c r="T10" s="2" t="s">
        <v>63</v>
      </c>
    </row>
    <row r="11" spans="1:20">
      <c r="A11" s="2" t="s">
        <v>18</v>
      </c>
      <c r="B11" s="2" t="s">
        <v>37</v>
      </c>
      <c r="C11" s="3" t="s">
        <v>71</v>
      </c>
      <c r="D11" s="3">
        <v>-1</v>
      </c>
      <c r="E11" s="3" t="str">
        <f t="shared" si="0"/>
        <v>Inversa</v>
      </c>
      <c r="F11" s="3">
        <v>0</v>
      </c>
      <c r="G11" s="3">
        <v>100</v>
      </c>
      <c r="H11" s="3" t="s">
        <v>29</v>
      </c>
      <c r="I11" s="3" t="s">
        <v>20</v>
      </c>
      <c r="J11" s="3" t="s">
        <v>72</v>
      </c>
      <c r="K11" s="10"/>
      <c r="L11" s="10" t="s">
        <v>312</v>
      </c>
      <c r="M11" s="3" t="e">
        <f t="shared" ca="1" si="1"/>
        <v>#NAME?</v>
      </c>
      <c r="N11" s="3" t="s">
        <v>52</v>
      </c>
      <c r="O11" s="3" t="s">
        <v>24</v>
      </c>
      <c r="P11" s="3"/>
      <c r="Q11" s="3" t="s">
        <v>25</v>
      </c>
      <c r="R11" s="3"/>
      <c r="S11" s="4" t="s">
        <v>53</v>
      </c>
      <c r="T11" s="2" t="s">
        <v>68</v>
      </c>
    </row>
    <row r="12" spans="1:20">
      <c r="A12" s="2" t="s">
        <v>18</v>
      </c>
      <c r="B12" s="2" t="s">
        <v>37</v>
      </c>
      <c r="C12" s="3" t="s">
        <v>73</v>
      </c>
      <c r="D12" s="3">
        <v>-1</v>
      </c>
      <c r="E12" s="3" t="str">
        <f t="shared" si="0"/>
        <v>Inversa</v>
      </c>
      <c r="F12" s="3">
        <v>0</v>
      </c>
      <c r="G12" s="3">
        <v>100</v>
      </c>
      <c r="H12" s="3" t="s">
        <v>19</v>
      </c>
      <c r="I12" s="3" t="s">
        <v>29</v>
      </c>
      <c r="J12" s="3" t="s">
        <v>74</v>
      </c>
      <c r="K12" s="10"/>
      <c r="L12" s="10" t="s">
        <v>312</v>
      </c>
      <c r="M12" s="3" t="e">
        <f t="shared" ca="1" si="1"/>
        <v>#NAME?</v>
      </c>
      <c r="N12" s="3" t="s">
        <v>75</v>
      </c>
      <c r="O12" s="3" t="s">
        <v>24</v>
      </c>
      <c r="P12" s="3"/>
      <c r="Q12" s="3" t="s">
        <v>25</v>
      </c>
      <c r="R12" s="3"/>
      <c r="S12" s="4" t="s">
        <v>76</v>
      </c>
      <c r="T12" s="3" t="s">
        <v>77</v>
      </c>
    </row>
    <row r="13" spans="1:20">
      <c r="A13" s="2" t="s">
        <v>18</v>
      </c>
      <c r="B13" s="2" t="s">
        <v>41</v>
      </c>
      <c r="C13" s="3" t="s">
        <v>78</v>
      </c>
      <c r="D13" s="3">
        <v>-1</v>
      </c>
      <c r="E13" s="3" t="str">
        <f t="shared" si="0"/>
        <v>Inversa</v>
      </c>
      <c r="F13" s="3">
        <v>0</v>
      </c>
      <c r="G13" s="3"/>
      <c r="H13" s="3" t="s">
        <v>29</v>
      </c>
      <c r="I13" s="3" t="s">
        <v>29</v>
      </c>
      <c r="J13" s="3" t="s">
        <v>79</v>
      </c>
      <c r="K13" s="10"/>
      <c r="L13" s="10" t="s">
        <v>312</v>
      </c>
      <c r="M13" s="3" t="s">
        <v>80</v>
      </c>
      <c r="N13" s="3" t="s">
        <v>81</v>
      </c>
      <c r="O13" s="3" t="s">
        <v>25</v>
      </c>
      <c r="P13" s="3" t="s">
        <v>82</v>
      </c>
      <c r="Q13" s="3" t="s">
        <v>25</v>
      </c>
      <c r="R13" s="3"/>
      <c r="S13" s="5" t="s">
        <v>83</v>
      </c>
      <c r="T13" s="2" t="s">
        <v>84</v>
      </c>
    </row>
    <row r="14" spans="1:20">
      <c r="A14" s="2" t="s">
        <v>18</v>
      </c>
      <c r="B14" s="2" t="s">
        <v>41</v>
      </c>
      <c r="C14" s="3" t="s">
        <v>85</v>
      </c>
      <c r="D14" s="3">
        <v>-1</v>
      </c>
      <c r="E14" s="3" t="str">
        <f t="shared" si="0"/>
        <v>Inversa</v>
      </c>
      <c r="F14" s="3">
        <v>0</v>
      </c>
      <c r="G14" s="3"/>
      <c r="H14" s="3" t="s">
        <v>86</v>
      </c>
      <c r="I14" s="3" t="s">
        <v>20</v>
      </c>
      <c r="J14" s="3" t="s">
        <v>87</v>
      </c>
      <c r="K14" s="10"/>
      <c r="L14" s="10" t="s">
        <v>312</v>
      </c>
      <c r="M14" s="3" t="s">
        <v>88</v>
      </c>
      <c r="N14" s="3" t="s">
        <v>89</v>
      </c>
      <c r="O14" s="3" t="s">
        <v>25</v>
      </c>
      <c r="P14" s="3" t="s">
        <v>90</v>
      </c>
      <c r="Q14" s="3" t="s">
        <v>25</v>
      </c>
      <c r="R14" s="3"/>
      <c r="S14" s="4" t="s">
        <v>91</v>
      </c>
      <c r="T14" s="2" t="s">
        <v>92</v>
      </c>
    </row>
    <row r="15" spans="1:20">
      <c r="A15" s="2" t="s">
        <v>18</v>
      </c>
      <c r="B15" s="2" t="s">
        <v>41</v>
      </c>
      <c r="C15" s="3" t="s">
        <v>93</v>
      </c>
      <c r="D15" s="3">
        <v>-1</v>
      </c>
      <c r="E15" s="3" t="str">
        <f t="shared" si="0"/>
        <v>Inversa</v>
      </c>
      <c r="F15" s="3">
        <v>1</v>
      </c>
      <c r="G15" s="3">
        <v>5</v>
      </c>
      <c r="H15" s="3" t="s">
        <v>94</v>
      </c>
      <c r="I15" s="3" t="s">
        <v>20</v>
      </c>
      <c r="J15" s="3" t="s">
        <v>95</v>
      </c>
      <c r="K15" s="10"/>
      <c r="L15" s="10" t="s">
        <v>312</v>
      </c>
      <c r="M15" s="3" t="s">
        <v>96</v>
      </c>
      <c r="N15" s="3" t="s">
        <v>97</v>
      </c>
      <c r="O15" s="3" t="s">
        <v>25</v>
      </c>
      <c r="P15" s="3" t="s">
        <v>98</v>
      </c>
      <c r="Q15" s="3" t="s">
        <v>25</v>
      </c>
      <c r="R15" s="3"/>
      <c r="S15" s="5" t="s">
        <v>99</v>
      </c>
      <c r="T15" s="2" t="s">
        <v>100</v>
      </c>
    </row>
    <row r="16" spans="1:20">
      <c r="A16" s="2" t="s">
        <v>18</v>
      </c>
      <c r="B16" s="2" t="s">
        <v>41</v>
      </c>
      <c r="C16" s="3" t="s">
        <v>101</v>
      </c>
      <c r="D16" s="3">
        <v>-1</v>
      </c>
      <c r="E16" s="3" t="str">
        <f t="shared" si="0"/>
        <v>Inversa</v>
      </c>
      <c r="F16" s="3">
        <v>1</v>
      </c>
      <c r="G16" s="3">
        <v>5</v>
      </c>
      <c r="H16" s="3" t="s">
        <v>102</v>
      </c>
      <c r="I16" s="3" t="s">
        <v>29</v>
      </c>
      <c r="J16" s="3" t="s">
        <v>103</v>
      </c>
      <c r="K16" s="10"/>
      <c r="L16" s="10" t="s">
        <v>312</v>
      </c>
      <c r="M16" s="3" t="s">
        <v>104</v>
      </c>
      <c r="N16" s="3" t="s">
        <v>97</v>
      </c>
      <c r="O16" s="3" t="s">
        <v>25</v>
      </c>
      <c r="P16" s="3" t="s">
        <v>105</v>
      </c>
      <c r="Q16" s="3" t="s">
        <v>25</v>
      </c>
      <c r="R16" s="3"/>
      <c r="S16" s="5" t="s">
        <v>106</v>
      </c>
      <c r="T16" s="2" t="s">
        <v>107</v>
      </c>
    </row>
    <row r="17" spans="1:20">
      <c r="A17" s="2" t="s">
        <v>18</v>
      </c>
      <c r="B17" s="2" t="s">
        <v>41</v>
      </c>
      <c r="C17" s="3" t="s">
        <v>108</v>
      </c>
      <c r="D17" s="3">
        <v>-1</v>
      </c>
      <c r="E17" s="3" t="str">
        <f t="shared" si="0"/>
        <v>Inversa</v>
      </c>
      <c r="F17" s="3">
        <v>0</v>
      </c>
      <c r="G17" s="3">
        <v>100</v>
      </c>
      <c r="H17" s="3" t="s">
        <v>29</v>
      </c>
      <c r="I17" s="3" t="s">
        <v>29</v>
      </c>
      <c r="J17" s="3" t="s">
        <v>109</v>
      </c>
      <c r="K17" s="10" t="s">
        <v>310</v>
      </c>
      <c r="L17" s="10" t="s">
        <v>312</v>
      </c>
      <c r="M17" s="3" t="s">
        <v>110</v>
      </c>
      <c r="N17" s="3" t="s">
        <v>111</v>
      </c>
      <c r="O17" s="3" t="s">
        <v>25</v>
      </c>
      <c r="P17" s="3" t="s">
        <v>112</v>
      </c>
      <c r="Q17" s="3" t="s">
        <v>25</v>
      </c>
      <c r="R17" s="3"/>
      <c r="S17" s="4" t="s">
        <v>113</v>
      </c>
      <c r="T17" s="2" t="s">
        <v>114</v>
      </c>
    </row>
    <row r="18" spans="1:20">
      <c r="A18" s="2" t="s">
        <v>28</v>
      </c>
      <c r="B18" s="2" t="s">
        <v>49</v>
      </c>
      <c r="C18" s="3" t="s">
        <v>115</v>
      </c>
      <c r="D18" s="3">
        <v>1</v>
      </c>
      <c r="E18" s="3" t="str">
        <f t="shared" si="0"/>
        <v>Directa</v>
      </c>
      <c r="F18" s="3">
        <v>100</v>
      </c>
      <c r="G18" s="3"/>
      <c r="H18" s="3" t="s">
        <v>20</v>
      </c>
      <c r="I18" s="3" t="s">
        <v>20</v>
      </c>
      <c r="J18" s="3" t="s">
        <v>116</v>
      </c>
      <c r="K18" s="10"/>
      <c r="L18" s="10" t="s">
        <v>313</v>
      </c>
      <c r="M18" s="3" t="s">
        <v>117</v>
      </c>
      <c r="N18" s="3" t="s">
        <v>118</v>
      </c>
      <c r="O18" s="3" t="s">
        <v>25</v>
      </c>
      <c r="P18" s="3" t="s">
        <v>119</v>
      </c>
      <c r="Q18" s="3"/>
      <c r="R18" s="6" t="s">
        <v>120</v>
      </c>
      <c r="S18" s="7" t="s">
        <v>121</v>
      </c>
      <c r="T18" s="2" t="s">
        <v>122</v>
      </c>
    </row>
    <row r="19" spans="1:20">
      <c r="A19" s="2" t="s">
        <v>28</v>
      </c>
      <c r="B19" s="2" t="s">
        <v>49</v>
      </c>
      <c r="C19" s="3" t="s">
        <v>123</v>
      </c>
      <c r="D19" s="3">
        <v>-1</v>
      </c>
      <c r="E19" s="3" t="str">
        <f t="shared" si="0"/>
        <v>Inversa</v>
      </c>
      <c r="F19" s="3">
        <v>0</v>
      </c>
      <c r="G19" s="3">
        <v>100</v>
      </c>
      <c r="H19" s="3" t="s">
        <v>19</v>
      </c>
      <c r="I19" s="3" t="s">
        <v>20</v>
      </c>
      <c r="J19" s="3" t="s">
        <v>124</v>
      </c>
      <c r="K19" s="10" t="s">
        <v>310</v>
      </c>
      <c r="L19" s="10" t="s">
        <v>313</v>
      </c>
      <c r="M19" s="3" t="s">
        <v>125</v>
      </c>
      <c r="N19" s="3" t="s">
        <v>126</v>
      </c>
      <c r="O19" s="3" t="s">
        <v>25</v>
      </c>
      <c r="P19" s="3" t="s">
        <v>119</v>
      </c>
      <c r="Q19" s="3" t="s">
        <v>25</v>
      </c>
      <c r="R19" s="3"/>
      <c r="S19" s="4" t="s">
        <v>127</v>
      </c>
      <c r="T19" s="3" t="s">
        <v>128</v>
      </c>
    </row>
    <row r="20" spans="1:20">
      <c r="A20" s="2" t="s">
        <v>28</v>
      </c>
      <c r="B20" s="2" t="s">
        <v>49</v>
      </c>
      <c r="C20" s="3" t="s">
        <v>129</v>
      </c>
      <c r="D20" s="3">
        <v>1</v>
      </c>
      <c r="E20" s="3" t="str">
        <f t="shared" si="0"/>
        <v>Directa</v>
      </c>
      <c r="F20" s="3">
        <v>100</v>
      </c>
      <c r="G20" s="3"/>
      <c r="H20" s="3" t="s">
        <v>20</v>
      </c>
      <c r="I20" s="3" t="s">
        <v>29</v>
      </c>
      <c r="J20" s="3" t="s">
        <v>130</v>
      </c>
      <c r="K20" s="10"/>
      <c r="L20" s="10" t="s">
        <v>313</v>
      </c>
      <c r="M20" s="3" t="s">
        <v>131</v>
      </c>
      <c r="N20" s="3" t="s">
        <v>118</v>
      </c>
      <c r="O20" s="3" t="s">
        <v>25</v>
      </c>
      <c r="P20" s="3"/>
      <c r="Q20" s="3"/>
      <c r="R20" s="3"/>
      <c r="S20" s="5" t="s">
        <v>132</v>
      </c>
      <c r="T20" s="2" t="s">
        <v>92</v>
      </c>
    </row>
    <row r="21" spans="1:20">
      <c r="A21" s="2" t="s">
        <v>28</v>
      </c>
      <c r="B21" s="2" t="s">
        <v>49</v>
      </c>
      <c r="C21" s="3" t="s">
        <v>133</v>
      </c>
      <c r="D21" s="3">
        <v>1</v>
      </c>
      <c r="E21" s="3" t="str">
        <f t="shared" si="0"/>
        <v>Directa</v>
      </c>
      <c r="F21" s="3">
        <v>100</v>
      </c>
      <c r="G21" s="3"/>
      <c r="H21" s="3" t="s">
        <v>20</v>
      </c>
      <c r="I21" s="3" t="s">
        <v>29</v>
      </c>
      <c r="J21" s="3" t="s">
        <v>134</v>
      </c>
      <c r="K21" s="10"/>
      <c r="L21" s="10" t="s">
        <v>313</v>
      </c>
      <c r="M21" s="3" t="s">
        <v>135</v>
      </c>
      <c r="N21" s="3" t="s">
        <v>118</v>
      </c>
      <c r="O21" s="3" t="s">
        <v>25</v>
      </c>
      <c r="P21" s="3" t="s">
        <v>119</v>
      </c>
      <c r="Q21" s="6"/>
      <c r="R21" s="6" t="s">
        <v>120</v>
      </c>
      <c r="S21" s="4" t="s">
        <v>132</v>
      </c>
      <c r="T21" s="2" t="s">
        <v>92</v>
      </c>
    </row>
    <row r="22" spans="1:20">
      <c r="A22" s="2" t="s">
        <v>28</v>
      </c>
      <c r="B22" s="2" t="s">
        <v>49</v>
      </c>
      <c r="C22" s="3" t="s">
        <v>136</v>
      </c>
      <c r="D22" s="3">
        <v>1</v>
      </c>
      <c r="E22" s="3" t="str">
        <f t="shared" si="0"/>
        <v>Directa</v>
      </c>
      <c r="F22" s="3"/>
      <c r="G22" s="3"/>
      <c r="H22" s="3" t="s">
        <v>20</v>
      </c>
      <c r="I22" s="3" t="s">
        <v>29</v>
      </c>
      <c r="J22" s="3" t="s">
        <v>137</v>
      </c>
      <c r="K22" s="10"/>
      <c r="L22" s="10" t="s">
        <v>313</v>
      </c>
      <c r="M22" s="3" t="s">
        <v>138</v>
      </c>
      <c r="N22" s="3" t="s">
        <v>118</v>
      </c>
      <c r="O22" s="3" t="s">
        <v>25</v>
      </c>
      <c r="P22" s="3" t="s">
        <v>119</v>
      </c>
      <c r="Q22" s="3"/>
      <c r="R22" s="6" t="s">
        <v>120</v>
      </c>
      <c r="S22" s="5" t="s">
        <v>132</v>
      </c>
      <c r="T22" s="2" t="s">
        <v>139</v>
      </c>
    </row>
    <row r="23" spans="1:20">
      <c r="A23" s="2" t="s">
        <v>28</v>
      </c>
      <c r="B23" s="2" t="s">
        <v>55</v>
      </c>
      <c r="C23" s="3" t="s">
        <v>140</v>
      </c>
      <c r="D23" s="3">
        <v>1</v>
      </c>
      <c r="E23" s="3" t="str">
        <f t="shared" si="0"/>
        <v>Directa</v>
      </c>
      <c r="F23" s="3">
        <v>100</v>
      </c>
      <c r="G23" s="3">
        <v>0</v>
      </c>
      <c r="H23" s="3" t="s">
        <v>19</v>
      </c>
      <c r="I23" s="3" t="s">
        <v>29</v>
      </c>
      <c r="J23" s="3" t="s">
        <v>141</v>
      </c>
      <c r="K23" s="10"/>
      <c r="L23" s="10" t="s">
        <v>313</v>
      </c>
      <c r="M23" s="3" t="s">
        <v>142</v>
      </c>
      <c r="N23" s="3" t="s">
        <v>143</v>
      </c>
      <c r="O23" s="3" t="s">
        <v>25</v>
      </c>
      <c r="P23" s="3" t="s">
        <v>144</v>
      </c>
      <c r="Q23" s="3" t="s">
        <v>25</v>
      </c>
      <c r="R23" s="3"/>
      <c r="S23" s="4" t="s">
        <v>145</v>
      </c>
      <c r="T23" s="2" t="s">
        <v>107</v>
      </c>
    </row>
    <row r="24" spans="1:20">
      <c r="A24" s="2" t="s">
        <v>28</v>
      </c>
      <c r="B24" s="2" t="s">
        <v>55</v>
      </c>
      <c r="C24" s="3" t="s">
        <v>146</v>
      </c>
      <c r="D24" s="3">
        <v>1</v>
      </c>
      <c r="E24" s="3" t="str">
        <f t="shared" si="0"/>
        <v>Directa</v>
      </c>
      <c r="G24" s="3">
        <v>0</v>
      </c>
      <c r="H24" s="3" t="s">
        <v>19</v>
      </c>
      <c r="I24" s="3" t="s">
        <v>29</v>
      </c>
      <c r="J24" s="3" t="s">
        <v>147</v>
      </c>
      <c r="K24" s="10"/>
      <c r="L24" s="10" t="s">
        <v>313</v>
      </c>
      <c r="M24" s="3" t="e">
        <f t="shared" ref="M24:M25" ca="1" si="2">_xludf.CONCAT(J24, " (%)")</f>
        <v>#NAME?</v>
      </c>
      <c r="N24" s="3" t="s">
        <v>143</v>
      </c>
      <c r="O24" s="3" t="s">
        <v>25</v>
      </c>
      <c r="P24" s="3" t="s">
        <v>144</v>
      </c>
      <c r="Q24" s="3" t="s">
        <v>25</v>
      </c>
      <c r="R24" s="3"/>
      <c r="S24" s="4" t="s">
        <v>145</v>
      </c>
      <c r="T24" s="2" t="s">
        <v>148</v>
      </c>
    </row>
    <row r="25" spans="1:20">
      <c r="A25" s="2" t="s">
        <v>28</v>
      </c>
      <c r="B25" s="2" t="s">
        <v>55</v>
      </c>
      <c r="C25" s="3" t="s">
        <v>149</v>
      </c>
      <c r="D25" s="3">
        <v>1</v>
      </c>
      <c r="E25" s="3" t="str">
        <f t="shared" si="0"/>
        <v>Directa</v>
      </c>
      <c r="F25" s="3">
        <v>100</v>
      </c>
      <c r="G25" s="3">
        <v>0</v>
      </c>
      <c r="H25" s="3" t="s">
        <v>19</v>
      </c>
      <c r="I25" s="3" t="s">
        <v>29</v>
      </c>
      <c r="J25" s="3" t="s">
        <v>150</v>
      </c>
      <c r="K25" s="10"/>
      <c r="L25" s="10" t="s">
        <v>313</v>
      </c>
      <c r="M25" s="3" t="e">
        <f t="shared" ca="1" si="2"/>
        <v>#NAME?</v>
      </c>
      <c r="N25" s="3" t="s">
        <v>143</v>
      </c>
      <c r="O25" s="3" t="s">
        <v>25</v>
      </c>
      <c r="P25" s="3" t="s">
        <v>144</v>
      </c>
      <c r="Q25" s="3" t="s">
        <v>25</v>
      </c>
      <c r="R25" s="3"/>
      <c r="S25" s="4" t="s">
        <v>145</v>
      </c>
      <c r="T25" s="2" t="s">
        <v>148</v>
      </c>
    </row>
    <row r="26" spans="1:20">
      <c r="A26" s="2" t="s">
        <v>28</v>
      </c>
      <c r="B26" s="2" t="s">
        <v>55</v>
      </c>
      <c r="C26" s="3" t="s">
        <v>151</v>
      </c>
      <c r="D26" s="3">
        <v>1</v>
      </c>
      <c r="E26" s="3" t="str">
        <f t="shared" si="0"/>
        <v>Directa</v>
      </c>
      <c r="F26" s="3">
        <v>0</v>
      </c>
      <c r="G26" s="3"/>
      <c r="H26" s="3" t="s">
        <v>20</v>
      </c>
      <c r="I26" s="3" t="s">
        <v>20</v>
      </c>
      <c r="J26" s="3" t="s">
        <v>152</v>
      </c>
      <c r="K26" s="10"/>
      <c r="L26" s="10" t="s">
        <v>313</v>
      </c>
      <c r="M26" s="3" t="s">
        <v>153</v>
      </c>
      <c r="N26" s="3" t="s">
        <v>154</v>
      </c>
      <c r="O26" s="3" t="s">
        <v>25</v>
      </c>
      <c r="P26" s="3"/>
      <c r="Q26" s="3" t="s">
        <v>25</v>
      </c>
      <c r="R26" s="3" t="s">
        <v>155</v>
      </c>
      <c r="S26" s="5" t="s">
        <v>156</v>
      </c>
      <c r="T26" s="2" t="s">
        <v>92</v>
      </c>
    </row>
    <row r="27" spans="1:20">
      <c r="A27" s="2" t="s">
        <v>28</v>
      </c>
      <c r="B27" s="2" t="s">
        <v>61</v>
      </c>
      <c r="C27" s="3" t="s">
        <v>157</v>
      </c>
      <c r="D27" s="3">
        <v>1</v>
      </c>
      <c r="E27" s="3" t="str">
        <f t="shared" si="0"/>
        <v>Directa</v>
      </c>
      <c r="F27" s="3">
        <v>83.7</v>
      </c>
      <c r="G27" s="3">
        <v>50.1</v>
      </c>
      <c r="H27" s="3" t="s">
        <v>29</v>
      </c>
      <c r="I27" s="3" t="s">
        <v>29</v>
      </c>
      <c r="J27" s="3" t="s">
        <v>158</v>
      </c>
      <c r="K27" s="10"/>
      <c r="L27" s="10" t="s">
        <v>313</v>
      </c>
      <c r="M27" s="3" t="s">
        <v>159</v>
      </c>
      <c r="N27" s="3" t="s">
        <v>160</v>
      </c>
      <c r="O27" s="3" t="s">
        <v>25</v>
      </c>
      <c r="P27" s="3" t="s">
        <v>161</v>
      </c>
      <c r="Q27" s="3" t="s">
        <v>25</v>
      </c>
      <c r="R27" s="3"/>
      <c r="S27" s="5" t="s">
        <v>162</v>
      </c>
      <c r="T27" s="2" t="s">
        <v>139</v>
      </c>
    </row>
    <row r="28" spans="1:20">
      <c r="A28" s="2" t="s">
        <v>28</v>
      </c>
      <c r="B28" s="2" t="s">
        <v>61</v>
      </c>
      <c r="C28" s="3" t="s">
        <v>163</v>
      </c>
      <c r="D28" s="3">
        <v>-1</v>
      </c>
      <c r="E28" s="3" t="str">
        <f t="shared" si="0"/>
        <v>Inversa</v>
      </c>
      <c r="F28" s="3">
        <v>0</v>
      </c>
      <c r="G28" s="3"/>
      <c r="H28" s="3" t="s">
        <v>29</v>
      </c>
      <c r="I28" s="3" t="s">
        <v>29</v>
      </c>
      <c r="J28" s="3" t="s">
        <v>164</v>
      </c>
      <c r="K28" s="10"/>
      <c r="L28" s="10" t="s">
        <v>313</v>
      </c>
      <c r="M28" s="3" t="s">
        <v>165</v>
      </c>
      <c r="N28" s="3" t="s">
        <v>166</v>
      </c>
      <c r="O28" s="3" t="s">
        <v>25</v>
      </c>
      <c r="P28" s="6" t="s">
        <v>45</v>
      </c>
      <c r="R28" s="3"/>
      <c r="S28" s="5" t="s">
        <v>167</v>
      </c>
      <c r="T28" s="2" t="s">
        <v>92</v>
      </c>
    </row>
    <row r="29" spans="1:20">
      <c r="A29" s="2" t="s">
        <v>28</v>
      </c>
      <c r="B29" s="2" t="s">
        <v>61</v>
      </c>
      <c r="C29" s="3" t="s">
        <v>168</v>
      </c>
      <c r="D29" s="3">
        <v>-1</v>
      </c>
      <c r="E29" s="3" t="str">
        <f t="shared" si="0"/>
        <v>Inversa</v>
      </c>
      <c r="F29" s="3">
        <v>0</v>
      </c>
      <c r="G29" s="3"/>
      <c r="H29" s="3" t="s">
        <v>29</v>
      </c>
      <c r="I29" s="3" t="s">
        <v>29</v>
      </c>
      <c r="J29" s="3" t="s">
        <v>169</v>
      </c>
      <c r="K29" s="10"/>
      <c r="L29" s="10" t="s">
        <v>313</v>
      </c>
      <c r="M29" s="3" t="e">
        <f t="shared" ref="M29:M30" ca="1" si="3">_xludf.CONCAT(J29, " (tasa por cada 100 mil habitantes)")</f>
        <v>#NAME?</v>
      </c>
      <c r="N29" s="3" t="s">
        <v>44</v>
      </c>
      <c r="O29" s="3" t="s">
        <v>25</v>
      </c>
      <c r="P29" s="6" t="s">
        <v>45</v>
      </c>
      <c r="R29" s="3"/>
      <c r="S29" s="4" t="s">
        <v>170</v>
      </c>
      <c r="T29" s="2" t="s">
        <v>171</v>
      </c>
    </row>
    <row r="30" spans="1:20">
      <c r="A30" s="2" t="s">
        <v>28</v>
      </c>
      <c r="B30" s="2" t="s">
        <v>61</v>
      </c>
      <c r="C30" s="3" t="s">
        <v>172</v>
      </c>
      <c r="D30" s="3">
        <v>-1</v>
      </c>
      <c r="E30" s="3" t="str">
        <f t="shared" si="0"/>
        <v>Inversa</v>
      </c>
      <c r="F30" s="3">
        <v>0</v>
      </c>
      <c r="G30" s="3"/>
      <c r="H30" s="3" t="s">
        <v>29</v>
      </c>
      <c r="I30" s="3" t="s">
        <v>20</v>
      </c>
      <c r="J30" s="3" t="s">
        <v>173</v>
      </c>
      <c r="K30" s="10"/>
      <c r="L30" s="10" t="s">
        <v>313</v>
      </c>
      <c r="M30" s="3" t="e">
        <f t="shared" ca="1" si="3"/>
        <v>#NAME?</v>
      </c>
      <c r="N30" s="3" t="s">
        <v>44</v>
      </c>
      <c r="O30" s="3" t="s">
        <v>25</v>
      </c>
      <c r="P30" s="6" t="s">
        <v>45</v>
      </c>
      <c r="R30" s="3"/>
      <c r="S30" s="4" t="s">
        <v>170</v>
      </c>
      <c r="T30" s="2" t="s">
        <v>92</v>
      </c>
    </row>
    <row r="31" spans="1:20">
      <c r="A31" s="2" t="s">
        <v>28</v>
      </c>
      <c r="B31" s="2" t="s">
        <v>61</v>
      </c>
      <c r="C31" s="3" t="s">
        <v>174</v>
      </c>
      <c r="D31" s="3">
        <v>-1</v>
      </c>
      <c r="E31" s="3" t="str">
        <f t="shared" si="0"/>
        <v>Inversa</v>
      </c>
      <c r="F31" s="3">
        <v>0</v>
      </c>
      <c r="G31" s="3"/>
      <c r="H31" s="3" t="s">
        <v>29</v>
      </c>
      <c r="I31" s="3" t="s">
        <v>20</v>
      </c>
      <c r="J31" s="3" t="s">
        <v>175</v>
      </c>
      <c r="K31" s="10" t="s">
        <v>310</v>
      </c>
      <c r="L31" s="10" t="s">
        <v>313</v>
      </c>
      <c r="M31" s="3" t="s">
        <v>176</v>
      </c>
      <c r="N31" s="3" t="s">
        <v>177</v>
      </c>
      <c r="O31" s="3" t="s">
        <v>178</v>
      </c>
      <c r="P31" s="3" t="s">
        <v>179</v>
      </c>
      <c r="Q31" s="3" t="s">
        <v>25</v>
      </c>
      <c r="R31" s="3"/>
      <c r="S31" s="5" t="s">
        <v>180</v>
      </c>
      <c r="T31" s="2" t="s">
        <v>181</v>
      </c>
    </row>
    <row r="32" spans="1:20">
      <c r="A32" s="2" t="s">
        <v>28</v>
      </c>
      <c r="B32" s="2" t="s">
        <v>64</v>
      </c>
      <c r="C32" s="2" t="s">
        <v>182</v>
      </c>
      <c r="D32" s="3">
        <v>-1</v>
      </c>
      <c r="E32" s="3" t="str">
        <f t="shared" si="0"/>
        <v>Inversa</v>
      </c>
      <c r="F32" s="3">
        <v>0</v>
      </c>
      <c r="G32" s="3"/>
      <c r="H32" s="3" t="s">
        <v>29</v>
      </c>
      <c r="I32" s="3" t="s">
        <v>29</v>
      </c>
      <c r="J32" s="3" t="s">
        <v>183</v>
      </c>
      <c r="K32" s="10" t="s">
        <v>310</v>
      </c>
      <c r="L32" s="10" t="s">
        <v>313</v>
      </c>
      <c r="M32" s="3" t="s">
        <v>183</v>
      </c>
      <c r="N32" s="3" t="s">
        <v>184</v>
      </c>
      <c r="Q32" s="3" t="s">
        <v>25</v>
      </c>
      <c r="R32" s="3"/>
      <c r="S32" s="4" t="s">
        <v>185</v>
      </c>
      <c r="T32" s="2" t="s">
        <v>186</v>
      </c>
    </row>
    <row r="33" spans="1:20">
      <c r="A33" s="2" t="s">
        <v>28</v>
      </c>
      <c r="B33" s="2" t="s">
        <v>64</v>
      </c>
      <c r="C33" s="2" t="s">
        <v>187</v>
      </c>
      <c r="D33" s="3">
        <v>-1</v>
      </c>
      <c r="E33" s="3" t="str">
        <f t="shared" si="0"/>
        <v>Inversa</v>
      </c>
      <c r="F33" s="3">
        <v>0</v>
      </c>
      <c r="G33" s="3">
        <v>100</v>
      </c>
      <c r="H33" s="3" t="s">
        <v>29</v>
      </c>
      <c r="I33" s="3" t="s">
        <v>20</v>
      </c>
      <c r="J33" s="3" t="s">
        <v>188</v>
      </c>
      <c r="K33" s="10"/>
      <c r="L33" s="10" t="s">
        <v>313</v>
      </c>
      <c r="M33" s="3" t="s">
        <v>189</v>
      </c>
      <c r="N33" s="3" t="s">
        <v>52</v>
      </c>
      <c r="O33" s="3" t="s">
        <v>25</v>
      </c>
      <c r="Q33" s="3" t="s">
        <v>25</v>
      </c>
      <c r="R33" s="3"/>
      <c r="S33" s="4" t="s">
        <v>53</v>
      </c>
      <c r="T33" s="2" t="s">
        <v>190</v>
      </c>
    </row>
    <row r="34" spans="1:20">
      <c r="A34" s="2" t="s">
        <v>28</v>
      </c>
      <c r="B34" s="2" t="s">
        <v>64</v>
      </c>
      <c r="C34" s="2" t="s">
        <v>191</v>
      </c>
      <c r="D34" s="3">
        <v>1</v>
      </c>
      <c r="E34" s="3" t="str">
        <f t="shared" si="0"/>
        <v>Directa</v>
      </c>
      <c r="F34" s="3">
        <v>100</v>
      </c>
      <c r="G34" s="3">
        <v>0</v>
      </c>
      <c r="H34" s="3" t="s">
        <v>102</v>
      </c>
      <c r="I34" s="3" t="s">
        <v>20</v>
      </c>
      <c r="J34" s="3" t="s">
        <v>192</v>
      </c>
      <c r="K34" s="10"/>
      <c r="L34" s="10" t="s">
        <v>313</v>
      </c>
      <c r="M34" s="3" t="e">
        <f ca="1">_xludf.CONCAT(J34, " (% de la población)")</f>
        <v>#NAME?</v>
      </c>
      <c r="N34" s="3" t="s">
        <v>193</v>
      </c>
      <c r="R34" s="3" t="s">
        <v>194</v>
      </c>
      <c r="S34" s="4" t="s">
        <v>195</v>
      </c>
      <c r="T34" s="2" t="s">
        <v>196</v>
      </c>
    </row>
    <row r="35" spans="1:20">
      <c r="A35" s="2" t="s">
        <v>28</v>
      </c>
      <c r="B35" s="2" t="s">
        <v>64</v>
      </c>
      <c r="C35" s="3" t="s">
        <v>197</v>
      </c>
      <c r="D35" s="3">
        <v>1</v>
      </c>
      <c r="E35" s="3" t="str">
        <f t="shared" si="0"/>
        <v>Directa</v>
      </c>
      <c r="F35" s="3">
        <v>100</v>
      </c>
      <c r="G35" s="3"/>
      <c r="H35" s="3" t="s">
        <v>19</v>
      </c>
      <c r="I35" s="3" t="s">
        <v>20</v>
      </c>
      <c r="J35" s="3" t="s">
        <v>198</v>
      </c>
      <c r="K35" s="10"/>
      <c r="L35" s="10" t="s">
        <v>313</v>
      </c>
      <c r="M35" s="3" t="s">
        <v>199</v>
      </c>
      <c r="N35" s="3" t="s">
        <v>75</v>
      </c>
      <c r="O35" s="3" t="s">
        <v>25</v>
      </c>
      <c r="Q35" s="3" t="s">
        <v>25</v>
      </c>
      <c r="R35" s="3"/>
      <c r="S35" s="4" t="s">
        <v>76</v>
      </c>
      <c r="T35" s="2" t="s">
        <v>200</v>
      </c>
    </row>
    <row r="36" spans="1:20">
      <c r="A36" s="2" t="s">
        <v>28</v>
      </c>
      <c r="B36" s="2" t="s">
        <v>64</v>
      </c>
      <c r="C36" s="2" t="s">
        <v>201</v>
      </c>
      <c r="D36" s="3">
        <v>-1</v>
      </c>
      <c r="E36" s="3" t="s">
        <v>202</v>
      </c>
      <c r="G36" s="3"/>
      <c r="H36" s="3"/>
      <c r="I36" s="3"/>
      <c r="J36" s="3" t="s">
        <v>203</v>
      </c>
      <c r="K36" s="10"/>
      <c r="L36" s="10" t="s">
        <v>313</v>
      </c>
      <c r="M36" s="3" t="s">
        <v>203</v>
      </c>
      <c r="N36" s="3" t="s">
        <v>204</v>
      </c>
      <c r="O36" s="3" t="s">
        <v>25</v>
      </c>
      <c r="P36" s="3"/>
      <c r="Q36" s="3" t="s">
        <v>25</v>
      </c>
      <c r="R36" s="3"/>
      <c r="S36" s="3"/>
      <c r="T36" s="2" t="s">
        <v>205</v>
      </c>
    </row>
    <row r="37" spans="1:20">
      <c r="A37" s="2" t="s">
        <v>37</v>
      </c>
      <c r="B37" s="2" t="s">
        <v>69</v>
      </c>
      <c r="C37" s="3" t="s">
        <v>206</v>
      </c>
      <c r="D37" s="3">
        <v>1</v>
      </c>
      <c r="E37" s="3" t="str">
        <f t="shared" ref="E37:E40" si="4">IF(D37=1,"Directa","Inversa")</f>
        <v>Directa</v>
      </c>
      <c r="G37" s="3">
        <v>0</v>
      </c>
      <c r="H37" s="3" t="s">
        <v>29</v>
      </c>
      <c r="I37" s="3" t="s">
        <v>20</v>
      </c>
      <c r="J37" s="3" t="s">
        <v>207</v>
      </c>
      <c r="K37" s="10"/>
      <c r="L37" s="10" t="s">
        <v>314</v>
      </c>
      <c r="M37" s="3" t="e">
        <f ca="1">_xludf.CONCAT(J37, " (%)")</f>
        <v>#NAME?</v>
      </c>
      <c r="N37" s="3" t="s">
        <v>75</v>
      </c>
      <c r="O37" s="3" t="s">
        <v>25</v>
      </c>
      <c r="Q37" s="3" t="s">
        <v>25</v>
      </c>
      <c r="R37" s="3"/>
      <c r="S37" s="4" t="s">
        <v>76</v>
      </c>
      <c r="T37" s="2" t="s">
        <v>186</v>
      </c>
    </row>
    <row r="38" spans="1:20">
      <c r="A38" s="2" t="s">
        <v>37</v>
      </c>
      <c r="B38" s="2" t="s">
        <v>69</v>
      </c>
      <c r="C38" s="3" t="s">
        <v>208</v>
      </c>
      <c r="D38" s="3">
        <v>1</v>
      </c>
      <c r="E38" s="3" t="str">
        <f t="shared" si="4"/>
        <v>Directa</v>
      </c>
      <c r="F38" s="3"/>
      <c r="G38" s="3"/>
      <c r="H38" s="3" t="s">
        <v>29</v>
      </c>
      <c r="I38" s="3" t="s">
        <v>29</v>
      </c>
      <c r="J38" s="3" t="s">
        <v>209</v>
      </c>
      <c r="K38" s="10"/>
      <c r="L38" s="10" t="s">
        <v>314</v>
      </c>
      <c r="M38" s="3" t="s">
        <v>210</v>
      </c>
      <c r="N38" s="3" t="s">
        <v>211</v>
      </c>
      <c r="O38" s="3" t="s">
        <v>25</v>
      </c>
      <c r="P38" s="3" t="s">
        <v>212</v>
      </c>
      <c r="Q38" s="3" t="s">
        <v>25</v>
      </c>
      <c r="R38" s="3"/>
      <c r="S38" s="4" t="s">
        <v>213</v>
      </c>
      <c r="T38" s="3" t="s">
        <v>214</v>
      </c>
    </row>
    <row r="39" spans="1:20">
      <c r="A39" s="2" t="s">
        <v>37</v>
      </c>
      <c r="B39" s="2" t="s">
        <v>69</v>
      </c>
      <c r="C39" s="3" t="s">
        <v>215</v>
      </c>
      <c r="D39" s="3">
        <v>1</v>
      </c>
      <c r="E39" s="3" t="str">
        <f t="shared" si="4"/>
        <v>Directa</v>
      </c>
      <c r="G39" s="3"/>
      <c r="H39" s="3" t="s">
        <v>19</v>
      </c>
      <c r="I39" s="3" t="s">
        <v>20</v>
      </c>
      <c r="J39" s="3" t="s">
        <v>216</v>
      </c>
      <c r="K39" s="10"/>
      <c r="L39" s="10" t="s">
        <v>314</v>
      </c>
      <c r="M39" s="3" t="e">
        <f ca="1">_xludf.CONCAT(J39, " (% de la población)")</f>
        <v>#NAME?</v>
      </c>
      <c r="N39" s="3" t="s">
        <v>193</v>
      </c>
      <c r="O39" s="3" t="s">
        <v>25</v>
      </c>
      <c r="P39" s="3" t="s">
        <v>217</v>
      </c>
      <c r="Q39" s="3" t="s">
        <v>25</v>
      </c>
      <c r="R39" s="3"/>
      <c r="S39" s="5" t="s">
        <v>195</v>
      </c>
      <c r="T39" s="2" t="s">
        <v>218</v>
      </c>
    </row>
    <row r="40" spans="1:20">
      <c r="A40" s="2" t="s">
        <v>37</v>
      </c>
      <c r="B40" s="2" t="s">
        <v>69</v>
      </c>
      <c r="C40" s="3" t="s">
        <v>219</v>
      </c>
      <c r="D40" s="3">
        <v>1</v>
      </c>
      <c r="E40" s="3" t="str">
        <f t="shared" si="4"/>
        <v>Directa</v>
      </c>
      <c r="F40" s="3"/>
      <c r="G40" s="3">
        <v>0</v>
      </c>
      <c r="H40" s="3" t="s">
        <v>20</v>
      </c>
      <c r="I40" s="3" t="s">
        <v>29</v>
      </c>
      <c r="J40" s="3" t="s">
        <v>220</v>
      </c>
      <c r="K40" s="10"/>
      <c r="L40" s="10" t="s">
        <v>314</v>
      </c>
      <c r="M40" s="3" t="s">
        <v>221</v>
      </c>
      <c r="N40" s="3" t="s">
        <v>222</v>
      </c>
      <c r="O40" s="3"/>
      <c r="P40" s="3" t="s">
        <v>223</v>
      </c>
      <c r="Q40" s="3"/>
      <c r="R40" s="3" t="s">
        <v>224</v>
      </c>
      <c r="S40" s="5" t="s">
        <v>225</v>
      </c>
      <c r="T40" s="2" t="s">
        <v>226</v>
      </c>
    </row>
    <row r="41" spans="1:20">
      <c r="A41" s="2" t="s">
        <v>37</v>
      </c>
      <c r="B41" s="2" t="s">
        <v>69</v>
      </c>
      <c r="C41" s="3" t="s">
        <v>227</v>
      </c>
      <c r="D41" s="3">
        <v>-1</v>
      </c>
      <c r="E41" s="3" t="s">
        <v>202</v>
      </c>
      <c r="F41" s="3">
        <v>100</v>
      </c>
      <c r="G41" s="3">
        <v>0</v>
      </c>
      <c r="H41" s="3" t="s">
        <v>19</v>
      </c>
      <c r="I41" s="3" t="s">
        <v>29</v>
      </c>
      <c r="J41" s="3" t="s">
        <v>228</v>
      </c>
      <c r="K41" s="10"/>
      <c r="L41" s="10" t="s">
        <v>314</v>
      </c>
      <c r="M41" s="3" t="e">
        <f ca="1">_xludf.CONCAT(J41, " (% de la población)")</f>
        <v>#NAME?</v>
      </c>
      <c r="N41" s="3" t="s">
        <v>193</v>
      </c>
      <c r="O41" s="3"/>
      <c r="P41" s="3" t="s">
        <v>229</v>
      </c>
      <c r="Q41" s="3"/>
      <c r="R41" s="3"/>
      <c r="S41" s="5" t="s">
        <v>195</v>
      </c>
      <c r="T41" s="2" t="s">
        <v>230</v>
      </c>
    </row>
    <row r="42" spans="1:20">
      <c r="A42" s="2" t="s">
        <v>37</v>
      </c>
      <c r="B42" s="2" t="s">
        <v>71</v>
      </c>
      <c r="C42" s="3" t="s">
        <v>231</v>
      </c>
      <c r="D42" s="3">
        <v>-1</v>
      </c>
      <c r="E42" s="3" t="str">
        <f t="shared" ref="E42:E57" si="5">IF(D42=1,"Directa","Inversa")</f>
        <v>Inversa</v>
      </c>
      <c r="F42" s="3">
        <v>0</v>
      </c>
      <c r="H42" s="3" t="s">
        <v>29</v>
      </c>
      <c r="I42" s="3" t="s">
        <v>20</v>
      </c>
      <c r="J42" s="3" t="s">
        <v>232</v>
      </c>
      <c r="K42" s="10"/>
      <c r="L42" s="10" t="s">
        <v>314</v>
      </c>
      <c r="M42" s="3" t="e">
        <f ca="1">_xludf.CONCAT(J42, " (% de la población en ese rango de edad)")</f>
        <v>#NAME?</v>
      </c>
      <c r="N42" s="3" t="s">
        <v>233</v>
      </c>
      <c r="O42" s="3" t="s">
        <v>25</v>
      </c>
      <c r="P42" s="3" t="s">
        <v>234</v>
      </c>
      <c r="Q42" s="3" t="s">
        <v>25</v>
      </c>
      <c r="R42" s="3"/>
      <c r="S42" s="4" t="s">
        <v>235</v>
      </c>
      <c r="T42" s="2" t="s">
        <v>236</v>
      </c>
    </row>
    <row r="43" spans="1:20">
      <c r="A43" s="2" t="s">
        <v>37</v>
      </c>
      <c r="B43" s="2" t="s">
        <v>71</v>
      </c>
      <c r="C43" s="3" t="s">
        <v>237</v>
      </c>
      <c r="D43" s="3">
        <v>-1</v>
      </c>
      <c r="E43" s="3" t="str">
        <f t="shared" si="5"/>
        <v>Inversa</v>
      </c>
      <c r="F43" s="3">
        <v>0</v>
      </c>
      <c r="G43" s="3"/>
      <c r="H43" s="3" t="s">
        <v>29</v>
      </c>
      <c r="I43" s="3" t="s">
        <v>29</v>
      </c>
      <c r="J43" s="3" t="s">
        <v>238</v>
      </c>
      <c r="K43" s="10"/>
      <c r="L43" s="10" t="s">
        <v>314</v>
      </c>
      <c r="M43" s="3" t="s">
        <v>239</v>
      </c>
      <c r="N43" s="3" t="s">
        <v>240</v>
      </c>
      <c r="R43" s="6" t="s">
        <v>194</v>
      </c>
      <c r="S43" s="4" t="s">
        <v>241</v>
      </c>
      <c r="T43" s="3" t="s">
        <v>92</v>
      </c>
    </row>
    <row r="44" spans="1:20">
      <c r="A44" s="2" t="s">
        <v>37</v>
      </c>
      <c r="B44" s="2" t="s">
        <v>71</v>
      </c>
      <c r="C44" s="3" t="s">
        <v>242</v>
      </c>
      <c r="D44" s="3">
        <v>-1</v>
      </c>
      <c r="E44" s="3" t="str">
        <f t="shared" si="5"/>
        <v>Inversa</v>
      </c>
      <c r="F44" s="3">
        <v>0</v>
      </c>
      <c r="G44" s="3"/>
      <c r="H44" s="3" t="s">
        <v>29</v>
      </c>
      <c r="I44" s="3" t="s">
        <v>20</v>
      </c>
      <c r="J44" s="3" t="s">
        <v>243</v>
      </c>
      <c r="K44" s="10"/>
      <c r="L44" s="10" t="s">
        <v>314</v>
      </c>
      <c r="M44" s="3" t="s">
        <v>244</v>
      </c>
      <c r="N44" s="3" t="s">
        <v>245</v>
      </c>
      <c r="O44" s="3" t="s">
        <v>25</v>
      </c>
      <c r="Q44" s="3" t="s">
        <v>25</v>
      </c>
      <c r="R44" s="3"/>
      <c r="S44" s="4" t="s">
        <v>246</v>
      </c>
      <c r="T44" s="2" t="s">
        <v>247</v>
      </c>
    </row>
    <row r="45" spans="1:20">
      <c r="A45" s="2" t="s">
        <v>37</v>
      </c>
      <c r="B45" s="2" t="s">
        <v>71</v>
      </c>
      <c r="C45" s="3" t="s">
        <v>248</v>
      </c>
      <c r="D45" s="3">
        <v>-1</v>
      </c>
      <c r="E45" s="3" t="str">
        <f t="shared" si="5"/>
        <v>Inversa</v>
      </c>
      <c r="F45" s="3">
        <v>0</v>
      </c>
      <c r="G45" s="3">
        <v>100</v>
      </c>
      <c r="H45" s="3" t="s">
        <v>94</v>
      </c>
      <c r="I45" s="3" t="s">
        <v>29</v>
      </c>
      <c r="J45" s="3" t="s">
        <v>249</v>
      </c>
      <c r="K45" s="10"/>
      <c r="L45" s="10" t="s">
        <v>314</v>
      </c>
      <c r="M45" s="3" t="s">
        <v>250</v>
      </c>
      <c r="N45" s="3" t="s">
        <v>233</v>
      </c>
      <c r="O45" s="3" t="s">
        <v>25</v>
      </c>
      <c r="Q45" s="3" t="s">
        <v>25</v>
      </c>
      <c r="R45" s="3"/>
      <c r="S45" s="4" t="s">
        <v>251</v>
      </c>
      <c r="T45" s="2" t="s">
        <v>252</v>
      </c>
    </row>
    <row r="46" spans="1:20">
      <c r="A46" s="2" t="s">
        <v>37</v>
      </c>
      <c r="B46" s="2" t="s">
        <v>71</v>
      </c>
      <c r="C46" s="3" t="s">
        <v>253</v>
      </c>
      <c r="D46" s="3">
        <v>-1</v>
      </c>
      <c r="E46" s="3" t="str">
        <f t="shared" si="5"/>
        <v>Inversa</v>
      </c>
      <c r="F46" s="3">
        <v>0</v>
      </c>
      <c r="G46" s="3"/>
      <c r="H46" s="3" t="s">
        <v>29</v>
      </c>
      <c r="I46" s="3" t="s">
        <v>20</v>
      </c>
      <c r="J46" s="3" t="s">
        <v>254</v>
      </c>
      <c r="K46" s="10"/>
      <c r="L46" s="10" t="s">
        <v>314</v>
      </c>
      <c r="M46" s="3" t="s">
        <v>254</v>
      </c>
      <c r="N46" s="3" t="s">
        <v>255</v>
      </c>
      <c r="O46" s="3" t="s">
        <v>25</v>
      </c>
      <c r="P46" s="3"/>
      <c r="Q46" s="3" t="s">
        <v>25</v>
      </c>
      <c r="R46" s="3"/>
      <c r="S46" s="5" t="s">
        <v>256</v>
      </c>
      <c r="T46" s="2" t="s">
        <v>257</v>
      </c>
    </row>
    <row r="47" spans="1:20">
      <c r="A47" s="2" t="s">
        <v>37</v>
      </c>
      <c r="B47" s="2" t="s">
        <v>73</v>
      </c>
      <c r="C47" s="3" t="s">
        <v>258</v>
      </c>
      <c r="D47" s="3">
        <v>1</v>
      </c>
      <c r="E47" s="3" t="str">
        <f t="shared" si="5"/>
        <v>Directa</v>
      </c>
      <c r="F47" s="3">
        <v>100</v>
      </c>
      <c r="G47" s="3">
        <v>0</v>
      </c>
      <c r="H47" s="3" t="s">
        <v>94</v>
      </c>
      <c r="I47" s="3" t="s">
        <v>20</v>
      </c>
      <c r="J47" s="3" t="s">
        <v>259</v>
      </c>
      <c r="K47" s="10"/>
      <c r="L47" s="10" t="s">
        <v>314</v>
      </c>
      <c r="M47" s="3" t="e">
        <f ca="1">_xludf.CONCAT(J47, " (% de la población)")</f>
        <v>#NAME?</v>
      </c>
      <c r="N47" s="3" t="s">
        <v>111</v>
      </c>
      <c r="O47" s="3" t="s">
        <v>25</v>
      </c>
      <c r="Q47" s="3" t="s">
        <v>25</v>
      </c>
      <c r="R47" s="3"/>
      <c r="S47" s="4" t="s">
        <v>113</v>
      </c>
      <c r="T47" s="2" t="s">
        <v>260</v>
      </c>
    </row>
    <row r="48" spans="1:20">
      <c r="A48" s="2" t="s">
        <v>37</v>
      </c>
      <c r="B48" s="2" t="s">
        <v>73</v>
      </c>
      <c r="C48" s="3" t="s">
        <v>261</v>
      </c>
      <c r="D48" s="3">
        <v>1</v>
      </c>
      <c r="E48" s="3" t="str">
        <f t="shared" si="5"/>
        <v>Directa</v>
      </c>
      <c r="H48" s="3" t="s">
        <v>20</v>
      </c>
      <c r="I48" s="3" t="s">
        <v>20</v>
      </c>
      <c r="J48" s="3" t="s">
        <v>262</v>
      </c>
      <c r="K48" s="10"/>
      <c r="L48" s="10" t="s">
        <v>314</v>
      </c>
      <c r="M48" s="3" t="s">
        <v>263</v>
      </c>
      <c r="N48" s="3" t="s">
        <v>264</v>
      </c>
      <c r="R48" s="3" t="s">
        <v>265</v>
      </c>
      <c r="T48" s="2" t="s">
        <v>266</v>
      </c>
    </row>
    <row r="49" spans="1:20">
      <c r="A49" s="2" t="s">
        <v>37</v>
      </c>
      <c r="B49" s="2" t="s">
        <v>73</v>
      </c>
      <c r="C49" s="3" t="s">
        <v>267</v>
      </c>
      <c r="D49" s="3">
        <v>-1</v>
      </c>
      <c r="E49" s="3" t="str">
        <f t="shared" si="5"/>
        <v>Inversa</v>
      </c>
      <c r="F49" s="3">
        <v>0</v>
      </c>
      <c r="H49" s="3" t="s">
        <v>29</v>
      </c>
      <c r="I49" s="3" t="s">
        <v>29</v>
      </c>
      <c r="J49" s="3" t="s">
        <v>268</v>
      </c>
      <c r="K49" s="10"/>
      <c r="L49" s="10" t="s">
        <v>314</v>
      </c>
      <c r="M49" s="3" t="s">
        <v>269</v>
      </c>
      <c r="N49" s="3" t="s">
        <v>270</v>
      </c>
      <c r="O49" s="3" t="s">
        <v>25</v>
      </c>
      <c r="P49" s="3" t="s">
        <v>271</v>
      </c>
      <c r="Q49" s="3" t="s">
        <v>25</v>
      </c>
      <c r="R49" s="3"/>
      <c r="S49" s="5" t="s">
        <v>272</v>
      </c>
      <c r="T49" s="3" t="s">
        <v>273</v>
      </c>
    </row>
    <row r="50" spans="1:20">
      <c r="A50" s="2" t="s">
        <v>37</v>
      </c>
      <c r="B50" s="2" t="s">
        <v>73</v>
      </c>
      <c r="C50" s="3" t="s">
        <v>274</v>
      </c>
      <c r="D50" s="3">
        <v>-1</v>
      </c>
      <c r="E50" s="3" t="str">
        <f t="shared" si="5"/>
        <v>Inversa</v>
      </c>
      <c r="F50" s="3">
        <v>0</v>
      </c>
      <c r="H50" s="3" t="s">
        <v>19</v>
      </c>
      <c r="I50" s="3" t="s">
        <v>29</v>
      </c>
      <c r="J50" s="3" t="s">
        <v>275</v>
      </c>
      <c r="K50" s="10"/>
      <c r="L50" s="10" t="s">
        <v>314</v>
      </c>
      <c r="M50" s="3" t="s">
        <v>275</v>
      </c>
      <c r="N50" s="3" t="s">
        <v>276</v>
      </c>
      <c r="O50" s="3" t="s">
        <v>25</v>
      </c>
      <c r="P50" s="3"/>
      <c r="Q50" s="3" t="s">
        <v>25</v>
      </c>
      <c r="R50" s="3"/>
      <c r="S50" s="4" t="s">
        <v>277</v>
      </c>
      <c r="T50" s="3" t="s">
        <v>278</v>
      </c>
    </row>
    <row r="51" spans="1:20">
      <c r="A51" s="2" t="s">
        <v>37</v>
      </c>
      <c r="B51" s="2" t="s">
        <v>73</v>
      </c>
      <c r="C51" s="3" t="s">
        <v>279</v>
      </c>
      <c r="D51" s="3">
        <v>-1</v>
      </c>
      <c r="E51" s="3" t="str">
        <f t="shared" si="5"/>
        <v>Inversa</v>
      </c>
      <c r="F51" s="3">
        <v>0</v>
      </c>
      <c r="H51" s="3" t="s">
        <v>19</v>
      </c>
      <c r="I51" s="3" t="s">
        <v>29</v>
      </c>
      <c r="J51" s="3" t="s">
        <v>280</v>
      </c>
      <c r="K51" s="10"/>
      <c r="L51" s="10" t="s">
        <v>314</v>
      </c>
      <c r="M51" s="3" t="s">
        <v>280</v>
      </c>
      <c r="N51" s="3" t="s">
        <v>276</v>
      </c>
      <c r="O51" s="3" t="s">
        <v>25</v>
      </c>
      <c r="P51" s="3"/>
      <c r="Q51" s="3" t="s">
        <v>25</v>
      </c>
      <c r="R51" s="3"/>
      <c r="S51" s="5" t="s">
        <v>277</v>
      </c>
      <c r="T51" s="3" t="s">
        <v>278</v>
      </c>
    </row>
    <row r="52" spans="1:20">
      <c r="A52" s="2" t="s">
        <v>37</v>
      </c>
      <c r="B52" s="2" t="s">
        <v>78</v>
      </c>
      <c r="C52" s="3" t="s">
        <v>281</v>
      </c>
      <c r="D52" s="3">
        <v>1</v>
      </c>
      <c r="E52" s="3" t="str">
        <f t="shared" si="5"/>
        <v>Directa</v>
      </c>
      <c r="F52" s="3">
        <v>100</v>
      </c>
      <c r="G52" s="3"/>
      <c r="H52" s="3" t="s">
        <v>94</v>
      </c>
      <c r="I52" s="3" t="s">
        <v>20</v>
      </c>
      <c r="J52" s="3" t="s">
        <v>282</v>
      </c>
      <c r="K52" s="10"/>
      <c r="L52" s="10" t="s">
        <v>314</v>
      </c>
      <c r="M52" s="3" t="s">
        <v>283</v>
      </c>
      <c r="N52" s="3" t="s">
        <v>284</v>
      </c>
      <c r="O52" s="3" t="s">
        <v>25</v>
      </c>
      <c r="P52" s="3"/>
      <c r="Q52" s="3" t="s">
        <v>25</v>
      </c>
      <c r="R52" s="3"/>
      <c r="S52" s="5" t="s">
        <v>285</v>
      </c>
      <c r="T52" s="2" t="s">
        <v>286</v>
      </c>
    </row>
    <row r="53" spans="1:20">
      <c r="A53" s="2" t="s">
        <v>37</v>
      </c>
      <c r="B53" s="2" t="s">
        <v>78</v>
      </c>
      <c r="C53" s="3" t="s">
        <v>287</v>
      </c>
      <c r="D53" s="3">
        <v>1</v>
      </c>
      <c r="E53" s="3" t="str">
        <f t="shared" si="5"/>
        <v>Directa</v>
      </c>
      <c r="F53" s="3"/>
      <c r="G53" s="3">
        <v>0</v>
      </c>
      <c r="H53" s="3" t="s">
        <v>20</v>
      </c>
      <c r="I53" s="3" t="s">
        <v>20</v>
      </c>
      <c r="J53" s="3" t="s">
        <v>288</v>
      </c>
      <c r="K53" s="10"/>
      <c r="L53" s="10" t="s">
        <v>314</v>
      </c>
      <c r="M53" s="3" t="s">
        <v>289</v>
      </c>
      <c r="N53" s="3" t="s">
        <v>284</v>
      </c>
      <c r="R53" s="3" t="s">
        <v>224</v>
      </c>
      <c r="S53" s="4" t="s">
        <v>285</v>
      </c>
      <c r="T53" s="2" t="s">
        <v>290</v>
      </c>
    </row>
    <row r="54" spans="1:20">
      <c r="A54" s="2" t="s">
        <v>37</v>
      </c>
      <c r="B54" s="2" t="s">
        <v>78</v>
      </c>
      <c r="C54" s="3" t="s">
        <v>291</v>
      </c>
      <c r="D54" s="3">
        <v>1</v>
      </c>
      <c r="E54" s="3" t="str">
        <f t="shared" si="5"/>
        <v>Directa</v>
      </c>
      <c r="F54" s="3"/>
      <c r="G54" s="3">
        <v>0</v>
      </c>
      <c r="H54" s="3" t="s">
        <v>94</v>
      </c>
      <c r="I54" s="3" t="s">
        <v>20</v>
      </c>
      <c r="J54" s="3" t="s">
        <v>292</v>
      </c>
      <c r="K54" s="10" t="s">
        <v>311</v>
      </c>
      <c r="L54" s="10" t="s">
        <v>314</v>
      </c>
      <c r="M54" s="3" t="s">
        <v>293</v>
      </c>
      <c r="N54" s="3" t="s">
        <v>294</v>
      </c>
      <c r="O54" s="3" t="s">
        <v>25</v>
      </c>
      <c r="Q54" s="3" t="s">
        <v>25</v>
      </c>
      <c r="S54" s="5" t="s">
        <v>295</v>
      </c>
      <c r="T54" s="8" t="s">
        <v>296</v>
      </c>
    </row>
    <row r="55" spans="1:20">
      <c r="A55" s="2" t="s">
        <v>37</v>
      </c>
      <c r="B55" s="2" t="s">
        <v>78</v>
      </c>
      <c r="C55" s="3" t="s">
        <v>297</v>
      </c>
      <c r="D55" s="3">
        <v>1</v>
      </c>
      <c r="E55" s="3" t="str">
        <f t="shared" si="5"/>
        <v>Directa</v>
      </c>
      <c r="F55" s="3">
        <v>0</v>
      </c>
      <c r="G55" s="3"/>
      <c r="H55" s="3" t="s">
        <v>20</v>
      </c>
      <c r="I55" s="3" t="s">
        <v>29</v>
      </c>
      <c r="J55" s="3" t="s">
        <v>298</v>
      </c>
      <c r="K55" s="10"/>
      <c r="L55" s="10" t="s">
        <v>314</v>
      </c>
      <c r="M55" s="3" t="s">
        <v>299</v>
      </c>
      <c r="N55" s="3" t="s">
        <v>284</v>
      </c>
      <c r="P55" s="3"/>
      <c r="Q55" s="3"/>
      <c r="R55" s="3" t="s">
        <v>224</v>
      </c>
      <c r="S55" s="4" t="s">
        <v>285</v>
      </c>
      <c r="T55" s="2" t="s">
        <v>139</v>
      </c>
    </row>
    <row r="56" spans="1:20">
      <c r="A56" s="2" t="s">
        <v>37</v>
      </c>
      <c r="B56" s="2" t="s">
        <v>78</v>
      </c>
      <c r="C56" s="3" t="s">
        <v>300</v>
      </c>
      <c r="D56" s="3">
        <v>1</v>
      </c>
      <c r="E56" s="3" t="str">
        <f t="shared" si="5"/>
        <v>Directa</v>
      </c>
      <c r="F56" s="3"/>
      <c r="G56" s="3"/>
      <c r="H56" s="3" t="s">
        <v>20</v>
      </c>
      <c r="I56" s="3" t="s">
        <v>20</v>
      </c>
      <c r="J56" s="3" t="s">
        <v>301</v>
      </c>
      <c r="K56" s="10"/>
      <c r="L56" s="10" t="s">
        <v>314</v>
      </c>
      <c r="M56" s="3" t="s">
        <v>302</v>
      </c>
      <c r="N56" s="3" t="s">
        <v>284</v>
      </c>
      <c r="P56" s="3"/>
      <c r="Q56" s="3"/>
      <c r="R56" s="3" t="s">
        <v>224</v>
      </c>
      <c r="S56" s="4" t="s">
        <v>285</v>
      </c>
      <c r="T56" s="2" t="s">
        <v>139</v>
      </c>
    </row>
    <row r="57" spans="1:20">
      <c r="A57" s="2" t="s">
        <v>37</v>
      </c>
      <c r="B57" s="2" t="s">
        <v>78</v>
      </c>
      <c r="C57" s="3" t="s">
        <v>303</v>
      </c>
      <c r="D57" s="3">
        <v>1</v>
      </c>
      <c r="E57" s="3" t="str">
        <f t="shared" si="5"/>
        <v>Directa</v>
      </c>
      <c r="F57" s="3">
        <v>0</v>
      </c>
      <c r="G57" s="3"/>
      <c r="H57" s="3" t="s">
        <v>20</v>
      </c>
      <c r="I57" s="3" t="s">
        <v>29</v>
      </c>
      <c r="J57" s="3" t="s">
        <v>304</v>
      </c>
      <c r="K57" s="10"/>
      <c r="L57" s="10" t="s">
        <v>314</v>
      </c>
      <c r="M57" s="3" t="e">
        <f ca="1">_xludf.CONCAT(J57, " (tasa por cada 100 mil habitantes)")</f>
        <v>#NAME?</v>
      </c>
      <c r="N57" s="3" t="s">
        <v>305</v>
      </c>
      <c r="Q57" s="3"/>
      <c r="R57" s="3" t="s">
        <v>224</v>
      </c>
      <c r="S57" s="5" t="s">
        <v>306</v>
      </c>
      <c r="T57" s="2" t="s">
        <v>307</v>
      </c>
    </row>
  </sheetData>
  <phoneticPr fontId="11" type="noConversion"/>
  <hyperlinks>
    <hyperlink ref="S2" r:id="rId1" xr:uid="{77767936-F516-A347-8A76-F82EA4CA0ADA}"/>
    <hyperlink ref="S3" r:id="rId2" xr:uid="{7CCEA925-2608-3641-973A-D9B49CB1DF69}"/>
    <hyperlink ref="S4" r:id="rId3" xr:uid="{1BB9BBBF-6C5D-E447-99ED-9FF9C45783DA}"/>
    <hyperlink ref="S5" r:id="rId4" xr:uid="{4B48D9C6-B9A9-5142-9197-A42F187C37AA}"/>
    <hyperlink ref="S6" r:id="rId5" xr:uid="{952DBEBD-B792-274B-A0BD-78BE9FD25FEB}"/>
    <hyperlink ref="S7" r:id="rId6" xr:uid="{052628B9-9B5E-F145-B07B-C9AAC02CCAC8}"/>
    <hyperlink ref="S8" r:id="rId7" xr:uid="{7417D01E-9E2A-DF47-A988-A89F0F469B44}"/>
    <hyperlink ref="S9" r:id="rId8" xr:uid="{E3E0D087-BEAF-9E45-A67B-78D852D818E5}"/>
    <hyperlink ref="S10" r:id="rId9" xr:uid="{0E6CCD77-1208-6247-8120-1142B7F882D7}"/>
    <hyperlink ref="S11" r:id="rId10" xr:uid="{F1F7667F-8ECB-7E49-8AF0-7F5F84B16013}"/>
    <hyperlink ref="S12" r:id="rId11" xr:uid="{48D20706-154A-2F4A-8AF7-F671D60892DE}"/>
    <hyperlink ref="S13" r:id="rId12" xr:uid="{EED9931B-EA6E-CB43-854C-61E06C360189}"/>
    <hyperlink ref="S14" r:id="rId13" xr:uid="{6A61B3E9-52AB-6341-AF19-D0578F4AED77}"/>
    <hyperlink ref="S15" r:id="rId14" xr:uid="{A809C4D1-64FB-1A47-8D3C-A016844A5467}"/>
    <hyperlink ref="S16" r:id="rId15" xr:uid="{B7E67A15-5CD8-7A49-919E-F6FCF3A81EFB}"/>
    <hyperlink ref="S17" r:id="rId16" xr:uid="{9430C1EF-C945-1642-999A-E67B938EF51A}"/>
    <hyperlink ref="S19" r:id="rId17" xr:uid="{1E58EFC4-E244-9741-BF47-BB5F2A3B8284}"/>
    <hyperlink ref="S20" r:id="rId18" xr:uid="{A6EE515E-7066-B143-B58A-E04C02AF5CD6}"/>
    <hyperlink ref="S21" r:id="rId19" xr:uid="{62648AF5-E3F0-8B45-8332-2D9621E6BF29}"/>
    <hyperlink ref="S22" r:id="rId20" xr:uid="{52FB04E5-CA71-FA40-8725-CC2E3F56383D}"/>
    <hyperlink ref="S23" r:id="rId21" xr:uid="{7C8B324E-F2C8-3546-8C57-5A2AB5DAB0C3}"/>
    <hyperlink ref="S24" r:id="rId22" xr:uid="{F53CEC82-57A7-014A-8053-62071539E284}"/>
    <hyperlink ref="S25" r:id="rId23" xr:uid="{B05C619A-5B04-1143-BD89-7AF8FCC020FD}"/>
    <hyperlink ref="S26" r:id="rId24" xr:uid="{4ED478BB-B45A-C74F-862D-2BE9D759EFDE}"/>
    <hyperlink ref="S27" r:id="rId25" xr:uid="{6B8E63EB-D4FE-C54F-9F4E-D417F7A4BE73}"/>
    <hyperlink ref="S28" r:id="rId26" location="Tabulados" xr:uid="{3B544A95-03A8-FA4C-9C61-F410286BC791}"/>
    <hyperlink ref="S29" r:id="rId27" xr:uid="{33F589F3-422A-A043-BA04-2F9A476DFB3B}"/>
    <hyperlink ref="S30" r:id="rId28" xr:uid="{B2BF67D1-DCDE-3946-9488-4509129DB179}"/>
    <hyperlink ref="S31" r:id="rId29" xr:uid="{9A1871EC-D1AF-A94C-8FD9-C76C69FFDC2F}"/>
    <hyperlink ref="S32" r:id="rId30" xr:uid="{A626C7DD-0A7C-F34E-BAD8-D9F35E1B5613}"/>
    <hyperlink ref="S33" r:id="rId31" xr:uid="{4EB3F01C-6F8B-7E41-94A3-0D118AA341BF}"/>
    <hyperlink ref="S34" r:id="rId32" location="Tabulados" xr:uid="{25B97010-A8F7-7045-B280-BEA95968BC5B}"/>
    <hyperlink ref="S35" r:id="rId33" xr:uid="{AAE5EA2D-9333-4542-9D10-5973D826A6DB}"/>
    <hyperlink ref="S37" r:id="rId34" xr:uid="{52DBF511-3B21-1447-A7B9-480695EFFCFA}"/>
    <hyperlink ref="S38" r:id="rId35" location="/presidencia/entidad/1/1/2/1" xr:uid="{8757039D-1099-F647-BE39-8C6BACABD021}"/>
    <hyperlink ref="S39" r:id="rId36" location="Tabulados" xr:uid="{08C5B4EF-D4C9-954F-8D9C-D2BAC9E736FD}"/>
    <hyperlink ref="S40" r:id="rId37" xr:uid="{BCBA2E48-A466-114A-A65D-EFF8EAED83E6}"/>
    <hyperlink ref="S41" r:id="rId38" location="Tabulados" xr:uid="{23EAB053-2B5F-ED46-8BE1-677414970BFE}"/>
    <hyperlink ref="S42" r:id="rId39" xr:uid="{F2CA54BC-2909-FA4D-BA1E-8784C42CE741}"/>
    <hyperlink ref="S43" r:id="rId40" xr:uid="{37EB385F-8617-034E-A619-C151306DE3AD}"/>
    <hyperlink ref="S44" r:id="rId41" xr:uid="{B334E17D-5200-194B-80AF-F33EB215471F}"/>
    <hyperlink ref="S45" r:id="rId42" xr:uid="{6BAA0F5D-9A19-8E43-9BF0-E1357B189445}"/>
    <hyperlink ref="S46" r:id="rId43" xr:uid="{0270A8D7-54A8-654B-A8E1-535B20DF1FE0}"/>
    <hyperlink ref="S47" r:id="rId44" xr:uid="{BF6D78BB-12F3-4943-A4B1-F856932EC40F}"/>
    <hyperlink ref="S49" r:id="rId45" xr:uid="{BF4786E8-5610-5443-ACA4-ED77AE963A31}"/>
    <hyperlink ref="S50" r:id="rId46" xr:uid="{37A2CC7F-4AF8-614A-8C24-60C5726BC0F9}"/>
    <hyperlink ref="S51" r:id="rId47" xr:uid="{AC33FBE1-8808-084A-9704-E9EA45B473A4}"/>
    <hyperlink ref="S52" r:id="rId48" xr:uid="{55FFDA87-A437-B441-8E38-4F9B98F71B9C}"/>
    <hyperlink ref="S53" r:id="rId49" xr:uid="{5A778CFA-24A1-2D43-BFEE-99DC5366B9DE}"/>
    <hyperlink ref="S54" r:id="rId50" xr:uid="{BE0E1166-8556-D444-8C60-79E98C0768C1}"/>
    <hyperlink ref="S55" r:id="rId51" xr:uid="{FFAE498D-0732-5742-BB39-5AA9EFA91386}"/>
    <hyperlink ref="S56" r:id="rId52" xr:uid="{4E5CFE9B-0F3C-D641-B760-A4A0F358E0AF}"/>
    <hyperlink ref="S57" r:id="rId53" xr:uid="{CA534D3C-5493-1442-A22D-8324B1BDB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2023-06-14T22:08:51Z</dcterms:created>
  <dcterms:modified xsi:type="dcterms:W3CDTF">2023-06-15T01:01:58Z</dcterms:modified>
</cp:coreProperties>
</file>