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20"/>
  </bookViews>
  <sheets>
    <sheet name="sheet" sheetId="1" r:id="rId1"/>
  </sheets>
  <definedNames>
    <definedName name="_xlnm.Print_Area" localSheetId="0">sheet!$A$1:$L$44</definedName>
  </definedNames>
  <calcPr calcId="144525"/>
</workbook>
</file>

<file path=xl/sharedStrings.xml><?xml version="1.0" encoding="utf-8"?>
<sst xmlns="http://schemas.openxmlformats.org/spreadsheetml/2006/main" count="119" uniqueCount="84">
  <si>
    <t>Proforma Invoice</t>
  </si>
  <si>
    <t>From:</t>
  </si>
  <si>
    <t>Fullbax Limited</t>
  </si>
  <si>
    <t>Invoice Number:</t>
  </si>
  <si>
    <t>K-06/04/2026-F</t>
  </si>
  <si>
    <t>FLAT/RM 721 7/F LIVEN HOUSE，</t>
  </si>
  <si>
    <t>Searching Number:</t>
  </si>
  <si>
    <t xml:space="preserve">S-29-3-65-2026
</t>
  </si>
  <si>
    <t>NO.61-63 KING YIP STREET KWUN TONG KL</t>
  </si>
  <si>
    <t xml:space="preserve"> Date:</t>
  </si>
  <si>
    <t>Made by:</t>
  </si>
  <si>
    <t>Tami/Krzysztof</t>
  </si>
  <si>
    <t>To:</t>
  </si>
  <si>
    <t>Incoterms:</t>
  </si>
  <si>
    <t>EXW</t>
  </si>
  <si>
    <t>Zdeb Invest Sp. z o.o.</t>
  </si>
  <si>
    <t>Adres:ul. Stefana Batorego 18/108 ; 02-591 Warszawa</t>
  </si>
  <si>
    <t>NIP：7011124034</t>
  </si>
  <si>
    <t>Not final Packing List</t>
  </si>
  <si>
    <t>No.</t>
  </si>
  <si>
    <t>Product photo for reference only</t>
  </si>
  <si>
    <t>size</t>
  </si>
  <si>
    <t>Specification</t>
  </si>
  <si>
    <t>Model name</t>
  </si>
  <si>
    <t>EAN</t>
  </si>
  <si>
    <t>Quantity</t>
  </si>
  <si>
    <t>Uint</t>
  </si>
  <si>
    <t>Unit price
(EXW USD)</t>
  </si>
  <si>
    <t>Total Amount
(EXW USD)</t>
  </si>
  <si>
    <t>Remark</t>
  </si>
  <si>
    <t>Certificate</t>
  </si>
  <si>
    <t>certificate</t>
  </si>
  <si>
    <t>Length 
Cm</t>
  </si>
  <si>
    <t>Width
Cm</t>
  </si>
  <si>
    <t>Height
Cm</t>
  </si>
  <si>
    <t>Packing 
qty</t>
  </si>
  <si>
    <t>Carton</t>
  </si>
  <si>
    <t>CBM/ctn</t>
  </si>
  <si>
    <t>Total CBM</t>
  </si>
  <si>
    <t>Net Weight
(kg)</t>
  </si>
  <si>
    <t>Total 
Net Weight
(kg)</t>
  </si>
  <si>
    <t>Gross Weight</t>
  </si>
  <si>
    <t>Total 
Gross Weight
(kg)</t>
  </si>
  <si>
    <t>72x70</t>
  </si>
  <si>
    <t>Legs table
1.Material :Steel
Tube 30*60
The top 4mm thick steel plate,
Black spray paint
2pcs/sets
Accessories:Felt pads 5 pcs+ Screws: 22 pcs into one bag</t>
  </si>
  <si>
    <t>NS-O1-72x70-BLACK</t>
  </si>
  <si>
    <t>sets</t>
  </si>
  <si>
    <t>1. 10 Holes each leg</t>
  </si>
  <si>
    <t>NO</t>
  </si>
  <si>
    <t>NS-X1-72x70-BLACK</t>
  </si>
  <si>
    <t>NS-Z1-72x70-BLACK</t>
  </si>
  <si>
    <t>NS-V1-72x70-BLACK</t>
  </si>
  <si>
    <t>NS-V2-72x70-BLACK</t>
  </si>
  <si>
    <t>NS-C-72x70-BLACK</t>
  </si>
  <si>
    <t>Legs table
1.Material :Steel
Tube 30*60
The top 6mm thick steel plate,
Black spray paint
2pcs/sets
Accessories:Felt pads 5 pcs+ Screws: 22 pcs into one bag</t>
  </si>
  <si>
    <t>NS-A2-72x70-BLACK</t>
  </si>
  <si>
    <t>72x70x40</t>
  </si>
  <si>
    <r>
      <t xml:space="preserve">Steel plate: 400*700mm  
</t>
    </r>
    <r>
      <rPr>
        <sz val="24"/>
        <color rgb="FFFF0000"/>
        <rFont val="宋体"/>
        <charset val="134"/>
        <scheme val="minor"/>
      </rPr>
      <t xml:space="preserve">square tube : 76 </t>
    </r>
    <r>
      <rPr>
        <sz val="24"/>
        <color theme="1"/>
        <rFont val="宋体"/>
        <charset val="134"/>
        <scheme val="minor"/>
      </rPr>
      <t xml:space="preserve">
Top  pallet : 250 *250
Thickened  :7.0 iron plate
Black spray paint
one set one carton
Accessories:Felt pads 5 pcs+ Screws: 22 pcs into one bag</t>
    </r>
  </si>
  <si>
    <t>POST-II-72X40X70-BLA</t>
  </si>
  <si>
    <t>same as before</t>
  </si>
  <si>
    <t>72x45x45</t>
  </si>
  <si>
    <r>
      <t xml:space="preserve">Square Steel plate: 450*450mm  
</t>
    </r>
    <r>
      <rPr>
        <sz val="24"/>
        <color rgb="FFFF0000"/>
        <rFont val="宋体"/>
        <charset val="134"/>
        <scheme val="minor"/>
      </rPr>
      <t xml:space="preserve">square tube : 76 </t>
    </r>
    <r>
      <rPr>
        <sz val="24"/>
        <color theme="1"/>
        <rFont val="宋体"/>
        <charset val="134"/>
        <scheme val="minor"/>
      </rPr>
      <t xml:space="preserve">
Top  pallet : 250 *250
Thickened  :7.0 iron plate
Black spray paint
one pcs one carton
Accessories:Felt pads 5 pcs+ Screws: 22 pcs into one bag</t>
    </r>
  </si>
  <si>
    <t>POST-I-72X45X45-BLAC</t>
  </si>
  <si>
    <t>pcs</t>
  </si>
  <si>
    <t xml:space="preserve">TOTAL: </t>
  </si>
  <si>
    <t xml:space="preserve">30% deposit I </t>
  </si>
  <si>
    <t>40% deposit II</t>
  </si>
  <si>
    <t>30% Balance</t>
  </si>
  <si>
    <t xml:space="preserve">REMARK: </t>
  </si>
  <si>
    <t>left goods</t>
  </si>
  <si>
    <t>The price may change according to the ordered quantity.</t>
  </si>
  <si>
    <t>Price term: EXW USD without tax term.</t>
  </si>
  <si>
    <t>Payment: T/T; 50% deposit, the balance should be finished before delivery.</t>
  </si>
  <si>
    <t>Production time: about20-25 working days after received deposit and after confirm products.</t>
  </si>
  <si>
    <t>Informacje dotyczące płatności :</t>
  </si>
  <si>
    <t>1.odbiorca: FULLBAX LIMITED</t>
  </si>
  <si>
    <t>2. Rachunek Bankowy: 000326591</t>
  </si>
  <si>
    <t>3. Adres :</t>
  </si>
  <si>
    <t>RM C 19/F LOCKHART CTR 301-307,LOCKHART RD WANCHAL, HONG KONG</t>
  </si>
  <si>
    <t>4. Bank Odbiorcy oraz adres:</t>
  </si>
  <si>
    <t>DBS HONGKONG LIMITED G/E.THE CENTER.99 OUEEN'S ROAD CENTRAL.HONG KONG</t>
  </si>
  <si>
    <t>5.BANK SWIFT CODE: DHBKHKHH</t>
  </si>
  <si>
    <r>
      <t xml:space="preserve">6. Prosze wybrać: polecenie aby koszy przelewu pokrywał nadawca. nie odbiorca - najczęściej w bankach polecenie nazwane jest skrótem </t>
    </r>
    <r>
      <rPr>
        <sz val="26"/>
        <color rgb="FFFF0000"/>
        <rFont val="宋体"/>
        <charset val="134"/>
        <scheme val="minor"/>
      </rPr>
      <t xml:space="preserve">"OUR" </t>
    </r>
    <r>
      <rPr>
        <sz val="26"/>
        <color theme="1"/>
        <rFont val="宋体"/>
        <charset val="134"/>
        <scheme val="minor"/>
      </rPr>
      <t xml:space="preserve">W przypadku braku tego polecenia, 
</t>
    </r>
  </si>
  <si>
    <t>koszty przelewu zostaną rozliczone przy końcowym rozliczeniu zlecenia.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</si>
</sst>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</numFmts>
  <fonts count="35">
    <font>
      <sz val="11"/>
      <color theme="1"/>
      <name val="宋体"/>
      <charset val="134"/>
      <scheme val="minor"/>
    </font>
    <font>
      <sz val="26"/>
      <color theme="1"/>
      <name val="宋体"/>
      <charset val="238"/>
      <scheme val="minor"/>
    </font>
    <font>
      <sz val="26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6"/>
      <color rgb="FFFF0000"/>
      <name val="宋体"/>
      <charset val="238"/>
      <scheme val="minor"/>
    </font>
    <font>
      <b/>
      <sz val="24"/>
      <color theme="1"/>
      <name val="宋体"/>
      <charset val="134"/>
      <scheme val="minor"/>
    </font>
    <font>
      <sz val="24"/>
      <color theme="1"/>
      <name val="宋体"/>
      <charset val="238"/>
      <scheme val="minor"/>
    </font>
    <font>
      <sz val="28"/>
      <color theme="1"/>
      <name val="宋体"/>
      <charset val="238"/>
      <scheme val="minor"/>
    </font>
    <font>
      <b/>
      <sz val="28"/>
      <color theme="1"/>
      <name val="宋体"/>
      <charset val="238"/>
      <scheme val="minor"/>
    </font>
    <font>
      <b/>
      <sz val="36"/>
      <color theme="1"/>
      <name val="宋体"/>
      <charset val="238"/>
      <scheme val="minor"/>
    </font>
    <font>
      <b/>
      <sz val="2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4"/>
      <color rgb="FFFF0000"/>
      <name val="宋体"/>
      <charset val="134"/>
      <scheme val="minor"/>
    </font>
    <font>
      <sz val="26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8" borderId="14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" fontId="4" fillId="4" borderId="8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vertical="center" wrapText="1"/>
      <protection locked="0"/>
    </xf>
    <xf numFmtId="1" fontId="5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vertical="center" wrapText="1"/>
      <protection locked="0"/>
    </xf>
    <xf numFmtId="1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2" fillId="0" borderId="0" xfId="0" applyNumberFormat="1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left" vertical="center" wrapText="1"/>
    </xf>
    <xf numFmtId="14" fontId="2" fillId="0" borderId="0" xfId="0" applyNumberFormat="1" applyFont="1" applyFill="1" applyAlignment="1">
      <alignment horizontal="left" vertical="center"/>
    </xf>
    <xf numFmtId="14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/>
    </xf>
    <xf numFmtId="176" fontId="1" fillId="0" borderId="0" xfId="0" applyNumberFormat="1" applyFont="1" applyFill="1" applyAlignment="1"/>
    <xf numFmtId="0" fontId="7" fillId="0" borderId="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76" fontId="10" fillId="5" borderId="1" xfId="0" applyNumberFormat="1" applyFont="1" applyFill="1" applyBorder="1" applyAlignment="1" applyProtection="1">
      <alignment horizontal="center" vertical="center" wrapText="1"/>
      <protection locked="0"/>
    </xf>
    <xf numFmtId="176" fontId="10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176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10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vertical="center" wrapText="1"/>
      <protection locked="0"/>
    </xf>
    <xf numFmtId="176" fontId="11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>
      <alignment vertical="center"/>
    </xf>
    <xf numFmtId="176" fontId="12" fillId="5" borderId="1" xfId="0" applyNumberFormat="1" applyFont="1" applyFill="1" applyBorder="1" applyAlignment="1" applyProtection="1">
      <alignment horizontal="center" vertical="center" wrapText="1"/>
    </xf>
    <xf numFmtId="176" fontId="12" fillId="0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/>
    <xf numFmtId="0" fontId="13" fillId="0" borderId="0" xfId="0" applyFont="1" applyFill="1" applyAlignment="1"/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153035</xdr:colOff>
      <xdr:row>0</xdr:row>
      <xdr:rowOff>419735</xdr:rowOff>
    </xdr:from>
    <xdr:to>
      <xdr:col>1</xdr:col>
      <xdr:colOff>1765300</xdr:colOff>
      <xdr:row>0</xdr:row>
      <xdr:rowOff>1158875</xdr:rowOff>
    </xdr:to>
    <xdr:pic>
      <xdr:nvPicPr>
        <xdr:cNvPr id="13" name="ID_6B90BA26582D4C5D99827E3895E0BB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035" y="419735"/>
          <a:ext cx="3093085" cy="73914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2570480</xdr:colOff>
      <xdr:row>14</xdr:row>
      <xdr:rowOff>336550</xdr:rowOff>
    </xdr:from>
    <xdr:ext cx="4356735" cy="4639964"/>
    <xdr:pic>
      <xdr:nvPicPr>
        <xdr:cNvPr id="2" name="Obraz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51300" y="10351770"/>
          <a:ext cx="4356735" cy="4639945"/>
        </a:xfrm>
        <a:prstGeom prst="rect">
          <a:avLst/>
        </a:prstGeom>
      </xdr:spPr>
    </xdr:pic>
    <xdr:clientData/>
  </xdr:oneCellAnchor>
  <xdr:twoCellAnchor editAs="oneCell">
    <xdr:from>
      <xdr:col>1</xdr:col>
      <xdr:colOff>2766060</xdr:colOff>
      <xdr:row>15</xdr:row>
      <xdr:rowOff>535305</xdr:rowOff>
    </xdr:from>
    <xdr:to>
      <xdr:col>1</xdr:col>
      <xdr:colOff>6742430</xdr:colOff>
      <xdr:row>15</xdr:row>
      <xdr:rowOff>4881880</xdr:rowOff>
    </xdr:to>
    <xdr:pic>
      <xdr:nvPicPr>
        <xdr:cNvPr id="5" name="Obraz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46880" y="15744825"/>
          <a:ext cx="3976370" cy="4346575"/>
        </a:xfrm>
        <a:prstGeom prst="rect">
          <a:avLst/>
        </a:prstGeom>
      </xdr:spPr>
    </xdr:pic>
    <xdr:clientData/>
  </xdr:twoCellAnchor>
  <xdr:twoCellAnchor editAs="oneCell">
    <xdr:from>
      <xdr:col>1</xdr:col>
      <xdr:colOff>2581275</xdr:colOff>
      <xdr:row>18</xdr:row>
      <xdr:rowOff>163830</xdr:rowOff>
    </xdr:from>
    <xdr:to>
      <xdr:col>1</xdr:col>
      <xdr:colOff>7061835</xdr:colOff>
      <xdr:row>18</xdr:row>
      <xdr:rowOff>4946015</xdr:rowOff>
    </xdr:to>
    <xdr:pic>
      <xdr:nvPicPr>
        <xdr:cNvPr id="6" name="Obraz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62095" y="30956250"/>
          <a:ext cx="4480560" cy="4782185"/>
        </a:xfrm>
        <a:prstGeom prst="rect">
          <a:avLst/>
        </a:prstGeom>
      </xdr:spPr>
    </xdr:pic>
    <xdr:clientData/>
  </xdr:twoCellAnchor>
  <xdr:twoCellAnchor editAs="oneCell">
    <xdr:from>
      <xdr:col>1</xdr:col>
      <xdr:colOff>2813050</xdr:colOff>
      <xdr:row>19</xdr:row>
      <xdr:rowOff>252095</xdr:rowOff>
    </xdr:from>
    <xdr:to>
      <xdr:col>1</xdr:col>
      <xdr:colOff>6835775</xdr:colOff>
      <xdr:row>19</xdr:row>
      <xdr:rowOff>5025390</xdr:rowOff>
    </xdr:to>
    <xdr:pic>
      <xdr:nvPicPr>
        <xdr:cNvPr id="7" name="Obraz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93870" y="36238815"/>
          <a:ext cx="4022725" cy="4773295"/>
        </a:xfrm>
        <a:prstGeom prst="rect">
          <a:avLst/>
        </a:prstGeom>
      </xdr:spPr>
    </xdr:pic>
    <xdr:clientData/>
  </xdr:twoCellAnchor>
  <xdr:twoCellAnchor editAs="oneCell">
    <xdr:from>
      <xdr:col>1</xdr:col>
      <xdr:colOff>2640330</xdr:colOff>
      <xdr:row>21</xdr:row>
      <xdr:rowOff>180340</xdr:rowOff>
    </xdr:from>
    <xdr:to>
      <xdr:col>1</xdr:col>
      <xdr:colOff>6646545</xdr:colOff>
      <xdr:row>21</xdr:row>
      <xdr:rowOff>5013960</xdr:rowOff>
    </xdr:to>
    <xdr:pic>
      <xdr:nvPicPr>
        <xdr:cNvPr id="8" name="Obraz 3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21150" y="46555660"/>
          <a:ext cx="4006215" cy="4833620"/>
        </a:xfrm>
        <a:prstGeom prst="rect">
          <a:avLst/>
        </a:prstGeom>
      </xdr:spPr>
    </xdr:pic>
    <xdr:clientData/>
  </xdr:twoCellAnchor>
  <xdr:oneCellAnchor>
    <xdr:from>
      <xdr:col>1</xdr:col>
      <xdr:colOff>3181985</xdr:colOff>
      <xdr:row>20</xdr:row>
      <xdr:rowOff>354330</xdr:rowOff>
    </xdr:from>
    <xdr:ext cx="3653919" cy="4504202"/>
    <xdr:pic>
      <xdr:nvPicPr>
        <xdr:cNvPr id="9" name="Obraz 3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662805" y="41535350"/>
          <a:ext cx="3653790" cy="4504055"/>
        </a:xfrm>
        <a:prstGeom prst="rect">
          <a:avLst/>
        </a:prstGeom>
      </xdr:spPr>
    </xdr:pic>
    <xdr:clientData/>
  </xdr:oneCellAnchor>
  <xdr:twoCellAnchor editAs="oneCell">
    <xdr:from>
      <xdr:col>1</xdr:col>
      <xdr:colOff>415290</xdr:colOff>
      <xdr:row>14</xdr:row>
      <xdr:rowOff>694055</xdr:rowOff>
    </xdr:from>
    <xdr:to>
      <xdr:col>1</xdr:col>
      <xdr:colOff>1647190</xdr:colOff>
      <xdr:row>14</xdr:row>
      <xdr:rowOff>3112135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96110" y="10709275"/>
          <a:ext cx="1231900" cy="2418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356870</xdr:colOff>
      <xdr:row>15</xdr:row>
      <xdr:rowOff>252730</xdr:rowOff>
    </xdr:from>
    <xdr:to>
      <xdr:col>1</xdr:col>
      <xdr:colOff>1507490</xdr:colOff>
      <xdr:row>15</xdr:row>
      <xdr:rowOff>2776855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37690" y="15462250"/>
          <a:ext cx="1150620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175260</xdr:colOff>
      <xdr:row>18</xdr:row>
      <xdr:rowOff>431165</xdr:rowOff>
    </xdr:from>
    <xdr:to>
      <xdr:col>1</xdr:col>
      <xdr:colOff>1325880</xdr:colOff>
      <xdr:row>18</xdr:row>
      <xdr:rowOff>2955290</xdr:rowOff>
    </xdr:to>
    <xdr:pic>
      <xdr:nvPicPr>
        <xdr:cNvPr id="16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56080" y="31223585"/>
          <a:ext cx="1150620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210185</xdr:colOff>
      <xdr:row>19</xdr:row>
      <xdr:rowOff>395605</xdr:rowOff>
    </xdr:from>
    <xdr:to>
      <xdr:col>1</xdr:col>
      <xdr:colOff>1360805</xdr:colOff>
      <xdr:row>19</xdr:row>
      <xdr:rowOff>2919730</xdr:rowOff>
    </xdr:to>
    <xdr:pic>
      <xdr:nvPicPr>
        <xdr:cNvPr id="17" name="图片 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91005" y="36382325"/>
          <a:ext cx="1150620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387350</xdr:colOff>
      <xdr:row>20</xdr:row>
      <xdr:rowOff>572770</xdr:rowOff>
    </xdr:from>
    <xdr:to>
      <xdr:col>1</xdr:col>
      <xdr:colOff>1537970</xdr:colOff>
      <xdr:row>20</xdr:row>
      <xdr:rowOff>3096895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68170" y="41753790"/>
          <a:ext cx="1150620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216535</xdr:colOff>
      <xdr:row>21</xdr:row>
      <xdr:rowOff>603250</xdr:rowOff>
    </xdr:from>
    <xdr:to>
      <xdr:col>1</xdr:col>
      <xdr:colOff>1677670</xdr:colOff>
      <xdr:row>21</xdr:row>
      <xdr:rowOff>2669540</xdr:rowOff>
    </xdr:to>
    <xdr:pic>
      <xdr:nvPicPr>
        <xdr:cNvPr id="19" name="图片 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97355" y="46978570"/>
          <a:ext cx="1461135" cy="2066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421640</xdr:colOff>
      <xdr:row>22</xdr:row>
      <xdr:rowOff>536575</xdr:rowOff>
    </xdr:from>
    <xdr:to>
      <xdr:col>1</xdr:col>
      <xdr:colOff>1882775</xdr:colOff>
      <xdr:row>22</xdr:row>
      <xdr:rowOff>2602865</xdr:rowOff>
    </xdr:to>
    <xdr:pic>
      <xdr:nvPicPr>
        <xdr:cNvPr id="20" name="图片 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02460" y="52106195"/>
          <a:ext cx="1461135" cy="2066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244475</xdr:colOff>
      <xdr:row>14</xdr:row>
      <xdr:rowOff>3304540</xdr:rowOff>
    </xdr:from>
    <xdr:to>
      <xdr:col>1</xdr:col>
      <xdr:colOff>1811655</xdr:colOff>
      <xdr:row>14</xdr:row>
      <xdr:rowOff>4375150</xdr:rowOff>
    </xdr:to>
    <xdr:pic>
      <xdr:nvPicPr>
        <xdr:cNvPr id="21" name="图片 2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25295" y="13319760"/>
          <a:ext cx="1567180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208280</xdr:colOff>
      <xdr:row>15</xdr:row>
      <xdr:rowOff>2822575</xdr:rowOff>
    </xdr:from>
    <xdr:to>
      <xdr:col>1</xdr:col>
      <xdr:colOff>1938020</xdr:colOff>
      <xdr:row>15</xdr:row>
      <xdr:rowOff>4003675</xdr:rowOff>
    </xdr:to>
    <xdr:pic>
      <xdr:nvPicPr>
        <xdr:cNvPr id="22" name="图片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89100" y="18032095"/>
          <a:ext cx="172974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280670</xdr:colOff>
      <xdr:row>18</xdr:row>
      <xdr:rowOff>3289300</xdr:rowOff>
    </xdr:from>
    <xdr:to>
      <xdr:col>1</xdr:col>
      <xdr:colOff>2010410</xdr:colOff>
      <xdr:row>18</xdr:row>
      <xdr:rowOff>4470400</xdr:rowOff>
    </xdr:to>
    <xdr:pic>
      <xdr:nvPicPr>
        <xdr:cNvPr id="25" name="图片 2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61490" y="34081720"/>
          <a:ext cx="172974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316230</xdr:colOff>
      <xdr:row>19</xdr:row>
      <xdr:rowOff>3500120</xdr:rowOff>
    </xdr:from>
    <xdr:to>
      <xdr:col>1</xdr:col>
      <xdr:colOff>2045970</xdr:colOff>
      <xdr:row>19</xdr:row>
      <xdr:rowOff>4681220</xdr:rowOff>
    </xdr:to>
    <xdr:pic>
      <xdr:nvPicPr>
        <xdr:cNvPr id="26" name="图片 2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97050" y="39486840"/>
          <a:ext cx="172974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492760</xdr:colOff>
      <xdr:row>20</xdr:row>
      <xdr:rowOff>3535680</xdr:rowOff>
    </xdr:from>
    <xdr:to>
      <xdr:col>1</xdr:col>
      <xdr:colOff>2222500</xdr:colOff>
      <xdr:row>20</xdr:row>
      <xdr:rowOff>4716780</xdr:rowOff>
    </xdr:to>
    <xdr:pic>
      <xdr:nvPicPr>
        <xdr:cNvPr id="27" name="图片 2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73580" y="44716700"/>
          <a:ext cx="172974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316230</xdr:colOff>
      <xdr:row>21</xdr:row>
      <xdr:rowOff>3112770</xdr:rowOff>
    </xdr:from>
    <xdr:to>
      <xdr:col>1</xdr:col>
      <xdr:colOff>2045970</xdr:colOff>
      <xdr:row>21</xdr:row>
      <xdr:rowOff>4293870</xdr:rowOff>
    </xdr:to>
    <xdr:pic>
      <xdr:nvPicPr>
        <xdr:cNvPr id="28" name="图片 2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97050" y="49488090"/>
          <a:ext cx="172974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351790</xdr:colOff>
      <xdr:row>22</xdr:row>
      <xdr:rowOff>3323590</xdr:rowOff>
    </xdr:from>
    <xdr:to>
      <xdr:col>1</xdr:col>
      <xdr:colOff>2081530</xdr:colOff>
      <xdr:row>22</xdr:row>
      <xdr:rowOff>4504690</xdr:rowOff>
    </xdr:to>
    <xdr:pic>
      <xdr:nvPicPr>
        <xdr:cNvPr id="29" name="图片 2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32610" y="54893210"/>
          <a:ext cx="172974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1277620</xdr:colOff>
      <xdr:row>15</xdr:row>
      <xdr:rowOff>3603625</xdr:rowOff>
    </xdr:from>
    <xdr:to>
      <xdr:col>1</xdr:col>
      <xdr:colOff>2753360</xdr:colOff>
      <xdr:row>15</xdr:row>
      <xdr:rowOff>5030470</xdr:rowOff>
    </xdr:to>
    <xdr:pic>
      <xdr:nvPicPr>
        <xdr:cNvPr id="30" name="图片 2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758440" y="18813145"/>
          <a:ext cx="1475740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1303655</xdr:colOff>
      <xdr:row>14</xdr:row>
      <xdr:rowOff>3622040</xdr:rowOff>
    </xdr:from>
    <xdr:to>
      <xdr:col>1</xdr:col>
      <xdr:colOff>2779395</xdr:colOff>
      <xdr:row>14</xdr:row>
      <xdr:rowOff>5048885</xdr:rowOff>
    </xdr:to>
    <xdr:pic>
      <xdr:nvPicPr>
        <xdr:cNvPr id="31" name="图片 3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784475" y="13637260"/>
          <a:ext cx="1475740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1339215</xdr:colOff>
      <xdr:row>18</xdr:row>
      <xdr:rowOff>1736725</xdr:rowOff>
    </xdr:from>
    <xdr:to>
      <xdr:col>1</xdr:col>
      <xdr:colOff>2814955</xdr:colOff>
      <xdr:row>18</xdr:row>
      <xdr:rowOff>3163570</xdr:rowOff>
    </xdr:to>
    <xdr:pic>
      <xdr:nvPicPr>
        <xdr:cNvPr id="33" name="图片 3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820035" y="32529145"/>
          <a:ext cx="1475740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1268730</xdr:colOff>
      <xdr:row>19</xdr:row>
      <xdr:rowOff>1559560</xdr:rowOff>
    </xdr:from>
    <xdr:to>
      <xdr:col>1</xdr:col>
      <xdr:colOff>2744470</xdr:colOff>
      <xdr:row>19</xdr:row>
      <xdr:rowOff>2986405</xdr:rowOff>
    </xdr:to>
    <xdr:pic>
      <xdr:nvPicPr>
        <xdr:cNvPr id="34" name="图片 3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749550" y="37546280"/>
          <a:ext cx="1475740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1409700</xdr:colOff>
      <xdr:row>20</xdr:row>
      <xdr:rowOff>1842770</xdr:rowOff>
    </xdr:from>
    <xdr:to>
      <xdr:col>1</xdr:col>
      <xdr:colOff>2885440</xdr:colOff>
      <xdr:row>20</xdr:row>
      <xdr:rowOff>3269615</xdr:rowOff>
    </xdr:to>
    <xdr:pic>
      <xdr:nvPicPr>
        <xdr:cNvPr id="35" name="图片 3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890520" y="43023790"/>
          <a:ext cx="1475740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1515745</xdr:colOff>
      <xdr:row>21</xdr:row>
      <xdr:rowOff>1595755</xdr:rowOff>
    </xdr:from>
    <xdr:to>
      <xdr:col>1</xdr:col>
      <xdr:colOff>2991485</xdr:colOff>
      <xdr:row>21</xdr:row>
      <xdr:rowOff>3022600</xdr:rowOff>
    </xdr:to>
    <xdr:pic>
      <xdr:nvPicPr>
        <xdr:cNvPr id="36" name="图片 3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96565" y="47971075"/>
          <a:ext cx="1475740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2009775</xdr:colOff>
      <xdr:row>22</xdr:row>
      <xdr:rowOff>1983105</xdr:rowOff>
    </xdr:from>
    <xdr:to>
      <xdr:col>1</xdr:col>
      <xdr:colOff>3485515</xdr:colOff>
      <xdr:row>22</xdr:row>
      <xdr:rowOff>3409950</xdr:rowOff>
    </xdr:to>
    <xdr:pic>
      <xdr:nvPicPr>
        <xdr:cNvPr id="37" name="图片 3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490595" y="53552725"/>
          <a:ext cx="1475740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24765</xdr:colOff>
      <xdr:row>14</xdr:row>
      <xdr:rowOff>3515360</xdr:rowOff>
    </xdr:from>
    <xdr:to>
      <xdr:col>10</xdr:col>
      <xdr:colOff>2773680</xdr:colOff>
      <xdr:row>14</xdr:row>
      <xdr:rowOff>4038600</xdr:rowOff>
    </xdr:to>
    <xdr:pic>
      <xdr:nvPicPr>
        <xdr:cNvPr id="38" name="图片 3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44755" y="13530580"/>
          <a:ext cx="2748915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24765</xdr:colOff>
      <xdr:row>15</xdr:row>
      <xdr:rowOff>3515360</xdr:rowOff>
    </xdr:from>
    <xdr:to>
      <xdr:col>10</xdr:col>
      <xdr:colOff>2773680</xdr:colOff>
      <xdr:row>15</xdr:row>
      <xdr:rowOff>4038600</xdr:rowOff>
    </xdr:to>
    <xdr:pic>
      <xdr:nvPicPr>
        <xdr:cNvPr id="39" name="图片 3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44755" y="18724880"/>
          <a:ext cx="2748915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24765</xdr:colOff>
      <xdr:row>18</xdr:row>
      <xdr:rowOff>3515360</xdr:rowOff>
    </xdr:from>
    <xdr:to>
      <xdr:col>10</xdr:col>
      <xdr:colOff>2773680</xdr:colOff>
      <xdr:row>18</xdr:row>
      <xdr:rowOff>4038600</xdr:rowOff>
    </xdr:to>
    <xdr:pic>
      <xdr:nvPicPr>
        <xdr:cNvPr id="42" name="图片 4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44755" y="34307780"/>
          <a:ext cx="2748915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24765</xdr:colOff>
      <xdr:row>19</xdr:row>
      <xdr:rowOff>3515360</xdr:rowOff>
    </xdr:from>
    <xdr:to>
      <xdr:col>10</xdr:col>
      <xdr:colOff>2773680</xdr:colOff>
      <xdr:row>19</xdr:row>
      <xdr:rowOff>4038600</xdr:rowOff>
    </xdr:to>
    <xdr:pic>
      <xdr:nvPicPr>
        <xdr:cNvPr id="43" name="图片 4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44755" y="39502080"/>
          <a:ext cx="2748915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24765</xdr:colOff>
      <xdr:row>20</xdr:row>
      <xdr:rowOff>3515360</xdr:rowOff>
    </xdr:from>
    <xdr:to>
      <xdr:col>10</xdr:col>
      <xdr:colOff>2773680</xdr:colOff>
      <xdr:row>20</xdr:row>
      <xdr:rowOff>4038600</xdr:rowOff>
    </xdr:to>
    <xdr:pic>
      <xdr:nvPicPr>
        <xdr:cNvPr id="44" name="图片 4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44755" y="44696380"/>
          <a:ext cx="2748915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589915</xdr:colOff>
      <xdr:row>0</xdr:row>
      <xdr:rowOff>745490</xdr:rowOff>
    </xdr:from>
    <xdr:to>
      <xdr:col>9</xdr:col>
      <xdr:colOff>1623060</xdr:colOff>
      <xdr:row>1</xdr:row>
      <xdr:rowOff>516255</xdr:rowOff>
    </xdr:to>
    <xdr:pic>
      <xdr:nvPicPr>
        <xdr:cNvPr id="45" name="Obraz 3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3089215" y="745490"/>
          <a:ext cx="3731895" cy="939165"/>
        </a:xfrm>
        <a:prstGeom prst="rect">
          <a:avLst/>
        </a:prstGeom>
      </xdr:spPr>
    </xdr:pic>
    <xdr:clientData/>
  </xdr:twoCellAnchor>
  <xdr:twoCellAnchor editAs="oneCell">
    <xdr:from>
      <xdr:col>1</xdr:col>
      <xdr:colOff>2380615</xdr:colOff>
      <xdr:row>17</xdr:row>
      <xdr:rowOff>426720</xdr:rowOff>
    </xdr:from>
    <xdr:to>
      <xdr:col>1</xdr:col>
      <xdr:colOff>6922770</xdr:colOff>
      <xdr:row>17</xdr:row>
      <xdr:rowOff>4616450</xdr:rowOff>
    </xdr:to>
    <xdr:pic>
      <xdr:nvPicPr>
        <xdr:cNvPr id="48" name="Obraz 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861435" y="26024840"/>
          <a:ext cx="4542155" cy="4189730"/>
        </a:xfrm>
        <a:prstGeom prst="rect">
          <a:avLst/>
        </a:prstGeom>
      </xdr:spPr>
    </xdr:pic>
    <xdr:clientData/>
  </xdr:twoCellAnchor>
  <xdr:twoCellAnchor editAs="oneCell">
    <xdr:from>
      <xdr:col>1</xdr:col>
      <xdr:colOff>245745</xdr:colOff>
      <xdr:row>17</xdr:row>
      <xdr:rowOff>255270</xdr:rowOff>
    </xdr:from>
    <xdr:to>
      <xdr:col>1</xdr:col>
      <xdr:colOff>1396365</xdr:colOff>
      <xdr:row>17</xdr:row>
      <xdr:rowOff>2779395</xdr:rowOff>
    </xdr:to>
    <xdr:pic>
      <xdr:nvPicPr>
        <xdr:cNvPr id="49" name="图片 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26565" y="25853390"/>
          <a:ext cx="1150620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245110</xdr:colOff>
      <xdr:row>17</xdr:row>
      <xdr:rowOff>3430270</xdr:rowOff>
    </xdr:from>
    <xdr:to>
      <xdr:col>1</xdr:col>
      <xdr:colOff>1974850</xdr:colOff>
      <xdr:row>17</xdr:row>
      <xdr:rowOff>4611370</xdr:rowOff>
    </xdr:to>
    <xdr:pic>
      <xdr:nvPicPr>
        <xdr:cNvPr id="50" name="图片 4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25930" y="29028390"/>
          <a:ext cx="172974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1268730</xdr:colOff>
      <xdr:row>17</xdr:row>
      <xdr:rowOff>1913255</xdr:rowOff>
    </xdr:from>
    <xdr:to>
      <xdr:col>1</xdr:col>
      <xdr:colOff>2744470</xdr:colOff>
      <xdr:row>17</xdr:row>
      <xdr:rowOff>3340100</xdr:rowOff>
    </xdr:to>
    <xdr:pic>
      <xdr:nvPicPr>
        <xdr:cNvPr id="51" name="图片 5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749550" y="27511375"/>
          <a:ext cx="1475740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2421890</xdr:colOff>
      <xdr:row>16</xdr:row>
      <xdr:rowOff>126365</xdr:rowOff>
    </xdr:from>
    <xdr:to>
      <xdr:col>1</xdr:col>
      <xdr:colOff>7053580</xdr:colOff>
      <xdr:row>16</xdr:row>
      <xdr:rowOff>4921885</xdr:rowOff>
    </xdr:to>
    <xdr:pic>
      <xdr:nvPicPr>
        <xdr:cNvPr id="52" name="Obraz 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902710" y="20530185"/>
          <a:ext cx="4631690" cy="4795520"/>
        </a:xfrm>
        <a:prstGeom prst="rect">
          <a:avLst/>
        </a:prstGeom>
      </xdr:spPr>
    </xdr:pic>
    <xdr:clientData/>
  </xdr:twoCellAnchor>
  <xdr:twoCellAnchor editAs="oneCell">
    <xdr:from>
      <xdr:col>1</xdr:col>
      <xdr:colOff>316230</xdr:colOff>
      <xdr:row>16</xdr:row>
      <xdr:rowOff>713105</xdr:rowOff>
    </xdr:from>
    <xdr:to>
      <xdr:col>1</xdr:col>
      <xdr:colOff>1466850</xdr:colOff>
      <xdr:row>16</xdr:row>
      <xdr:rowOff>3237230</xdr:rowOff>
    </xdr:to>
    <xdr:pic>
      <xdr:nvPicPr>
        <xdr:cNvPr id="53" name="图片 5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97050" y="21116925"/>
          <a:ext cx="1150620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386715</xdr:colOff>
      <xdr:row>16</xdr:row>
      <xdr:rowOff>3711575</xdr:rowOff>
    </xdr:from>
    <xdr:to>
      <xdr:col>1</xdr:col>
      <xdr:colOff>2116455</xdr:colOff>
      <xdr:row>16</xdr:row>
      <xdr:rowOff>4892675</xdr:rowOff>
    </xdr:to>
    <xdr:pic>
      <xdr:nvPicPr>
        <xdr:cNvPr id="54" name="图片 5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67535" y="24115395"/>
          <a:ext cx="172974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1480820</xdr:colOff>
      <xdr:row>16</xdr:row>
      <xdr:rowOff>2089150</xdr:rowOff>
    </xdr:from>
    <xdr:to>
      <xdr:col>1</xdr:col>
      <xdr:colOff>2956560</xdr:colOff>
      <xdr:row>16</xdr:row>
      <xdr:rowOff>3515995</xdr:rowOff>
    </xdr:to>
    <xdr:pic>
      <xdr:nvPicPr>
        <xdr:cNvPr id="55" name="图片 5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61640" y="22492970"/>
          <a:ext cx="1475740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24765</xdr:colOff>
      <xdr:row>16</xdr:row>
      <xdr:rowOff>3515360</xdr:rowOff>
    </xdr:from>
    <xdr:to>
      <xdr:col>10</xdr:col>
      <xdr:colOff>2773680</xdr:colOff>
      <xdr:row>16</xdr:row>
      <xdr:rowOff>4038600</xdr:rowOff>
    </xdr:to>
    <xdr:pic>
      <xdr:nvPicPr>
        <xdr:cNvPr id="56" name="图片 5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44755" y="23919180"/>
          <a:ext cx="2748915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24765</xdr:colOff>
      <xdr:row>17</xdr:row>
      <xdr:rowOff>3515360</xdr:rowOff>
    </xdr:from>
    <xdr:to>
      <xdr:col>10</xdr:col>
      <xdr:colOff>2773680</xdr:colOff>
      <xdr:row>17</xdr:row>
      <xdr:rowOff>4038600</xdr:rowOff>
    </xdr:to>
    <xdr:pic>
      <xdr:nvPicPr>
        <xdr:cNvPr id="57" name="图片 5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44755" y="29113480"/>
          <a:ext cx="2748915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3676650</xdr:colOff>
      <xdr:row>22</xdr:row>
      <xdr:rowOff>430530</xdr:rowOff>
    </xdr:from>
    <xdr:to>
      <xdr:col>1</xdr:col>
      <xdr:colOff>7153275</xdr:colOff>
      <xdr:row>22</xdr:row>
      <xdr:rowOff>4732020</xdr:rowOff>
    </xdr:to>
    <xdr:pic>
      <xdr:nvPicPr>
        <xdr:cNvPr id="58" name="图片 5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157470" y="52000150"/>
          <a:ext cx="3476625" cy="4301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4"/>
  <sheetViews>
    <sheetView tabSelected="1" view="pageBreakPreview" zoomScale="20" zoomScaleNormal="75" workbookViewId="0">
      <selection activeCell="U15" sqref="U15"/>
    </sheetView>
  </sheetViews>
  <sheetFormatPr defaultColWidth="9" defaultRowHeight="37.2"/>
  <cols>
    <col min="1" max="1" width="22.4230769230769" style="4" customWidth="1"/>
    <col min="2" max="2" width="114.096153846154" style="5" customWidth="1"/>
    <col min="3" max="3" width="31.5096153846154" style="5" customWidth="1"/>
    <col min="4" max="4" width="113.25" style="5" customWidth="1"/>
    <col min="5" max="5" width="65.1634615384615" style="5" customWidth="1"/>
    <col min="6" max="6" width="68.9038461538462" style="5" customWidth="1"/>
    <col min="7" max="7" width="52.3461538461538" style="5" customWidth="1"/>
    <col min="8" max="8" width="24.4230769230769" style="5" customWidth="1"/>
    <col min="9" max="9" width="40.8653846153846" style="5" customWidth="1"/>
    <col min="10" max="10" width="42.7307692307692" style="5" customWidth="1"/>
    <col min="11" max="11" width="52.3461538461538" style="5" customWidth="1"/>
    <col min="12" max="12" width="33.6538461538462" style="6" customWidth="1"/>
    <col min="13" max="13" width="9" style="5"/>
    <col min="14" max="17" width="18.1538461538462" style="5" customWidth="1"/>
    <col min="18" max="20" width="24.0384615384615" style="5" customWidth="1"/>
    <col min="21" max="22" width="18.1538461538462" style="5" customWidth="1"/>
    <col min="23" max="23" width="21.8942307692308" style="5" customWidth="1"/>
    <col min="24" max="24" width="22.4230769230769" style="5" customWidth="1"/>
    <col min="25" max="16384" width="9" style="5"/>
  </cols>
  <sheetData>
    <row r="1" s="1" customFormat="1" ht="92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56"/>
      <c r="K1" s="56"/>
      <c r="L1" s="57"/>
      <c r="M1" s="57"/>
      <c r="N1" s="57"/>
    </row>
    <row r="2" s="1" customFormat="1" ht="71" customHeight="1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58"/>
      <c r="K2" s="58"/>
      <c r="L2" s="8"/>
      <c r="N2" s="57"/>
    </row>
    <row r="3" s="1" customFormat="1" ht="47" customHeight="1" spans="1:12">
      <c r="A3" s="9" t="s">
        <v>2</v>
      </c>
      <c r="B3" s="9"/>
      <c r="C3" s="9"/>
      <c r="D3" s="9"/>
      <c r="E3" s="9"/>
      <c r="F3" s="9"/>
      <c r="G3" s="9"/>
      <c r="H3" s="37"/>
      <c r="I3" s="59" t="s">
        <v>3</v>
      </c>
      <c r="J3" s="37" t="s">
        <v>4</v>
      </c>
      <c r="K3" s="60"/>
      <c r="L3" s="61"/>
    </row>
    <row r="4" s="1" customFormat="1" ht="47" customHeight="1" spans="1:12">
      <c r="A4" s="9" t="s">
        <v>5</v>
      </c>
      <c r="B4" s="9"/>
      <c r="C4" s="9"/>
      <c r="D4" s="9"/>
      <c r="E4" s="9"/>
      <c r="F4" s="9"/>
      <c r="G4" s="9"/>
      <c r="H4" s="37"/>
      <c r="I4" s="59" t="s">
        <v>6</v>
      </c>
      <c r="J4" s="62" t="s">
        <v>7</v>
      </c>
      <c r="L4" s="10"/>
    </row>
    <row r="5" s="1" customFormat="1" ht="47" customHeight="1" spans="1:13">
      <c r="A5" s="9" t="s">
        <v>8</v>
      </c>
      <c r="B5" s="9"/>
      <c r="C5" s="9"/>
      <c r="D5" s="9"/>
      <c r="E5" s="9"/>
      <c r="F5" s="9"/>
      <c r="G5" s="9"/>
      <c r="H5" s="37"/>
      <c r="I5" s="59" t="s">
        <v>9</v>
      </c>
      <c r="J5" s="63">
        <v>46112</v>
      </c>
      <c r="L5" s="64"/>
      <c r="M5" s="87"/>
    </row>
    <row r="6" s="1" customFormat="1" ht="47" customHeight="1" spans="1:13">
      <c r="A6" s="10"/>
      <c r="B6" s="11"/>
      <c r="C6" s="11"/>
      <c r="D6" s="11"/>
      <c r="E6" s="11"/>
      <c r="F6" s="11"/>
      <c r="G6" s="11"/>
      <c r="H6" s="37"/>
      <c r="I6" s="59" t="s">
        <v>10</v>
      </c>
      <c r="J6" s="65" t="s">
        <v>11</v>
      </c>
      <c r="L6" s="66"/>
      <c r="M6" s="87"/>
    </row>
    <row r="7" s="1" customFormat="1" ht="47" customHeight="1" spans="1:13">
      <c r="A7" s="8" t="s">
        <v>12</v>
      </c>
      <c r="B7" s="11"/>
      <c r="C7" s="11"/>
      <c r="D7" s="11"/>
      <c r="E7" s="11"/>
      <c r="F7" s="11"/>
      <c r="G7" s="11"/>
      <c r="H7" s="37"/>
      <c r="I7" s="59" t="s">
        <v>13</v>
      </c>
      <c r="J7" s="9" t="s">
        <v>14</v>
      </c>
      <c r="M7" s="87"/>
    </row>
    <row r="8" s="1" customFormat="1" ht="72" customHeight="1" spans="1:11">
      <c r="A8" s="12" t="s">
        <v>15</v>
      </c>
      <c r="B8" s="13"/>
      <c r="C8" s="13"/>
      <c r="D8" s="13"/>
      <c r="E8" s="13"/>
      <c r="F8" s="13"/>
      <c r="G8" s="13"/>
      <c r="H8" s="37"/>
      <c r="I8" s="37"/>
      <c r="J8" s="67"/>
      <c r="K8" s="68"/>
    </row>
    <row r="9" s="1" customFormat="1" ht="47" customHeight="1" spans="1:12">
      <c r="A9" s="14" t="s">
        <v>16</v>
      </c>
      <c r="B9" s="9"/>
      <c r="C9" s="9"/>
      <c r="D9" s="9"/>
      <c r="E9" s="9"/>
      <c r="F9" s="9"/>
      <c r="G9" s="9"/>
      <c r="H9" s="37"/>
      <c r="J9" s="60"/>
      <c r="K9" s="60"/>
      <c r="L9" s="61"/>
    </row>
    <row r="10" s="1" customFormat="1" ht="47" customHeight="1" spans="1:12">
      <c r="A10" s="14" t="s">
        <v>17</v>
      </c>
      <c r="B10" s="9"/>
      <c r="C10" s="9"/>
      <c r="D10" s="9"/>
      <c r="E10" s="9"/>
      <c r="F10" s="9"/>
      <c r="G10" s="9"/>
      <c r="H10" s="37"/>
      <c r="I10" s="37"/>
      <c r="J10" s="60"/>
      <c r="K10" s="60"/>
      <c r="L10" s="61"/>
    </row>
    <row r="11" spans="1:12">
      <c r="A11" s="10"/>
      <c r="B11" s="1"/>
      <c r="C11" s="1"/>
      <c r="D11" s="1"/>
      <c r="E11" s="1"/>
      <c r="F11" s="1"/>
      <c r="G11" s="1"/>
      <c r="H11" s="15"/>
      <c r="I11" s="38"/>
      <c r="J11" s="38"/>
      <c r="K11" s="38"/>
      <c r="L11" s="69"/>
    </row>
    <row r="12" spans="1:24">
      <c r="A12" s="15"/>
      <c r="B12" s="1"/>
      <c r="C12" s="1"/>
      <c r="D12" s="1"/>
      <c r="E12" s="1"/>
      <c r="F12" s="1"/>
      <c r="G12" s="38"/>
      <c r="H12" s="15"/>
      <c r="I12" s="38"/>
      <c r="J12" s="38"/>
      <c r="K12" s="38"/>
      <c r="L12" s="69"/>
      <c r="N12" s="88" t="s">
        <v>18</v>
      </c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6" t="s">
        <v>19</v>
      </c>
      <c r="B13" s="17" t="s">
        <v>20</v>
      </c>
      <c r="C13" s="18" t="s">
        <v>21</v>
      </c>
      <c r="D13" s="16" t="s">
        <v>22</v>
      </c>
      <c r="E13" s="39" t="s">
        <v>23</v>
      </c>
      <c r="F13" s="40" t="s">
        <v>24</v>
      </c>
      <c r="G13" s="41" t="s">
        <v>25</v>
      </c>
      <c r="H13" s="42" t="s">
        <v>26</v>
      </c>
      <c r="I13" s="70" t="s">
        <v>27</v>
      </c>
      <c r="J13" s="71" t="s">
        <v>28</v>
      </c>
      <c r="K13" s="70" t="s">
        <v>29</v>
      </c>
      <c r="L13" s="70" t="s">
        <v>30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13" customHeight="1" spans="1:24">
      <c r="A14" s="19"/>
      <c r="B14" s="20"/>
      <c r="C14" s="21"/>
      <c r="D14" s="19"/>
      <c r="E14" s="43"/>
      <c r="F14" s="44"/>
      <c r="G14" s="45"/>
      <c r="H14" s="16"/>
      <c r="I14" s="17" t="s">
        <v>27</v>
      </c>
      <c r="J14" s="72" t="s">
        <v>28</v>
      </c>
      <c r="K14" s="17" t="s">
        <v>31</v>
      </c>
      <c r="L14" s="17"/>
      <c r="N14" s="89" t="s">
        <v>32</v>
      </c>
      <c r="O14" s="89" t="s">
        <v>33</v>
      </c>
      <c r="P14" s="89" t="s">
        <v>34</v>
      </c>
      <c r="Q14" s="89" t="s">
        <v>35</v>
      </c>
      <c r="R14" s="91" t="s">
        <v>36</v>
      </c>
      <c r="S14" s="91" t="s">
        <v>37</v>
      </c>
      <c r="T14" s="91" t="s">
        <v>38</v>
      </c>
      <c r="U14" s="89" t="s">
        <v>39</v>
      </c>
      <c r="V14" s="89" t="s">
        <v>40</v>
      </c>
      <c r="W14" s="91" t="s">
        <v>41</v>
      </c>
      <c r="X14" s="89" t="s">
        <v>42</v>
      </c>
    </row>
    <row r="15" s="2" customFormat="1" ht="409" customHeight="1" spans="1:24">
      <c r="A15" s="22">
        <v>1</v>
      </c>
      <c r="B15" s="23"/>
      <c r="C15" s="24" t="s">
        <v>43</v>
      </c>
      <c r="D15" s="25" t="s">
        <v>44</v>
      </c>
      <c r="E15" s="46" t="s">
        <v>45</v>
      </c>
      <c r="F15" s="47">
        <v>5906546531020</v>
      </c>
      <c r="G15" s="48">
        <v>170</v>
      </c>
      <c r="H15" s="49" t="s">
        <v>46</v>
      </c>
      <c r="I15" s="73">
        <v>19.66</v>
      </c>
      <c r="J15" s="74">
        <f t="shared" ref="J15:J23" si="0">I15*G15</f>
        <v>3342.2</v>
      </c>
      <c r="K15" s="75" t="s">
        <v>47</v>
      </c>
      <c r="L15" s="76" t="s">
        <v>48</v>
      </c>
      <c r="N15" s="90">
        <v>78</v>
      </c>
      <c r="O15" s="90">
        <v>74</v>
      </c>
      <c r="P15" s="90">
        <v>72</v>
      </c>
      <c r="Q15" s="90">
        <v>5</v>
      </c>
      <c r="R15" s="90">
        <f t="shared" ref="R15:R23" si="1">G15/Q15</f>
        <v>34</v>
      </c>
      <c r="S15" s="92">
        <f>P15*O15*N15/1000000</f>
        <v>0.415584</v>
      </c>
      <c r="T15" s="92">
        <f t="shared" ref="T15:T23" si="2">S15*R15</f>
        <v>14.129856</v>
      </c>
      <c r="U15" s="92"/>
      <c r="V15" s="92">
        <f>U15*R15</f>
        <v>0</v>
      </c>
      <c r="W15" s="92">
        <v>44</v>
      </c>
      <c r="X15" s="92">
        <f>W15*R15</f>
        <v>1496</v>
      </c>
    </row>
    <row r="16" s="2" customFormat="1" ht="409" customHeight="1" spans="1:24">
      <c r="A16" s="22">
        <v>2</v>
      </c>
      <c r="B16" s="23"/>
      <c r="C16" s="24" t="s">
        <v>43</v>
      </c>
      <c r="D16" s="25" t="s">
        <v>44</v>
      </c>
      <c r="E16" s="46" t="s">
        <v>49</v>
      </c>
      <c r="F16" s="47">
        <v>5906546531105</v>
      </c>
      <c r="G16" s="48">
        <v>35</v>
      </c>
      <c r="H16" s="49" t="s">
        <v>46</v>
      </c>
      <c r="I16" s="77">
        <v>19.35</v>
      </c>
      <c r="J16" s="74">
        <f t="shared" si="0"/>
        <v>677.25</v>
      </c>
      <c r="K16" s="75" t="s">
        <v>47</v>
      </c>
      <c r="L16" s="76" t="s">
        <v>48</v>
      </c>
      <c r="N16" s="90">
        <v>78</v>
      </c>
      <c r="O16" s="90">
        <v>74</v>
      </c>
      <c r="P16" s="90">
        <v>72</v>
      </c>
      <c r="Q16" s="90">
        <v>5</v>
      </c>
      <c r="R16" s="90">
        <f t="shared" si="1"/>
        <v>7</v>
      </c>
      <c r="S16" s="92">
        <f>P16*O16*N16/1000000</f>
        <v>0.415584</v>
      </c>
      <c r="T16" s="92">
        <f t="shared" si="2"/>
        <v>2.909088</v>
      </c>
      <c r="U16" s="92"/>
      <c r="V16" s="92">
        <f>U16*R16</f>
        <v>0</v>
      </c>
      <c r="W16" s="92">
        <v>42</v>
      </c>
      <c r="X16" s="92">
        <f>W16*R16</f>
        <v>294</v>
      </c>
    </row>
    <row r="17" s="3" customFormat="1" ht="409" customHeight="1" spans="1:24">
      <c r="A17" s="26">
        <v>3</v>
      </c>
      <c r="B17" s="27"/>
      <c r="C17" s="28" t="s">
        <v>43</v>
      </c>
      <c r="D17" s="29" t="s">
        <v>44</v>
      </c>
      <c r="E17" s="50" t="s">
        <v>50</v>
      </c>
      <c r="F17" s="51">
        <v>5906546531143</v>
      </c>
      <c r="G17" s="52">
        <v>70</v>
      </c>
      <c r="H17" s="53" t="s">
        <v>46</v>
      </c>
      <c r="I17" s="78">
        <v>20.69</v>
      </c>
      <c r="J17" s="79">
        <f t="shared" si="0"/>
        <v>1448.3</v>
      </c>
      <c r="K17" s="80" t="s">
        <v>47</v>
      </c>
      <c r="L17" s="52" t="s">
        <v>48</v>
      </c>
      <c r="N17" s="90">
        <v>78</v>
      </c>
      <c r="O17" s="90">
        <v>74</v>
      </c>
      <c r="P17" s="90">
        <v>72</v>
      </c>
      <c r="Q17" s="90">
        <v>5</v>
      </c>
      <c r="R17" s="90">
        <f t="shared" si="1"/>
        <v>14</v>
      </c>
      <c r="S17" s="92">
        <f>P17*O17*N17/1000000</f>
        <v>0.415584</v>
      </c>
      <c r="T17" s="92">
        <f t="shared" si="2"/>
        <v>5.818176</v>
      </c>
      <c r="U17" s="95"/>
      <c r="V17" s="92">
        <f>U17*R17</f>
        <v>0</v>
      </c>
      <c r="W17" s="92">
        <v>47</v>
      </c>
      <c r="X17" s="92">
        <f>W17*R17</f>
        <v>658</v>
      </c>
    </row>
    <row r="18" s="3" customFormat="1" ht="409" customHeight="1" spans="1:24">
      <c r="A18" s="26">
        <v>4</v>
      </c>
      <c r="B18" s="27"/>
      <c r="C18" s="28" t="s">
        <v>43</v>
      </c>
      <c r="D18" s="29" t="s">
        <v>44</v>
      </c>
      <c r="E18" s="50" t="s">
        <v>51</v>
      </c>
      <c r="F18" s="51">
        <v>5906546531167</v>
      </c>
      <c r="G18" s="52">
        <v>50</v>
      </c>
      <c r="H18" s="53" t="s">
        <v>46</v>
      </c>
      <c r="I18" s="78">
        <v>23.64</v>
      </c>
      <c r="J18" s="79">
        <f t="shared" si="0"/>
        <v>1182</v>
      </c>
      <c r="K18" s="80" t="s">
        <v>47</v>
      </c>
      <c r="L18" s="52" t="s">
        <v>48</v>
      </c>
      <c r="N18" s="90">
        <v>78</v>
      </c>
      <c r="O18" s="90">
        <v>74</v>
      </c>
      <c r="P18" s="90">
        <v>72</v>
      </c>
      <c r="Q18" s="90">
        <v>5</v>
      </c>
      <c r="R18" s="90">
        <f t="shared" si="1"/>
        <v>10</v>
      </c>
      <c r="S18" s="92">
        <f>P18*O18*N18/1000000</f>
        <v>0.415584</v>
      </c>
      <c r="T18" s="92">
        <f t="shared" si="2"/>
        <v>4.15584</v>
      </c>
      <c r="U18" s="95"/>
      <c r="V18" s="92">
        <f>U18*R18</f>
        <v>0</v>
      </c>
      <c r="W18" s="92">
        <v>53</v>
      </c>
      <c r="X18" s="92">
        <f>W18*R18</f>
        <v>530</v>
      </c>
    </row>
    <row r="19" s="2" customFormat="1" ht="409" customHeight="1" spans="1:24">
      <c r="A19" s="22">
        <v>5</v>
      </c>
      <c r="B19" s="23"/>
      <c r="C19" s="24" t="s">
        <v>43</v>
      </c>
      <c r="D19" s="25" t="s">
        <v>44</v>
      </c>
      <c r="E19" s="46" t="s">
        <v>52</v>
      </c>
      <c r="F19" s="47">
        <v>5906546531396</v>
      </c>
      <c r="G19" s="48">
        <v>230</v>
      </c>
      <c r="H19" s="49" t="s">
        <v>46</v>
      </c>
      <c r="I19" s="73">
        <v>29.72</v>
      </c>
      <c r="J19" s="74">
        <f t="shared" si="0"/>
        <v>6835.6</v>
      </c>
      <c r="K19" s="75" t="s">
        <v>47</v>
      </c>
      <c r="L19" s="76" t="s">
        <v>48</v>
      </c>
      <c r="N19" s="90">
        <v>78</v>
      </c>
      <c r="O19" s="90">
        <v>74</v>
      </c>
      <c r="P19" s="90">
        <v>72</v>
      </c>
      <c r="Q19" s="90">
        <v>5</v>
      </c>
      <c r="R19" s="90">
        <f t="shared" si="1"/>
        <v>46</v>
      </c>
      <c r="S19" s="92">
        <f>P19*O19*N19/1000000</f>
        <v>0.415584</v>
      </c>
      <c r="T19" s="92">
        <f t="shared" si="2"/>
        <v>19.116864</v>
      </c>
      <c r="U19" s="92"/>
      <c r="V19" s="92">
        <f>U19*R19</f>
        <v>0</v>
      </c>
      <c r="W19" s="92">
        <v>49</v>
      </c>
      <c r="X19" s="92">
        <f>W19*R19</f>
        <v>2254</v>
      </c>
    </row>
    <row r="20" s="2" customFormat="1" ht="409" customHeight="1" spans="1:24">
      <c r="A20" s="22">
        <v>6</v>
      </c>
      <c r="B20" s="23"/>
      <c r="C20" s="24" t="s">
        <v>43</v>
      </c>
      <c r="D20" s="25" t="s">
        <v>44</v>
      </c>
      <c r="E20" s="46" t="s">
        <v>53</v>
      </c>
      <c r="F20" s="47">
        <v>5906546531204</v>
      </c>
      <c r="G20" s="48">
        <v>40</v>
      </c>
      <c r="H20" s="49" t="s">
        <v>46</v>
      </c>
      <c r="I20" s="77">
        <v>27.71</v>
      </c>
      <c r="J20" s="74">
        <f t="shared" si="0"/>
        <v>1108.4</v>
      </c>
      <c r="K20" s="75" t="s">
        <v>47</v>
      </c>
      <c r="L20" s="76" t="s">
        <v>48</v>
      </c>
      <c r="N20" s="90">
        <v>127</v>
      </c>
      <c r="O20" s="90">
        <v>80</v>
      </c>
      <c r="P20" s="90">
        <v>74</v>
      </c>
      <c r="Q20" s="90">
        <v>5</v>
      </c>
      <c r="R20" s="90">
        <f t="shared" si="1"/>
        <v>8</v>
      </c>
      <c r="S20" s="92">
        <f>P20*O20*N20/1000000</f>
        <v>0.75184</v>
      </c>
      <c r="T20" s="92">
        <f t="shared" si="2"/>
        <v>6.01472</v>
      </c>
      <c r="U20" s="92"/>
      <c r="V20" s="92">
        <f>U20*R20</f>
        <v>0</v>
      </c>
      <c r="W20" s="92">
        <v>55</v>
      </c>
      <c r="X20" s="92">
        <f>W20*R20</f>
        <v>440</v>
      </c>
    </row>
    <row r="21" s="2" customFormat="1" ht="409" customHeight="1" spans="1:24">
      <c r="A21" s="22">
        <v>7</v>
      </c>
      <c r="B21" s="23"/>
      <c r="C21" s="24" t="s">
        <v>43</v>
      </c>
      <c r="D21" s="25" t="s">
        <v>54</v>
      </c>
      <c r="E21" s="46" t="s">
        <v>55</v>
      </c>
      <c r="F21" s="47">
        <v>5906546531082</v>
      </c>
      <c r="G21" s="48">
        <v>20</v>
      </c>
      <c r="H21" s="49" t="s">
        <v>46</v>
      </c>
      <c r="I21" s="77">
        <v>18.5</v>
      </c>
      <c r="J21" s="74">
        <f t="shared" si="0"/>
        <v>370</v>
      </c>
      <c r="K21" s="75" t="s">
        <v>47</v>
      </c>
      <c r="L21" s="76" t="s">
        <v>48</v>
      </c>
      <c r="N21" s="90">
        <v>78</v>
      </c>
      <c r="O21" s="90">
        <v>74</v>
      </c>
      <c r="P21" s="90">
        <v>72</v>
      </c>
      <c r="Q21" s="90">
        <v>5</v>
      </c>
      <c r="R21" s="90">
        <f t="shared" si="1"/>
        <v>4</v>
      </c>
      <c r="S21" s="92">
        <f>P21*O21*N21/1000000</f>
        <v>0.415584</v>
      </c>
      <c r="T21" s="92">
        <f t="shared" si="2"/>
        <v>1.662336</v>
      </c>
      <c r="U21" s="92"/>
      <c r="V21" s="92">
        <f>U21*R21</f>
        <v>0</v>
      </c>
      <c r="W21" s="92">
        <v>53</v>
      </c>
      <c r="X21" s="92">
        <f>W21*R21</f>
        <v>212</v>
      </c>
    </row>
    <row r="22" s="2" customFormat="1" ht="409" customHeight="1" spans="1:24">
      <c r="A22" s="22">
        <v>8</v>
      </c>
      <c r="B22" s="23"/>
      <c r="C22" s="24" t="s">
        <v>56</v>
      </c>
      <c r="D22" s="25" t="s">
        <v>57</v>
      </c>
      <c r="E22" s="25" t="s">
        <v>58</v>
      </c>
      <c r="F22" s="47">
        <v>5906546531297</v>
      </c>
      <c r="G22" s="48">
        <v>80</v>
      </c>
      <c r="H22" s="49" t="s">
        <v>46</v>
      </c>
      <c r="I22" s="73">
        <v>23.5</v>
      </c>
      <c r="J22" s="74">
        <f t="shared" si="0"/>
        <v>1880</v>
      </c>
      <c r="K22" s="75" t="s">
        <v>59</v>
      </c>
      <c r="L22" s="76" t="s">
        <v>48</v>
      </c>
      <c r="N22" s="90">
        <v>71</v>
      </c>
      <c r="O22" s="90">
        <v>41</v>
      </c>
      <c r="P22" s="90">
        <v>13</v>
      </c>
      <c r="Q22" s="90">
        <v>1</v>
      </c>
      <c r="R22" s="90">
        <f t="shared" si="1"/>
        <v>80</v>
      </c>
      <c r="S22" s="92">
        <f>P22*O22*N22/1000000</f>
        <v>0.037843</v>
      </c>
      <c r="T22" s="92">
        <f t="shared" si="2"/>
        <v>3.02744</v>
      </c>
      <c r="U22" s="92"/>
      <c r="V22" s="92">
        <f>U22*R22</f>
        <v>0</v>
      </c>
      <c r="W22" s="92">
        <v>20</v>
      </c>
      <c r="X22" s="92">
        <f>W22*R22</f>
        <v>1600</v>
      </c>
    </row>
    <row r="23" s="2" customFormat="1" ht="409" customHeight="1" spans="1:24">
      <c r="A23" s="22">
        <v>9</v>
      </c>
      <c r="B23" s="23"/>
      <c r="C23" s="24" t="s">
        <v>60</v>
      </c>
      <c r="D23" s="25" t="s">
        <v>61</v>
      </c>
      <c r="E23" s="25" t="s">
        <v>62</v>
      </c>
      <c r="F23" s="47">
        <v>5906546531266</v>
      </c>
      <c r="G23" s="48">
        <v>180</v>
      </c>
      <c r="H23" s="49" t="s">
        <v>63</v>
      </c>
      <c r="I23" s="73">
        <v>16.53</v>
      </c>
      <c r="J23" s="74">
        <f t="shared" si="0"/>
        <v>2975.4</v>
      </c>
      <c r="K23" s="75" t="s">
        <v>59</v>
      </c>
      <c r="L23" s="76" t="s">
        <v>48</v>
      </c>
      <c r="N23" s="90">
        <v>71</v>
      </c>
      <c r="O23" s="90">
        <v>46</v>
      </c>
      <c r="P23" s="90">
        <v>13</v>
      </c>
      <c r="Q23" s="90">
        <v>1</v>
      </c>
      <c r="R23" s="90">
        <f t="shared" si="1"/>
        <v>180</v>
      </c>
      <c r="S23" s="92">
        <f>P23*O23*N23/1000000</f>
        <v>0.042458</v>
      </c>
      <c r="T23" s="92">
        <f t="shared" si="2"/>
        <v>7.64244</v>
      </c>
      <c r="U23" s="92"/>
      <c r="V23" s="92">
        <f>U23*R23</f>
        <v>0</v>
      </c>
      <c r="W23" s="92">
        <v>13.6</v>
      </c>
      <c r="X23" s="92">
        <f>W23*R23</f>
        <v>2448</v>
      </c>
    </row>
    <row r="24" ht="77" customHeight="1" spans="1:24">
      <c r="A24" s="30" t="s">
        <v>64</v>
      </c>
      <c r="B24" s="31"/>
      <c r="C24" s="31"/>
      <c r="D24" s="32"/>
      <c r="E24" s="32"/>
      <c r="F24" s="32"/>
      <c r="G24" s="32"/>
      <c r="H24" s="54"/>
      <c r="I24" s="54"/>
      <c r="J24" s="81">
        <f>SUM(J15:J23)</f>
        <v>19819.15</v>
      </c>
      <c r="K24" s="54"/>
      <c r="L24" s="82"/>
      <c r="R24" s="93">
        <f>SUM(R15:R23)</f>
        <v>383</v>
      </c>
      <c r="S24" s="93"/>
      <c r="T24" s="94">
        <f>SUM(T15:T23)</f>
        <v>64.47676</v>
      </c>
      <c r="U24" s="94"/>
      <c r="V24" s="94"/>
      <c r="W24" s="94"/>
      <c r="X24" s="94">
        <f>SUM(X15:X15)</f>
        <v>1496</v>
      </c>
    </row>
    <row r="25" ht="95" customHeight="1" spans="1:24">
      <c r="A25" s="33" t="s">
        <v>65</v>
      </c>
      <c r="B25" s="34"/>
      <c r="C25" s="34"/>
      <c r="D25" s="34"/>
      <c r="E25" s="34"/>
      <c r="F25" s="34"/>
      <c r="G25" s="34"/>
      <c r="H25" s="55"/>
      <c r="I25" s="54"/>
      <c r="J25" s="83">
        <f>J24*0.3</f>
        <v>5945.745</v>
      </c>
      <c r="K25" s="54"/>
      <c r="L25" s="82"/>
      <c r="R25" s="93"/>
      <c r="S25" s="93"/>
      <c r="T25" s="94"/>
      <c r="U25" s="94"/>
      <c r="V25" s="94"/>
      <c r="W25" s="94"/>
      <c r="X25" s="94"/>
    </row>
    <row r="26" ht="95" customHeight="1" spans="1:24">
      <c r="A26" s="33" t="s">
        <v>66</v>
      </c>
      <c r="B26" s="34"/>
      <c r="C26" s="34"/>
      <c r="D26" s="34"/>
      <c r="E26" s="34"/>
      <c r="F26" s="34"/>
      <c r="G26" s="34"/>
      <c r="H26" s="55"/>
      <c r="I26" s="54"/>
      <c r="J26" s="84">
        <f>J24*0.4</f>
        <v>7927.66</v>
      </c>
      <c r="K26" s="54"/>
      <c r="L26" s="82"/>
      <c r="R26" s="93"/>
      <c r="S26" s="93"/>
      <c r="T26" s="94"/>
      <c r="U26" s="94"/>
      <c r="V26" s="94"/>
      <c r="W26" s="94"/>
      <c r="X26" s="94"/>
    </row>
    <row r="27" ht="112" customHeight="1" spans="1:20">
      <c r="A27" s="35" t="s">
        <v>67</v>
      </c>
      <c r="B27" s="35"/>
      <c r="C27" s="35"/>
      <c r="D27" s="35"/>
      <c r="E27" s="35"/>
      <c r="F27" s="35"/>
      <c r="G27" s="35"/>
      <c r="H27" s="35"/>
      <c r="I27" s="85"/>
      <c r="J27" s="86">
        <f>J24-J25-J26</f>
        <v>5945.745</v>
      </c>
      <c r="K27" s="54"/>
      <c r="L27" s="82"/>
      <c r="T27" s="5">
        <f>T24/68</f>
        <v>0.948187647058824</v>
      </c>
    </row>
    <row r="28" spans="1:24">
      <c r="A28" s="36" t="s">
        <v>68</v>
      </c>
      <c r="B28" s="36"/>
      <c r="R28" s="93"/>
      <c r="S28" s="93" t="s">
        <v>69</v>
      </c>
      <c r="T28" s="93">
        <v>3.5</v>
      </c>
      <c r="U28" s="93"/>
      <c r="V28" s="93"/>
      <c r="W28" s="93"/>
      <c r="X28" s="93"/>
    </row>
    <row r="29" spans="1:24">
      <c r="A29" s="36" t="s">
        <v>70</v>
      </c>
      <c r="B29" s="36"/>
      <c r="R29" s="93"/>
      <c r="S29" s="93"/>
      <c r="T29" s="93"/>
      <c r="U29" s="93"/>
      <c r="V29" s="93"/>
      <c r="W29" s="93"/>
      <c r="X29" s="93"/>
    </row>
    <row r="30" spans="1:2">
      <c r="A30" s="36" t="s">
        <v>71</v>
      </c>
      <c r="B30" s="36"/>
    </row>
    <row r="31" spans="1:2">
      <c r="A31" s="36" t="s">
        <v>72</v>
      </c>
      <c r="B31" s="36"/>
    </row>
    <row r="32" spans="1:2">
      <c r="A32" s="36" t="s">
        <v>73</v>
      </c>
      <c r="B32" s="36"/>
    </row>
    <row r="33" spans="1:2">
      <c r="A33" s="36"/>
      <c r="B33" s="36"/>
    </row>
    <row r="34" spans="1:2">
      <c r="A34" s="36" t="s">
        <v>74</v>
      </c>
      <c r="B34" s="36"/>
    </row>
    <row r="35" spans="1:2">
      <c r="A35" s="36" t="s">
        <v>75</v>
      </c>
      <c r="B35" s="36"/>
    </row>
    <row r="36" spans="1:2">
      <c r="A36" s="36" t="s">
        <v>76</v>
      </c>
      <c r="B36" s="36"/>
    </row>
    <row r="37" spans="1:2">
      <c r="A37" s="36" t="s">
        <v>77</v>
      </c>
      <c r="B37" s="36"/>
    </row>
    <row r="38" spans="1:2">
      <c r="A38" s="36" t="s">
        <v>78</v>
      </c>
      <c r="B38" s="36"/>
    </row>
    <row r="39" spans="1:2">
      <c r="A39" s="36" t="s">
        <v>79</v>
      </c>
      <c r="B39" s="36"/>
    </row>
    <row r="40" spans="1:2">
      <c r="A40" s="36" t="s">
        <v>80</v>
      </c>
      <c r="B40" s="36"/>
    </row>
    <row r="41" spans="1:2">
      <c r="A41" s="36" t="s">
        <v>81</v>
      </c>
      <c r="B41" s="36"/>
    </row>
    <row r="42" ht="38" spans="1:2">
      <c r="A42" s="36" t="s">
        <v>82</v>
      </c>
      <c r="B42" s="36"/>
    </row>
    <row r="43" spans="1:2">
      <c r="A43" s="36" t="s">
        <v>83</v>
      </c>
      <c r="B43" s="36"/>
    </row>
    <row r="44" spans="1:2">
      <c r="A44" s="36"/>
      <c r="B44" s="36"/>
    </row>
  </sheetData>
  <mergeCells count="18">
    <mergeCell ref="A1:K1"/>
    <mergeCell ref="A8:D8"/>
    <mergeCell ref="A24:D24"/>
    <mergeCell ref="A25:H25"/>
    <mergeCell ref="A26:H26"/>
    <mergeCell ref="A27:H27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</mergeCells>
  <dataValidations count="1">
    <dataValidation type="list" allowBlank="1" showInputMessage="1" showErrorMessage="1" sqref="J7">
      <formula1>#REF!</formula1>
    </dataValidation>
  </dataValidations>
  <pageMargins left="0.7" right="0.7" top="0.75" bottom="0.75" header="0.3" footer="0.3"/>
  <pageSetup paperSize="9" scale="1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WPS_1662427268</cp:lastModifiedBy>
  <dcterms:created xsi:type="dcterms:W3CDTF">2023-06-03T11:15:00Z</dcterms:created>
  <dcterms:modified xsi:type="dcterms:W3CDTF">2026-04-02T14:59:48Z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E2B41B659C83580B8B11CE69DA07D87B_43</vt:lpwstr>
  </property>
  <property fmtid="{D5CDD505-2E9C-101B-9397-08002B2CF9AE}" pid="4" name="KSOReadingLayout">
    <vt:bool>true</vt:bool>
  </property>
</Properties>
</file>