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B40953F1-6CF1-4A68-8DA8-2EECE1F6D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czba odpowiedzi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0" i="1" l="1"/>
  <c r="X90" i="1"/>
  <c r="V90" i="1"/>
  <c r="T90" i="1"/>
  <c r="R90" i="1"/>
  <c r="P90" i="1"/>
  <c r="N90" i="1"/>
  <c r="L90" i="1"/>
  <c r="J90" i="1"/>
  <c r="Z89" i="1"/>
  <c r="X89" i="1"/>
  <c r="V89" i="1"/>
  <c r="T89" i="1"/>
  <c r="R89" i="1"/>
  <c r="P89" i="1"/>
  <c r="N89" i="1"/>
  <c r="L89" i="1"/>
  <c r="J89" i="1"/>
  <c r="Z88" i="1"/>
  <c r="X88" i="1"/>
  <c r="T88" i="1"/>
  <c r="R88" i="1"/>
  <c r="P88" i="1"/>
  <c r="L88" i="1"/>
  <c r="J88" i="1"/>
  <c r="Z87" i="1"/>
  <c r="X87" i="1"/>
  <c r="V87" i="1"/>
  <c r="T87" i="1"/>
  <c r="R87" i="1"/>
  <c r="P87" i="1"/>
  <c r="N87" i="1"/>
  <c r="L87" i="1"/>
  <c r="J87" i="1"/>
  <c r="Z86" i="1"/>
  <c r="X86" i="1"/>
  <c r="V86" i="1"/>
  <c r="T86" i="1"/>
  <c r="R86" i="1"/>
  <c r="P86" i="1"/>
  <c r="N86" i="1"/>
  <c r="L86" i="1"/>
  <c r="J86" i="1"/>
  <c r="Z85" i="1"/>
  <c r="X85" i="1"/>
  <c r="T85" i="1"/>
  <c r="P85" i="1"/>
  <c r="L85" i="1"/>
  <c r="J85" i="1"/>
  <c r="X84" i="1"/>
  <c r="T84" i="1"/>
  <c r="P84" i="1"/>
  <c r="L84" i="1"/>
  <c r="J84" i="1"/>
  <c r="Z83" i="1"/>
  <c r="X83" i="1"/>
  <c r="V83" i="1"/>
  <c r="T83" i="1"/>
  <c r="R83" i="1"/>
  <c r="P83" i="1"/>
  <c r="N83" i="1"/>
  <c r="L83" i="1"/>
  <c r="J83" i="1"/>
  <c r="V82" i="1"/>
  <c r="T82" i="1"/>
  <c r="R82" i="1"/>
  <c r="N82" i="1"/>
  <c r="L82" i="1"/>
  <c r="J82" i="1"/>
  <c r="Z81" i="1"/>
  <c r="X81" i="1"/>
  <c r="V81" i="1"/>
  <c r="T81" i="1"/>
  <c r="R81" i="1"/>
  <c r="N81" i="1"/>
  <c r="L81" i="1"/>
  <c r="J81" i="1"/>
  <c r="Z80" i="1"/>
  <c r="X80" i="1"/>
  <c r="V80" i="1"/>
  <c r="T80" i="1"/>
  <c r="R80" i="1"/>
  <c r="P80" i="1"/>
  <c r="N80" i="1"/>
  <c r="L80" i="1"/>
  <c r="J80" i="1"/>
  <c r="Z79" i="1"/>
  <c r="X79" i="1"/>
  <c r="T79" i="1"/>
  <c r="P79" i="1"/>
  <c r="N79" i="1"/>
  <c r="L79" i="1"/>
  <c r="J79" i="1"/>
  <c r="Z78" i="1"/>
  <c r="X78" i="1"/>
  <c r="V78" i="1"/>
  <c r="T78" i="1"/>
  <c r="P78" i="1"/>
  <c r="N78" i="1"/>
  <c r="L78" i="1"/>
  <c r="J78" i="1"/>
  <c r="Z77" i="1"/>
  <c r="X77" i="1"/>
  <c r="V77" i="1"/>
  <c r="T77" i="1"/>
  <c r="R77" i="1"/>
  <c r="P77" i="1"/>
  <c r="N77" i="1"/>
  <c r="L77" i="1"/>
  <c r="J77" i="1"/>
  <c r="Z76" i="1"/>
  <c r="X76" i="1"/>
  <c r="V76" i="1"/>
  <c r="T76" i="1"/>
  <c r="R76" i="1"/>
  <c r="P76" i="1"/>
  <c r="N76" i="1"/>
  <c r="L76" i="1"/>
  <c r="J76" i="1"/>
  <c r="Z75" i="1"/>
  <c r="X75" i="1"/>
  <c r="V75" i="1"/>
  <c r="T75" i="1"/>
  <c r="R75" i="1"/>
  <c r="P75" i="1"/>
  <c r="N75" i="1"/>
  <c r="L75" i="1"/>
  <c r="J75" i="1"/>
  <c r="Z74" i="1"/>
  <c r="X74" i="1"/>
  <c r="T74" i="1"/>
  <c r="P74" i="1"/>
  <c r="N74" i="1"/>
  <c r="L74" i="1"/>
  <c r="J74" i="1"/>
  <c r="Z73" i="1"/>
  <c r="X73" i="1"/>
  <c r="V73" i="1"/>
  <c r="T73" i="1"/>
  <c r="R73" i="1"/>
  <c r="P73" i="1"/>
  <c r="N73" i="1"/>
  <c r="L73" i="1"/>
  <c r="J73" i="1"/>
  <c r="Z72" i="1"/>
  <c r="X72" i="1"/>
  <c r="V72" i="1"/>
  <c r="T72" i="1"/>
  <c r="R72" i="1"/>
  <c r="P72" i="1"/>
  <c r="N72" i="1"/>
  <c r="L72" i="1"/>
  <c r="J72" i="1"/>
  <c r="Z71" i="1"/>
  <c r="V71" i="1"/>
  <c r="T71" i="1"/>
  <c r="R71" i="1"/>
  <c r="N71" i="1"/>
  <c r="L71" i="1"/>
  <c r="J71" i="1"/>
  <c r="Z70" i="1"/>
  <c r="X70" i="1"/>
  <c r="V70" i="1"/>
  <c r="T70" i="1"/>
  <c r="R70" i="1"/>
  <c r="P70" i="1"/>
  <c r="N70" i="1"/>
  <c r="L70" i="1"/>
  <c r="J70" i="1"/>
  <c r="Z69" i="1"/>
  <c r="X69" i="1"/>
  <c r="V69" i="1"/>
  <c r="T69" i="1"/>
  <c r="R69" i="1"/>
  <c r="P69" i="1"/>
  <c r="N69" i="1"/>
  <c r="L69" i="1"/>
  <c r="J69" i="1"/>
  <c r="Z68" i="1"/>
  <c r="X68" i="1"/>
  <c r="V68" i="1"/>
  <c r="T68" i="1"/>
  <c r="R68" i="1"/>
  <c r="P68" i="1"/>
  <c r="N68" i="1"/>
  <c r="L68" i="1"/>
  <c r="J68" i="1"/>
  <c r="Z67" i="1"/>
  <c r="X67" i="1"/>
  <c r="V67" i="1"/>
  <c r="T67" i="1"/>
  <c r="R67" i="1"/>
  <c r="P67" i="1"/>
  <c r="N67" i="1"/>
  <c r="L67" i="1"/>
  <c r="J67" i="1"/>
  <c r="Z66" i="1"/>
  <c r="X66" i="1"/>
  <c r="V66" i="1"/>
  <c r="T66" i="1"/>
  <c r="R66" i="1"/>
  <c r="N66" i="1"/>
  <c r="L66" i="1"/>
  <c r="J66" i="1"/>
  <c r="Z65" i="1"/>
  <c r="X65" i="1"/>
  <c r="V65" i="1"/>
  <c r="T65" i="1"/>
  <c r="R65" i="1"/>
  <c r="P65" i="1"/>
  <c r="N65" i="1"/>
  <c r="L65" i="1"/>
  <c r="J65" i="1"/>
  <c r="Z64" i="1"/>
  <c r="V64" i="1"/>
  <c r="T64" i="1"/>
  <c r="P64" i="1"/>
  <c r="L64" i="1"/>
  <c r="J64" i="1"/>
  <c r="Z63" i="1"/>
  <c r="X63" i="1"/>
  <c r="T63" i="1"/>
  <c r="R63" i="1"/>
  <c r="P63" i="1"/>
  <c r="N63" i="1"/>
  <c r="L63" i="1"/>
  <c r="J63" i="1"/>
  <c r="X62" i="1"/>
  <c r="T62" i="1"/>
  <c r="P62" i="1"/>
  <c r="N62" i="1"/>
  <c r="L62" i="1"/>
  <c r="J62" i="1"/>
  <c r="Z61" i="1"/>
  <c r="V61" i="1"/>
  <c r="T61" i="1"/>
  <c r="R61" i="1"/>
  <c r="P61" i="1"/>
  <c r="N61" i="1"/>
  <c r="L61" i="1"/>
  <c r="J61" i="1"/>
  <c r="Z60" i="1"/>
  <c r="V60" i="1"/>
  <c r="T60" i="1"/>
  <c r="R60" i="1"/>
  <c r="P60" i="1"/>
  <c r="N60" i="1"/>
  <c r="L60" i="1"/>
  <c r="J60" i="1"/>
  <c r="Z59" i="1"/>
  <c r="V59" i="1"/>
  <c r="T59" i="1"/>
  <c r="R59" i="1"/>
  <c r="P59" i="1"/>
  <c r="N59" i="1"/>
  <c r="L59" i="1"/>
  <c r="J59" i="1"/>
  <c r="Z58" i="1"/>
  <c r="X58" i="1"/>
  <c r="V58" i="1"/>
  <c r="T58" i="1"/>
  <c r="R58" i="1"/>
  <c r="P58" i="1"/>
  <c r="N58" i="1"/>
  <c r="L58" i="1"/>
  <c r="J58" i="1"/>
  <c r="Z57" i="1"/>
  <c r="X57" i="1"/>
  <c r="V57" i="1"/>
  <c r="T57" i="1"/>
  <c r="R57" i="1"/>
  <c r="P57" i="1"/>
  <c r="N57" i="1"/>
  <c r="L57" i="1"/>
  <c r="J57" i="1"/>
  <c r="Z56" i="1"/>
  <c r="X56" i="1"/>
  <c r="V56" i="1"/>
  <c r="T56" i="1"/>
  <c r="R56" i="1"/>
  <c r="P56" i="1"/>
  <c r="N56" i="1"/>
  <c r="L56" i="1"/>
  <c r="J56" i="1"/>
  <c r="V55" i="1"/>
  <c r="T55" i="1"/>
  <c r="R55" i="1"/>
  <c r="P55" i="1"/>
  <c r="L55" i="1"/>
  <c r="J55" i="1"/>
  <c r="Z54" i="1"/>
  <c r="X54" i="1"/>
  <c r="T54" i="1"/>
  <c r="R54" i="1"/>
  <c r="P54" i="1"/>
  <c r="L54" i="1"/>
  <c r="J54" i="1"/>
  <c r="Z53" i="1"/>
  <c r="X53" i="1"/>
  <c r="V53" i="1"/>
  <c r="T53" i="1"/>
  <c r="R53" i="1"/>
  <c r="P53" i="1"/>
  <c r="N53" i="1"/>
  <c r="L53" i="1"/>
  <c r="J53" i="1"/>
  <c r="Z52" i="1"/>
  <c r="X52" i="1"/>
  <c r="T52" i="1"/>
  <c r="R52" i="1"/>
  <c r="P52" i="1"/>
  <c r="N52" i="1"/>
  <c r="L52" i="1"/>
  <c r="J52" i="1"/>
  <c r="Z51" i="1"/>
  <c r="X51" i="1"/>
  <c r="V51" i="1"/>
  <c r="T51" i="1"/>
  <c r="R51" i="1"/>
  <c r="P51" i="1"/>
  <c r="N51" i="1"/>
  <c r="L51" i="1"/>
  <c r="J51" i="1"/>
  <c r="Z50" i="1"/>
  <c r="X50" i="1"/>
  <c r="V50" i="1"/>
  <c r="T50" i="1"/>
  <c r="R50" i="1"/>
  <c r="P50" i="1"/>
  <c r="N50" i="1"/>
  <c r="L50" i="1"/>
  <c r="J50" i="1"/>
  <c r="Z49" i="1"/>
  <c r="T49" i="1"/>
  <c r="P49" i="1"/>
  <c r="L49" i="1"/>
  <c r="J49" i="1"/>
  <c r="Z48" i="1"/>
  <c r="T48" i="1"/>
  <c r="R48" i="1"/>
  <c r="P48" i="1"/>
  <c r="N48" i="1"/>
  <c r="L48" i="1"/>
  <c r="J48" i="1"/>
  <c r="Z47" i="1"/>
  <c r="X47" i="1"/>
  <c r="T47" i="1"/>
  <c r="P47" i="1"/>
  <c r="N47" i="1"/>
  <c r="L47" i="1"/>
  <c r="J47" i="1"/>
  <c r="Z46" i="1"/>
  <c r="X46" i="1"/>
  <c r="V46" i="1"/>
  <c r="T46" i="1"/>
  <c r="R46" i="1"/>
  <c r="P46" i="1"/>
  <c r="N46" i="1"/>
  <c r="L46" i="1"/>
  <c r="J46" i="1"/>
  <c r="Z45" i="1"/>
  <c r="T45" i="1"/>
  <c r="P45" i="1"/>
  <c r="L45" i="1"/>
  <c r="J45" i="1"/>
  <c r="Z44" i="1"/>
  <c r="X44" i="1"/>
  <c r="T44" i="1"/>
  <c r="R44" i="1"/>
  <c r="P44" i="1"/>
  <c r="N44" i="1"/>
  <c r="L44" i="1"/>
  <c r="J44" i="1"/>
  <c r="Z43" i="1"/>
  <c r="X43" i="1"/>
  <c r="V43" i="1"/>
  <c r="T43" i="1"/>
  <c r="R43" i="1"/>
  <c r="P43" i="1"/>
  <c r="N43" i="1"/>
  <c r="L43" i="1"/>
  <c r="J43" i="1"/>
  <c r="Z42" i="1"/>
  <c r="X42" i="1"/>
  <c r="V42" i="1"/>
  <c r="T42" i="1"/>
  <c r="R42" i="1"/>
  <c r="P42" i="1"/>
  <c r="N42" i="1"/>
  <c r="L42" i="1"/>
  <c r="J42" i="1"/>
  <c r="Z41" i="1"/>
  <c r="V41" i="1"/>
  <c r="T41" i="1"/>
  <c r="R41" i="1"/>
  <c r="P41" i="1"/>
  <c r="N41" i="1"/>
  <c r="L41" i="1"/>
  <c r="J41" i="1"/>
  <c r="Z40" i="1"/>
  <c r="X40" i="1"/>
  <c r="V40" i="1"/>
  <c r="T40" i="1"/>
  <c r="R40" i="1"/>
  <c r="P40" i="1"/>
  <c r="N40" i="1"/>
  <c r="L40" i="1"/>
  <c r="J40" i="1"/>
  <c r="Z39" i="1"/>
  <c r="X39" i="1"/>
  <c r="V39" i="1"/>
  <c r="T39" i="1"/>
  <c r="R39" i="1"/>
  <c r="P39" i="1"/>
  <c r="N39" i="1"/>
  <c r="L39" i="1"/>
  <c r="J39" i="1"/>
  <c r="Z38" i="1"/>
  <c r="X38" i="1"/>
  <c r="V38" i="1"/>
  <c r="T38" i="1"/>
  <c r="P38" i="1"/>
  <c r="N38" i="1"/>
  <c r="L38" i="1"/>
  <c r="J38" i="1"/>
  <c r="Z37" i="1"/>
  <c r="V37" i="1"/>
  <c r="T37" i="1"/>
  <c r="R37" i="1"/>
  <c r="P37" i="1"/>
  <c r="N37" i="1"/>
  <c r="L37" i="1"/>
  <c r="J37" i="1"/>
  <c r="Z36" i="1"/>
  <c r="X36" i="1"/>
  <c r="V36" i="1"/>
  <c r="T36" i="1"/>
  <c r="P36" i="1"/>
  <c r="N36" i="1"/>
  <c r="L36" i="1"/>
  <c r="J36" i="1"/>
  <c r="Z35" i="1"/>
  <c r="X35" i="1"/>
  <c r="V35" i="1"/>
  <c r="T35" i="1"/>
  <c r="R35" i="1"/>
  <c r="P35" i="1"/>
  <c r="N35" i="1"/>
  <c r="L35" i="1"/>
  <c r="J35" i="1"/>
  <c r="Z34" i="1"/>
  <c r="X34" i="1"/>
  <c r="V34" i="1"/>
  <c r="T34" i="1"/>
  <c r="R34" i="1"/>
  <c r="P34" i="1"/>
  <c r="N34" i="1"/>
  <c r="L34" i="1"/>
  <c r="J34" i="1"/>
  <c r="Z33" i="1"/>
  <c r="X33" i="1"/>
  <c r="V33" i="1"/>
  <c r="T33" i="1"/>
  <c r="R33" i="1"/>
  <c r="P33" i="1"/>
  <c r="N33" i="1"/>
  <c r="L33" i="1"/>
  <c r="J33" i="1"/>
  <c r="Z32" i="1"/>
  <c r="X32" i="1"/>
  <c r="V32" i="1"/>
  <c r="T32" i="1"/>
  <c r="R32" i="1"/>
  <c r="P32" i="1"/>
  <c r="N32" i="1"/>
  <c r="L32" i="1"/>
  <c r="J32" i="1"/>
  <c r="Z31" i="1"/>
  <c r="X31" i="1"/>
  <c r="V31" i="1"/>
  <c r="T31" i="1"/>
  <c r="R31" i="1"/>
  <c r="P31" i="1"/>
  <c r="N31" i="1"/>
  <c r="L31" i="1"/>
  <c r="J31" i="1"/>
  <c r="Z30" i="1"/>
  <c r="V30" i="1"/>
  <c r="T30" i="1"/>
  <c r="R30" i="1"/>
  <c r="P30" i="1"/>
  <c r="N30" i="1"/>
  <c r="L30" i="1"/>
  <c r="J30" i="1"/>
  <c r="Z29" i="1"/>
  <c r="V29" i="1"/>
  <c r="T29" i="1"/>
  <c r="R29" i="1"/>
  <c r="P29" i="1"/>
  <c r="N29" i="1"/>
  <c r="L29" i="1"/>
  <c r="J29" i="1"/>
  <c r="Z28" i="1"/>
  <c r="X28" i="1"/>
  <c r="V28" i="1"/>
  <c r="T28" i="1"/>
  <c r="R28" i="1"/>
  <c r="P28" i="1"/>
  <c r="N28" i="1"/>
  <c r="L28" i="1"/>
  <c r="J28" i="1"/>
  <c r="Z27" i="1"/>
  <c r="X27" i="1"/>
  <c r="V27" i="1"/>
  <c r="T27" i="1"/>
  <c r="P27" i="1"/>
  <c r="N27" i="1"/>
  <c r="L27" i="1"/>
  <c r="J27" i="1"/>
  <c r="Z26" i="1"/>
  <c r="X26" i="1"/>
  <c r="V26" i="1"/>
  <c r="T26" i="1"/>
  <c r="R26" i="1"/>
  <c r="P26" i="1"/>
  <c r="N26" i="1"/>
  <c r="L26" i="1"/>
  <c r="J26" i="1"/>
  <c r="Z25" i="1"/>
  <c r="X25" i="1"/>
  <c r="V25" i="1"/>
  <c r="T25" i="1"/>
  <c r="R25" i="1"/>
  <c r="P25" i="1"/>
  <c r="N25" i="1"/>
  <c r="L25" i="1"/>
  <c r="J25" i="1"/>
  <c r="Z24" i="1"/>
  <c r="X24" i="1"/>
  <c r="V24" i="1"/>
  <c r="T24" i="1"/>
  <c r="P24" i="1"/>
  <c r="N24" i="1"/>
  <c r="L24" i="1"/>
  <c r="J24" i="1"/>
  <c r="Z23" i="1"/>
  <c r="X23" i="1"/>
  <c r="V23" i="1"/>
  <c r="T23" i="1"/>
  <c r="R23" i="1"/>
  <c r="P23" i="1"/>
  <c r="N23" i="1"/>
  <c r="L23" i="1"/>
  <c r="J23" i="1"/>
  <c r="Z22" i="1"/>
  <c r="X22" i="1"/>
  <c r="V22" i="1"/>
  <c r="T22" i="1"/>
  <c r="P22" i="1"/>
  <c r="N22" i="1"/>
  <c r="L22" i="1"/>
  <c r="J22" i="1"/>
  <c r="Z21" i="1"/>
  <c r="X21" i="1"/>
  <c r="V21" i="1"/>
  <c r="T21" i="1"/>
  <c r="P21" i="1"/>
  <c r="N21" i="1"/>
  <c r="L21" i="1"/>
  <c r="J21" i="1"/>
  <c r="Z20" i="1"/>
  <c r="X20" i="1"/>
  <c r="V20" i="1"/>
  <c r="T20" i="1"/>
  <c r="R20" i="1"/>
  <c r="P20" i="1"/>
  <c r="N20" i="1"/>
  <c r="L20" i="1"/>
  <c r="J20" i="1"/>
  <c r="Z19" i="1"/>
  <c r="X19" i="1"/>
  <c r="V19" i="1"/>
  <c r="T19" i="1"/>
  <c r="R19" i="1"/>
  <c r="P19" i="1"/>
  <c r="N19" i="1"/>
  <c r="L19" i="1"/>
  <c r="J19" i="1"/>
  <c r="Z18" i="1"/>
  <c r="X18" i="1"/>
  <c r="T18" i="1"/>
  <c r="P18" i="1"/>
  <c r="N18" i="1"/>
  <c r="L18" i="1"/>
  <c r="J18" i="1"/>
  <c r="Z17" i="1"/>
  <c r="X17" i="1"/>
  <c r="V17" i="1"/>
  <c r="T17" i="1"/>
  <c r="R17" i="1"/>
  <c r="P17" i="1"/>
  <c r="N17" i="1"/>
  <c r="L17" i="1"/>
  <c r="J17" i="1"/>
  <c r="Z16" i="1"/>
  <c r="X16" i="1"/>
  <c r="V16" i="1"/>
  <c r="T16" i="1"/>
  <c r="R16" i="1"/>
  <c r="P16" i="1"/>
  <c r="N16" i="1"/>
  <c r="L16" i="1"/>
  <c r="J16" i="1"/>
  <c r="Z15" i="1"/>
  <c r="X15" i="1"/>
  <c r="V15" i="1"/>
  <c r="T15" i="1"/>
  <c r="P15" i="1"/>
  <c r="N15" i="1"/>
  <c r="L15" i="1"/>
  <c r="J15" i="1"/>
  <c r="Z14" i="1"/>
  <c r="X14" i="1"/>
  <c r="V14" i="1"/>
  <c r="T14" i="1"/>
  <c r="R14" i="1"/>
  <c r="P14" i="1"/>
  <c r="N14" i="1"/>
  <c r="L14" i="1"/>
  <c r="J14" i="1"/>
  <c r="Z13" i="1"/>
  <c r="X13" i="1"/>
  <c r="V13" i="1"/>
  <c r="T13" i="1"/>
  <c r="R13" i="1"/>
  <c r="P13" i="1"/>
  <c r="N13" i="1"/>
  <c r="L13" i="1"/>
  <c r="J13" i="1"/>
  <c r="Z12" i="1"/>
  <c r="X12" i="1"/>
  <c r="V12" i="1"/>
  <c r="T12" i="1"/>
  <c r="R12" i="1"/>
  <c r="N12" i="1"/>
  <c r="L12" i="1"/>
  <c r="J12" i="1"/>
  <c r="Z11" i="1"/>
  <c r="X11" i="1"/>
  <c r="V11" i="1"/>
  <c r="T11" i="1"/>
  <c r="R11" i="1"/>
  <c r="P11" i="1"/>
  <c r="N11" i="1"/>
  <c r="L11" i="1"/>
  <c r="J11" i="1"/>
  <c r="Z10" i="1"/>
  <c r="X10" i="1"/>
  <c r="T10" i="1"/>
  <c r="P10" i="1"/>
  <c r="L10" i="1"/>
  <c r="J10" i="1"/>
  <c r="Z9" i="1"/>
  <c r="X9" i="1"/>
  <c r="V9" i="1"/>
  <c r="T9" i="1"/>
  <c r="P9" i="1"/>
  <c r="N9" i="1"/>
  <c r="L9" i="1"/>
  <c r="J9" i="1"/>
  <c r="Z8" i="1"/>
  <c r="V8" i="1"/>
  <c r="T8" i="1"/>
  <c r="R8" i="1"/>
  <c r="P8" i="1"/>
  <c r="N8" i="1"/>
  <c r="L8" i="1"/>
  <c r="J8" i="1"/>
  <c r="Z7" i="1"/>
  <c r="X7" i="1"/>
  <c r="V7" i="1"/>
  <c r="T7" i="1"/>
  <c r="R7" i="1"/>
  <c r="P7" i="1"/>
  <c r="N7" i="1"/>
  <c r="L7" i="1"/>
  <c r="J7" i="1"/>
  <c r="Z6" i="1"/>
  <c r="V6" i="1"/>
  <c r="T6" i="1"/>
  <c r="R6" i="1"/>
  <c r="P6" i="1"/>
  <c r="N6" i="1"/>
  <c r="L6" i="1"/>
  <c r="J6" i="1"/>
  <c r="Z5" i="1"/>
  <c r="X5" i="1"/>
  <c r="V5" i="1"/>
  <c r="T5" i="1"/>
  <c r="R5" i="1"/>
  <c r="P5" i="1"/>
  <c r="N5" i="1"/>
  <c r="L5" i="1"/>
  <c r="J5" i="1"/>
  <c r="Z4" i="1"/>
  <c r="X4" i="1"/>
  <c r="V4" i="1"/>
  <c r="T4" i="1"/>
  <c r="R4" i="1"/>
  <c r="N4" i="1"/>
  <c r="L4" i="1"/>
  <c r="J4" i="1"/>
  <c r="Z3" i="1"/>
  <c r="X3" i="1"/>
  <c r="V3" i="1"/>
  <c r="T3" i="1"/>
  <c r="P3" i="1"/>
  <c r="N3" i="1"/>
  <c r="L3" i="1"/>
  <c r="J3" i="1"/>
  <c r="Z2" i="1"/>
  <c r="V2" i="1"/>
  <c r="T2" i="1"/>
  <c r="R2" i="1"/>
  <c r="P2" i="1"/>
  <c r="N2" i="1"/>
  <c r="L2" i="1"/>
  <c r="J2" i="1"/>
  <c r="E84" i="1" l="1"/>
  <c r="F84" i="1" s="1"/>
  <c r="E22" i="1"/>
  <c r="F22" i="1" s="1"/>
  <c r="E5" i="1"/>
  <c r="F5" i="1" s="1"/>
  <c r="E7" i="1"/>
  <c r="F7" i="1" s="1"/>
  <c r="E67" i="1"/>
  <c r="F67" i="1" s="1"/>
  <c r="E73" i="1"/>
  <c r="F73" i="1" s="1"/>
  <c r="E87" i="1"/>
  <c r="F87" i="1" s="1"/>
  <c r="E81" i="1"/>
  <c r="F81" i="1" s="1"/>
  <c r="E82" i="1"/>
  <c r="F82" i="1" s="1"/>
  <c r="E8" i="1"/>
  <c r="F8" i="1" s="1"/>
  <c r="E79" i="1"/>
  <c r="F79" i="1" s="1"/>
  <c r="E68" i="1"/>
  <c r="F68" i="1" s="1"/>
  <c r="E29" i="1"/>
  <c r="F29" i="1" s="1"/>
  <c r="E34" i="1"/>
  <c r="F34" i="1" s="1"/>
  <c r="E51" i="1"/>
  <c r="F51" i="1" s="1"/>
  <c r="E52" i="1"/>
  <c r="F52" i="1" s="1"/>
  <c r="E53" i="1"/>
  <c r="F53" i="1" s="1"/>
  <c r="E63" i="1"/>
  <c r="F63" i="1" s="1"/>
  <c r="E19" i="1"/>
  <c r="F19" i="1" s="1"/>
  <c r="E80" i="1"/>
  <c r="F80" i="1" s="1"/>
  <c r="E88" i="1"/>
  <c r="F88" i="1" s="1"/>
  <c r="E18" i="1"/>
  <c r="F18" i="1" s="1"/>
  <c r="E20" i="1"/>
  <c r="F20" i="1" s="1"/>
  <c r="E26" i="1"/>
  <c r="F26" i="1" s="1"/>
  <c r="E32" i="1"/>
  <c r="F32" i="1" s="1"/>
  <c r="E33" i="1"/>
  <c r="F33" i="1" s="1"/>
  <c r="E44" i="1"/>
  <c r="F44" i="1" s="1"/>
  <c r="E46" i="1"/>
  <c r="F46" i="1" s="1"/>
  <c r="E50" i="1"/>
  <c r="F50" i="1" s="1"/>
  <c r="E58" i="1"/>
  <c r="F58" i="1" s="1"/>
  <c r="E66" i="1"/>
  <c r="F66" i="1" s="1"/>
  <c r="E76" i="1"/>
  <c r="F76" i="1" s="1"/>
  <c r="E83" i="1"/>
  <c r="F83" i="1" s="1"/>
  <c r="E85" i="1"/>
  <c r="F85" i="1" s="1"/>
  <c r="E4" i="1"/>
  <c r="F4" i="1" s="1"/>
  <c r="E9" i="1"/>
  <c r="F9" i="1" s="1"/>
  <c r="E3" i="1"/>
  <c r="F3" i="1" s="1"/>
  <c r="E21" i="1"/>
  <c r="F21" i="1" s="1"/>
  <c r="E57" i="1"/>
  <c r="F57" i="1" s="1"/>
  <c r="E64" i="1"/>
  <c r="F64" i="1" s="1"/>
  <c r="E78" i="1"/>
  <c r="F78" i="1" s="1"/>
  <c r="E6" i="1"/>
  <c r="F6" i="1" s="1"/>
  <c r="E11" i="1"/>
  <c r="F11" i="1" s="1"/>
  <c r="E13" i="1"/>
  <c r="F13" i="1" s="1"/>
  <c r="E24" i="1"/>
  <c r="F24" i="1" s="1"/>
  <c r="E36" i="1"/>
  <c r="F36" i="1" s="1"/>
  <c r="E39" i="1"/>
  <c r="F39" i="1" s="1"/>
  <c r="E59" i="1"/>
  <c r="F59" i="1" s="1"/>
  <c r="E60" i="1"/>
  <c r="F60" i="1" s="1"/>
  <c r="E69" i="1"/>
  <c r="F69" i="1" s="1"/>
  <c r="E12" i="1"/>
  <c r="F12" i="1" s="1"/>
  <c r="E14" i="1"/>
  <c r="F14" i="1" s="1"/>
  <c r="E25" i="1"/>
  <c r="F25" i="1" s="1"/>
  <c r="E37" i="1"/>
  <c r="F37" i="1" s="1"/>
  <c r="E38" i="1"/>
  <c r="F38" i="1" s="1"/>
  <c r="E40" i="1"/>
  <c r="F40" i="1" s="1"/>
  <c r="E48" i="1"/>
  <c r="F48" i="1" s="1"/>
  <c r="E49" i="1"/>
  <c r="F49" i="1" s="1"/>
  <c r="E54" i="1"/>
  <c r="F54" i="1" s="1"/>
  <c r="E56" i="1"/>
  <c r="F56" i="1" s="1"/>
  <c r="E61" i="1"/>
  <c r="F61" i="1" s="1"/>
  <c r="E62" i="1"/>
  <c r="F62" i="1" s="1"/>
  <c r="E72" i="1"/>
  <c r="F72" i="1" s="1"/>
  <c r="E77" i="1"/>
  <c r="F77" i="1" s="1"/>
  <c r="E2" i="1"/>
  <c r="F2" i="1" s="1"/>
  <c r="E10" i="1"/>
  <c r="F10" i="1" s="1"/>
  <c r="E16" i="1"/>
  <c r="F16" i="1" s="1"/>
  <c r="E27" i="1"/>
  <c r="F27" i="1" s="1"/>
  <c r="E42" i="1"/>
  <c r="F42" i="1" s="1"/>
  <c r="E47" i="1"/>
  <c r="F47" i="1" s="1"/>
  <c r="E70" i="1"/>
  <c r="F70" i="1" s="1"/>
  <c r="E15" i="1"/>
  <c r="F15" i="1" s="1"/>
  <c r="E17" i="1"/>
  <c r="F17" i="1" s="1"/>
  <c r="E23" i="1"/>
  <c r="F23" i="1" s="1"/>
  <c r="E28" i="1"/>
  <c r="F28" i="1" s="1"/>
  <c r="E30" i="1"/>
  <c r="F30" i="1" s="1"/>
  <c r="E31" i="1"/>
  <c r="F31" i="1" s="1"/>
  <c r="E35" i="1"/>
  <c r="F35" i="1" s="1"/>
  <c r="E41" i="1"/>
  <c r="F41" i="1" s="1"/>
  <c r="E43" i="1"/>
  <c r="F43" i="1" s="1"/>
  <c r="E55" i="1"/>
  <c r="F55" i="1" s="1"/>
  <c r="E71" i="1"/>
  <c r="F71" i="1" s="1"/>
  <c r="E86" i="1"/>
  <c r="F86" i="1" s="1"/>
  <c r="E45" i="1"/>
  <c r="F45" i="1" s="1"/>
  <c r="E65" i="1"/>
  <c r="F65" i="1" s="1"/>
  <c r="E74" i="1"/>
  <c r="F74" i="1" s="1"/>
  <c r="E75" i="1"/>
  <c r="F75" i="1" s="1"/>
</calcChain>
</file>

<file path=xl/sharedStrings.xml><?xml version="1.0" encoding="utf-8"?>
<sst xmlns="http://schemas.openxmlformats.org/spreadsheetml/2006/main" count="1107" uniqueCount="403">
  <si>
    <t>Adres e-mail</t>
  </si>
  <si>
    <t>Student ID</t>
  </si>
  <si>
    <t>Full name</t>
  </si>
  <si>
    <t>What is the most important data structure in tidyverse?</t>
  </si>
  <si>
    <t>pts</t>
  </si>
  <si>
    <t>What is the name of the function used for organising (sorting) data in tidyverse?</t>
  </si>
  <si>
    <t>Paste the code for task 1</t>
  </si>
  <si>
    <t>Paste the code for task 2</t>
  </si>
  <si>
    <t>Paste the code for task 3</t>
  </si>
  <si>
    <t>Paste the code for task 4</t>
  </si>
  <si>
    <t>Paste the code for task 5</t>
  </si>
  <si>
    <t>Paste the code for task 6</t>
  </si>
  <si>
    <t>Paste the code for task 7</t>
  </si>
  <si>
    <t>100%</t>
  </si>
  <si>
    <t>tibble</t>
  </si>
  <si>
    <t>arrange</t>
  </si>
  <si>
    <t>gapminder&lt;-read_csv("data/dataset - gapminder world/gapminder_full.csv")</t>
  </si>
  <si>
    <t>gapminder%&gt;%filter(year==1962)</t>
  </si>
  <si>
    <t>gapminder&lt;-gapminder%&gt;%mutate(population1000=population/1000)</t>
  </si>
  <si>
    <t>gapminder%&gt;%select(population,continent)%&gt;%group_by(continent)%&gt;%summarize(mean=mean(population))</t>
  </si>
  <si>
    <t>gapminder%&gt;%group_by(country)%&gt;%mutate(maxCountry=max(gdp_cap))%&gt;%ungroup()-&gt;gapminder</t>
  </si>
  <si>
    <t>gapminder%&gt;%select(country,year,gdp_cap,maxCountry)%&gt;%group_by(country)</t>
  </si>
  <si>
    <t>gapminder%&gt;%select(country,year,gdp_cap,maxCountry)%&gt;%group_by(country)%&gt;%arrange(year,maxCountry)</t>
  </si>
  <si>
    <t>gapminder&lt;-read_csv("Rintro/data/dataset - gapminder world/gapminder_full.csv");</t>
  </si>
  <si>
    <t>gapminder%&gt;%filter(year==1962);</t>
  </si>
  <si>
    <t>gapminder%&gt;%mutate(populatio1000=population/1000)-&gt;gapminder;</t>
  </si>
  <si>
    <t>gapminder%&gt;%group_by(continent)%&gt;%summarize(Median_of_the_population= median(population,na.rm=T))</t>
  </si>
  <si>
    <t>gapminder%&gt;%group_by(country)%&gt;%mutate(maxCountry = max(gdp_cap, na.rm=T))%&gt;%ungroup()-&gt;gapminder_changed;</t>
  </si>
  <si>
    <t>gapminder_changed%&gt;%filter(gdp_cap==maxCountry)%&gt;%select(country,year,gdp_cap);</t>
  </si>
  <si>
    <t>gapminder_changed%&gt;%filter(gdp_cap==maxCountry)%&gt;%select(country,year,maxCountry)%&gt;%arrange(year,desc(gdp_cap));</t>
  </si>
  <si>
    <t>gapminder.readr&lt;-read_csv("data/dataset - gapminder world/gapminder_full.csv");gapminder&lt;-as_tibble(gapminder.readr)</t>
  </si>
  <si>
    <t xml:space="preserve">gapminder%&gt;%filter(.,year==1962) </t>
  </si>
  <si>
    <t>gapminder%&gt;%group_by(continent)%&gt;%summarize(medianPop=median(population,na.rm=T))</t>
  </si>
  <si>
    <t>gapminder&lt;-gapminder%&gt;%group_by(country)%&gt;%mutate(maxCountry=max(gdp_cap))%&gt;%ungroup()</t>
  </si>
  <si>
    <t>gapminder%&gt;%filter(gdp_cap==maxCountry)%&gt;%select(country,year)</t>
  </si>
  <si>
    <t>gapminder%&gt;%filter(gdp_cap==maxCountry)%&gt;%select(country,year)%&gt;%arrange(year)</t>
  </si>
  <si>
    <t>all structures are important</t>
  </si>
  <si>
    <t>gapminder&lt;-read_csv("gapminder_full.csv") gapminder&lt;-as_tibble(gapminder)</t>
  </si>
  <si>
    <t>gapminder%&gt;%filter(year&gt;1962)</t>
  </si>
  <si>
    <t>gapminder&lt;-gapminder%&gt;%group_by(population)%&gt;%mutate(population1000=population/1000)</t>
  </si>
  <si>
    <t>gapminder%&gt;%group_by(continent)%&gt;%summarize(medpopulation=median(population,na.rm=T))</t>
  </si>
  <si>
    <t>gapminder&lt;-gapminder%&gt;%group_by(country)%&gt;%mutate(maxCountry=max(gdp_cap,na.rm=T))%&gt;%ungroup()</t>
  </si>
  <si>
    <t>gapminder%&gt;%group_by(maxCountry)%&gt;% filter(maxCountry==gdp_cap)%&gt;%select(country,year)</t>
  </si>
  <si>
    <t>gapminder%&gt;%arrange(maxCountry,desc(gdp_cap))</t>
  </si>
  <si>
    <t>gapminder&lt;-read_csv("gapminder_full.csv")%&gt;%;as_tibble()</t>
  </si>
  <si>
    <t>gapminder %&gt;%;filter(year == 1962)</t>
  </si>
  <si>
    <t>gapminder&lt;-gapminder%&gt;%;mutate(population1000=population/1000)</t>
  </si>
  <si>
    <t>gapminder%&gt;%;group_by(continent)%&gt;%;summarize(median_pop=median(population1000))</t>
  </si>
  <si>
    <t>gapminder&lt;-gapminder%&gt;%;group_by(country)%&gt;%;mutate(maxCountry=max(gdpPercap))%&gt;%;ungroup()</t>
  </si>
  <si>
    <t>gapminder%&gt;%;group_by(country, year)%&gt;%;mutate(maxReached=(gdpPercap == maxCountry))</t>
  </si>
  <si>
    <t>gapminder%&gt;%;filter(maxReached)%&gt;%;arrange(desc(year))</t>
  </si>
  <si>
    <t>gapminder%&gt;%group_by(continent)%&gt;%summarize(med.population= median(population))</t>
  </si>
  <si>
    <t>gapminder%&gt;%filter(gdp_cap==maxCountry)</t>
  </si>
  <si>
    <t>gapminder%&gt;%filter(gdp_cap==maxCountry)%&gt;%arrange(year)</t>
  </si>
  <si>
    <t>gapminder&lt;-read_csv("./data/dataset - gapminder world/gapminder_full.csv")</t>
  </si>
  <si>
    <t>population1000&lt;-gapminder%&gt;%mutate(population/1000)</t>
  </si>
  <si>
    <t>gapminder%&gt;%group_by(country)%&gt;%select(country, year, gdp_cap) %&gt;% filter(gdp_cap==max(gdp_cap))%&gt;%ungroup()</t>
  </si>
  <si>
    <t>gapminder%&gt;%group_by(country)%&gt;%select(country,year,gdp_cap)%&gt;%filter(gdp_cap==max(gdp_cap))%&gt;%arrange(year,desc(gdp_cap))%&gt;%ungroup()</t>
  </si>
  <si>
    <t>data.frame</t>
  </si>
  <si>
    <t>gapminder%&gt;%mutate(population1000=population/1000)</t>
  </si>
  <si>
    <t>gapminder%&gt;%group_by(continent)%&gt;%summarise(pop_med=median(population))</t>
  </si>
  <si>
    <t>gapminder&lt;-gapminder%&gt;%group_by(country)%&gt;%mutate(maxCountry=max(gdp_cap*population))%&gt;%ungroup()</t>
  </si>
  <si>
    <t>gapminder&lt;-gapminder%&gt;%filter(gdp_cap*population==maxCountry)</t>
  </si>
  <si>
    <t>gapminder%&gt;%arrange(year)</t>
  </si>
  <si>
    <t>gapminder=as_tibble(read.csv('dataset - gapminder world/gapminder_full.csv'))</t>
  </si>
  <si>
    <t>gapminder%&gt;% filter(year==1962)</t>
  </si>
  <si>
    <t>gapminder%&gt;%group_by(continent)%&gt;%summarize(median(population))</t>
  </si>
  <si>
    <t>gapminder=gapminder%&gt;%group_by(country)%&gt;% mutate(maxCountry=max(gdp_cap))%&gt;%ungroup()</t>
  </si>
  <si>
    <t>gapminder%&gt;% filter(gdp_cap==maxCountry)%&gt;%select(country,year)</t>
  </si>
  <si>
    <t>gapminder%&gt;% filter(gdp_cap==maxCountry)%&gt;%select(country,year)%&gt;%arrange(year)</t>
  </si>
  <si>
    <t>gapminder%&gt;%group_by(country)%&gt;%filter(gdp_cap==maxCountry)</t>
  </si>
  <si>
    <t>gapminder%&gt;%group_by(country)%&gt;%filter(gdp_cap==maxCountry)%&gt;%arrange(year)</t>
  </si>
  <si>
    <t xml:space="preserve">gapminder&lt;-as_tibble(read_csv("data/dataset - gapminder world/gapminder_full.csv")) </t>
  </si>
  <si>
    <t>filter(gapminder,year==1962)</t>
  </si>
  <si>
    <t>gapminder&lt;-gapminder%&gt;%mutate(population1000=(population/1000))</t>
  </si>
  <si>
    <t>summary_table&lt;-gapminder%&gt;%group_by(continent)%&gt;%summarize(median_population_count=median(population))</t>
  </si>
  <si>
    <t>filter(gapminder,gdp_cap==maxCountry)%&gt;%summarise(country,year,gdp_cap,maxCountry)</t>
  </si>
  <si>
    <t>filter(gapminder,gdp_cap==maxCountry)%&gt;%summarise(country,year,gdp_cap,maxCountry)%&gt;%arrange(year)</t>
  </si>
  <si>
    <t>gapminder&lt;-as_tibble(read_csv("data/dataset - gapminder world/gapminder_full.csv"))</t>
  </si>
  <si>
    <t>gapminder%&gt;%filter(gdp_cap==maxCountry)%&gt;%summarise(country,year,gdp_cap,maxCountry)</t>
  </si>
  <si>
    <t>gapminder%&gt;%filter(gdp_cap==maxCountry)%&gt;%summarise(country,year,gdp_cap,maxCountry)%&gt;%arrange(year)</t>
  </si>
  <si>
    <t>library(readr); gapminder &lt;- read_csv("C:/Users/nurdanbesli/Documents/R programming/data/dataset - gapminder world/gapminder_full.csv")</t>
  </si>
  <si>
    <t>gapminder %&gt;% filter(year %in% '1962')</t>
  </si>
  <si>
    <t>gapminder &lt;- gapminder %&gt;% mutate(population100 = population/1000)</t>
  </si>
  <si>
    <t>gapminder %&gt;% group_by(continent) %&gt;% summarize(median(population))</t>
  </si>
  <si>
    <t>gapminder &lt;- gapminder %&gt;% group_by(country) %&gt;% mutate(maxCountry = max(gdp_cap))  %&gt;% ungroup()</t>
  </si>
  <si>
    <t>gapminder %&gt;% filter(gdp_cap %in% maxCountry) %&gt;% select(country,year)</t>
  </si>
  <si>
    <t>gapminder %&gt;% filter(gdp_cap %in% maxCountry) %&gt;% select(country,year) %&gt;% arrange(desc(year))</t>
  </si>
  <si>
    <t>gapminder%&gt;%filter(gdp_cap==maxCountry)%&gt;%select(country, year)</t>
  </si>
  <si>
    <t>gapminder%&gt;%filter(gdp_cap==maxCountry)%&gt;%select(country, year)%&gt;%arrange(year)</t>
  </si>
  <si>
    <t>gapminder &lt;- read_csv("data/dataset - gapminder world/gapminder_full.csv")</t>
  </si>
  <si>
    <t>gapminder%&gt;%group_by(continent)%&gt;%summarize(median(population,na.rm=T))</t>
  </si>
  <si>
    <t>gapminder%&gt;%group_by(country)%&gt;%filter(gdp_cap==maxCountry)%&gt;%select(country,year,gdp_cap,maxCountry)</t>
  </si>
  <si>
    <t>gapminder%&gt;%group_by(country)%&gt;%filter(gdp_cap==maxCountry)%&gt;%select(country,year,gdp_cap,maxCountry)%&gt;%arrange(year)</t>
  </si>
  <si>
    <t>gapminder&lt;- (read_csv("data\\dataset - gapminder world\\gapminder_full.csv"))</t>
  </si>
  <si>
    <t>gapminder %&gt;% filter(year == 1962)</t>
  </si>
  <si>
    <t>gapminder &lt;- gapminder %&gt;%  mutate(population1000 = population/1000)</t>
  </si>
  <si>
    <t>gapminder &lt;- gapminder %&gt;% group_by(country) %&gt;% mutate(maxCountry = max(gdp_cap)) %&gt;% ungroup()</t>
  </si>
  <si>
    <t>gapminder %&gt;% group_by(country) %&gt;% filter(gdp_cap == maxCountry)</t>
  </si>
  <si>
    <t>gapminder %&gt;% group_by(country) %&gt;% filter(gdp_cap == maxCountry) %&gt;% arrange(year)</t>
  </si>
  <si>
    <t>gapminder&lt;-read_csv("data/dataset-gapminder world/gapminder_full.csv")</t>
  </si>
  <si>
    <t>gapminder%&gt;%group_by(continent)%&gt;%summarise(medpopn=median(population))</t>
  </si>
  <si>
    <t>gapminder%&gt;%group_by(country)%&gt;%mutate(maxCountry=max(gdp_cap))%&gt;%ungroup()</t>
  </si>
  <si>
    <t>gapminder%&gt;%group_by(country)%&gt;%mutate(maxCountry=max(gdp_cap))%&gt;%ungroup()%&gt;%filter(gdp_cap==maxCountry)</t>
  </si>
  <si>
    <t>gapminder%&gt;%group_by(country)%&gt;%mutate(maxCountry=max(gdp_cap))%&gt;%ungroup()%&gt;%filter(gdp_cap==maxCountry)%&gt;%arrange(desc(maxCountry))</t>
  </si>
  <si>
    <t>gapminder&lt;-readr::read_csv("data/dataset - gapminder world/gapminder_full.csv")</t>
  </si>
  <si>
    <t>gapminder%&gt;%group_by(continent)%&gt;%summarise(median(population))</t>
  </si>
  <si>
    <t>gapminder%&gt;%filter(maxCountry==gdp_cap)%&gt;%select(country,year)</t>
  </si>
  <si>
    <t>gapminder%&gt;%filter(maxCountry==gdp_cap)%&gt;%arrange(year)</t>
  </si>
  <si>
    <t>gapminder%&gt;%group_by(country,year)%&gt;%filter(gdp_cap==maxCountry)%&gt;%summarise(gdp_cap,maxCountry)</t>
  </si>
  <si>
    <t>gapminder%&gt;%group_by(country,year)%&gt;%filter(gdp_cap==maxCountry)%&gt;%summarise(gdp_cap,maxCountry)%&gt;%arrange(year)</t>
  </si>
  <si>
    <t>gapminder&lt;-read_csv('gapminder_full.csv')</t>
  </si>
  <si>
    <t>gapminder %&gt;% filter(year=="1962")</t>
  </si>
  <si>
    <t>gapminder%&gt;%mutate(population1000=population/1000)gapminder%&gt;%group_by(continent)%&gt;%summarise(medianPopulation=median(population,na.rm=TRUE))</t>
  </si>
  <si>
    <t>gapminder%&gt;%group_by(continent)%&gt;%summarise(medianPopulation=median(population,na.rm=TRUE))</t>
  </si>
  <si>
    <t>gapminder_new&lt;-gapminder%&gt;%group_by(country)%&gt;%mutate(maxCountry=max(gdp_cap,na.rm=TRUE))%&gt;%ungroup()</t>
  </si>
  <si>
    <t>gapminder_new%&gt;%filter(gdp_cap&gt;=maxCountry)</t>
  </si>
  <si>
    <t>gapminder_new%&gt;%filter(gdp_cap&gt;=maxCountry)%&gt;%arrange(year)</t>
  </si>
  <si>
    <t>gapminder%&gt;%filter(year=="1962")</t>
  </si>
  <si>
    <t>gapminder%&gt;%group_by(continent)%&gt;%summarize(medianPopulation=median(population,na.rm=T))</t>
  </si>
  <si>
    <t xml:space="preserve">gapmiinderNew&lt;-gapminder%&gt;%group_by(country)%&gt;%mutate(maxCountry=max(gdp_cap,na.rm=T))%&gt;%ungroup() </t>
  </si>
  <si>
    <t>gapmiinderNew%&gt;%filter(gdp_cap&gt;=maxCountry)</t>
  </si>
  <si>
    <t>gapmiinderNew%&gt;%filter(gdp_cap&gt;=maxCountry)%&gt;%arrange(year)</t>
  </si>
  <si>
    <t>gapminder&lt;-read_csv("gapminder_full.csv")</t>
  </si>
  <si>
    <t>population1000&lt;-gapminder%&gt;%mutate(population=population/1000)</t>
  </si>
  <si>
    <t>gapminder%&gt;%group_by(country)%&gt;%filter(maxCountry==gdp_cap)%&gt;%arrange(year)</t>
  </si>
  <si>
    <t>read_csv("data/dataset - gapminder world/gapminder_full.csv")%&gt;%as_tibble()-&gt;gapminder</t>
  </si>
  <si>
    <t>gapminder%&gt;%mutate(population1000=population/1000)-&gt;gapminder</t>
  </si>
  <si>
    <t>gapminder%&gt;%group_by(country)%&gt;%filter(gdp_cap==maxCountry)%&gt;%select(country,year)</t>
  </si>
  <si>
    <t>gapminder%&gt;%group_by(country)%&gt;%filter(gdp_cap==maxCountry)%&gt;%select(country,year)%&gt;%arrange(year)</t>
  </si>
  <si>
    <t>gapminder%&gt;% group_by(continent)%&gt;%summarize(median(population))</t>
  </si>
  <si>
    <t>gapminder&lt;-as_tibble(read_csv("C:\\Users\\HP\\Desktop\\IntroToR\\gapminder_full.csv"))</t>
  </si>
  <si>
    <t xml:space="preserve">gapminder%&gt;%group_by(continent,population)%&gt;%summarize(median(population),inCategory=n()) </t>
  </si>
  <si>
    <t>gapminder%&gt;%group_by(country)%&gt;%top_n(1,gdp_cap)</t>
  </si>
  <si>
    <t>gapminder%&gt;%group_by(country)%&gt;%top_n(1,gdp_cap)%&gt;%arrange(desc(maxCountry))</t>
  </si>
  <si>
    <t>gapminder &lt;- read_csv('RIntro/data/dataset - gapminder world/gapminder_full.csv')</t>
  </si>
  <si>
    <t>gapminder &lt;- gapminder %&gt;% mutate(population1000 = population/1000)</t>
  </si>
  <si>
    <t>gapminder&lt;-suppressMessages(read_csv("data/dataset - gapminder world/gapminder_full.csv"))</t>
  </si>
  <si>
    <t>gapminder%&gt;%group_by(continent)%&gt;%summarize(median=median(population))</t>
  </si>
  <si>
    <t>gapminder%&gt;%group_by(country)%&gt;%filter(gdp_cap==maxCountry)%&gt;%arrange(desc(gdp_cap))</t>
  </si>
  <si>
    <t>library(readr);gapminder&lt;-suppressMessages(read_csv("gapminder_full.csv"))</t>
  </si>
  <si>
    <t>gapminder%&gt;%filter(year==1962)%&gt;%select(country,year,population,continent,life_exp,gdp_cap)</t>
  </si>
  <si>
    <t>gapminder&lt;-gapminder%&gt;%mutate(population1000=population/1000)%&gt;%select(country,year,population1000,continent,life_exp,gdp_cap)</t>
  </si>
  <si>
    <t>gapminder%&gt;%group_by(continent)%&gt;%summarize(medianpopulation=median(population,na.rm=T))</t>
  </si>
  <si>
    <t>gapminder&lt;-gapminder%&gt;%group_by(country)%&gt;%mutate(maxCountry=max(gdp_cap))%&gt;%ungroup();gapminder&lt;-as.data.frame(gapminder)</t>
  </si>
  <si>
    <t>gapminder%&gt;%group_by(country,maxCountry)%&gt;%select(year, gdp_cap)%&gt;%filter(maxCountry==gdp_cap)%&gt;%ungroup()</t>
  </si>
  <si>
    <t>gapminder%&gt;%group_by(country,maxCountry)%&gt;%select(year, gdp_cap)%&gt;%filter(maxCountry == gdp_cap)%&gt;%arrange(year)%&gt;%ungroup()</t>
  </si>
  <si>
    <t>gapminder&lt;-as_tibble(read_csv('gapminder_full.csv'))</t>
  </si>
  <si>
    <t>gapminder%&gt;%group_by(continent)%&gt;%summarize(popMedian=median(population1000,na.rm=T))</t>
  </si>
  <si>
    <t>order</t>
  </si>
  <si>
    <t>gapminder&lt;-read_csv("data/dataset - gapminder world/gapminder_full.csv")%&gt;%as_tibble()</t>
  </si>
  <si>
    <t>gapminder.readr&lt;-read_csv("data/dataset - gapminder world/gapminder_full.csv")</t>
  </si>
  <si>
    <t>gapminder.readr%&gt;%filter(year==1962)</t>
  </si>
  <si>
    <t xml:space="preserve">gapminder.readr%&gt;%mutate(population1000=population/1000) </t>
  </si>
  <si>
    <t>gapminder.readr%&gt;%group_by(continent,population)%&gt;%summarise()</t>
  </si>
  <si>
    <t>dataframe&lt;-data.frame(gapminder.readr%&gt;%group_by(country)%&gt;%mutate(maxCountry=max(gdp_cap))%&gt;%ungroup)</t>
  </si>
  <si>
    <t>dataframe%&gt;%filter(gdp_cap==maxCountry)%&gt;%select(country,year)</t>
  </si>
  <si>
    <t>dataframe%&gt;%arrange(country, desc(year))%&gt;%filter(gdp_cap==maxCountry)%&gt;%select(country,year)</t>
  </si>
  <si>
    <t>gapminder&lt;-read_csv("dataset - gapminder world/gapminder_full.csv")</t>
  </si>
  <si>
    <t>gapminder%&gt;%group_by(country,year)%&gt;%summarize(gdp_cap-maxCountry)</t>
  </si>
  <si>
    <t>gapminder%&gt;%arrange(gdp_cap-maxCountry)%&gt;%summarize(country,year,gdp_cap-maxCountry)</t>
  </si>
  <si>
    <t>gapminder &lt;- read_csv("D:/Users/Onur/Desktop/ders/intro to R/data/dataset - gapminder world/gapminder_full.csv")</t>
  </si>
  <si>
    <t>gapminder %&gt;% mutate(population1000 =population/1000)</t>
  </si>
  <si>
    <t xml:space="preserve">gapminder &lt;-  read_csv("data/dataset - gapminder world/gapminder_full.csv") %&gt;% as_tibble() </t>
  </si>
  <si>
    <t>gapminder %&gt;% filter(year==1962)</t>
  </si>
  <si>
    <t>gapminder &lt;- gapminder %&gt;% mutate(population1000=population/1000)</t>
  </si>
  <si>
    <t xml:space="preserve">summaryTable &lt;- gapminder %&gt;% group_by(continent) %&gt;% summarise(median=median(population)) </t>
  </si>
  <si>
    <t>gapminder &lt;- gapminder %&gt;% group_by(country) %&gt;% mutate(maxCountry=max(gdp_cap)) %&gt;% ungroup()</t>
  </si>
  <si>
    <t>gapminder %&gt;% group_by(country) %&gt;% filter(gdp_cap==maxCountry)</t>
  </si>
  <si>
    <t>gapminder %&gt;% group_by(country) %&gt;% filter(gdp_cap==maxCountry) %&gt;% arrange(year)</t>
  </si>
  <si>
    <t>gapminder&lt;-gapminder.readr&lt;-read_csv("data/data/dataset - gapminder world/gapminder_full.csv")</t>
  </si>
  <si>
    <t>gapminder&lt;-as_tibble(read_csv("C:\\Tarlan\\HP\\Desktop\\R\\gapminder_full.csv"))</t>
  </si>
  <si>
    <t>gapminder%&gt;%group_by(continent,population)%&gt;%summarize(median(population),inCategory=n())</t>
  </si>
  <si>
    <t>gapminder&lt;-read_csv('data/dataset - gapminder world/gapminder_full.csv');class(gapminder);</t>
  </si>
  <si>
    <t>gapminder%&gt;%filter(gdp_cap==maxCountry)%&gt;%select(country,year,gdp_cap)</t>
  </si>
  <si>
    <t>gapminder%&gt;%filter(gdp_cap==maxCountry)%&gt;%select(country,year,gdp_cap)%&gt;%arrange(year)</t>
  </si>
  <si>
    <t>gapminder&lt;-as_tibble(x=read_csv(file="data/dataset - gapminder world/gapminder_full.csv"))</t>
  </si>
  <si>
    <t>gapminder.readr&lt;-read_csv("gapminder_full.csv")</t>
  </si>
  <si>
    <t xml:space="preserve">gapminder&lt;-gapminder%&gt;%mutate(population1000=population/1000) </t>
  </si>
  <si>
    <t xml:space="preserve">gapminder%&gt;%group_by(continent)%&gt;%summarize(median(population)) </t>
  </si>
  <si>
    <t xml:space="preserve">gapminder%&gt;%group_by(country)%&gt;%mutate(maxCountry=max(gdp_cap))%&gt;%ungroup()  </t>
  </si>
  <si>
    <t>gapminder%&gt;%group_by(country,maxCountry)%&gt;%select(year,gdp_cap)%&gt;%filter(maxCountry==gdp_cap)%&gt;%ungroup()</t>
  </si>
  <si>
    <t>gapminder%&gt;%group_by(country,maxCountry)%&gt;%select(year,gdp_cap)%&gt;%filter(maxCountry==gdp_cap)%&gt;%arrange(year)%&gt;%ungroup()</t>
  </si>
  <si>
    <t>library(readr) gapminder &lt;- read.csv("gapminder_full.csv", header = TRUE, sep = " ")</t>
  </si>
  <si>
    <t>library(dplyr) gapminder_full %&gt;% filter(year == '1962')</t>
  </si>
  <si>
    <t>gapminder_full %&gt;%   group_by(population) %&gt;%   mutate(population1000 = population / 1000)</t>
  </si>
  <si>
    <t>library(vtable) gapminder_full %&gt;% group_by(continent) %&gt;%  summarize(median = median(population))</t>
  </si>
  <si>
    <t>gapminder_full %&gt;%   group_by(country) %&gt;%   mutate(maxCountry = max(gdp_cap))</t>
  </si>
  <si>
    <t>gapminder_full %&gt;%   group_by(continent) %&gt;%    summarize(maxgdp = max(gdp_cap))</t>
  </si>
  <si>
    <t>gapminder_full %&gt;%    arrange(maxgdp, desc(id))</t>
  </si>
  <si>
    <t>gapminder&lt;- read_csv("data/dataset - gapminder world/gapminder_full.csv")</t>
  </si>
  <si>
    <t>population1000&lt;-gapminder %&gt;% select(population)/1000; gapminder&lt;-gapminder %&gt;% mutate(population1000 = population1000)</t>
  </si>
  <si>
    <t>gapminder %&gt;% group_by(continent) %&gt;%    summarize(median = median(population))</t>
  </si>
  <si>
    <t>maxCountry&lt;-gapminder %&gt;% group_by(country) %&gt;%    mutate(max_gdp = max(gdp_cap)) %&gt;%   ungroup()</t>
  </si>
  <si>
    <t>maxCountry %&gt;%   group_by(country) %&gt;%    filter(gdp_cap==max(gdp_cap)) %&gt;%     select(year)</t>
  </si>
  <si>
    <t>maxCountry %&gt;%   group_by(country) %&gt;%    filter(gdp_cap==max(gdp_cap)) %&gt;%    select(year)%&gt;%   arrange(year)</t>
  </si>
  <si>
    <t>gapminder &lt;- read_csv("D:/homework6 - R/dataset - gapminder world/gapminder_full.csv")</t>
  </si>
  <si>
    <t>gapminder %&gt;% group_by(population)%&gt;% mutate(population1000 = population/1000)</t>
  </si>
  <si>
    <t>summarytable = gapminder %&gt;% group_by(continent) %&gt;% summarize(medpop = median(population, continent, na.rm = TRUE))</t>
  </si>
  <si>
    <t>gapminder %&gt;% group_by(country) %&gt;% mutate(maxCountry = max(gdp_cap, na.rm = TRUE)) -&gt; gapminder</t>
  </si>
  <si>
    <t>gapminder %&gt;% filter(gdp_cap == maxCountry)</t>
  </si>
  <si>
    <t>gapminder %&gt;% filter(gdp_cap == maxCountry) %&gt;% arrange(year)</t>
  </si>
  <si>
    <t>sort</t>
  </si>
  <si>
    <t>library(readr) gapminder &lt;- read.csv("~/gapminder_full.csv", header = TRUE, sep = " ")</t>
  </si>
  <si>
    <t>install.packages("vtable") library(vtable) gapminder_full %&gt;% group_by(continent) %&gt;%  summarize(median = median(population))</t>
  </si>
  <si>
    <t>gapminder_full %&gt;%  group_by(country) %&gt;%   mutate(maxCountry = max(gdp_cap))</t>
  </si>
  <si>
    <t>gapminder_full %&gt;%  group_by(country) %&gt;%    summarize(maxgdp = max(gdp_cap))</t>
  </si>
  <si>
    <t>gapminder_full %&gt;%  arrange(maxgdp, desc(id))</t>
  </si>
  <si>
    <t>gapminder&lt;-as_tibble(read_csv("gapminder_full.csv"))</t>
  </si>
  <si>
    <t>gapminder%&gt;%group_by(continent)%&gt;%summarize(meanpopulation=mean(population,na.rm=T))</t>
  </si>
  <si>
    <t>gapminder%&gt;%group_by(country)%&gt;%filter(maxCountry==gdp_cap)</t>
  </si>
  <si>
    <t>organise</t>
  </si>
  <si>
    <t>gapminder&lt;-read_csv("gapminder_full.csv")%&gt;%as_tibble()</t>
  </si>
  <si>
    <t>summaryTable&lt;-gapminder%&gt;%group_by(continent)%&gt;%summarise(median=median(population))</t>
  </si>
  <si>
    <t xml:space="preserve">gapminder.readr &lt;- read_csv("/Users/palina/Desktop/University/R-homeworks/data/dataset - gapminder world/gapminder_full.csv") gapminder &lt;- as_tibble(gapminder.readr) </t>
  </si>
  <si>
    <t># TIP: Divide raw numbers by 1000.  gapminder &lt;- mutate(gapminder, population1000 = population/1000)</t>
  </si>
  <si>
    <t>gapminder %&gt;% group_by(continent)%&gt;% summarise(median=median(population))</t>
  </si>
  <si>
    <t>maxCountry  &lt;- gapminder %&gt;%   group_by(country) %&gt;%   summarize(max_gdp = max(gdp_cap)) gapminder &lt;- gapminder %&gt;%   left_join(maxCountry)</t>
  </si>
  <si>
    <t xml:space="preserve"> gapminder%&gt;%filter(gdp_cap==maxCountry)</t>
  </si>
  <si>
    <t xml:space="preserve"> gapminder%&gt;%filter(gdp_cap==maxCountry) %&gt;% arrange(-maxCountry, year)</t>
  </si>
  <si>
    <t>gapminder%&gt;%group_by(continent)%&gt;%summarize(popMedian=median(population))%&gt;%ungroup()</t>
  </si>
  <si>
    <t>library(readr); gapminder_full &lt;- read.csv("C:/Users/Amabel/Desktop/Tugas UW/INTRO R/data/dataset - gapminder world/gapminder_full.csv"); gapminder &lt;- as_tibble(gapminder_full)</t>
  </si>
  <si>
    <t xml:space="preserve">dataset &lt;- gapminder %&gt;% filter(year=='1962') </t>
  </si>
  <si>
    <t xml:space="preserve">dataset &lt;- dataset %&gt;% mutate(population1000 = population/1000) </t>
  </si>
  <si>
    <t>dataset %&gt;% group_by(continent) %&gt;% summarize(medianPopulation = median(population, na.rm=T))</t>
  </si>
  <si>
    <t xml:space="preserve">gapminder &lt;- gapminder %&gt;% group_by(country) %&gt;% mutate(maxCountry = max(gdp_cap, na.rm=T)) </t>
  </si>
  <si>
    <t xml:space="preserve">gapminder &lt;- gapminder %&gt;% filter(gdp_cap==maxCountry) </t>
  </si>
  <si>
    <t>gapminder &lt;- gapminder %&gt;% filter(gdp_cap==maxCountry) %&gt;% arrange(year)</t>
  </si>
  <si>
    <t>gapminder;&lt;-;as_tibble(gapminder_full)</t>
  </si>
  <si>
    <t>gapminder;%&gt;%;filter(year;==;1962)</t>
  </si>
  <si>
    <t xml:space="preserve">population1000&lt;-;gapminder;%&gt;%;group_by(population)%&gt;%;mutate(population/1000) </t>
  </si>
  <si>
    <t>gapminder;%&gt;%;group_by(continent);%&gt;%;summarize(meanpopulation;=;mean(population,;na.rm=T))</t>
  </si>
  <si>
    <t>maxCountry;&lt;-;gapminder;%&gt;%;group_by(country);%&gt;%;mutate(gdp_cap_inGroup;=;max(gdp_cap,;na.rm=T));%&gt;%;ungroup()</t>
  </si>
  <si>
    <t>maxCountry;%&gt;%;arrange(country,;desc(gdp_cap))</t>
  </si>
  <si>
    <t>library(readr);gapminder.readr&lt;-read_csv("data/dataset - gapminder world/gapminder_full.csv")</t>
  </si>
  <si>
    <t>gapminder %&gt;% group_by(continent) %&gt;%; summarize(median_population = median(population1000))</t>
  </si>
  <si>
    <t>apminder &lt;- gapminder %&gt;% group_by(country) %&gt;%; mutate(maxCountry = max(gdp_cap)) %&gt;%; ungroup()</t>
  </si>
  <si>
    <t>gapminder %&gt;%;filter(gdp_cap == maxCountry) %&gt;%;select(country,year)</t>
  </si>
  <si>
    <t>gapminder %&gt;%;filter(gdp_cap == maxCountry) %&gt;%;arrange(desc(year)) %&gt;%;select(country, year)</t>
  </si>
  <si>
    <t>apminder &lt;- gapminder %&gt;% group_by(country) %&gt;%;mutate(maxCountry = max(gdp_cap)) %&gt;%; ungroup()</t>
  </si>
  <si>
    <t>library(readr);gapminder &lt;- read_csv("C:/Users/HP/Desktop/R/data/dataset - gapminder world/gapminder_full.csv")</t>
  </si>
  <si>
    <t>gapminder &lt;- gapminder %&gt;% mutate(population1000 = population / 1000)</t>
  </si>
  <si>
    <t>gapminder %&gt;% group_by(continent) %&gt;% summarize(median_population = median(population))</t>
  </si>
  <si>
    <t>gapminder %&gt;% filter(gdp_cap == maxCountry) %&gt;% select(country, year, maxCountry)</t>
  </si>
  <si>
    <t>gapminder %&gt;% filter(gdp_cap == maxCountry) %&gt;% select(country, year, maxCountry) %&gt;% arrange(year)</t>
  </si>
  <si>
    <t>gapminder&lt;-as_tibble(read_csv("C:\\Users\\Dom\\Desktop\\R\\gapminder_full.csv"))</t>
  </si>
  <si>
    <t>gapminder&lt;-as_tibble(read_csv("data/dataset-gapminder world/gapminder_full.csv"))</t>
  </si>
  <si>
    <t>gapminder["population1000"]&lt;-gapminder%&gt;%mutate(population1000=population/1000)%&gt;%select(population1000)</t>
  </si>
  <si>
    <t>gapminder%&gt;%group_by(continent)%&gt;%summarize(median_population=median(population,na.rm=T))</t>
  </si>
  <si>
    <t>gapminder["max_gdp"]&lt;-gapminder%&gt;%group_by(country)%&gt;%mutate(max_gdp=max(gdp_cap))%&gt;%ungroup()%&gt;%select(max_gdp)</t>
  </si>
  <si>
    <t>gapminder%&gt;%filter(max_gdp-gdp_cap==0)</t>
  </si>
  <si>
    <t>gapminder%&gt;%filter(max_gdp-gdp_cap==0)%&gt;%arrange(year)</t>
  </si>
  <si>
    <t>population1000&lt;-gapminder%&gt;%mutate_at(vars("population"),list(~./1000))</t>
  </si>
  <si>
    <t xml:space="preserve"> gapminder_summary&lt;-gapminder%&gt;%group_by(continent)%&gt;%summarize(median_population=median(population))</t>
  </si>
  <si>
    <t>gapminder_with_maxCountry&lt;-gapminder%&gt;%group_by(country)%&gt;%mutate(maxCountry=max(gdp_cap))%&gt;%ungroup()</t>
  </si>
  <si>
    <t>gapminder_with_maxYear&lt;-gapminder_with_maxCountry%&gt;%group_by(country)%&gt;%mutate(maxYear=year[which.max(gdp_cap)])%&gt;%select(-maxCountry)</t>
  </si>
  <si>
    <t>gapminder_with_maxYear&lt;-gapminder_with_maxCountry%&gt;%group_by(country)%&gt;%mutate(maxYear=year[which.max(gdp_cap)])%&gt;%select(-maxCountry)%&gt;%arrange(desc(maxYear))</t>
  </si>
  <si>
    <t xml:space="preserve"> gapminder&lt;-read_csv("C:/Users/yangxinchen/Desktop/R language/data/dataset - gapminder world/gapminder_full.csv")%&gt;%as_tibble()</t>
  </si>
  <si>
    <t xml:space="preserve"> gapminder%&gt;%filter(year == 1962)</t>
  </si>
  <si>
    <t xml:space="preserve"> gapminder%&gt;%mutate(population1000=population/1000)</t>
  </si>
  <si>
    <t>gapminder%&gt;%group_by(continent)%&gt;%summarise(mean(population))</t>
  </si>
  <si>
    <t xml:space="preserve"> gapminder%&gt;%group_by(country)%&gt;%mutate(maxCountry=max(gdp_cap))%&gt;%ungroup()%&gt;%data.frame()</t>
  </si>
  <si>
    <t xml:space="preserve">  gapminder%&gt;%group_by(country)%&gt;%mutate(maxCountry=max(gdp_cap))%&gt;%ungroup()%&gt;%data.frame()%&gt;%filter(gdp_cap==maxCountry)</t>
  </si>
  <si>
    <t xml:space="preserve"> gapminder%&gt;%group_by(country)%&gt;%mutate(maxCountry=max(gdp_cap))%&gt;%ungroup()%&gt;%data.frame()%&gt;%filter(gdp_cap==maxCountry)%&gt;%filter(gdp_cap==max(gdp_cap))</t>
  </si>
  <si>
    <t>gapminder%&gt;%group_by(continent)%&gt;%summarise(median=median(population))</t>
  </si>
  <si>
    <t>gapminder%&gt;%group_by(country)%&gt;%mutate(maxCountry=max(gdp_cap))%&gt;%ungroup()%&gt;%data.frame()</t>
  </si>
  <si>
    <t>gapminder%&gt;%group_by(country)%&gt;%mutate(maxCountry=max(gdp_cap))%&gt;%ungroup()%&gt;%data.frame()%&gt;%filter(gdp_cap==maxCountry)</t>
  </si>
  <si>
    <t>gapminder%&gt;%group_by(country)%&gt;%mutate(maxCountry=max(gdp_cap))%&gt;%ungroup()%&gt;%data.frame()%&gt;%filter(gdp_cap==maxCountry)%&gt;%arrange(year)</t>
  </si>
  <si>
    <t>gapminder&lt;-read.csv("C:/Users/rahil/Desktop/warsaw university fall/Intro to R/gapminder_full.csv") %&gt;% as_tibble()</t>
  </si>
  <si>
    <t>gapminder %&gt;%filter(year==1962)</t>
  </si>
  <si>
    <t>gapminder%&gt;%mutate(population1000=population/1000) -&gt;gapmnider</t>
  </si>
  <si>
    <t xml:space="preserve"> gapminder %&gt;% group_by(continent) %&gt;% summarize(median_population=median(population)) -&gt; summary_gapminder</t>
  </si>
  <si>
    <t>gapminder_maxgdp&lt;-gapminder %&gt;% group_by(country) %&gt;%   mutate(maxCountry=max(gdp_cap)) %&gt;% ungroup()</t>
  </si>
  <si>
    <t>gapminder.maxgdpYear&lt;-gapminder_maxgdp%&gt;% group_by(country)%&gt;%   mutate(maxgdpyear=year[which.max(gdp_cap)])%&gt;%   select(maxCountry)</t>
  </si>
  <si>
    <t>gapminder.maxgdpYear&lt;-gapminder_maxgdp %&gt;% group_by(country)%&gt;%   mutate(maxgdpyear=year[which.max(gdp_cap)])%&gt;%   select(maxCountry)%&gt;%arrange(desc(maxgdpyear))</t>
  </si>
  <si>
    <t>gapminder%&gt;%group_by(continent)%&gt;%summarize(median(population, na.rm=T))</t>
  </si>
  <si>
    <t>gapminder&lt;-as.data.frame(gapminder&lt;-gapminder%&gt;%group_by(country)%&gt;%mutate(maxCountry=max(gdp_cap)))%&gt;%ungroup()</t>
  </si>
  <si>
    <t>gapminder%&gt;%group_by(country)%&gt;%filter(gdp_cap == maxCountry)%&gt;%arrange(desc(year),desc(gdp_cap))</t>
  </si>
  <si>
    <t>gapminder&lt;-suppressMessages(read_csv("gapminder_full.csv"))gapminder2&lt;-as_tibble(gapminder)</t>
  </si>
  <si>
    <t>gapminder%&gt;%filter(country=="Poland", year==1962)%&gt;% select(country, year, life_exp)</t>
  </si>
  <si>
    <t>population1000&lt;-gapminder%&gt;%mutate(population)%&gt;% select(country,year, population,continent)rownames(population1000)</t>
  </si>
  <si>
    <t xml:space="preserve">gapminder%&gt;%group_by(continent)%&gt;%summarize(median_poulation=median(population,na.rm=T)) </t>
  </si>
  <si>
    <t>gapminder&lt;-gapminder %&gt;%group_by(country)%&gt;% mutate(maxCountry=max(gdp_cap))%&gt;%ungroup()head(gapminder)</t>
  </si>
  <si>
    <t>gapminder%&gt;%filter(gdp_cap==maxCountry%&gt;%select(country,year,maxCountry)head(gapminder)</t>
  </si>
  <si>
    <t>gapminder%&gt;%filter(gdp_cap==MaxCountry)%&gt;%select(country,year,maxCountry)%&gt;%arrange(year)head(gapminder)</t>
  </si>
  <si>
    <t>gapminder&lt;-read_csv("dataset - gapminder world/gapminder_full.csv")%&gt;%as_tibble()</t>
  </si>
  <si>
    <t>gapminder%&gt;%filter(year == 1962)</t>
  </si>
  <si>
    <t>gapminder%&gt;%group_by(continent)%&gt;%summarize(median_pop=median(population,na.rm=T))</t>
  </si>
  <si>
    <t>gapminder&lt;-gapminder%&gt;%group_by(country)%&gt;%mutate(maxCountry=max(gdp_cap,na.rm = T))%&gt;%ungroup()</t>
  </si>
  <si>
    <t>gapminder%&gt;%filter(maxCountry==gdp_cap)%&gt;%select(country,year)%&gt;%arrange(year)</t>
  </si>
  <si>
    <t>gapminder&lt;-read_csv("C:/Users/Yamini Kuntal/Documents/Intro to R/Datasets/gapminder_full.csv")%&gt;%as_tibble()</t>
  </si>
  <si>
    <t>gapminder&lt;-read_csv("C:/Users/Mugil/Documents/Intro to R/Datasets/gapminder_full.csv")%&gt;%as_tibble()</t>
  </si>
  <si>
    <t>gapminder&lt;- read_csv("dataset - gapminder world/gapminder_full.csv") %&gt;% as_tibble()</t>
  </si>
  <si>
    <t>gapminder %&gt;% group_by(continent) %&gt;% summarize(median_pop=median(population,na.rm = T))</t>
  </si>
  <si>
    <t>gapminder&lt;-gapminder %&gt;% group_by(country) %&gt;% mutate(maxCountry=max(gdp_cap,na.rm = T)) %&gt;% ungroup()</t>
  </si>
  <si>
    <t>gapminder %&gt;% filter(maxCountry==gdp_cap) %&gt;% select(country,year)</t>
  </si>
  <si>
    <t>gapminder %&gt;% filter(maxCountry==gdp_cap) %&gt;% select(country,year) %&gt;% arrange(year)</t>
  </si>
  <si>
    <t>library(readr); gapminder.readr &lt;- suppressMessages(read_csv("D:/0. DSBA - Warsaw Uni/2 R Intro - 3rd/gapminder_full.csv")); gapminder2 &lt;- as_tibble(gapminder)</t>
  </si>
  <si>
    <t>filter(gapminder2, year == "1962")</t>
  </si>
  <si>
    <t>population1000 &lt;- gapminder2 %&gt;% mutate(population/1000)</t>
  </si>
  <si>
    <t xml:space="preserve">gapminder2_grouped &lt;- gapminder2 %&gt;% group_by(continent); summarize(gapminder2_grouped, medianPopulation = median(population, na.rm=T)) </t>
  </si>
  <si>
    <t>maxCountry &lt;- gapminder2 %&gt;% group_by(country); summarize(maxCountry, maxGDP = max(gdp_cap, na.rm=T)); ungroup()</t>
  </si>
  <si>
    <t>summarize(maxCountry, year, maxGDP = max(gdp_cap, na.rm=T));</t>
  </si>
  <si>
    <t>gapminder2 %&gt;% arrange(maxCountry, desc(year), maxGDP)</t>
  </si>
  <si>
    <t>gapminder %&gt;% filter(maxCountry==gdp_cap) %&gt;% select(country,year) %&gt;% arrange(year)</t>
  </si>
  <si>
    <t>gapminder&lt;-read_csv("dataset -gapminder world/gapminder_full.csv")%&gt;%as_tibble()</t>
  </si>
  <si>
    <t>gapminder &lt;- readr::read_csv("/home/arda/Documents/r-lang/r-data/gapminder_full.csv")</t>
  </si>
  <si>
    <t>gapminder %&gt;% mutate(population1000 = population/1000)</t>
  </si>
  <si>
    <t>gapminder %&gt;% group_by(continent) %&gt;% summarize(medianPopulation = median(population))</t>
  </si>
  <si>
    <t>gapminder %&gt;% group_by(country) %&gt;% mutate(maxCountry = max(gdp_cap))</t>
  </si>
  <si>
    <t>gapminder %&gt;% group_by(country) %&gt;% mutate(maxCountry = max(gdp_cap)) %&gt;% filter(gdp_cap == maxCountry)</t>
  </si>
  <si>
    <t>gapminder %&gt;% group_by(country) %&gt;% mutate(maxCountry = max(gdp_cap)) %&gt;% filter(gdp_cap == maxCountry) %&gt;% arrange(desc(year))</t>
  </si>
  <si>
    <t>gapminder%&gt;%group_by(continent)%&gt;%;summarize(median_population=median(population1000))</t>
  </si>
  <si>
    <t>gapminder%&gt;%;filter(gdp_cap==maxCountry)%&gt;%;select(country,year)</t>
  </si>
  <si>
    <t>gapminder%&gt;%;filter(gdp_cap==maxCountry)%&gt;%;arrange(desc(year))%&gt;%;select(country,year)</t>
  </si>
  <si>
    <t>library(readr);gapminder&lt;-read_csv("data/dataset - gapminder world/gapminder_full.csv")</t>
  </si>
  <si>
    <t>gapminder%&gt;%group_by(continent)%&gt;%summarize(median_population=median(population1000))</t>
  </si>
  <si>
    <t>gapminder&lt;-gapminder%&gt;%group_by(country)%&gt;% mutate(maxCountry=max(gdp_cap))%&gt;%ungroup()</t>
  </si>
  <si>
    <t>gapminder%&gt;%filter(gdp_cap==maxCountry)%&gt;%arrange(desc(year))%&gt;%select(country,year)</t>
  </si>
  <si>
    <t>library(readr);gapminder&lt;-read_csv("gapminder_full.csv")</t>
  </si>
  <si>
    <t>gapminder &lt;- gapminder%&gt;%;group_by(country)%&gt;%;mutate(maxCountry=max(gdp_cap))%&gt;%;ungroup()</t>
  </si>
  <si>
    <t>gapminder%&gt;%;filter(gdp_cap==maxCountry)%&gt;%;select(country,year,maxCountry)</t>
  </si>
  <si>
    <t>gapminder%&gt;%;filter(gdpPercap==maxCountry)%&gt;%;select(country,year)%&gt;%;arrange(desc(year))</t>
  </si>
  <si>
    <t>library(readr); gapminder &lt;- read_csv("C:/Users/Ceyhun/Desktop/UW Studies/RIntro/data/dataset - gapminder world/gapminder_full.csv")</t>
  </si>
  <si>
    <t>gapminder &lt;- read_csv("C:/Users/Anast/OneDrive/Documents/R/gapminder world/gapminder_full.csv")class(gapminder)colnames(gapminder)head(gapminder)</t>
  </si>
  <si>
    <t>gapminder %&gt;% group_by(country) %&gt;% mutate(maxCountry = max(gdp_cap, na.rm = TRUE)) -&gt; gapminder; print(gapminder)</t>
  </si>
  <si>
    <t>gapminder&lt;-read_csv("data/dataset-gapminderworld/gapminder_full.csv")</t>
  </si>
  <si>
    <t>gapminder&lt;-gapminder%&gt;%mutate(population1000=population/1000)%&gt;%select(country,year,population,continent,life_exp,gdp_cap,population1000)</t>
  </si>
  <si>
    <t>gapminder%&gt;%group_by(continent)%&gt;%summarize(medianpop=median(population1000,na.rm=T))</t>
  </si>
  <si>
    <t>gapminder&lt;-gapminder%&gt;%group_by(country)%&gt;%mutate(maxCountry=max(gdp_cap))%&gt;%select(country,year,population,continent,life_exp,gdp_cap,population1000,maxCountry)%&gt;%ungroup()</t>
  </si>
  <si>
    <t>gapminder%&gt;%group_by(country)%&gt;%select(year,gdp_cap,maxCountry)%&gt;%filter(gdp_cap==maxCountry)</t>
  </si>
  <si>
    <t>gapminder%&gt;%group_by(country)%&gt;%select(year,gdp_cap,maxCountry)%&gt;%filter(gdp_cap==maxCountry)%&gt;%arrange(desc(-year))</t>
  </si>
  <si>
    <t>gapminder &lt;- read_csv("Data/dataset - gapminder world/gapminder_full.csv")</t>
  </si>
  <si>
    <t>filter(gapminder, year == 1962)</t>
  </si>
  <si>
    <t>gapminder &lt;- gapminder %&gt;% mutate(population1000 = population/1000) %&gt;% select(country, year, population)</t>
  </si>
  <si>
    <t>summarize(gapminder %&gt;% group_by(continent), median.population = mean(population, na.rm=T))</t>
  </si>
  <si>
    <t>gapminder &lt;-gapminder %&gt;% group_by(country) %&gt;% mutate(maxCountry = max(gdp_cap, na.rm=T)) %&gt;% select(country, year, continent, life_exp, gdp_cap, maxCountry) %&gt;% ungroup()</t>
  </si>
  <si>
    <t>gapminder&lt;- read.csv("gapminder_full.csv")</t>
  </si>
  <si>
    <t>gapminder%&gt;%select(population)%&gt;%mutate(population1000 = population/1000)</t>
  </si>
  <si>
    <t>gapminder%&gt;%filter(gdp_cap ==maxCountry)%&gt;%group_by(year)%&gt;%mutate(maxyear = year)</t>
  </si>
  <si>
    <t>gapminder=as_tibble(read.csv('dataset - gapminder world/gapminder_full.csv')) colnames(gapminder)</t>
  </si>
  <si>
    <t>gapminder%&gt;%group_by(continent)%&gt;%summarize(median_population=median(population))</t>
  </si>
  <si>
    <t>gapminder%&gt;%arrange(year)%&gt;%filter(gdp_cap==maxCountry)%&gt;%select(country,year)</t>
  </si>
  <si>
    <t>gapminder&lt;-as_tibble(read_csv("dataset - gapminder world/gapminder_full.csv"))</t>
  </si>
  <si>
    <t>gapminder%&gt;%filter(gdp_cap==maxCountry)%&gt;%select(country,year,maxCountry)</t>
  </si>
  <si>
    <t>gapminder %&gt;%filter(gdp_cap==maxCountry)%&gt;%select(country,year,maxCountry)%&gt;%arrange(year)</t>
  </si>
  <si>
    <t>gapminder.readr&lt;- read.csv(file.choose(), header = TRUE, sep = ",")</t>
  </si>
  <si>
    <t>gapminder.readr %&gt;% filter(year==1962)</t>
  </si>
  <si>
    <t>population1000&lt;- mutate(gapminder.readr, population/1000)</t>
  </si>
  <si>
    <t>gapminder.readr %&gt;% group_by(continent) %&gt;% summarize(median(population, na.rm=T))</t>
  </si>
  <si>
    <t>gapminder.readr %&gt;% group_by(country) %&gt;%    mutate(maxCountry = max(gdp_cap, na.rm=T)) %&gt;%   ungroup()</t>
  </si>
  <si>
    <t>gapminder.readr %&gt;% select(country, year, gdp_cap)%&gt;% filter(maxCountry == max(gdp_cap) )</t>
  </si>
  <si>
    <t>gapminder.readr  %&gt;% arrange(country, gdp_cap)</t>
  </si>
  <si>
    <t>xx</t>
  </si>
  <si>
    <t>K-12345</t>
  </si>
  <si>
    <t>K-12346</t>
  </si>
  <si>
    <t>K-12347</t>
  </si>
  <si>
    <t>K-12348</t>
  </si>
  <si>
    <t>K-12349</t>
  </si>
  <si>
    <t>K-12350</t>
  </si>
  <si>
    <t>K-12351</t>
  </si>
  <si>
    <t>K-12352</t>
  </si>
  <si>
    <t>K-12353</t>
  </si>
  <si>
    <t>K-12354</t>
  </si>
  <si>
    <t>K-12355</t>
  </si>
  <si>
    <t>K-12356</t>
  </si>
  <si>
    <t>K-12357</t>
  </si>
  <si>
    <t>K-12358</t>
  </si>
  <si>
    <t>K-12359</t>
  </si>
  <si>
    <t>K-12360</t>
  </si>
  <si>
    <t>K-12361</t>
  </si>
  <si>
    <t>K-12362</t>
  </si>
  <si>
    <t>K-12363</t>
  </si>
  <si>
    <t>K-12364</t>
  </si>
  <si>
    <t>K-12365</t>
  </si>
  <si>
    <t>K-12366</t>
  </si>
  <si>
    <t>K-12367</t>
  </si>
  <si>
    <t>K-12368</t>
  </si>
  <si>
    <t>K-12369</t>
  </si>
  <si>
    <t>K-12370</t>
  </si>
  <si>
    <t>K-12371</t>
  </si>
  <si>
    <t>K-12372</t>
  </si>
  <si>
    <t>K-12373</t>
  </si>
  <si>
    <t>K-12374</t>
  </si>
  <si>
    <t>K-12375</t>
  </si>
  <si>
    <t>K-12376</t>
  </si>
  <si>
    <t>K-12377</t>
  </si>
  <si>
    <t>K-12378</t>
  </si>
  <si>
    <t>K-12379</t>
  </si>
  <si>
    <t>K-12380</t>
  </si>
  <si>
    <t>K-12381</t>
  </si>
  <si>
    <t>K-12382</t>
  </si>
  <si>
    <t>K-12383</t>
  </si>
  <si>
    <t>K-12384</t>
  </si>
  <si>
    <t>K-12385</t>
  </si>
  <si>
    <t>K-12386</t>
  </si>
  <si>
    <t>K-12387</t>
  </si>
  <si>
    <t>xxx</t>
  </si>
  <si>
    <t>Timestamp</t>
  </si>
  <si>
    <t>Result</t>
  </si>
  <si>
    <t>Weight</t>
  </si>
  <si>
    <t>Result full</t>
  </si>
  <si>
    <t>Result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</si>
</sst>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3&quot;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/>
    <xf numFmtId="3" fontId="2" fillId="2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8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6640625" defaultRowHeight="15.75" customHeight="1" x14ac:dyDescent="0.25"/>
  <cols>
    <col min="1" max="1" width="15.77734375" customWidth="1"/>
    <col min="2" max="2" width="13" customWidth="1"/>
    <col min="3" max="4" width="5.6640625" customWidth="1"/>
    <col min="5" max="5" width="7.6640625" customWidth="1"/>
    <col min="6" max="6" width="7.109375" customWidth="1"/>
    <col min="7" max="7" width="8.6640625" customWidth="1"/>
    <col min="8" max="8" width="12.109375" customWidth="1"/>
    <col min="9" max="9" width="18.88671875" customWidth="1"/>
    <col min="10" max="10" width="2.88671875" customWidth="1"/>
    <col min="11" max="11" width="9.6640625" customWidth="1"/>
    <col min="12" max="12" width="4.21875" customWidth="1"/>
    <col min="13" max="13" width="18.88671875" customWidth="1"/>
    <col min="14" max="14" width="4" customWidth="1"/>
    <col min="15" max="15" width="18.88671875" customWidth="1"/>
    <col min="16" max="16" width="4" customWidth="1"/>
    <col min="17" max="17" width="18.88671875" customWidth="1"/>
    <col min="18" max="18" width="4" customWidth="1"/>
    <col min="19" max="19" width="18.88671875" customWidth="1"/>
    <col min="20" max="20" width="4" customWidth="1"/>
    <col min="21" max="21" width="18.88671875" customWidth="1"/>
    <col min="22" max="22" width="4" customWidth="1"/>
    <col min="23" max="23" width="18.88671875" customWidth="1"/>
    <col min="24" max="24" width="4" customWidth="1"/>
    <col min="25" max="25" width="18.88671875" customWidth="1"/>
    <col min="26" max="26" width="4" customWidth="1"/>
    <col min="27" max="31" width="18.88671875" customWidth="1"/>
  </cols>
  <sheetData>
    <row r="1" spans="1:26" x14ac:dyDescent="0.25">
      <c r="A1" s="1" t="s">
        <v>398</v>
      </c>
      <c r="B1" s="1" t="s">
        <v>0</v>
      </c>
      <c r="C1" s="1" t="s">
        <v>399</v>
      </c>
      <c r="D1" s="2" t="s">
        <v>400</v>
      </c>
      <c r="E1" s="2" t="s">
        <v>401</v>
      </c>
      <c r="F1" s="3" t="s">
        <v>402</v>
      </c>
      <c r="G1" s="1" t="s">
        <v>1</v>
      </c>
      <c r="H1" s="1" t="s">
        <v>2</v>
      </c>
      <c r="I1" s="1" t="s">
        <v>3</v>
      </c>
      <c r="J1" s="4" t="s">
        <v>4</v>
      </c>
      <c r="K1" s="1" t="s">
        <v>5</v>
      </c>
      <c r="L1" s="4" t="s">
        <v>4</v>
      </c>
      <c r="M1" s="1" t="s">
        <v>6</v>
      </c>
      <c r="N1" s="4" t="s">
        <v>4</v>
      </c>
      <c r="O1" s="1" t="s">
        <v>7</v>
      </c>
      <c r="P1" s="4" t="s">
        <v>4</v>
      </c>
      <c r="Q1" s="1" t="s">
        <v>8</v>
      </c>
      <c r="R1" s="4" t="s">
        <v>4</v>
      </c>
      <c r="S1" s="1" t="s">
        <v>9</v>
      </c>
      <c r="T1" s="4"/>
      <c r="U1" s="1" t="s">
        <v>10</v>
      </c>
      <c r="V1" s="4" t="s">
        <v>4</v>
      </c>
      <c r="W1" s="1" t="s">
        <v>11</v>
      </c>
      <c r="X1" s="4" t="s">
        <v>4</v>
      </c>
      <c r="Y1" s="1" t="s">
        <v>12</v>
      </c>
      <c r="Z1" s="4" t="s">
        <v>4</v>
      </c>
    </row>
    <row r="2" spans="1:26" x14ac:dyDescent="0.25">
      <c r="A2" s="5">
        <v>44943.369684016201</v>
      </c>
      <c r="B2" s="1" t="s">
        <v>353</v>
      </c>
      <c r="C2" s="6">
        <v>2</v>
      </c>
      <c r="D2" s="7" t="s">
        <v>13</v>
      </c>
      <c r="E2" s="7">
        <f t="shared" ref="E2:E88" ca="1" si="0">SUM(J2,L2,N2,P2,R2,T2,V2,X2,Z2)</f>
        <v>12</v>
      </c>
      <c r="F2" s="2">
        <f t="shared" ref="F2:F88" ca="1" si="1">ROUND((E2/13)*D2*100,0)</f>
        <v>92</v>
      </c>
      <c r="G2" s="1">
        <v>123456</v>
      </c>
      <c r="H2" s="1" t="s">
        <v>397</v>
      </c>
      <c r="I2" s="1" t="s">
        <v>14</v>
      </c>
      <c r="J2" s="4">
        <f t="shared" ref="J2:J90" si="2">IF(OR(I2="tibble",I2="all structures are important"),1,0)</f>
        <v>1</v>
      </c>
      <c r="K2" s="1" t="s">
        <v>15</v>
      </c>
      <c r="L2" s="4">
        <f t="shared" ref="L2:L90" si="3">IF(K2="arrange",1,0)</f>
        <v>1</v>
      </c>
      <c r="M2" s="1" t="s">
        <v>16</v>
      </c>
      <c r="N2" s="4">
        <f ca="1">IFERROR(__xludf.DUMMYFUNCTION("IF(REGEXMATCH(M2,""read_csv""),1,""błąd"")"),1)</f>
        <v>1</v>
      </c>
      <c r="O2" s="1" t="s">
        <v>17</v>
      </c>
      <c r="P2" s="4">
        <f ca="1">IFERROR(__xludf.DUMMYFUNCTION("IF(AND(REGEXMATCH(O2,""%&gt;%""),REGEXMATCH(O2,""filter\(year"")),1,""błąd"")"),1)</f>
        <v>1</v>
      </c>
      <c r="Q2" s="1" t="s">
        <v>18</v>
      </c>
      <c r="R2" s="4">
        <f ca="1">IFERROR(__xludf.DUMMYFUNCTION("IF(AND(REGEXMATCH(Q2,""&lt;-""),REGEXMATCH(Q2,""mutate"")),2,""błąd"")"),2)</f>
        <v>2</v>
      </c>
      <c r="S2" s="1" t="s">
        <v>19</v>
      </c>
      <c r="T2" s="4">
        <f ca="1">IFERROR(__xludf.DUMMYFUNCTION("IF(AND(REGEXMATCH(S2,""group_by""),REGEXMATCH(S2,""summari"")),2,""błąd"")"),2)</f>
        <v>2</v>
      </c>
      <c r="U2" s="1" t="s">
        <v>20</v>
      </c>
      <c r="V2" s="4">
        <f ca="1">IFERROR(__xludf.DUMMYFUNCTION("IF(AND(REGEXMATCH(U2,""-""),REGEXMATCH(U2,""ungroup"")),2,""błąd"")"),2)</f>
        <v>2</v>
      </c>
      <c r="W2" s="1" t="s">
        <v>21</v>
      </c>
      <c r="X2" s="4">
        <v>1</v>
      </c>
      <c r="Y2" s="1" t="s">
        <v>22</v>
      </c>
      <c r="Z2" s="4">
        <f ca="1">IFERROR(__xludf.DUMMYFUNCTION("IF(REGEXMATCH(Y2,""arrange""),1,""błąd"")"),1)</f>
        <v>1</v>
      </c>
    </row>
    <row r="3" spans="1:26" x14ac:dyDescent="0.25">
      <c r="A3" s="5">
        <v>44943.829612037036</v>
      </c>
      <c r="B3" s="1" t="s">
        <v>353</v>
      </c>
      <c r="C3" s="6">
        <v>2</v>
      </c>
      <c r="D3" s="7" t="s">
        <v>13</v>
      </c>
      <c r="E3" s="7">
        <f t="shared" ca="1" si="0"/>
        <v>12</v>
      </c>
      <c r="F3" s="2">
        <f t="shared" ca="1" si="1"/>
        <v>92</v>
      </c>
      <c r="G3" s="1" t="s">
        <v>354</v>
      </c>
      <c r="H3" s="1" t="s">
        <v>397</v>
      </c>
      <c r="I3" s="1" t="s">
        <v>14</v>
      </c>
      <c r="J3" s="4">
        <f t="shared" si="2"/>
        <v>1</v>
      </c>
      <c r="K3" s="1" t="s">
        <v>15</v>
      </c>
      <c r="L3" s="4">
        <f t="shared" si="3"/>
        <v>1</v>
      </c>
      <c r="M3" s="1" t="s">
        <v>23</v>
      </c>
      <c r="N3" s="4">
        <f ca="1">IFERROR(__xludf.DUMMYFUNCTION("IF(REGEXMATCH(M3,""read_csv""),1,""błąd"")"),1)</f>
        <v>1</v>
      </c>
      <c r="O3" s="1" t="s">
        <v>24</v>
      </c>
      <c r="P3" s="4">
        <f ca="1">IFERROR(__xludf.DUMMYFUNCTION("IF(AND(REGEXMATCH(O3,""%&gt;%""),REGEXMATCH(O3,""filter\(year"")),1,""błąd"")"),1)</f>
        <v>1</v>
      </c>
      <c r="Q3" s="1" t="s">
        <v>25</v>
      </c>
      <c r="R3" s="4">
        <v>1</v>
      </c>
      <c r="S3" s="1" t="s">
        <v>26</v>
      </c>
      <c r="T3" s="4">
        <f ca="1">IFERROR(__xludf.DUMMYFUNCTION("IF(AND(REGEXMATCH(S3,""group_by""),REGEXMATCH(S3,""summari"")),2,""błąd"")"),2)</f>
        <v>2</v>
      </c>
      <c r="U3" s="1" t="s">
        <v>27</v>
      </c>
      <c r="V3" s="4">
        <f ca="1">IFERROR(__xludf.DUMMYFUNCTION("IF(AND(REGEXMATCH(U3,""-""),REGEXMATCH(U3,""ungroup"")),2,""błąd"")"),2)</f>
        <v>2</v>
      </c>
      <c r="W3" s="1" t="s">
        <v>28</v>
      </c>
      <c r="X3" s="4">
        <f ca="1">IFERROR(__xludf.DUMMYFUNCTION("IF(AND(REGEXMATCH(W3,""filter""),REGEXMATCH(W3,""maxCountry""),REGEXMATCH(W3,""gdp_cap"")),2,""błąd"")"),2)</f>
        <v>2</v>
      </c>
      <c r="Y3" s="1" t="s">
        <v>29</v>
      </c>
      <c r="Z3" s="4">
        <f ca="1">IFERROR(__xludf.DUMMYFUNCTION("IF(REGEXMATCH(Y3,""arrange""),1,""błąd"")"),1)</f>
        <v>1</v>
      </c>
    </row>
    <row r="4" spans="1:26" x14ac:dyDescent="0.25">
      <c r="A4" s="5">
        <v>44943.982561168981</v>
      </c>
      <c r="B4" s="1" t="s">
        <v>353</v>
      </c>
      <c r="C4" s="6">
        <v>2</v>
      </c>
      <c r="D4" s="7" t="s">
        <v>13</v>
      </c>
      <c r="E4" s="7">
        <f t="shared" ca="1" si="0"/>
        <v>13</v>
      </c>
      <c r="F4" s="2">
        <f t="shared" ca="1" si="1"/>
        <v>100</v>
      </c>
      <c r="G4" s="1">
        <v>123457</v>
      </c>
      <c r="H4" s="1" t="s">
        <v>397</v>
      </c>
      <c r="I4" s="1" t="s">
        <v>14</v>
      </c>
      <c r="J4" s="4">
        <f t="shared" si="2"/>
        <v>1</v>
      </c>
      <c r="K4" s="1" t="s">
        <v>15</v>
      </c>
      <c r="L4" s="4">
        <f t="shared" si="3"/>
        <v>1</v>
      </c>
      <c r="M4" s="1" t="s">
        <v>30</v>
      </c>
      <c r="N4" s="4">
        <f ca="1">IFERROR(__xludf.DUMMYFUNCTION("IF(REGEXMATCH(M4,""read_csv""),1,""błąd"")"),1)</f>
        <v>1</v>
      </c>
      <c r="O4" s="1" t="s">
        <v>31</v>
      </c>
      <c r="P4" s="4">
        <v>1</v>
      </c>
      <c r="Q4" s="1" t="s">
        <v>18</v>
      </c>
      <c r="R4" s="4">
        <f ca="1">IFERROR(__xludf.DUMMYFUNCTION("IF(AND(REGEXMATCH(Q4,""&lt;-""),REGEXMATCH(Q4,""mutate"")),2,""błąd"")"),2)</f>
        <v>2</v>
      </c>
      <c r="S4" s="1" t="s">
        <v>32</v>
      </c>
      <c r="T4" s="4">
        <f ca="1">IFERROR(__xludf.DUMMYFUNCTION("IF(AND(REGEXMATCH(S4,""group_by""),REGEXMATCH(S4,""summari"")),2,""błąd"")"),2)</f>
        <v>2</v>
      </c>
      <c r="U4" s="1" t="s">
        <v>33</v>
      </c>
      <c r="V4" s="4">
        <f ca="1">IFERROR(__xludf.DUMMYFUNCTION("IF(AND(REGEXMATCH(U4,""-""),REGEXMATCH(U4,""ungroup"")),2,""błąd"")"),2)</f>
        <v>2</v>
      </c>
      <c r="W4" s="1" t="s">
        <v>34</v>
      </c>
      <c r="X4" s="4">
        <f ca="1">IFERROR(__xludf.DUMMYFUNCTION("IF(AND(REGEXMATCH(W4,""filter""),REGEXMATCH(W4,""maxCountry""),REGEXMATCH(W4,""gdp_cap"")),2,""błąd"")"),2)</f>
        <v>2</v>
      </c>
      <c r="Y4" s="1" t="s">
        <v>35</v>
      </c>
      <c r="Z4" s="4">
        <f ca="1">IFERROR(__xludf.DUMMYFUNCTION("IF(REGEXMATCH(Y4,""arrange""),1,""błąd"")"),1)</f>
        <v>1</v>
      </c>
    </row>
    <row r="5" spans="1:26" x14ac:dyDescent="0.25">
      <c r="A5" s="5">
        <v>44944.012436817131</v>
      </c>
      <c r="B5" s="1" t="s">
        <v>353</v>
      </c>
      <c r="C5" s="6">
        <v>1</v>
      </c>
      <c r="D5" s="7" t="s">
        <v>13</v>
      </c>
      <c r="E5" s="7">
        <f t="shared" ca="1" si="0"/>
        <v>13</v>
      </c>
      <c r="F5" s="2">
        <f t="shared" ca="1" si="1"/>
        <v>100</v>
      </c>
      <c r="G5" s="1" t="s">
        <v>355</v>
      </c>
      <c r="H5" s="1" t="s">
        <v>397</v>
      </c>
      <c r="I5" s="1" t="s">
        <v>36</v>
      </c>
      <c r="J5" s="4">
        <f t="shared" si="2"/>
        <v>1</v>
      </c>
      <c r="K5" s="1" t="s">
        <v>15</v>
      </c>
      <c r="L5" s="4">
        <f t="shared" si="3"/>
        <v>1</v>
      </c>
      <c r="M5" s="1" t="s">
        <v>37</v>
      </c>
      <c r="N5" s="4">
        <f ca="1">IFERROR(__xludf.DUMMYFUNCTION("IF(REGEXMATCH(M5,""read_csv""),1,""błąd"")"),1)</f>
        <v>1</v>
      </c>
      <c r="O5" s="1" t="s">
        <v>38</v>
      </c>
      <c r="P5" s="4">
        <f ca="1">IFERROR(__xludf.DUMMYFUNCTION("IF(AND(REGEXMATCH(O5,""%&gt;%""),REGEXMATCH(O5,""filter\(year"")),1,""błąd"")"),1)</f>
        <v>1</v>
      </c>
      <c r="Q5" s="1" t="s">
        <v>39</v>
      </c>
      <c r="R5" s="4">
        <f ca="1">IFERROR(__xludf.DUMMYFUNCTION("IF(AND(REGEXMATCH(Q5,""&lt;-""),REGEXMATCH(Q5,""mutate"")),2,""błąd"")"),2)</f>
        <v>2</v>
      </c>
      <c r="S5" s="1" t="s">
        <v>40</v>
      </c>
      <c r="T5" s="4">
        <f ca="1">IFERROR(__xludf.DUMMYFUNCTION("IF(AND(REGEXMATCH(S5,""group_by""),REGEXMATCH(S5,""summari"")),2,""błąd"")"),2)</f>
        <v>2</v>
      </c>
      <c r="U5" s="1" t="s">
        <v>41</v>
      </c>
      <c r="V5" s="4">
        <f ca="1">IFERROR(__xludf.DUMMYFUNCTION("IF(AND(REGEXMATCH(U5,""-""),REGEXMATCH(U5,""ungroup"")),2,""błąd"")"),2)</f>
        <v>2</v>
      </c>
      <c r="W5" s="1" t="s">
        <v>42</v>
      </c>
      <c r="X5" s="4">
        <f ca="1">IFERROR(__xludf.DUMMYFUNCTION("IF(AND(REGEXMATCH(W5,""filter""),REGEXMATCH(W5,""maxCountry""),REGEXMATCH(W5,""gdp_cap"")),2,""błąd"")"),2)</f>
        <v>2</v>
      </c>
      <c r="Y5" s="1" t="s">
        <v>43</v>
      </c>
      <c r="Z5" s="4">
        <f ca="1">IFERROR(__xludf.DUMMYFUNCTION("IF(REGEXMATCH(Y5,""arrange""),1,""błąd"")"),1)</f>
        <v>1</v>
      </c>
    </row>
    <row r="6" spans="1:26" x14ac:dyDescent="0.25">
      <c r="A6" s="5">
        <v>44944.652931099539</v>
      </c>
      <c r="B6" s="1" t="s">
        <v>353</v>
      </c>
      <c r="C6" s="6">
        <v>2</v>
      </c>
      <c r="D6" s="7" t="s">
        <v>13</v>
      </c>
      <c r="E6" s="7">
        <f t="shared" ca="1" si="0"/>
        <v>12</v>
      </c>
      <c r="F6" s="2">
        <f t="shared" ca="1" si="1"/>
        <v>92</v>
      </c>
      <c r="G6" s="1">
        <v>123458</v>
      </c>
      <c r="H6" s="1" t="s">
        <v>397</v>
      </c>
      <c r="I6" s="1" t="s">
        <v>14</v>
      </c>
      <c r="J6" s="4">
        <f t="shared" si="2"/>
        <v>1</v>
      </c>
      <c r="K6" s="1" t="s">
        <v>15</v>
      </c>
      <c r="L6" s="4">
        <f t="shared" si="3"/>
        <v>1</v>
      </c>
      <c r="M6" s="1" t="s">
        <v>44</v>
      </c>
      <c r="N6" s="4">
        <f ca="1">IFERROR(__xludf.DUMMYFUNCTION("IF(REGEXMATCH(M6,""read_csv""),1,""błąd"")"),1)</f>
        <v>1</v>
      </c>
      <c r="O6" s="1" t="s">
        <v>45</v>
      </c>
      <c r="P6" s="4">
        <f ca="1">IFERROR(__xludf.DUMMYFUNCTION("IF(AND(REGEXMATCH(O6,""%&gt;%""),REGEXMATCH(O6,""filter\(year"")),1,""błąd"")"),1)</f>
        <v>1</v>
      </c>
      <c r="Q6" s="1" t="s">
        <v>46</v>
      </c>
      <c r="R6" s="4">
        <f ca="1">IFERROR(__xludf.DUMMYFUNCTION("IF(AND(REGEXMATCH(Q6,""&lt;-""),REGEXMATCH(Q6,""mutate"")),2,""błąd"")"),2)</f>
        <v>2</v>
      </c>
      <c r="S6" s="1" t="s">
        <v>47</v>
      </c>
      <c r="T6" s="4">
        <f ca="1">IFERROR(__xludf.DUMMYFUNCTION("IF(AND(REGEXMATCH(S6,""group_by""),REGEXMATCH(S6,""summari"")),2,""błąd"")"),2)</f>
        <v>2</v>
      </c>
      <c r="U6" s="1" t="s">
        <v>48</v>
      </c>
      <c r="V6" s="4">
        <f ca="1">IFERROR(__xludf.DUMMYFUNCTION("IF(AND(REGEXMATCH(U6,""-""),REGEXMATCH(U6,""ungroup"")),2,""błąd"")"),2)</f>
        <v>2</v>
      </c>
      <c r="W6" s="1" t="s">
        <v>49</v>
      </c>
      <c r="X6" s="4">
        <v>1</v>
      </c>
      <c r="Y6" s="1" t="s">
        <v>50</v>
      </c>
      <c r="Z6" s="4">
        <f ca="1">IFERROR(__xludf.DUMMYFUNCTION("IF(REGEXMATCH(Y6,""arrange""),1,""błąd"")"),1)</f>
        <v>1</v>
      </c>
    </row>
    <row r="7" spans="1:26" x14ac:dyDescent="0.25">
      <c r="A7" s="5">
        <v>44945.419409525464</v>
      </c>
      <c r="B7" s="1" t="s">
        <v>353</v>
      </c>
      <c r="C7" s="6">
        <v>2</v>
      </c>
      <c r="D7" s="7" t="s">
        <v>13</v>
      </c>
      <c r="E7" s="7">
        <f t="shared" ca="1" si="0"/>
        <v>13</v>
      </c>
      <c r="F7" s="2">
        <f t="shared" ca="1" si="1"/>
        <v>100</v>
      </c>
      <c r="G7" s="1" t="s">
        <v>356</v>
      </c>
      <c r="H7" s="1" t="s">
        <v>397</v>
      </c>
      <c r="I7" s="1" t="s">
        <v>14</v>
      </c>
      <c r="J7" s="4">
        <f t="shared" si="2"/>
        <v>1</v>
      </c>
      <c r="K7" s="1" t="s">
        <v>15</v>
      </c>
      <c r="L7" s="4">
        <f t="shared" si="3"/>
        <v>1</v>
      </c>
      <c r="M7" s="1" t="s">
        <v>16</v>
      </c>
      <c r="N7" s="4">
        <f ca="1">IFERROR(__xludf.DUMMYFUNCTION("IF(REGEXMATCH(M7,""read_csv""),1,""błąd"")"),1)</f>
        <v>1</v>
      </c>
      <c r="O7" s="1" t="s">
        <v>17</v>
      </c>
      <c r="P7" s="4">
        <f ca="1">IFERROR(__xludf.DUMMYFUNCTION("IF(AND(REGEXMATCH(O7,""%&gt;%""),REGEXMATCH(O7,""filter\(year"")),1,""błąd"")"),1)</f>
        <v>1</v>
      </c>
      <c r="Q7" s="1" t="s">
        <v>18</v>
      </c>
      <c r="R7" s="4">
        <f ca="1">IFERROR(__xludf.DUMMYFUNCTION("IF(AND(REGEXMATCH(Q7,""&lt;-""),REGEXMATCH(Q7,""mutate"")),2,""błąd"")"),2)</f>
        <v>2</v>
      </c>
      <c r="S7" s="1" t="s">
        <v>51</v>
      </c>
      <c r="T7" s="4">
        <f ca="1">IFERROR(__xludf.DUMMYFUNCTION("IF(AND(REGEXMATCH(S7,""group_by""),REGEXMATCH(S7,""summari"")),2,""błąd"")"),2)</f>
        <v>2</v>
      </c>
      <c r="U7" s="1" t="s">
        <v>33</v>
      </c>
      <c r="V7" s="4">
        <f ca="1">IFERROR(__xludf.DUMMYFUNCTION("IF(AND(REGEXMATCH(U7,""-""),REGEXMATCH(U7,""ungroup"")),2,""błąd"")"),2)</f>
        <v>2</v>
      </c>
      <c r="W7" s="1" t="s">
        <v>52</v>
      </c>
      <c r="X7" s="4">
        <f ca="1">IFERROR(__xludf.DUMMYFUNCTION("IF(AND(REGEXMATCH(W7,""filter""),REGEXMATCH(W7,""maxCountry""),REGEXMATCH(W7,""gdp_cap"")),2,""błąd"")"),2)</f>
        <v>2</v>
      </c>
      <c r="Y7" s="1" t="s">
        <v>53</v>
      </c>
      <c r="Z7" s="4">
        <f ca="1">IFERROR(__xludf.DUMMYFUNCTION("IF(REGEXMATCH(Y7,""arrange""),1,""błąd"")"),1)</f>
        <v>1</v>
      </c>
    </row>
    <row r="8" spans="1:26" x14ac:dyDescent="0.25">
      <c r="A8" s="5">
        <v>44945.510405243054</v>
      </c>
      <c r="B8" s="1" t="s">
        <v>353</v>
      </c>
      <c r="C8" s="6">
        <v>1</v>
      </c>
      <c r="D8" s="7" t="s">
        <v>13</v>
      </c>
      <c r="E8" s="7">
        <f t="shared" ca="1" si="0"/>
        <v>13</v>
      </c>
      <c r="F8" s="2">
        <f t="shared" ca="1" si="1"/>
        <v>100</v>
      </c>
      <c r="G8" s="1">
        <v>123459</v>
      </c>
      <c r="H8" s="1" t="s">
        <v>397</v>
      </c>
      <c r="I8" s="1" t="s">
        <v>36</v>
      </c>
      <c r="J8" s="4">
        <f t="shared" si="2"/>
        <v>1</v>
      </c>
      <c r="K8" s="1" t="s">
        <v>15</v>
      </c>
      <c r="L8" s="4">
        <f t="shared" si="3"/>
        <v>1</v>
      </c>
      <c r="M8" s="1" t="s">
        <v>54</v>
      </c>
      <c r="N8" s="4">
        <f ca="1">IFERROR(__xludf.DUMMYFUNCTION("IF(REGEXMATCH(M8,""read_csv""),1,""błąd"")"),1)</f>
        <v>1</v>
      </c>
      <c r="O8" s="1" t="s">
        <v>17</v>
      </c>
      <c r="P8" s="4">
        <f ca="1">IFERROR(__xludf.DUMMYFUNCTION("IF(AND(REGEXMATCH(O8,""%&gt;%""),REGEXMATCH(O8,""filter\(year"")),1,""błąd"")"),1)</f>
        <v>1</v>
      </c>
      <c r="Q8" s="1" t="s">
        <v>55</v>
      </c>
      <c r="R8" s="4">
        <f ca="1">IFERROR(__xludf.DUMMYFUNCTION("IF(AND(REGEXMATCH(Q8,""&lt;-""),REGEXMATCH(Q8,""mutate"")),2,""błąd"")"),2)</f>
        <v>2</v>
      </c>
      <c r="S8" s="1" t="s">
        <v>32</v>
      </c>
      <c r="T8" s="4">
        <f ca="1">IFERROR(__xludf.DUMMYFUNCTION("IF(AND(REGEXMATCH(S8,""group_by""),REGEXMATCH(S8,""summari"")),2,""błąd"")"),2)</f>
        <v>2</v>
      </c>
      <c r="U8" s="1" t="s">
        <v>41</v>
      </c>
      <c r="V8" s="4">
        <f ca="1">IFERROR(__xludf.DUMMYFUNCTION("IF(AND(REGEXMATCH(U8,""-""),REGEXMATCH(U8,""ungroup"")),2,""błąd"")"),2)</f>
        <v>2</v>
      </c>
      <c r="W8" s="1" t="s">
        <v>56</v>
      </c>
      <c r="X8" s="4">
        <v>2</v>
      </c>
      <c r="Y8" s="1" t="s">
        <v>57</v>
      </c>
      <c r="Z8" s="4">
        <f ca="1">IFERROR(__xludf.DUMMYFUNCTION("IF(REGEXMATCH(Y8,""arrange""),1,""błąd"")"),1)</f>
        <v>1</v>
      </c>
    </row>
    <row r="9" spans="1:26" x14ac:dyDescent="0.25">
      <c r="A9" s="5">
        <v>44945.698214143515</v>
      </c>
      <c r="B9" s="1" t="s">
        <v>353</v>
      </c>
      <c r="C9" s="6">
        <v>1</v>
      </c>
      <c r="D9" s="7" t="s">
        <v>13</v>
      </c>
      <c r="E9" s="7">
        <f t="shared" ca="1" si="0"/>
        <v>11</v>
      </c>
      <c r="F9" s="2">
        <f t="shared" ca="1" si="1"/>
        <v>85</v>
      </c>
      <c r="G9" s="1" t="s">
        <v>357</v>
      </c>
      <c r="H9" s="1" t="s">
        <v>397</v>
      </c>
      <c r="I9" s="1" t="s">
        <v>58</v>
      </c>
      <c r="J9" s="4">
        <f t="shared" si="2"/>
        <v>0</v>
      </c>
      <c r="K9" s="1" t="s">
        <v>15</v>
      </c>
      <c r="L9" s="4">
        <f t="shared" si="3"/>
        <v>1</v>
      </c>
      <c r="M9" s="1" t="s">
        <v>16</v>
      </c>
      <c r="N9" s="4">
        <f ca="1">IFERROR(__xludf.DUMMYFUNCTION("IF(REGEXMATCH(M9,""read_csv""),1,""błąd"")"),1)</f>
        <v>1</v>
      </c>
      <c r="O9" s="1" t="s">
        <v>17</v>
      </c>
      <c r="P9" s="4">
        <f ca="1">IFERROR(__xludf.DUMMYFUNCTION("IF(AND(REGEXMATCH(O9,""%&gt;%""),REGEXMATCH(O9,""filter\(year"")),1,""błąd"")"),1)</f>
        <v>1</v>
      </c>
      <c r="Q9" s="1" t="s">
        <v>59</v>
      </c>
      <c r="R9" s="4">
        <v>1</v>
      </c>
      <c r="S9" s="1" t="s">
        <v>60</v>
      </c>
      <c r="T9" s="4">
        <f ca="1">IFERROR(__xludf.DUMMYFUNCTION("IF(AND(REGEXMATCH(S9,""group_by""),REGEXMATCH(S9,""summari"")),2,""błąd"")"),2)</f>
        <v>2</v>
      </c>
      <c r="U9" s="1" t="s">
        <v>61</v>
      </c>
      <c r="V9" s="4">
        <f ca="1">IFERROR(__xludf.DUMMYFUNCTION("IF(AND(REGEXMATCH(U9,""-""),REGEXMATCH(U9,""ungroup"")),2,""błąd"")"),2)</f>
        <v>2</v>
      </c>
      <c r="W9" s="1" t="s">
        <v>62</v>
      </c>
      <c r="X9" s="4">
        <f ca="1">IFERROR(__xludf.DUMMYFUNCTION("IF(AND(REGEXMATCH(W9,""filter""),REGEXMATCH(W9,""maxCountry""),REGEXMATCH(W9,""gdp_cap"")),2,""błąd"")"),2)</f>
        <v>2</v>
      </c>
      <c r="Y9" s="1" t="s">
        <v>63</v>
      </c>
      <c r="Z9" s="4">
        <f ca="1">IFERROR(__xludf.DUMMYFUNCTION("IF(REGEXMATCH(Y9,""arrange""),1,""błąd"")"),1)</f>
        <v>1</v>
      </c>
    </row>
    <row r="10" spans="1:26" x14ac:dyDescent="0.25">
      <c r="A10" s="5">
        <v>44945.737649467592</v>
      </c>
      <c r="B10" s="1" t="s">
        <v>353</v>
      </c>
      <c r="C10" s="6">
        <v>2</v>
      </c>
      <c r="D10" s="7" t="s">
        <v>13</v>
      </c>
      <c r="E10" s="7">
        <f t="shared" ca="1" si="0"/>
        <v>12</v>
      </c>
      <c r="F10" s="2">
        <f t="shared" ca="1" si="1"/>
        <v>92</v>
      </c>
      <c r="G10" s="1">
        <v>123460</v>
      </c>
      <c r="H10" s="1" t="s">
        <v>397</v>
      </c>
      <c r="I10" s="1" t="s">
        <v>14</v>
      </c>
      <c r="J10" s="4">
        <f t="shared" si="2"/>
        <v>1</v>
      </c>
      <c r="K10" s="1" t="s">
        <v>15</v>
      </c>
      <c r="L10" s="4">
        <f t="shared" si="3"/>
        <v>1</v>
      </c>
      <c r="M10" s="1" t="s">
        <v>64</v>
      </c>
      <c r="N10" s="4">
        <v>1</v>
      </c>
      <c r="O10" s="1" t="s">
        <v>65</v>
      </c>
      <c r="P10" s="4">
        <f ca="1">IFERROR(__xludf.DUMMYFUNCTION("IF(AND(REGEXMATCH(O10,""%&gt;%""),REGEXMATCH(O10,""filter\(year"")),1,""błąd"")"),1)</f>
        <v>1</v>
      </c>
      <c r="Q10" s="1" t="s">
        <v>59</v>
      </c>
      <c r="R10" s="4">
        <v>1</v>
      </c>
      <c r="S10" s="1" t="s">
        <v>66</v>
      </c>
      <c r="T10" s="4">
        <f ca="1">IFERROR(__xludf.DUMMYFUNCTION("IF(AND(REGEXMATCH(S10,""group_by""),REGEXMATCH(S10,""summari"")),2,""błąd"")"),2)</f>
        <v>2</v>
      </c>
      <c r="U10" s="1" t="s">
        <v>67</v>
      </c>
      <c r="V10" s="4">
        <v>2</v>
      </c>
      <c r="W10" s="1" t="s">
        <v>68</v>
      </c>
      <c r="X10" s="4">
        <f ca="1">IFERROR(__xludf.DUMMYFUNCTION("IF(AND(REGEXMATCH(W10,""filter""),REGEXMATCH(W10,""maxCountry""),REGEXMATCH(W10,""gdp_cap"")),2,""błąd"")"),2)</f>
        <v>2</v>
      </c>
      <c r="Y10" s="1" t="s">
        <v>69</v>
      </c>
      <c r="Z10" s="4">
        <f ca="1">IFERROR(__xludf.DUMMYFUNCTION("IF(REGEXMATCH(Y10,""arrange""),1,""błąd"")"),1)</f>
        <v>1</v>
      </c>
    </row>
    <row r="11" spans="1:26" x14ac:dyDescent="0.25">
      <c r="A11" s="5">
        <v>44945.739160972225</v>
      </c>
      <c r="B11" s="1" t="s">
        <v>353</v>
      </c>
      <c r="C11" s="6">
        <v>1</v>
      </c>
      <c r="D11" s="7" t="s">
        <v>13</v>
      </c>
      <c r="E11" s="7">
        <f t="shared" ca="1" si="0"/>
        <v>13</v>
      </c>
      <c r="F11" s="2">
        <f t="shared" ca="1" si="1"/>
        <v>100</v>
      </c>
      <c r="G11" s="1" t="s">
        <v>358</v>
      </c>
      <c r="H11" s="1" t="s">
        <v>397</v>
      </c>
      <c r="I11" s="1" t="s">
        <v>36</v>
      </c>
      <c r="J11" s="4">
        <f t="shared" si="2"/>
        <v>1</v>
      </c>
      <c r="K11" s="1" t="s">
        <v>15</v>
      </c>
      <c r="L11" s="4">
        <f t="shared" si="3"/>
        <v>1</v>
      </c>
      <c r="M11" s="1" t="s">
        <v>16</v>
      </c>
      <c r="N11" s="4">
        <f ca="1">IFERROR(__xludf.DUMMYFUNCTION("IF(REGEXMATCH(M11,""read_csv""),1,""błąd"")"),1)</f>
        <v>1</v>
      </c>
      <c r="O11" s="1" t="s">
        <v>17</v>
      </c>
      <c r="P11" s="4">
        <f ca="1">IFERROR(__xludf.DUMMYFUNCTION("IF(AND(REGEXMATCH(O11,""%&gt;%""),REGEXMATCH(O11,""filter\(year"")),1,""błąd"")"),1)</f>
        <v>1</v>
      </c>
      <c r="Q11" s="1" t="s">
        <v>18</v>
      </c>
      <c r="R11" s="4">
        <f ca="1">IFERROR(__xludf.DUMMYFUNCTION("IF(AND(REGEXMATCH(Q11,""&lt;-""),REGEXMATCH(Q11,""mutate"")),2,""błąd"")"),2)</f>
        <v>2</v>
      </c>
      <c r="S11" s="1" t="s">
        <v>66</v>
      </c>
      <c r="T11" s="4">
        <f ca="1">IFERROR(__xludf.DUMMYFUNCTION("IF(AND(REGEXMATCH(S11,""group_by""),REGEXMATCH(S11,""summari"")),2,""błąd"")"),2)</f>
        <v>2</v>
      </c>
      <c r="U11" s="1" t="s">
        <v>33</v>
      </c>
      <c r="V11" s="4">
        <f ca="1">IFERROR(__xludf.DUMMYFUNCTION("IF(AND(REGEXMATCH(U11,""-""),REGEXMATCH(U11,""ungroup"")),2,""błąd"")"),2)</f>
        <v>2</v>
      </c>
      <c r="W11" s="1" t="s">
        <v>70</v>
      </c>
      <c r="X11" s="4">
        <f ca="1">IFERROR(__xludf.DUMMYFUNCTION("IF(AND(REGEXMATCH(W11,""filter""),REGEXMATCH(W11,""maxCountry""),REGEXMATCH(W11,""gdp_cap"")),2,""błąd"")"),2)</f>
        <v>2</v>
      </c>
      <c r="Y11" s="1" t="s">
        <v>71</v>
      </c>
      <c r="Z11" s="4">
        <f ca="1">IFERROR(__xludf.DUMMYFUNCTION("IF(REGEXMATCH(Y11,""arrange""),1,""błąd"")"),1)</f>
        <v>1</v>
      </c>
    </row>
    <row r="12" spans="1:26" x14ac:dyDescent="0.25">
      <c r="A12" s="5">
        <v>44945.744910740745</v>
      </c>
      <c r="B12" s="1" t="s">
        <v>353</v>
      </c>
      <c r="C12" s="6">
        <v>2</v>
      </c>
      <c r="D12" s="7" t="s">
        <v>13</v>
      </c>
      <c r="E12" s="7">
        <f t="shared" ca="1" si="0"/>
        <v>13</v>
      </c>
      <c r="F12" s="2">
        <f t="shared" ca="1" si="1"/>
        <v>100</v>
      </c>
      <c r="G12" s="1">
        <v>123461</v>
      </c>
      <c r="H12" s="1" t="s">
        <v>397</v>
      </c>
      <c r="I12" s="1" t="s">
        <v>14</v>
      </c>
      <c r="J12" s="4">
        <f t="shared" si="2"/>
        <v>1</v>
      </c>
      <c r="K12" s="1" t="s">
        <v>15</v>
      </c>
      <c r="L12" s="4">
        <f t="shared" si="3"/>
        <v>1</v>
      </c>
      <c r="M12" s="1" t="s">
        <v>72</v>
      </c>
      <c r="N12" s="4">
        <f ca="1">IFERROR(__xludf.DUMMYFUNCTION("IF(REGEXMATCH(M12,""read_csv""),1,""błąd"")"),1)</f>
        <v>1</v>
      </c>
      <c r="O12" s="1" t="s">
        <v>73</v>
      </c>
      <c r="P12" s="4">
        <v>1</v>
      </c>
      <c r="Q12" s="1" t="s">
        <v>74</v>
      </c>
      <c r="R12" s="4">
        <f ca="1">IFERROR(__xludf.DUMMYFUNCTION("IF(AND(REGEXMATCH(Q12,""&lt;-""),REGEXMATCH(Q12,""mutate"")),2,""błąd"")"),2)</f>
        <v>2</v>
      </c>
      <c r="S12" s="1" t="s">
        <v>75</v>
      </c>
      <c r="T12" s="4">
        <f ca="1">IFERROR(__xludf.DUMMYFUNCTION("IF(AND(REGEXMATCH(S12,""group_by""),REGEXMATCH(S12,""summari"")),2,""błąd"")"),2)</f>
        <v>2</v>
      </c>
      <c r="U12" s="1" t="s">
        <v>33</v>
      </c>
      <c r="V12" s="4">
        <f ca="1">IFERROR(__xludf.DUMMYFUNCTION("IF(AND(REGEXMATCH(U12,""-""),REGEXMATCH(U12,""ungroup"")),2,""błąd"")"),2)</f>
        <v>2</v>
      </c>
      <c r="W12" s="1" t="s">
        <v>76</v>
      </c>
      <c r="X12" s="4">
        <f ca="1">IFERROR(__xludf.DUMMYFUNCTION("IF(AND(REGEXMATCH(W12,""filter""),REGEXMATCH(W12,""maxCountry""),REGEXMATCH(W12,""gdp_cap"")),2,""błąd"")"),2)</f>
        <v>2</v>
      </c>
      <c r="Y12" s="1" t="s">
        <v>77</v>
      </c>
      <c r="Z12" s="4">
        <f ca="1">IFERROR(__xludf.DUMMYFUNCTION("IF(REGEXMATCH(Y12,""arrange""),1,""błąd"")"),1)</f>
        <v>1</v>
      </c>
    </row>
    <row r="13" spans="1:26" x14ac:dyDescent="0.25">
      <c r="A13" s="5">
        <v>44945.754901805558</v>
      </c>
      <c r="B13" s="1" t="s">
        <v>353</v>
      </c>
      <c r="C13" s="6">
        <v>2</v>
      </c>
      <c r="D13" s="7" t="s">
        <v>13</v>
      </c>
      <c r="E13" s="7">
        <f t="shared" ca="1" si="0"/>
        <v>13</v>
      </c>
      <c r="F13" s="2">
        <f t="shared" ca="1" si="1"/>
        <v>100</v>
      </c>
      <c r="G13" s="1" t="s">
        <v>359</v>
      </c>
      <c r="H13" s="1" t="s">
        <v>397</v>
      </c>
      <c r="I13" s="1" t="s">
        <v>14</v>
      </c>
      <c r="J13" s="4">
        <f t="shared" si="2"/>
        <v>1</v>
      </c>
      <c r="K13" s="1" t="s">
        <v>15</v>
      </c>
      <c r="L13" s="4">
        <f t="shared" si="3"/>
        <v>1</v>
      </c>
      <c r="M13" s="1" t="s">
        <v>78</v>
      </c>
      <c r="N13" s="4">
        <f ca="1">IFERROR(__xludf.DUMMYFUNCTION("IF(REGEXMATCH(M13,""read_csv""),1,""błąd"")"),1)</f>
        <v>1</v>
      </c>
      <c r="O13" s="1" t="s">
        <v>17</v>
      </c>
      <c r="P13" s="4">
        <f ca="1">IFERROR(__xludf.DUMMYFUNCTION("IF(AND(REGEXMATCH(O13,""%&gt;%""),REGEXMATCH(O13,""filter\(year"")),1,""błąd"")"),1)</f>
        <v>1</v>
      </c>
      <c r="Q13" s="1" t="s">
        <v>74</v>
      </c>
      <c r="R13" s="4">
        <f ca="1">IFERROR(__xludf.DUMMYFUNCTION("IF(AND(REGEXMATCH(Q13,""&lt;-""),REGEXMATCH(Q13,""mutate"")),2,""błąd"")"),2)</f>
        <v>2</v>
      </c>
      <c r="S13" s="1" t="s">
        <v>75</v>
      </c>
      <c r="T13" s="4">
        <f ca="1">IFERROR(__xludf.DUMMYFUNCTION("IF(AND(REGEXMATCH(S13,""group_by""),REGEXMATCH(S13,""summari"")),2,""błąd"")"),2)</f>
        <v>2</v>
      </c>
      <c r="U13" s="1" t="s">
        <v>33</v>
      </c>
      <c r="V13" s="4">
        <f ca="1">IFERROR(__xludf.DUMMYFUNCTION("IF(AND(REGEXMATCH(U13,""-""),REGEXMATCH(U13,""ungroup"")),2,""błąd"")"),2)</f>
        <v>2</v>
      </c>
      <c r="W13" s="1" t="s">
        <v>79</v>
      </c>
      <c r="X13" s="4">
        <f ca="1">IFERROR(__xludf.DUMMYFUNCTION("IF(AND(REGEXMATCH(W13,""filter""),REGEXMATCH(W13,""maxCountry""),REGEXMATCH(W13,""gdp_cap"")),2,""błąd"")"),2)</f>
        <v>2</v>
      </c>
      <c r="Y13" s="1" t="s">
        <v>80</v>
      </c>
      <c r="Z13" s="4">
        <f ca="1">IFERROR(__xludf.DUMMYFUNCTION("IF(REGEXMATCH(Y13,""arrange""),1,""błąd"")"),1)</f>
        <v>1</v>
      </c>
    </row>
    <row r="14" spans="1:26" x14ac:dyDescent="0.25">
      <c r="A14" s="5">
        <v>44945.756087268514</v>
      </c>
      <c r="B14" s="1" t="s">
        <v>353</v>
      </c>
      <c r="C14" s="6">
        <v>3</v>
      </c>
      <c r="D14" s="7" t="s">
        <v>13</v>
      </c>
      <c r="E14" s="7">
        <f t="shared" ca="1" si="0"/>
        <v>12</v>
      </c>
      <c r="F14" s="2">
        <f t="shared" ca="1" si="1"/>
        <v>92</v>
      </c>
      <c r="G14" s="1">
        <v>123462</v>
      </c>
      <c r="H14" s="1" t="s">
        <v>397</v>
      </c>
      <c r="I14" s="1" t="s">
        <v>58</v>
      </c>
      <c r="J14" s="4">
        <f t="shared" si="2"/>
        <v>0</v>
      </c>
      <c r="K14" s="1" t="s">
        <v>15</v>
      </c>
      <c r="L14" s="4">
        <f t="shared" si="3"/>
        <v>1</v>
      </c>
      <c r="M14" s="1" t="s">
        <v>81</v>
      </c>
      <c r="N14" s="4">
        <f ca="1">IFERROR(__xludf.DUMMYFUNCTION("IF(REGEXMATCH(M14,""read_csv""),1,""błąd"")"),1)</f>
        <v>1</v>
      </c>
      <c r="O14" s="1" t="s">
        <v>82</v>
      </c>
      <c r="P14" s="4">
        <f ca="1">IFERROR(__xludf.DUMMYFUNCTION("IF(AND(REGEXMATCH(O14,""%&gt;%""),REGEXMATCH(O14,""filter\(year"")),1,""błąd"")"),1)</f>
        <v>1</v>
      </c>
      <c r="Q14" s="1" t="s">
        <v>83</v>
      </c>
      <c r="R14" s="4">
        <f ca="1">IFERROR(__xludf.DUMMYFUNCTION("IF(AND(REGEXMATCH(Q14,""&lt;-""),REGEXMATCH(Q14,""mutate"")),2,""błąd"")"),2)</f>
        <v>2</v>
      </c>
      <c r="S14" s="1" t="s">
        <v>84</v>
      </c>
      <c r="T14" s="4">
        <f ca="1">IFERROR(__xludf.DUMMYFUNCTION("IF(AND(REGEXMATCH(S14,""group_by""),REGEXMATCH(S14,""summari"")),2,""błąd"")"),2)</f>
        <v>2</v>
      </c>
      <c r="U14" s="1" t="s">
        <v>85</v>
      </c>
      <c r="V14" s="4">
        <f ca="1">IFERROR(__xludf.DUMMYFUNCTION("IF(AND(REGEXMATCH(U14,""-""),REGEXMATCH(U14,""ungroup"")),2,""błąd"")"),2)</f>
        <v>2</v>
      </c>
      <c r="W14" s="1" t="s">
        <v>86</v>
      </c>
      <c r="X14" s="4">
        <f ca="1">IFERROR(__xludf.DUMMYFUNCTION("IF(AND(REGEXMATCH(W14,""filter""),REGEXMATCH(W14,""maxCountry""),REGEXMATCH(W14,""gdp_cap"")),2,""błąd"")"),2)</f>
        <v>2</v>
      </c>
      <c r="Y14" s="1" t="s">
        <v>87</v>
      </c>
      <c r="Z14" s="4">
        <f ca="1">IFERROR(__xludf.DUMMYFUNCTION("IF(REGEXMATCH(Y14,""arrange""),1,""błąd"")"),1)</f>
        <v>1</v>
      </c>
    </row>
    <row r="15" spans="1:26" x14ac:dyDescent="0.25">
      <c r="A15" s="5">
        <v>44945.756292986116</v>
      </c>
      <c r="B15" s="1" t="s">
        <v>353</v>
      </c>
      <c r="C15" s="6">
        <v>1</v>
      </c>
      <c r="D15" s="7" t="s">
        <v>13</v>
      </c>
      <c r="E15" s="7">
        <f t="shared" ca="1" si="0"/>
        <v>12</v>
      </c>
      <c r="F15" s="2">
        <f t="shared" ca="1" si="1"/>
        <v>92</v>
      </c>
      <c r="G15" s="1" t="s">
        <v>360</v>
      </c>
      <c r="H15" s="1" t="s">
        <v>397</v>
      </c>
      <c r="I15" s="1" t="s">
        <v>36</v>
      </c>
      <c r="J15" s="4">
        <f t="shared" si="2"/>
        <v>1</v>
      </c>
      <c r="K15" s="1" t="s">
        <v>15</v>
      </c>
      <c r="L15" s="4">
        <f t="shared" si="3"/>
        <v>1</v>
      </c>
      <c r="M15" s="1" t="s">
        <v>16</v>
      </c>
      <c r="N15" s="4">
        <f ca="1">IFERROR(__xludf.DUMMYFUNCTION("IF(REGEXMATCH(M15,""read_csv""),1,""błąd"")"),1)</f>
        <v>1</v>
      </c>
      <c r="O15" s="1" t="s">
        <v>17</v>
      </c>
      <c r="P15" s="4">
        <f ca="1">IFERROR(__xludf.DUMMYFUNCTION("IF(AND(REGEXMATCH(O15,""%&gt;%""),REGEXMATCH(O15,""filter\(year"")),1,""błąd"")"),1)</f>
        <v>1</v>
      </c>
      <c r="Q15" s="1" t="s">
        <v>59</v>
      </c>
      <c r="R15" s="4">
        <v>1</v>
      </c>
      <c r="S15" s="1" t="s">
        <v>66</v>
      </c>
      <c r="T15" s="4">
        <f ca="1">IFERROR(__xludf.DUMMYFUNCTION("IF(AND(REGEXMATCH(S15,""group_by""),REGEXMATCH(S15,""summari"")),2,""błąd"")"),2)</f>
        <v>2</v>
      </c>
      <c r="U15" s="1" t="s">
        <v>33</v>
      </c>
      <c r="V15" s="4">
        <f ca="1">IFERROR(__xludf.DUMMYFUNCTION("IF(AND(REGEXMATCH(U15,""-""),REGEXMATCH(U15,""ungroup"")),2,""błąd"")"),2)</f>
        <v>2</v>
      </c>
      <c r="W15" s="1" t="s">
        <v>88</v>
      </c>
      <c r="X15" s="4">
        <f ca="1">IFERROR(__xludf.DUMMYFUNCTION("IF(AND(REGEXMATCH(W15,""filter""),REGEXMATCH(W15,""maxCountry""),REGEXMATCH(W15,""gdp_cap"")),2,""błąd"")"),2)</f>
        <v>2</v>
      </c>
      <c r="Y15" s="1" t="s">
        <v>89</v>
      </c>
      <c r="Z15" s="4">
        <f ca="1">IFERROR(__xludf.DUMMYFUNCTION("IF(REGEXMATCH(Y15,""arrange""),1,""błąd"")"),1)</f>
        <v>1</v>
      </c>
    </row>
    <row r="16" spans="1:26" x14ac:dyDescent="0.25">
      <c r="A16" s="5">
        <v>44945.760378483799</v>
      </c>
      <c r="B16" s="1" t="s">
        <v>353</v>
      </c>
      <c r="C16" s="6">
        <v>1</v>
      </c>
      <c r="D16" s="7" t="s">
        <v>13</v>
      </c>
      <c r="E16" s="7">
        <f t="shared" ca="1" si="0"/>
        <v>13</v>
      </c>
      <c r="F16" s="2">
        <f t="shared" ca="1" si="1"/>
        <v>100</v>
      </c>
      <c r="G16" s="1">
        <v>123463</v>
      </c>
      <c r="H16" s="1" t="s">
        <v>397</v>
      </c>
      <c r="I16" s="1" t="s">
        <v>36</v>
      </c>
      <c r="J16" s="4">
        <f t="shared" si="2"/>
        <v>1</v>
      </c>
      <c r="K16" s="1" t="s">
        <v>15</v>
      </c>
      <c r="L16" s="4">
        <f t="shared" si="3"/>
        <v>1</v>
      </c>
      <c r="M16" s="1" t="s">
        <v>90</v>
      </c>
      <c r="N16" s="4">
        <f ca="1">IFERROR(__xludf.DUMMYFUNCTION("IF(REGEXMATCH(M16,""read_csv""),1,""błąd"")"),1)</f>
        <v>1</v>
      </c>
      <c r="O16" s="1" t="s">
        <v>17</v>
      </c>
      <c r="P16" s="4">
        <f ca="1">IFERROR(__xludf.DUMMYFUNCTION("IF(AND(REGEXMATCH(O16,""%&gt;%""),REGEXMATCH(O16,""filter\(year"")),1,""błąd"")"),1)</f>
        <v>1</v>
      </c>
      <c r="Q16" s="1" t="s">
        <v>18</v>
      </c>
      <c r="R16" s="4">
        <f ca="1">IFERROR(__xludf.DUMMYFUNCTION("IF(AND(REGEXMATCH(Q16,""&lt;-""),REGEXMATCH(Q16,""mutate"")),2,""błąd"")"),2)</f>
        <v>2</v>
      </c>
      <c r="S16" s="1" t="s">
        <v>91</v>
      </c>
      <c r="T16" s="4">
        <f ca="1">IFERROR(__xludf.DUMMYFUNCTION("IF(AND(REGEXMATCH(S16,""group_by""),REGEXMATCH(S16,""summari"")),2,""błąd"")"),2)</f>
        <v>2</v>
      </c>
      <c r="U16" s="1" t="s">
        <v>41</v>
      </c>
      <c r="V16" s="4">
        <f ca="1">IFERROR(__xludf.DUMMYFUNCTION("IF(AND(REGEXMATCH(U16,""-""),REGEXMATCH(U16,""ungroup"")),2,""błąd"")"),2)</f>
        <v>2</v>
      </c>
      <c r="W16" s="1" t="s">
        <v>92</v>
      </c>
      <c r="X16" s="4">
        <f ca="1">IFERROR(__xludf.DUMMYFUNCTION("IF(AND(REGEXMATCH(W16,""filter""),REGEXMATCH(W16,""maxCountry""),REGEXMATCH(W16,""gdp_cap"")),2,""błąd"")"),2)</f>
        <v>2</v>
      </c>
      <c r="Y16" s="1" t="s">
        <v>93</v>
      </c>
      <c r="Z16" s="4">
        <f ca="1">IFERROR(__xludf.DUMMYFUNCTION("IF(REGEXMATCH(Y16,""arrange""),1,""błąd"")"),1)</f>
        <v>1</v>
      </c>
    </row>
    <row r="17" spans="1:26" x14ac:dyDescent="0.25">
      <c r="A17" s="5">
        <v>44945.794265370372</v>
      </c>
      <c r="B17" s="1" t="s">
        <v>353</v>
      </c>
      <c r="C17" s="6">
        <v>5</v>
      </c>
      <c r="D17" s="7" t="s">
        <v>13</v>
      </c>
      <c r="E17" s="7">
        <f t="shared" ca="1" si="0"/>
        <v>13</v>
      </c>
      <c r="F17" s="2">
        <f t="shared" ca="1" si="1"/>
        <v>100</v>
      </c>
      <c r="G17" s="1" t="s">
        <v>361</v>
      </c>
      <c r="H17" s="1" t="s">
        <v>397</v>
      </c>
      <c r="I17" s="1" t="s">
        <v>14</v>
      </c>
      <c r="J17" s="4">
        <f t="shared" si="2"/>
        <v>1</v>
      </c>
      <c r="K17" s="1" t="s">
        <v>15</v>
      </c>
      <c r="L17" s="4">
        <f t="shared" si="3"/>
        <v>1</v>
      </c>
      <c r="M17" s="1" t="s">
        <v>94</v>
      </c>
      <c r="N17" s="4">
        <f ca="1">IFERROR(__xludf.DUMMYFUNCTION("IF(REGEXMATCH(M17,""read_csv""),1,""błąd"")"),1)</f>
        <v>1</v>
      </c>
      <c r="O17" s="1" t="s">
        <v>95</v>
      </c>
      <c r="P17" s="4">
        <f ca="1">IFERROR(__xludf.DUMMYFUNCTION("IF(AND(REGEXMATCH(O17,""%&gt;%""),REGEXMATCH(O17,""filter\(year"")),1,""błąd"")"),1)</f>
        <v>1</v>
      </c>
      <c r="Q17" s="1" t="s">
        <v>96</v>
      </c>
      <c r="R17" s="4">
        <f ca="1">IFERROR(__xludf.DUMMYFUNCTION("IF(AND(REGEXMATCH(Q17,""&lt;-""),REGEXMATCH(Q17,""mutate"")),2,""błąd"")"),2)</f>
        <v>2</v>
      </c>
      <c r="S17" s="1" t="s">
        <v>66</v>
      </c>
      <c r="T17" s="4">
        <f ca="1">IFERROR(__xludf.DUMMYFUNCTION("IF(AND(REGEXMATCH(S17,""group_by""),REGEXMATCH(S17,""summari"")),2,""błąd"")"),2)</f>
        <v>2</v>
      </c>
      <c r="U17" s="1" t="s">
        <v>97</v>
      </c>
      <c r="V17" s="4">
        <f ca="1">IFERROR(__xludf.DUMMYFUNCTION("IF(AND(REGEXMATCH(U17,""-""),REGEXMATCH(U17,""ungroup"")),2,""błąd"")"),2)</f>
        <v>2</v>
      </c>
      <c r="W17" s="1" t="s">
        <v>98</v>
      </c>
      <c r="X17" s="4">
        <f ca="1">IFERROR(__xludf.DUMMYFUNCTION("IF(AND(REGEXMATCH(W17,""filter""),REGEXMATCH(W17,""maxCountry""),REGEXMATCH(W17,""gdp_cap"")),2,""błąd"")"),2)</f>
        <v>2</v>
      </c>
      <c r="Y17" s="1" t="s">
        <v>99</v>
      </c>
      <c r="Z17" s="4">
        <f ca="1">IFERROR(__xludf.DUMMYFUNCTION("IF(REGEXMATCH(Y17,""arrange""),1,""błąd"")"),1)</f>
        <v>1</v>
      </c>
    </row>
    <row r="18" spans="1:26" x14ac:dyDescent="0.25">
      <c r="A18" s="5">
        <v>44945.825670520833</v>
      </c>
      <c r="B18" s="1" t="s">
        <v>353</v>
      </c>
      <c r="C18" s="6">
        <v>1</v>
      </c>
      <c r="D18" s="7" t="s">
        <v>13</v>
      </c>
      <c r="E18" s="7">
        <f t="shared" ca="1" si="0"/>
        <v>11</v>
      </c>
      <c r="F18" s="2">
        <f t="shared" ca="1" si="1"/>
        <v>85</v>
      </c>
      <c r="G18" s="1">
        <v>123464</v>
      </c>
      <c r="H18" s="1" t="s">
        <v>397</v>
      </c>
      <c r="I18" s="1" t="s">
        <v>36</v>
      </c>
      <c r="J18" s="4">
        <f t="shared" si="2"/>
        <v>1</v>
      </c>
      <c r="K18" s="1" t="s">
        <v>15</v>
      </c>
      <c r="L18" s="4">
        <f t="shared" si="3"/>
        <v>1</v>
      </c>
      <c r="M18" s="1" t="s">
        <v>100</v>
      </c>
      <c r="N18" s="4">
        <f ca="1">IFERROR(__xludf.DUMMYFUNCTION("IF(REGEXMATCH(M18,""read_csv""),1,""błąd"")"),1)</f>
        <v>1</v>
      </c>
      <c r="O18" s="1" t="s">
        <v>17</v>
      </c>
      <c r="P18" s="4">
        <f ca="1">IFERROR(__xludf.DUMMYFUNCTION("IF(AND(REGEXMATCH(O18,""%&gt;%""),REGEXMATCH(O18,""filter\(year"")),1,""błąd"")"),1)</f>
        <v>1</v>
      </c>
      <c r="Q18" s="1" t="s">
        <v>59</v>
      </c>
      <c r="R18" s="4">
        <v>1</v>
      </c>
      <c r="S18" s="1" t="s">
        <v>101</v>
      </c>
      <c r="T18" s="4">
        <f ca="1">IFERROR(__xludf.DUMMYFUNCTION("IF(AND(REGEXMATCH(S18,""group_by""),REGEXMATCH(S18,""summari"")),2,""błąd"")"),2)</f>
        <v>2</v>
      </c>
      <c r="U18" s="1" t="s">
        <v>102</v>
      </c>
      <c r="V18" s="4">
        <v>1</v>
      </c>
      <c r="W18" s="1" t="s">
        <v>103</v>
      </c>
      <c r="X18" s="4">
        <f ca="1">IFERROR(__xludf.DUMMYFUNCTION("IF(AND(REGEXMATCH(W18,""filter""),REGEXMATCH(W18,""maxCountry""),REGEXMATCH(W18,""gdp_cap"")),2,""błąd"")"),2)</f>
        <v>2</v>
      </c>
      <c r="Y18" s="1" t="s">
        <v>104</v>
      </c>
      <c r="Z18" s="4">
        <f ca="1">IFERROR(__xludf.DUMMYFUNCTION("IF(REGEXMATCH(Y18,""arrange""),1,""błąd"")"),1)</f>
        <v>1</v>
      </c>
    </row>
    <row r="19" spans="1:26" x14ac:dyDescent="0.25">
      <c r="A19" s="5">
        <v>44945.827807349538</v>
      </c>
      <c r="B19" s="1" t="s">
        <v>353</v>
      </c>
      <c r="C19" s="6">
        <v>1</v>
      </c>
      <c r="D19" s="7" t="s">
        <v>13</v>
      </c>
      <c r="E19" s="7">
        <f t="shared" ca="1" si="0"/>
        <v>13</v>
      </c>
      <c r="F19" s="2">
        <f t="shared" ca="1" si="1"/>
        <v>100</v>
      </c>
      <c r="G19" s="1" t="s">
        <v>362</v>
      </c>
      <c r="H19" s="1" t="s">
        <v>397</v>
      </c>
      <c r="I19" s="1" t="s">
        <v>36</v>
      </c>
      <c r="J19" s="4">
        <f t="shared" si="2"/>
        <v>1</v>
      </c>
      <c r="K19" s="1" t="s">
        <v>15</v>
      </c>
      <c r="L19" s="4">
        <f t="shared" si="3"/>
        <v>1</v>
      </c>
      <c r="M19" s="1" t="s">
        <v>105</v>
      </c>
      <c r="N19" s="4">
        <f ca="1">IFERROR(__xludf.DUMMYFUNCTION("IF(REGEXMATCH(M19,""read_csv""),1,""błąd"")"),1)</f>
        <v>1</v>
      </c>
      <c r="O19" s="1" t="s">
        <v>17</v>
      </c>
      <c r="P19" s="4">
        <f ca="1">IFERROR(__xludf.DUMMYFUNCTION("IF(AND(REGEXMATCH(O19,""%&gt;%""),REGEXMATCH(O19,""filter\(year"")),1,""błąd"")"),1)</f>
        <v>1</v>
      </c>
      <c r="Q19" s="1" t="s">
        <v>18</v>
      </c>
      <c r="R19" s="4">
        <f ca="1">IFERROR(__xludf.DUMMYFUNCTION("IF(AND(REGEXMATCH(Q19,""&lt;-""),REGEXMATCH(Q19,""mutate"")),2,""błąd"")"),2)</f>
        <v>2</v>
      </c>
      <c r="S19" s="1" t="s">
        <v>106</v>
      </c>
      <c r="T19" s="4">
        <f ca="1">IFERROR(__xludf.DUMMYFUNCTION("IF(AND(REGEXMATCH(S19,""group_by""),REGEXMATCH(S19,""summari"")),2,""błąd"")"),2)</f>
        <v>2</v>
      </c>
      <c r="U19" s="1" t="s">
        <v>33</v>
      </c>
      <c r="V19" s="4">
        <f ca="1">IFERROR(__xludf.DUMMYFUNCTION("IF(AND(REGEXMATCH(U19,""-""),REGEXMATCH(U19,""ungroup"")),2,""błąd"")"),2)</f>
        <v>2</v>
      </c>
      <c r="W19" s="1" t="s">
        <v>107</v>
      </c>
      <c r="X19" s="4">
        <f ca="1">IFERROR(__xludf.DUMMYFUNCTION("IF(AND(REGEXMATCH(W19,""filter""),REGEXMATCH(W19,""maxCountry""),REGEXMATCH(W19,""gdp_cap"")),2,""błąd"")"),2)</f>
        <v>2</v>
      </c>
      <c r="Y19" s="1" t="s">
        <v>108</v>
      </c>
      <c r="Z19" s="4">
        <f ca="1">IFERROR(__xludf.DUMMYFUNCTION("IF(REGEXMATCH(Y19,""arrange""),1,""błąd"")"),1)</f>
        <v>1</v>
      </c>
    </row>
    <row r="20" spans="1:26" x14ac:dyDescent="0.25">
      <c r="A20" s="5">
        <v>44945.87237863426</v>
      </c>
      <c r="B20" s="1" t="s">
        <v>353</v>
      </c>
      <c r="C20" s="6">
        <v>1</v>
      </c>
      <c r="D20" s="7" t="s">
        <v>13</v>
      </c>
      <c r="E20" s="7">
        <f t="shared" ca="1" si="0"/>
        <v>12</v>
      </c>
      <c r="F20" s="2">
        <f t="shared" ca="1" si="1"/>
        <v>92</v>
      </c>
      <c r="G20" s="1">
        <v>123465</v>
      </c>
      <c r="H20" s="1" t="s">
        <v>397</v>
      </c>
      <c r="I20" s="1" t="s">
        <v>58</v>
      </c>
      <c r="J20" s="4">
        <f t="shared" si="2"/>
        <v>0</v>
      </c>
      <c r="K20" s="1" t="s">
        <v>15</v>
      </c>
      <c r="L20" s="4">
        <f t="shared" si="3"/>
        <v>1</v>
      </c>
      <c r="M20" s="1" t="s">
        <v>78</v>
      </c>
      <c r="N20" s="4">
        <f ca="1">IFERROR(__xludf.DUMMYFUNCTION("IF(REGEXMATCH(M20,""read_csv""),1,""błąd"")"),1)</f>
        <v>1</v>
      </c>
      <c r="O20" s="1" t="s">
        <v>17</v>
      </c>
      <c r="P20" s="4">
        <f ca="1">IFERROR(__xludf.DUMMYFUNCTION("IF(AND(REGEXMATCH(O20,""%&gt;%""),REGEXMATCH(O20,""filter\(year"")),1,""błąd"")"),1)</f>
        <v>1</v>
      </c>
      <c r="Q20" s="1" t="s">
        <v>18</v>
      </c>
      <c r="R20" s="4">
        <f ca="1">IFERROR(__xludf.DUMMYFUNCTION("IF(AND(REGEXMATCH(Q20,""&lt;-""),REGEXMATCH(Q20,""mutate"")),2,""błąd"")"),2)</f>
        <v>2</v>
      </c>
      <c r="S20" s="1" t="s">
        <v>66</v>
      </c>
      <c r="T20" s="4">
        <f ca="1">IFERROR(__xludf.DUMMYFUNCTION("IF(AND(REGEXMATCH(S20,""group_by""),REGEXMATCH(S20,""summari"")),2,""błąd"")"),2)</f>
        <v>2</v>
      </c>
      <c r="U20" s="1" t="s">
        <v>33</v>
      </c>
      <c r="V20" s="4">
        <f ca="1">IFERROR(__xludf.DUMMYFUNCTION("IF(AND(REGEXMATCH(U20,""-""),REGEXMATCH(U20,""ungroup"")),2,""błąd"")"),2)</f>
        <v>2</v>
      </c>
      <c r="W20" s="1" t="s">
        <v>109</v>
      </c>
      <c r="X20" s="4">
        <f ca="1">IFERROR(__xludf.DUMMYFUNCTION("IF(AND(REGEXMATCH(W20,""filter""),REGEXMATCH(W20,""maxCountry""),REGEXMATCH(W20,""gdp_cap"")),2,""błąd"")"),2)</f>
        <v>2</v>
      </c>
      <c r="Y20" s="1" t="s">
        <v>110</v>
      </c>
      <c r="Z20" s="4">
        <f ca="1">IFERROR(__xludf.DUMMYFUNCTION("IF(REGEXMATCH(Y20,""arrange""),1,""błąd"")"),1)</f>
        <v>1</v>
      </c>
    </row>
    <row r="21" spans="1:26" x14ac:dyDescent="0.25">
      <c r="A21" s="5">
        <v>44945.87981189815</v>
      </c>
      <c r="B21" s="1" t="s">
        <v>353</v>
      </c>
      <c r="C21" s="6">
        <v>2</v>
      </c>
      <c r="D21" s="7" t="s">
        <v>13</v>
      </c>
      <c r="E21" s="7">
        <f t="shared" ca="1" si="0"/>
        <v>12</v>
      </c>
      <c r="F21" s="2">
        <f t="shared" ca="1" si="1"/>
        <v>92</v>
      </c>
      <c r="G21" s="1" t="s">
        <v>363</v>
      </c>
      <c r="H21" s="1" t="s">
        <v>397</v>
      </c>
      <c r="I21" s="1" t="s">
        <v>14</v>
      </c>
      <c r="J21" s="4">
        <f t="shared" si="2"/>
        <v>1</v>
      </c>
      <c r="K21" s="1" t="s">
        <v>15</v>
      </c>
      <c r="L21" s="4">
        <f t="shared" si="3"/>
        <v>1</v>
      </c>
      <c r="M21" s="1" t="s">
        <v>111</v>
      </c>
      <c r="N21" s="4">
        <f ca="1">IFERROR(__xludf.DUMMYFUNCTION("IF(REGEXMATCH(M21,""read_csv""),1,""błąd"")"),1)</f>
        <v>1</v>
      </c>
      <c r="O21" s="1" t="s">
        <v>112</v>
      </c>
      <c r="P21" s="4">
        <f ca="1">IFERROR(__xludf.DUMMYFUNCTION("IF(AND(REGEXMATCH(O21,""%&gt;%""),REGEXMATCH(O21,""filter\(year"")),1,""błąd"")"),1)</f>
        <v>1</v>
      </c>
      <c r="Q21" s="1" t="s">
        <v>113</v>
      </c>
      <c r="R21" s="4">
        <v>1</v>
      </c>
      <c r="S21" s="1" t="s">
        <v>114</v>
      </c>
      <c r="T21" s="4">
        <f ca="1">IFERROR(__xludf.DUMMYFUNCTION("IF(AND(REGEXMATCH(S21,""group_by""),REGEXMATCH(S21,""summari"")),2,""błąd"")"),2)</f>
        <v>2</v>
      </c>
      <c r="U21" s="1" t="s">
        <v>115</v>
      </c>
      <c r="V21" s="4">
        <f ca="1">IFERROR(__xludf.DUMMYFUNCTION("IF(AND(REGEXMATCH(U21,""-""),REGEXMATCH(U21,""ungroup"")),2,""błąd"")"),2)</f>
        <v>2</v>
      </c>
      <c r="W21" s="1" t="s">
        <v>116</v>
      </c>
      <c r="X21" s="4">
        <f ca="1">IFERROR(__xludf.DUMMYFUNCTION("IF(AND(REGEXMATCH(W21,""filter""),REGEXMATCH(W21,""maxCountry""),REGEXMATCH(W21,""gdp_cap"")),2,""błąd"")"),2)</f>
        <v>2</v>
      </c>
      <c r="Y21" s="1" t="s">
        <v>117</v>
      </c>
      <c r="Z21" s="4">
        <f ca="1">IFERROR(__xludf.DUMMYFUNCTION("IF(REGEXMATCH(Y21,""arrange""),1,""błąd"")"),1)</f>
        <v>1</v>
      </c>
    </row>
    <row r="22" spans="1:26" x14ac:dyDescent="0.25">
      <c r="A22" s="5">
        <v>44945.886134432869</v>
      </c>
      <c r="B22" s="1" t="s">
        <v>353</v>
      </c>
      <c r="C22" s="6">
        <v>2</v>
      </c>
      <c r="D22" s="7" t="s">
        <v>13</v>
      </c>
      <c r="E22" s="7">
        <f t="shared" ca="1" si="0"/>
        <v>12</v>
      </c>
      <c r="F22" s="2">
        <f t="shared" ca="1" si="1"/>
        <v>92</v>
      </c>
      <c r="G22" s="1">
        <v>123466</v>
      </c>
      <c r="H22" s="1" t="s">
        <v>397</v>
      </c>
      <c r="I22" s="1" t="s">
        <v>14</v>
      </c>
      <c r="J22" s="4">
        <f t="shared" si="2"/>
        <v>1</v>
      </c>
      <c r="K22" s="1" t="s">
        <v>15</v>
      </c>
      <c r="L22" s="4">
        <f t="shared" si="3"/>
        <v>1</v>
      </c>
      <c r="M22" s="1" t="s">
        <v>100</v>
      </c>
      <c r="N22" s="4">
        <f ca="1">IFERROR(__xludf.DUMMYFUNCTION("IF(REGEXMATCH(M22,""read_csv""),1,""błąd"")"),1)</f>
        <v>1</v>
      </c>
      <c r="O22" s="1" t="s">
        <v>118</v>
      </c>
      <c r="P22" s="4">
        <f ca="1">IFERROR(__xludf.DUMMYFUNCTION("IF(AND(REGEXMATCH(O22,""%&gt;%""),REGEXMATCH(O22,""filter\(year"")),1,""błąd"")"),1)</f>
        <v>1</v>
      </c>
      <c r="Q22" s="1" t="s">
        <v>59</v>
      </c>
      <c r="R22" s="4">
        <v>1</v>
      </c>
      <c r="S22" s="1" t="s">
        <v>119</v>
      </c>
      <c r="T22" s="4">
        <f ca="1">IFERROR(__xludf.DUMMYFUNCTION("IF(AND(REGEXMATCH(S22,""group_by""),REGEXMATCH(S22,""summari"")),2,""błąd"")"),2)</f>
        <v>2</v>
      </c>
      <c r="U22" s="1" t="s">
        <v>120</v>
      </c>
      <c r="V22" s="4">
        <f ca="1">IFERROR(__xludf.DUMMYFUNCTION("IF(AND(REGEXMATCH(U22,""-""),REGEXMATCH(U22,""ungroup"")),2,""błąd"")"),2)</f>
        <v>2</v>
      </c>
      <c r="W22" s="1" t="s">
        <v>121</v>
      </c>
      <c r="X22" s="4">
        <f ca="1">IFERROR(__xludf.DUMMYFUNCTION("IF(AND(REGEXMATCH(W22,""filter""),REGEXMATCH(W22,""maxCountry""),REGEXMATCH(W22,""gdp_cap"")),2,""błąd"")"),2)</f>
        <v>2</v>
      </c>
      <c r="Y22" s="1" t="s">
        <v>122</v>
      </c>
      <c r="Z22" s="4">
        <f ca="1">IFERROR(__xludf.DUMMYFUNCTION("IF(REGEXMATCH(Y22,""arrange""),1,""błąd"")"),1)</f>
        <v>1</v>
      </c>
    </row>
    <row r="23" spans="1:26" x14ac:dyDescent="0.25">
      <c r="A23" s="5">
        <v>44945.88847017361</v>
      </c>
      <c r="B23" s="1" t="s">
        <v>353</v>
      </c>
      <c r="C23" s="6">
        <v>2</v>
      </c>
      <c r="D23" s="7" t="s">
        <v>13</v>
      </c>
      <c r="E23" s="7">
        <f t="shared" ca="1" si="0"/>
        <v>13</v>
      </c>
      <c r="F23" s="2">
        <f t="shared" ca="1" si="1"/>
        <v>100</v>
      </c>
      <c r="G23" s="1" t="s">
        <v>364</v>
      </c>
      <c r="H23" s="1" t="s">
        <v>397</v>
      </c>
      <c r="I23" s="1" t="s">
        <v>14</v>
      </c>
      <c r="J23" s="4">
        <f t="shared" si="2"/>
        <v>1</v>
      </c>
      <c r="K23" s="1" t="s">
        <v>15</v>
      </c>
      <c r="L23" s="4">
        <f t="shared" si="3"/>
        <v>1</v>
      </c>
      <c r="M23" s="1" t="s">
        <v>123</v>
      </c>
      <c r="N23" s="4">
        <f ca="1">IFERROR(__xludf.DUMMYFUNCTION("IF(REGEXMATCH(M23,""read_csv""),1,""błąd"")"),1)</f>
        <v>1</v>
      </c>
      <c r="O23" s="1" t="s">
        <v>17</v>
      </c>
      <c r="P23" s="4">
        <f ca="1">IFERROR(__xludf.DUMMYFUNCTION("IF(AND(REGEXMATCH(O23,""%&gt;%""),REGEXMATCH(O23,""filter\(year"")),1,""błąd"")"),1)</f>
        <v>1</v>
      </c>
      <c r="Q23" s="1" t="s">
        <v>124</v>
      </c>
      <c r="R23" s="4">
        <f ca="1">IFERROR(__xludf.DUMMYFUNCTION("IF(AND(REGEXMATCH(Q23,""&lt;-""),REGEXMATCH(Q23,""mutate"")),2,""błąd"")"),2)</f>
        <v>2</v>
      </c>
      <c r="S23" s="1" t="s">
        <v>66</v>
      </c>
      <c r="T23" s="4">
        <f ca="1">IFERROR(__xludf.DUMMYFUNCTION("IF(AND(REGEXMATCH(S23,""group_by""),REGEXMATCH(S23,""summari"")),2,""błąd"")"),2)</f>
        <v>2</v>
      </c>
      <c r="U23" s="1" t="s">
        <v>33</v>
      </c>
      <c r="V23" s="4">
        <f ca="1">IFERROR(__xludf.DUMMYFUNCTION("IF(AND(REGEXMATCH(U23,""-""),REGEXMATCH(U23,""ungroup"")),2,""błąd"")"),2)</f>
        <v>2</v>
      </c>
      <c r="W23" s="1" t="s">
        <v>70</v>
      </c>
      <c r="X23" s="4">
        <f ca="1">IFERROR(__xludf.DUMMYFUNCTION("IF(AND(REGEXMATCH(W23,""filter""),REGEXMATCH(W23,""maxCountry""),REGEXMATCH(W23,""gdp_cap"")),2,""błąd"")"),2)</f>
        <v>2</v>
      </c>
      <c r="Y23" s="1" t="s">
        <v>125</v>
      </c>
      <c r="Z23" s="4">
        <f ca="1">IFERROR(__xludf.DUMMYFUNCTION("IF(REGEXMATCH(Y23,""arrange""),1,""błąd"")"),1)</f>
        <v>1</v>
      </c>
    </row>
    <row r="24" spans="1:26" x14ac:dyDescent="0.25">
      <c r="A24" s="5">
        <v>44945.907402812503</v>
      </c>
      <c r="B24" s="1" t="s">
        <v>353</v>
      </c>
      <c r="C24" s="6">
        <v>1</v>
      </c>
      <c r="D24" s="7" t="s">
        <v>13</v>
      </c>
      <c r="E24" s="7">
        <f t="shared" ca="1" si="0"/>
        <v>12</v>
      </c>
      <c r="F24" s="2">
        <f t="shared" ca="1" si="1"/>
        <v>92</v>
      </c>
      <c r="G24" s="1">
        <v>123467</v>
      </c>
      <c r="H24" s="1" t="s">
        <v>397</v>
      </c>
      <c r="I24" s="1" t="s">
        <v>36</v>
      </c>
      <c r="J24" s="4">
        <f t="shared" si="2"/>
        <v>1</v>
      </c>
      <c r="K24" s="1" t="s">
        <v>15</v>
      </c>
      <c r="L24" s="4">
        <f t="shared" si="3"/>
        <v>1</v>
      </c>
      <c r="M24" s="1" t="s">
        <v>126</v>
      </c>
      <c r="N24" s="4">
        <f ca="1">IFERROR(__xludf.DUMMYFUNCTION("IF(REGEXMATCH(M24,""read_csv""),1,""błąd"")"),1)</f>
        <v>1</v>
      </c>
      <c r="O24" s="1" t="s">
        <v>17</v>
      </c>
      <c r="P24" s="4">
        <f ca="1">IFERROR(__xludf.DUMMYFUNCTION("IF(AND(REGEXMATCH(O24,""%&gt;%""),REGEXMATCH(O24,""filter\(year"")),1,""błąd"")"),1)</f>
        <v>1</v>
      </c>
      <c r="Q24" s="1" t="s">
        <v>127</v>
      </c>
      <c r="R24" s="4">
        <v>1</v>
      </c>
      <c r="S24" s="1" t="s">
        <v>66</v>
      </c>
      <c r="T24" s="4">
        <f ca="1">IFERROR(__xludf.DUMMYFUNCTION("IF(AND(REGEXMATCH(S24,""group_by""),REGEXMATCH(S24,""summari"")),2,""błąd"")"),2)</f>
        <v>2</v>
      </c>
      <c r="U24" s="1" t="s">
        <v>20</v>
      </c>
      <c r="V24" s="4">
        <f ca="1">IFERROR(__xludf.DUMMYFUNCTION("IF(AND(REGEXMATCH(U24,""-""),REGEXMATCH(U24,""ungroup"")),2,""błąd"")"),2)</f>
        <v>2</v>
      </c>
      <c r="W24" s="1" t="s">
        <v>128</v>
      </c>
      <c r="X24" s="4">
        <f ca="1">IFERROR(__xludf.DUMMYFUNCTION("IF(AND(REGEXMATCH(W24,""filter""),REGEXMATCH(W24,""maxCountry""),REGEXMATCH(W24,""gdp_cap"")),2,""błąd"")"),2)</f>
        <v>2</v>
      </c>
      <c r="Y24" s="1" t="s">
        <v>129</v>
      </c>
      <c r="Z24" s="4">
        <f ca="1">IFERROR(__xludf.DUMMYFUNCTION("IF(REGEXMATCH(Y24,""arrange""),1,""błąd"")"),1)</f>
        <v>1</v>
      </c>
    </row>
    <row r="25" spans="1:26" x14ac:dyDescent="0.25">
      <c r="A25" s="5">
        <v>44945.941585370369</v>
      </c>
      <c r="B25" s="1" t="s">
        <v>353</v>
      </c>
      <c r="C25" s="6">
        <v>1</v>
      </c>
      <c r="D25" s="7" t="s">
        <v>13</v>
      </c>
      <c r="E25" s="7">
        <f t="shared" ca="1" si="0"/>
        <v>13</v>
      </c>
      <c r="F25" s="2">
        <f t="shared" ca="1" si="1"/>
        <v>100</v>
      </c>
      <c r="G25" s="1" t="s">
        <v>365</v>
      </c>
      <c r="H25" s="1" t="s">
        <v>397</v>
      </c>
      <c r="I25" s="1" t="s">
        <v>36</v>
      </c>
      <c r="J25" s="4">
        <f t="shared" si="2"/>
        <v>1</v>
      </c>
      <c r="K25" s="1" t="s">
        <v>15</v>
      </c>
      <c r="L25" s="4">
        <f t="shared" si="3"/>
        <v>1</v>
      </c>
      <c r="M25" s="1" t="s">
        <v>16</v>
      </c>
      <c r="N25" s="4">
        <f ca="1">IFERROR(__xludf.DUMMYFUNCTION("IF(REGEXMATCH(M25,""read_csv""),1,""błąd"")"),1)</f>
        <v>1</v>
      </c>
      <c r="O25" s="1" t="s">
        <v>17</v>
      </c>
      <c r="P25" s="4">
        <f ca="1">IFERROR(__xludf.DUMMYFUNCTION("IF(AND(REGEXMATCH(O25,""%&gt;%""),REGEXMATCH(O25,""filter\(year"")),1,""błąd"")"),1)</f>
        <v>1</v>
      </c>
      <c r="Q25" s="1" t="s">
        <v>18</v>
      </c>
      <c r="R25" s="4">
        <f ca="1">IFERROR(__xludf.DUMMYFUNCTION("IF(AND(REGEXMATCH(Q25,""&lt;-""),REGEXMATCH(Q25,""mutate"")),2,""błąd"")"),2)</f>
        <v>2</v>
      </c>
      <c r="S25" s="1" t="s">
        <v>66</v>
      </c>
      <c r="T25" s="4">
        <f ca="1">IFERROR(__xludf.DUMMYFUNCTION("IF(AND(REGEXMATCH(S25,""group_by""),REGEXMATCH(S25,""summari"")),2,""błąd"")"),2)</f>
        <v>2</v>
      </c>
      <c r="U25" s="1" t="s">
        <v>33</v>
      </c>
      <c r="V25" s="4">
        <f ca="1">IFERROR(__xludf.DUMMYFUNCTION("IF(AND(REGEXMATCH(U25,""-""),REGEXMATCH(U25,""ungroup"")),2,""błąd"")"),2)</f>
        <v>2</v>
      </c>
      <c r="W25" s="1" t="s">
        <v>70</v>
      </c>
      <c r="X25" s="4">
        <f ca="1">IFERROR(__xludf.DUMMYFUNCTION("IF(AND(REGEXMATCH(W25,""filter""),REGEXMATCH(W25,""maxCountry""),REGEXMATCH(W25,""gdp_cap"")),2,""błąd"")"),2)</f>
        <v>2</v>
      </c>
      <c r="Y25" s="1" t="s">
        <v>71</v>
      </c>
      <c r="Z25" s="4">
        <f ca="1">IFERROR(__xludf.DUMMYFUNCTION("IF(REGEXMATCH(Y25,""arrange""),1,""błąd"")"),1)</f>
        <v>1</v>
      </c>
    </row>
    <row r="26" spans="1:26" x14ac:dyDescent="0.25">
      <c r="A26" s="5">
        <v>44945.950080578703</v>
      </c>
      <c r="B26" s="1" t="s">
        <v>353</v>
      </c>
      <c r="C26" s="6">
        <v>1</v>
      </c>
      <c r="D26" s="7" t="s">
        <v>13</v>
      </c>
      <c r="E26" s="7">
        <f t="shared" ca="1" si="0"/>
        <v>13</v>
      </c>
      <c r="F26" s="2">
        <f t="shared" ca="1" si="1"/>
        <v>100</v>
      </c>
      <c r="G26" s="1">
        <v>123468</v>
      </c>
      <c r="H26" s="1" t="s">
        <v>397</v>
      </c>
      <c r="I26" s="1" t="s">
        <v>36</v>
      </c>
      <c r="J26" s="4">
        <f t="shared" si="2"/>
        <v>1</v>
      </c>
      <c r="K26" s="1" t="s">
        <v>15</v>
      </c>
      <c r="L26" s="4">
        <f t="shared" si="3"/>
        <v>1</v>
      </c>
      <c r="M26" s="1" t="s">
        <v>16</v>
      </c>
      <c r="N26" s="4">
        <f ca="1">IFERROR(__xludf.DUMMYFUNCTION("IF(REGEXMATCH(M26,""read_csv""),1,""błąd"")"),1)</f>
        <v>1</v>
      </c>
      <c r="O26" s="1" t="s">
        <v>17</v>
      </c>
      <c r="P26" s="4">
        <f ca="1">IFERROR(__xludf.DUMMYFUNCTION("IF(AND(REGEXMATCH(O26,""%&gt;%""),REGEXMATCH(O26,""filter\(year"")),1,""błąd"")"),1)</f>
        <v>1</v>
      </c>
      <c r="Q26" s="1" t="s">
        <v>18</v>
      </c>
      <c r="R26" s="4">
        <f ca="1">IFERROR(__xludf.DUMMYFUNCTION("IF(AND(REGEXMATCH(Q26,""&lt;-""),REGEXMATCH(Q26,""mutate"")),2,""błąd"")"),2)</f>
        <v>2</v>
      </c>
      <c r="S26" s="1" t="s">
        <v>66</v>
      </c>
      <c r="T26" s="4">
        <f ca="1">IFERROR(__xludf.DUMMYFUNCTION("IF(AND(REGEXMATCH(S26,""group_by""),REGEXMATCH(S26,""summari"")),2,""błąd"")"),2)</f>
        <v>2</v>
      </c>
      <c r="U26" s="1" t="s">
        <v>33</v>
      </c>
      <c r="V26" s="4">
        <f ca="1">IFERROR(__xludf.DUMMYFUNCTION("IF(AND(REGEXMATCH(U26,""-""),REGEXMATCH(U26,""ungroup"")),2,""błąd"")"),2)</f>
        <v>2</v>
      </c>
      <c r="W26" s="1" t="s">
        <v>70</v>
      </c>
      <c r="X26" s="4">
        <f ca="1">IFERROR(__xludf.DUMMYFUNCTION("IF(AND(REGEXMATCH(W26,""filter""),REGEXMATCH(W26,""maxCountry""),REGEXMATCH(W26,""gdp_cap"")),2,""błąd"")"),2)</f>
        <v>2</v>
      </c>
      <c r="Y26" s="1" t="s">
        <v>71</v>
      </c>
      <c r="Z26" s="4">
        <f ca="1">IFERROR(__xludf.DUMMYFUNCTION("IF(REGEXMATCH(Y26,""arrange""),1,""błąd"")"),1)</f>
        <v>1</v>
      </c>
    </row>
    <row r="27" spans="1:26" x14ac:dyDescent="0.25">
      <c r="A27" s="5">
        <v>44945.974396516205</v>
      </c>
      <c r="B27" s="1" t="s">
        <v>353</v>
      </c>
      <c r="C27" s="6">
        <v>2</v>
      </c>
      <c r="D27" s="7" t="s">
        <v>13</v>
      </c>
      <c r="E27" s="7">
        <f t="shared" ca="1" si="0"/>
        <v>12</v>
      </c>
      <c r="F27" s="2">
        <f t="shared" ca="1" si="1"/>
        <v>92</v>
      </c>
      <c r="G27" s="1" t="s">
        <v>366</v>
      </c>
      <c r="H27" s="1" t="s">
        <v>397</v>
      </c>
      <c r="I27" s="1" t="s">
        <v>14</v>
      </c>
      <c r="J27" s="4">
        <f t="shared" si="2"/>
        <v>1</v>
      </c>
      <c r="K27" s="1" t="s">
        <v>15</v>
      </c>
      <c r="L27" s="4">
        <f t="shared" si="3"/>
        <v>1</v>
      </c>
      <c r="M27" s="1" t="s">
        <v>16</v>
      </c>
      <c r="N27" s="4">
        <f ca="1">IFERROR(__xludf.DUMMYFUNCTION("IF(REGEXMATCH(M27,""read_csv""),1,""błąd"")"),1)</f>
        <v>1</v>
      </c>
      <c r="O27" s="1" t="s">
        <v>17</v>
      </c>
      <c r="P27" s="4">
        <f ca="1">IFERROR(__xludf.DUMMYFUNCTION("IF(AND(REGEXMATCH(O27,""%&gt;%""),REGEXMATCH(O27,""filter\(year"")),1,""błąd"")"),1)</f>
        <v>1</v>
      </c>
      <c r="Q27" s="1" t="s">
        <v>59</v>
      </c>
      <c r="R27" s="4">
        <v>1</v>
      </c>
      <c r="S27" s="1" t="s">
        <v>130</v>
      </c>
      <c r="T27" s="4">
        <f ca="1">IFERROR(__xludf.DUMMYFUNCTION("IF(AND(REGEXMATCH(S27,""group_by""),REGEXMATCH(S27,""summari"")),2,""błąd"")"),2)</f>
        <v>2</v>
      </c>
      <c r="U27" s="1" t="s">
        <v>33</v>
      </c>
      <c r="V27" s="4">
        <f ca="1">IFERROR(__xludf.DUMMYFUNCTION("IF(AND(REGEXMATCH(U27,""-""),REGEXMATCH(U27,""ungroup"")),2,""błąd"")"),2)</f>
        <v>2</v>
      </c>
      <c r="W27" s="1" t="s">
        <v>52</v>
      </c>
      <c r="X27" s="4">
        <f ca="1">IFERROR(__xludf.DUMMYFUNCTION("IF(AND(REGEXMATCH(W27,""filter""),REGEXMATCH(W27,""maxCountry""),REGEXMATCH(W27,""gdp_cap"")),2,""błąd"")"),2)</f>
        <v>2</v>
      </c>
      <c r="Y27" s="1" t="s">
        <v>53</v>
      </c>
      <c r="Z27" s="4">
        <f ca="1">IFERROR(__xludf.DUMMYFUNCTION("IF(REGEXMATCH(Y27,""arrange""),1,""błąd"")"),1)</f>
        <v>1</v>
      </c>
    </row>
    <row r="28" spans="1:26" x14ac:dyDescent="0.25">
      <c r="A28" s="5">
        <v>44945.987752928238</v>
      </c>
      <c r="B28" s="1" t="s">
        <v>353</v>
      </c>
      <c r="C28" s="6">
        <v>1</v>
      </c>
      <c r="D28" s="7" t="s">
        <v>13</v>
      </c>
      <c r="E28" s="7">
        <f t="shared" ca="1" si="0"/>
        <v>13</v>
      </c>
      <c r="F28" s="2">
        <f t="shared" ca="1" si="1"/>
        <v>100</v>
      </c>
      <c r="G28" s="1">
        <v>123469</v>
      </c>
      <c r="H28" s="1" t="s">
        <v>397</v>
      </c>
      <c r="I28" s="1" t="s">
        <v>36</v>
      </c>
      <c r="J28" s="4">
        <f t="shared" si="2"/>
        <v>1</v>
      </c>
      <c r="K28" s="1" t="s">
        <v>15</v>
      </c>
      <c r="L28" s="4">
        <f t="shared" si="3"/>
        <v>1</v>
      </c>
      <c r="M28" s="1" t="s">
        <v>16</v>
      </c>
      <c r="N28" s="4">
        <f ca="1">IFERROR(__xludf.DUMMYFUNCTION("IF(REGEXMATCH(M28,""read_csv""),1,""błąd"")"),1)</f>
        <v>1</v>
      </c>
      <c r="O28" s="1" t="s">
        <v>17</v>
      </c>
      <c r="P28" s="4">
        <f ca="1">IFERROR(__xludf.DUMMYFUNCTION("IF(AND(REGEXMATCH(O28,""%&gt;%""),REGEXMATCH(O28,""filter\(year"")),1,""błąd"")"),1)</f>
        <v>1</v>
      </c>
      <c r="Q28" s="1" t="s">
        <v>18</v>
      </c>
      <c r="R28" s="4">
        <f ca="1">IFERROR(__xludf.DUMMYFUNCTION("IF(AND(REGEXMATCH(Q28,""&lt;-""),REGEXMATCH(Q28,""mutate"")),2,""błąd"")"),2)</f>
        <v>2</v>
      </c>
      <c r="S28" s="1" t="s">
        <v>66</v>
      </c>
      <c r="T28" s="4">
        <f ca="1">IFERROR(__xludf.DUMMYFUNCTION("IF(AND(REGEXMATCH(S28,""group_by""),REGEXMATCH(S28,""summari"")),2,""błąd"")"),2)</f>
        <v>2</v>
      </c>
      <c r="U28" s="1" t="s">
        <v>33</v>
      </c>
      <c r="V28" s="4">
        <f ca="1">IFERROR(__xludf.DUMMYFUNCTION("IF(AND(REGEXMATCH(U28,""-""),REGEXMATCH(U28,""ungroup"")),2,""błąd"")"),2)</f>
        <v>2</v>
      </c>
      <c r="W28" s="1" t="s">
        <v>70</v>
      </c>
      <c r="X28" s="4">
        <f ca="1">IFERROR(__xludf.DUMMYFUNCTION("IF(AND(REGEXMATCH(W28,""filter""),REGEXMATCH(W28,""maxCountry""),REGEXMATCH(W28,""gdp_cap"")),2,""błąd"")"),2)</f>
        <v>2</v>
      </c>
      <c r="Y28" s="1" t="s">
        <v>71</v>
      </c>
      <c r="Z28" s="4">
        <f ca="1">IFERROR(__xludf.DUMMYFUNCTION("IF(REGEXMATCH(Y28,""arrange""),1,""błąd"")"),1)</f>
        <v>1</v>
      </c>
    </row>
    <row r="29" spans="1:26" x14ac:dyDescent="0.25">
      <c r="A29" s="5">
        <v>44946.08900349537</v>
      </c>
      <c r="B29" s="1" t="s">
        <v>353</v>
      </c>
      <c r="C29" s="6">
        <v>2</v>
      </c>
      <c r="D29" s="7" t="s">
        <v>13</v>
      </c>
      <c r="E29" s="7">
        <f t="shared" ca="1" si="0"/>
        <v>13</v>
      </c>
      <c r="F29" s="2">
        <f t="shared" ca="1" si="1"/>
        <v>100</v>
      </c>
      <c r="G29" s="1" t="s">
        <v>367</v>
      </c>
      <c r="H29" s="1" t="s">
        <v>397</v>
      </c>
      <c r="I29" s="1" t="s">
        <v>14</v>
      </c>
      <c r="J29" s="4">
        <f t="shared" si="2"/>
        <v>1</v>
      </c>
      <c r="K29" s="1" t="s">
        <v>15</v>
      </c>
      <c r="L29" s="4">
        <f t="shared" si="3"/>
        <v>1</v>
      </c>
      <c r="M29" s="1" t="s">
        <v>131</v>
      </c>
      <c r="N29" s="4">
        <f ca="1">IFERROR(__xludf.DUMMYFUNCTION("IF(REGEXMATCH(M29,""read_csv""),1,""błąd"")"),1)</f>
        <v>1</v>
      </c>
      <c r="O29" s="1" t="s">
        <v>17</v>
      </c>
      <c r="P29" s="4">
        <f ca="1">IFERROR(__xludf.DUMMYFUNCTION("IF(AND(REGEXMATCH(O29,""%&gt;%""),REGEXMATCH(O29,""filter\(year"")),1,""błąd"")"),1)</f>
        <v>1</v>
      </c>
      <c r="Q29" s="1" t="s">
        <v>18</v>
      </c>
      <c r="R29" s="4">
        <f ca="1">IFERROR(__xludf.DUMMYFUNCTION("IF(AND(REGEXMATCH(Q29,""&lt;-""),REGEXMATCH(Q29,""mutate"")),2,""błąd"")"),2)</f>
        <v>2</v>
      </c>
      <c r="S29" s="1" t="s">
        <v>132</v>
      </c>
      <c r="T29" s="4">
        <f ca="1">IFERROR(__xludf.DUMMYFUNCTION("IF(AND(REGEXMATCH(S29,""group_by""),REGEXMATCH(S29,""summari"")),2,""błąd"")"),2)</f>
        <v>2</v>
      </c>
      <c r="U29" s="1" t="s">
        <v>20</v>
      </c>
      <c r="V29" s="4">
        <f ca="1">IFERROR(__xludf.DUMMYFUNCTION("IF(AND(REGEXMATCH(U29,""-""),REGEXMATCH(U29,""ungroup"")),2,""błąd"")"),2)</f>
        <v>2</v>
      </c>
      <c r="W29" s="1" t="s">
        <v>133</v>
      </c>
      <c r="X29" s="4">
        <v>2</v>
      </c>
      <c r="Y29" s="1" t="s">
        <v>134</v>
      </c>
      <c r="Z29" s="4">
        <f ca="1">IFERROR(__xludf.DUMMYFUNCTION("IF(REGEXMATCH(Y29,""arrange""),1,""błąd"")"),1)</f>
        <v>1</v>
      </c>
    </row>
    <row r="30" spans="1:26" x14ac:dyDescent="0.25">
      <c r="A30" s="5">
        <v>44946.09241834491</v>
      </c>
      <c r="B30" s="1" t="s">
        <v>353</v>
      </c>
      <c r="C30" s="6">
        <v>1</v>
      </c>
      <c r="D30" s="7" t="s">
        <v>13</v>
      </c>
      <c r="E30" s="7">
        <f t="shared" ca="1" si="0"/>
        <v>12</v>
      </c>
      <c r="F30" s="2">
        <f t="shared" ca="1" si="1"/>
        <v>92</v>
      </c>
      <c r="G30" s="1">
        <v>123470</v>
      </c>
      <c r="H30" s="1" t="s">
        <v>397</v>
      </c>
      <c r="I30" s="1" t="s">
        <v>58</v>
      </c>
      <c r="J30" s="4">
        <f t="shared" si="2"/>
        <v>0</v>
      </c>
      <c r="K30" s="1" t="s">
        <v>15</v>
      </c>
      <c r="L30" s="4">
        <f t="shared" si="3"/>
        <v>1</v>
      </c>
      <c r="M30" s="1" t="s">
        <v>131</v>
      </c>
      <c r="N30" s="4">
        <f ca="1">IFERROR(__xludf.DUMMYFUNCTION("IF(REGEXMATCH(M30,""read_csv""),1,""błąd"")"),1)</f>
        <v>1</v>
      </c>
      <c r="O30" s="1" t="s">
        <v>17</v>
      </c>
      <c r="P30" s="4">
        <f ca="1">IFERROR(__xludf.DUMMYFUNCTION("IF(AND(REGEXMATCH(O30,""%&gt;%""),REGEXMATCH(O30,""filter\(year"")),1,""błąd"")"),1)</f>
        <v>1</v>
      </c>
      <c r="Q30" s="1" t="s">
        <v>18</v>
      </c>
      <c r="R30" s="4">
        <f ca="1">IFERROR(__xludf.DUMMYFUNCTION("IF(AND(REGEXMATCH(Q30,""&lt;-""),REGEXMATCH(Q30,""mutate"")),2,""błąd"")"),2)</f>
        <v>2</v>
      </c>
      <c r="S30" s="1" t="s">
        <v>132</v>
      </c>
      <c r="T30" s="4">
        <f ca="1">IFERROR(__xludf.DUMMYFUNCTION("IF(AND(REGEXMATCH(S30,""group_by""),REGEXMATCH(S30,""summari"")),2,""błąd"")"),2)</f>
        <v>2</v>
      </c>
      <c r="U30" s="1" t="s">
        <v>20</v>
      </c>
      <c r="V30" s="4">
        <f ca="1">IFERROR(__xludf.DUMMYFUNCTION("IF(AND(REGEXMATCH(U30,""-""),REGEXMATCH(U30,""ungroup"")),2,""błąd"")"),2)</f>
        <v>2</v>
      </c>
      <c r="W30" s="1" t="s">
        <v>133</v>
      </c>
      <c r="X30" s="4">
        <v>2</v>
      </c>
      <c r="Y30" s="1" t="s">
        <v>134</v>
      </c>
      <c r="Z30" s="4">
        <f ca="1">IFERROR(__xludf.DUMMYFUNCTION("IF(REGEXMATCH(Y30,""arrange""),1,""błąd"")"),1)</f>
        <v>1</v>
      </c>
    </row>
    <row r="31" spans="1:26" x14ac:dyDescent="0.25">
      <c r="A31" s="5">
        <v>44946.524868483801</v>
      </c>
      <c r="B31" s="1" t="s">
        <v>353</v>
      </c>
      <c r="C31" s="6">
        <v>8</v>
      </c>
      <c r="D31" s="7" t="s">
        <v>13</v>
      </c>
      <c r="E31" s="7">
        <f t="shared" ca="1" si="0"/>
        <v>13</v>
      </c>
      <c r="F31" s="2">
        <f t="shared" ca="1" si="1"/>
        <v>100</v>
      </c>
      <c r="G31" s="1" t="s">
        <v>368</v>
      </c>
      <c r="H31" s="1" t="s">
        <v>397</v>
      </c>
      <c r="I31" s="1" t="s">
        <v>36</v>
      </c>
      <c r="J31" s="4">
        <f t="shared" si="2"/>
        <v>1</v>
      </c>
      <c r="K31" s="1" t="s">
        <v>15</v>
      </c>
      <c r="L31" s="4">
        <f t="shared" si="3"/>
        <v>1</v>
      </c>
      <c r="M31" s="1" t="s">
        <v>135</v>
      </c>
      <c r="N31" s="4">
        <f ca="1">IFERROR(__xludf.DUMMYFUNCTION("IF(REGEXMATCH(M31,""read_csv""),1,""błąd"")"),1)</f>
        <v>1</v>
      </c>
      <c r="O31" s="1" t="s">
        <v>95</v>
      </c>
      <c r="P31" s="4">
        <f ca="1">IFERROR(__xludf.DUMMYFUNCTION("IF(AND(REGEXMATCH(O31,""%&gt;%""),REGEXMATCH(O31,""filter\(year"")),1,""błąd"")"),1)</f>
        <v>1</v>
      </c>
      <c r="Q31" s="1" t="s">
        <v>136</v>
      </c>
      <c r="R31" s="4">
        <f ca="1">IFERROR(__xludf.DUMMYFUNCTION("IF(AND(REGEXMATCH(Q31,""&lt;-""),REGEXMATCH(Q31,""mutate"")),2,""błąd"")"),2)</f>
        <v>2</v>
      </c>
      <c r="S31" s="1" t="s">
        <v>84</v>
      </c>
      <c r="T31" s="4">
        <f ca="1">IFERROR(__xludf.DUMMYFUNCTION("IF(AND(REGEXMATCH(S31,""group_by""),REGEXMATCH(S31,""summari"")),2,""błąd"")"),2)</f>
        <v>2</v>
      </c>
      <c r="U31" s="1" t="s">
        <v>97</v>
      </c>
      <c r="V31" s="4">
        <f ca="1">IFERROR(__xludf.DUMMYFUNCTION("IF(AND(REGEXMATCH(U31,""-""),REGEXMATCH(U31,""ungroup"")),2,""błąd"")"),2)</f>
        <v>2</v>
      </c>
      <c r="W31" s="1" t="s">
        <v>98</v>
      </c>
      <c r="X31" s="4">
        <f ca="1">IFERROR(__xludf.DUMMYFUNCTION("IF(AND(REGEXMATCH(W31,""filter""),REGEXMATCH(W31,""maxCountry""),REGEXMATCH(W31,""gdp_cap"")),2,""błąd"")"),2)</f>
        <v>2</v>
      </c>
      <c r="Y31" s="1" t="s">
        <v>99</v>
      </c>
      <c r="Z31" s="4">
        <f ca="1">IFERROR(__xludf.DUMMYFUNCTION("IF(REGEXMATCH(Y31,""arrange""),1,""błąd"")"),1)</f>
        <v>1</v>
      </c>
    </row>
    <row r="32" spans="1:26" x14ac:dyDescent="0.25">
      <c r="A32" s="5">
        <v>44946.544527499995</v>
      </c>
      <c r="B32" s="1" t="s">
        <v>353</v>
      </c>
      <c r="C32" s="6">
        <v>1</v>
      </c>
      <c r="D32" s="7" t="s">
        <v>13</v>
      </c>
      <c r="E32" s="7">
        <f t="shared" ca="1" si="0"/>
        <v>12</v>
      </c>
      <c r="F32" s="2">
        <f t="shared" ca="1" si="1"/>
        <v>92</v>
      </c>
      <c r="G32" s="1">
        <v>123471</v>
      </c>
      <c r="H32" s="1" t="s">
        <v>397</v>
      </c>
      <c r="I32" s="1" t="s">
        <v>58</v>
      </c>
      <c r="J32" s="4">
        <f t="shared" si="2"/>
        <v>0</v>
      </c>
      <c r="K32" s="1" t="s">
        <v>15</v>
      </c>
      <c r="L32" s="4">
        <f t="shared" si="3"/>
        <v>1</v>
      </c>
      <c r="M32" s="1" t="s">
        <v>137</v>
      </c>
      <c r="N32" s="4">
        <f ca="1">IFERROR(__xludf.DUMMYFUNCTION("IF(REGEXMATCH(M32,""read_csv""),1,""błąd"")"),1)</f>
        <v>1</v>
      </c>
      <c r="O32" s="1" t="s">
        <v>17</v>
      </c>
      <c r="P32" s="4">
        <f ca="1">IFERROR(__xludf.DUMMYFUNCTION("IF(AND(REGEXMATCH(O32,""%&gt;%""),REGEXMATCH(O32,""filter\(year"")),1,""błąd"")"),1)</f>
        <v>1</v>
      </c>
      <c r="Q32" s="1" t="s">
        <v>18</v>
      </c>
      <c r="R32" s="4">
        <f ca="1">IFERROR(__xludf.DUMMYFUNCTION("IF(AND(REGEXMATCH(Q32,""&lt;-""),REGEXMATCH(Q32,""mutate"")),2,""błąd"")"),2)</f>
        <v>2</v>
      </c>
      <c r="S32" s="1" t="s">
        <v>138</v>
      </c>
      <c r="T32" s="4">
        <f ca="1">IFERROR(__xludf.DUMMYFUNCTION("IF(AND(REGEXMATCH(S32,""group_by""),REGEXMATCH(S32,""summari"")),2,""błąd"")"),2)</f>
        <v>2</v>
      </c>
      <c r="U32" s="1" t="s">
        <v>33</v>
      </c>
      <c r="V32" s="4">
        <f ca="1">IFERROR(__xludf.DUMMYFUNCTION("IF(AND(REGEXMATCH(U32,""-""),REGEXMATCH(U32,""ungroup"")),2,""błąd"")"),2)</f>
        <v>2</v>
      </c>
      <c r="W32" s="1" t="s">
        <v>70</v>
      </c>
      <c r="X32" s="4">
        <f ca="1">IFERROR(__xludf.DUMMYFUNCTION("IF(AND(REGEXMATCH(W32,""filter""),REGEXMATCH(W32,""maxCountry""),REGEXMATCH(W32,""gdp_cap"")),2,""błąd"")"),2)</f>
        <v>2</v>
      </c>
      <c r="Y32" s="1" t="s">
        <v>139</v>
      </c>
      <c r="Z32" s="4">
        <f ca="1">IFERROR(__xludf.DUMMYFUNCTION("IF(REGEXMATCH(Y32,""arrange""),1,""błąd"")"),1)</f>
        <v>1</v>
      </c>
    </row>
    <row r="33" spans="1:26" x14ac:dyDescent="0.25">
      <c r="A33" s="5">
        <v>44946.583026249995</v>
      </c>
      <c r="B33" s="1" t="s">
        <v>353</v>
      </c>
      <c r="C33" s="6">
        <v>2</v>
      </c>
      <c r="D33" s="7" t="s">
        <v>13</v>
      </c>
      <c r="E33" s="7">
        <f t="shared" ca="1" si="0"/>
        <v>13</v>
      </c>
      <c r="F33" s="2">
        <f t="shared" ca="1" si="1"/>
        <v>100</v>
      </c>
      <c r="G33" s="1" t="s">
        <v>369</v>
      </c>
      <c r="H33" s="1" t="s">
        <v>397</v>
      </c>
      <c r="I33" s="1" t="s">
        <v>14</v>
      </c>
      <c r="J33" s="4">
        <f t="shared" si="2"/>
        <v>1</v>
      </c>
      <c r="K33" s="1" t="s">
        <v>15</v>
      </c>
      <c r="L33" s="4">
        <f t="shared" si="3"/>
        <v>1</v>
      </c>
      <c r="M33" s="1" t="s">
        <v>140</v>
      </c>
      <c r="N33" s="4">
        <f ca="1">IFERROR(__xludf.DUMMYFUNCTION("IF(REGEXMATCH(M33,""read_csv""),1,""błąd"")"),1)</f>
        <v>1</v>
      </c>
      <c r="O33" s="1" t="s">
        <v>141</v>
      </c>
      <c r="P33" s="4">
        <f ca="1">IFERROR(__xludf.DUMMYFUNCTION("IF(AND(REGEXMATCH(O33,""%&gt;%""),REGEXMATCH(O33,""filter\(year"")),1,""błąd"")"),1)</f>
        <v>1</v>
      </c>
      <c r="Q33" s="1" t="s">
        <v>142</v>
      </c>
      <c r="R33" s="4">
        <f ca="1">IFERROR(__xludf.DUMMYFUNCTION("IF(AND(REGEXMATCH(Q33,""&lt;-""),REGEXMATCH(Q33,""mutate"")),2,""błąd"")"),2)</f>
        <v>2</v>
      </c>
      <c r="S33" s="1" t="s">
        <v>143</v>
      </c>
      <c r="T33" s="4">
        <f ca="1">IFERROR(__xludf.DUMMYFUNCTION("IF(AND(REGEXMATCH(S33,""group_by""),REGEXMATCH(S33,""summari"")),2,""błąd"")"),2)</f>
        <v>2</v>
      </c>
      <c r="U33" s="1" t="s">
        <v>144</v>
      </c>
      <c r="V33" s="4">
        <f ca="1">IFERROR(__xludf.DUMMYFUNCTION("IF(AND(REGEXMATCH(U33,""-""),REGEXMATCH(U33,""ungroup"")),2,""błąd"")"),2)</f>
        <v>2</v>
      </c>
      <c r="W33" s="1" t="s">
        <v>145</v>
      </c>
      <c r="X33" s="4">
        <f ca="1">IFERROR(__xludf.DUMMYFUNCTION("IF(AND(REGEXMATCH(W33,""filter""),REGEXMATCH(W33,""maxCountry""),REGEXMATCH(W33,""gdp_cap"")),2,""błąd"")"),2)</f>
        <v>2</v>
      </c>
      <c r="Y33" s="1" t="s">
        <v>146</v>
      </c>
      <c r="Z33" s="4">
        <f ca="1">IFERROR(__xludf.DUMMYFUNCTION("IF(REGEXMATCH(Y33,""arrange""),1,""błąd"")"),1)</f>
        <v>1</v>
      </c>
    </row>
    <row r="34" spans="1:26" x14ac:dyDescent="0.25">
      <c r="A34" s="5">
        <v>44946.637650775461</v>
      </c>
      <c r="B34" s="1" t="s">
        <v>353</v>
      </c>
      <c r="C34" s="6">
        <v>2</v>
      </c>
      <c r="D34" s="7" t="s">
        <v>13</v>
      </c>
      <c r="E34" s="7">
        <f t="shared" ca="1" si="0"/>
        <v>13</v>
      </c>
      <c r="F34" s="2">
        <f t="shared" ca="1" si="1"/>
        <v>100</v>
      </c>
      <c r="G34" s="1">
        <v>123472</v>
      </c>
      <c r="H34" s="1" t="s">
        <v>397</v>
      </c>
      <c r="I34" s="1" t="s">
        <v>14</v>
      </c>
      <c r="J34" s="4">
        <f t="shared" si="2"/>
        <v>1</v>
      </c>
      <c r="K34" s="1" t="s">
        <v>15</v>
      </c>
      <c r="L34" s="4">
        <f t="shared" si="3"/>
        <v>1</v>
      </c>
      <c r="M34" s="1" t="s">
        <v>147</v>
      </c>
      <c r="N34" s="4">
        <f ca="1">IFERROR(__xludf.DUMMYFUNCTION("IF(REGEXMATCH(M34,""read_csv""),1,""błąd"")"),1)</f>
        <v>1</v>
      </c>
      <c r="O34" s="1" t="s">
        <v>17</v>
      </c>
      <c r="P34" s="4">
        <f ca="1">IFERROR(__xludf.DUMMYFUNCTION("IF(AND(REGEXMATCH(O34,""%&gt;%""),REGEXMATCH(O34,""filter\(year"")),1,""błąd"")"),1)</f>
        <v>1</v>
      </c>
      <c r="Q34" s="1" t="s">
        <v>18</v>
      </c>
      <c r="R34" s="4">
        <f ca="1">IFERROR(__xludf.DUMMYFUNCTION("IF(AND(REGEXMATCH(Q34,""&lt;-""),REGEXMATCH(Q34,""mutate"")),2,""błąd"")"),2)</f>
        <v>2</v>
      </c>
      <c r="S34" s="1" t="s">
        <v>148</v>
      </c>
      <c r="T34" s="4">
        <f ca="1">IFERROR(__xludf.DUMMYFUNCTION("IF(AND(REGEXMATCH(S34,""group_by""),REGEXMATCH(S34,""summari"")),2,""błąd"")"),2)</f>
        <v>2</v>
      </c>
      <c r="U34" s="1" t="s">
        <v>33</v>
      </c>
      <c r="V34" s="4">
        <f ca="1">IFERROR(__xludf.DUMMYFUNCTION("IF(AND(REGEXMATCH(U34,""-""),REGEXMATCH(U34,""ungroup"")),2,""błąd"")"),2)</f>
        <v>2</v>
      </c>
      <c r="W34" s="1" t="s">
        <v>52</v>
      </c>
      <c r="X34" s="4">
        <f ca="1">IFERROR(__xludf.DUMMYFUNCTION("IF(AND(REGEXMATCH(W34,""filter""),REGEXMATCH(W34,""maxCountry""),REGEXMATCH(W34,""gdp_cap"")),2,""błąd"")"),2)</f>
        <v>2</v>
      </c>
      <c r="Y34" s="1" t="s">
        <v>53</v>
      </c>
      <c r="Z34" s="4">
        <f ca="1">IFERROR(__xludf.DUMMYFUNCTION("IF(REGEXMATCH(Y34,""arrange""),1,""błąd"")"),1)</f>
        <v>1</v>
      </c>
    </row>
    <row r="35" spans="1:26" x14ac:dyDescent="0.25">
      <c r="A35" s="5">
        <v>44946.65620153935</v>
      </c>
      <c r="B35" s="1" t="s">
        <v>353</v>
      </c>
      <c r="C35" s="6">
        <v>1</v>
      </c>
      <c r="D35" s="7" t="s">
        <v>13</v>
      </c>
      <c r="E35" s="7">
        <f t="shared" ca="1" si="0"/>
        <v>12</v>
      </c>
      <c r="F35" s="2">
        <f t="shared" ca="1" si="1"/>
        <v>92</v>
      </c>
      <c r="G35" s="1" t="s">
        <v>370</v>
      </c>
      <c r="H35" s="1" t="s">
        <v>397</v>
      </c>
      <c r="I35" s="1" t="s">
        <v>14</v>
      </c>
      <c r="J35" s="4">
        <f t="shared" si="2"/>
        <v>1</v>
      </c>
      <c r="K35" s="1" t="s">
        <v>149</v>
      </c>
      <c r="L35" s="4">
        <f t="shared" si="3"/>
        <v>0</v>
      </c>
      <c r="M35" s="1" t="s">
        <v>150</v>
      </c>
      <c r="N35" s="4">
        <f ca="1">IFERROR(__xludf.DUMMYFUNCTION("IF(REGEXMATCH(M35,""read_csv""),1,""błąd"")"),1)</f>
        <v>1</v>
      </c>
      <c r="O35" s="1" t="s">
        <v>17</v>
      </c>
      <c r="P35" s="4">
        <f ca="1">IFERROR(__xludf.DUMMYFUNCTION("IF(AND(REGEXMATCH(O35,""%&gt;%""),REGEXMATCH(O35,""filter\(year"")),1,""błąd"")"),1)</f>
        <v>1</v>
      </c>
      <c r="Q35" s="1" t="s">
        <v>18</v>
      </c>
      <c r="R35" s="4">
        <f ca="1">IFERROR(__xludf.DUMMYFUNCTION("IF(AND(REGEXMATCH(Q35,""&lt;-""),REGEXMATCH(Q35,""mutate"")),2,""błąd"")"),2)</f>
        <v>2</v>
      </c>
      <c r="S35" s="1" t="s">
        <v>66</v>
      </c>
      <c r="T35" s="4">
        <f ca="1">IFERROR(__xludf.DUMMYFUNCTION("IF(AND(REGEXMATCH(S35,""group_by""),REGEXMATCH(S35,""summari"")),2,""błąd"")"),2)</f>
        <v>2</v>
      </c>
      <c r="U35" s="1" t="s">
        <v>33</v>
      </c>
      <c r="V35" s="4">
        <f ca="1">IFERROR(__xludf.DUMMYFUNCTION("IF(AND(REGEXMATCH(U35,""-""),REGEXMATCH(U35,""ungroup"")),2,""błąd"")"),2)</f>
        <v>2</v>
      </c>
      <c r="W35" s="1" t="s">
        <v>34</v>
      </c>
      <c r="X35" s="4">
        <f ca="1">IFERROR(__xludf.DUMMYFUNCTION("IF(AND(REGEXMATCH(W35,""filter""),REGEXMATCH(W35,""maxCountry""),REGEXMATCH(W35,""gdp_cap"")),2,""błąd"")"),2)</f>
        <v>2</v>
      </c>
      <c r="Y35" s="1" t="s">
        <v>35</v>
      </c>
      <c r="Z35" s="4">
        <f ca="1">IFERROR(__xludf.DUMMYFUNCTION("IF(REGEXMATCH(Y35,""arrange""),1,""błąd"")"),1)</f>
        <v>1</v>
      </c>
    </row>
    <row r="36" spans="1:26" x14ac:dyDescent="0.25">
      <c r="A36" s="5">
        <v>44946.678423113422</v>
      </c>
      <c r="B36" s="1" t="s">
        <v>353</v>
      </c>
      <c r="C36" s="6">
        <v>2</v>
      </c>
      <c r="D36" s="7" t="s">
        <v>13</v>
      </c>
      <c r="E36" s="7">
        <f t="shared" ca="1" si="0"/>
        <v>12</v>
      </c>
      <c r="F36" s="2">
        <f t="shared" ca="1" si="1"/>
        <v>92</v>
      </c>
      <c r="G36" s="1">
        <v>123473</v>
      </c>
      <c r="H36" s="1" t="s">
        <v>397</v>
      </c>
      <c r="I36" s="1" t="s">
        <v>14</v>
      </c>
      <c r="J36" s="4">
        <f t="shared" si="2"/>
        <v>1</v>
      </c>
      <c r="K36" s="1" t="s">
        <v>15</v>
      </c>
      <c r="L36" s="4">
        <f t="shared" si="3"/>
        <v>1</v>
      </c>
      <c r="M36" s="1" t="s">
        <v>151</v>
      </c>
      <c r="N36" s="4">
        <f ca="1">IFERROR(__xludf.DUMMYFUNCTION("IF(REGEXMATCH(M36,""read_csv""),1,""błąd"")"),1)</f>
        <v>1</v>
      </c>
      <c r="O36" s="1" t="s">
        <v>152</v>
      </c>
      <c r="P36" s="4">
        <f ca="1">IFERROR(__xludf.DUMMYFUNCTION("IF(AND(REGEXMATCH(O36,""%&gt;%""),REGEXMATCH(O36,""filter\(year"")),1,""błąd"")"),1)</f>
        <v>1</v>
      </c>
      <c r="Q36" s="1" t="s">
        <v>153</v>
      </c>
      <c r="R36" s="4">
        <v>1</v>
      </c>
      <c r="S36" s="1" t="s">
        <v>154</v>
      </c>
      <c r="T36" s="4">
        <f ca="1">IFERROR(__xludf.DUMMYFUNCTION("IF(AND(REGEXMATCH(S36,""group_by""),REGEXMATCH(S36,""summari"")),2,""błąd"")"),2)</f>
        <v>2</v>
      </c>
      <c r="U36" s="1" t="s">
        <v>155</v>
      </c>
      <c r="V36" s="4">
        <f ca="1">IFERROR(__xludf.DUMMYFUNCTION("IF(AND(REGEXMATCH(U36,""-""),REGEXMATCH(U36,""ungroup"")),2,""błąd"")"),2)</f>
        <v>2</v>
      </c>
      <c r="W36" s="1" t="s">
        <v>156</v>
      </c>
      <c r="X36" s="4">
        <f ca="1">IFERROR(__xludf.DUMMYFUNCTION("IF(AND(REGEXMATCH(W36,""filter""),REGEXMATCH(W36,""maxCountry""),REGEXMATCH(W36,""gdp_cap"")),2,""błąd"")"),2)</f>
        <v>2</v>
      </c>
      <c r="Y36" s="1" t="s">
        <v>157</v>
      </c>
      <c r="Z36" s="4">
        <f ca="1">IFERROR(__xludf.DUMMYFUNCTION("IF(REGEXMATCH(Y36,""arrange""),1,""błąd"")"),1)</f>
        <v>1</v>
      </c>
    </row>
    <row r="37" spans="1:26" x14ac:dyDescent="0.25">
      <c r="A37" s="5">
        <v>44946.701628449075</v>
      </c>
      <c r="B37" s="1" t="s">
        <v>353</v>
      </c>
      <c r="C37" s="6">
        <v>2</v>
      </c>
      <c r="D37" s="7" t="s">
        <v>13</v>
      </c>
      <c r="E37" s="7">
        <f t="shared" ca="1" si="0"/>
        <v>13</v>
      </c>
      <c r="F37" s="2">
        <f t="shared" ca="1" si="1"/>
        <v>100</v>
      </c>
      <c r="G37" s="1" t="s">
        <v>371</v>
      </c>
      <c r="H37" s="1" t="s">
        <v>397</v>
      </c>
      <c r="I37" s="1" t="s">
        <v>14</v>
      </c>
      <c r="J37" s="4">
        <f t="shared" si="2"/>
        <v>1</v>
      </c>
      <c r="K37" s="1" t="s">
        <v>15</v>
      </c>
      <c r="L37" s="4">
        <f t="shared" si="3"/>
        <v>1</v>
      </c>
      <c r="M37" s="1" t="s">
        <v>158</v>
      </c>
      <c r="N37" s="4">
        <f ca="1">IFERROR(__xludf.DUMMYFUNCTION("IF(REGEXMATCH(M37,""read_csv""),1,""błąd"")"),1)</f>
        <v>1</v>
      </c>
      <c r="O37" s="1" t="s">
        <v>17</v>
      </c>
      <c r="P37" s="4">
        <f ca="1">IFERROR(__xludf.DUMMYFUNCTION("IF(AND(REGEXMATCH(O37,""%&gt;%""),REGEXMATCH(O37,""filter\(year"")),1,""błąd"")"),1)</f>
        <v>1</v>
      </c>
      <c r="Q37" s="1" t="s">
        <v>18</v>
      </c>
      <c r="R37" s="4">
        <f ca="1">IFERROR(__xludf.DUMMYFUNCTION("IF(AND(REGEXMATCH(Q37,""&lt;-""),REGEXMATCH(Q37,""mutate"")),2,""błąd"")"),2)</f>
        <v>2</v>
      </c>
      <c r="S37" s="1" t="s">
        <v>143</v>
      </c>
      <c r="T37" s="4">
        <f ca="1">IFERROR(__xludf.DUMMYFUNCTION("IF(AND(REGEXMATCH(S37,""group_by""),REGEXMATCH(S37,""summari"")),2,""błąd"")"),2)</f>
        <v>2</v>
      </c>
      <c r="U37" s="1" t="s">
        <v>41</v>
      </c>
      <c r="V37" s="4">
        <f ca="1">IFERROR(__xludf.DUMMYFUNCTION("IF(AND(REGEXMATCH(U37,""-""),REGEXMATCH(U37,""ungroup"")),2,""błąd"")"),2)</f>
        <v>2</v>
      </c>
      <c r="W37" s="1" t="s">
        <v>159</v>
      </c>
      <c r="X37" s="4">
        <v>2</v>
      </c>
      <c r="Y37" s="1" t="s">
        <v>160</v>
      </c>
      <c r="Z37" s="4">
        <f ca="1">IFERROR(__xludf.DUMMYFUNCTION("IF(REGEXMATCH(Y37,""arrange""),1,""błąd"")"),1)</f>
        <v>1</v>
      </c>
    </row>
    <row r="38" spans="1:26" x14ac:dyDescent="0.25">
      <c r="A38" s="5">
        <v>44946.710754849541</v>
      </c>
      <c r="B38" s="1" t="s">
        <v>353</v>
      </c>
      <c r="C38" s="6">
        <v>3</v>
      </c>
      <c r="D38" s="7" t="s">
        <v>13</v>
      </c>
      <c r="E38" s="7">
        <f t="shared" ca="1" si="0"/>
        <v>12</v>
      </c>
      <c r="F38" s="2">
        <f t="shared" ca="1" si="1"/>
        <v>92</v>
      </c>
      <c r="G38" s="1">
        <v>123474</v>
      </c>
      <c r="H38" s="1" t="s">
        <v>397</v>
      </c>
      <c r="I38" s="1" t="s">
        <v>36</v>
      </c>
      <c r="J38" s="4">
        <f t="shared" si="2"/>
        <v>1</v>
      </c>
      <c r="K38" s="1" t="s">
        <v>15</v>
      </c>
      <c r="L38" s="4">
        <f t="shared" si="3"/>
        <v>1</v>
      </c>
      <c r="M38" s="1" t="s">
        <v>161</v>
      </c>
      <c r="N38" s="4">
        <f ca="1">IFERROR(__xludf.DUMMYFUNCTION("IF(REGEXMATCH(M38,""read_csv""),1,""błąd"")"),1)</f>
        <v>1</v>
      </c>
      <c r="O38" s="1" t="s">
        <v>82</v>
      </c>
      <c r="P38" s="4">
        <f ca="1">IFERROR(__xludf.DUMMYFUNCTION("IF(AND(REGEXMATCH(O38,""%&gt;%""),REGEXMATCH(O38,""filter\(year"")),1,""błąd"")"),1)</f>
        <v>1</v>
      </c>
      <c r="Q38" s="1" t="s">
        <v>162</v>
      </c>
      <c r="R38" s="4">
        <v>1</v>
      </c>
      <c r="S38" s="1" t="s">
        <v>84</v>
      </c>
      <c r="T38" s="4">
        <f ca="1">IFERROR(__xludf.DUMMYFUNCTION("IF(AND(REGEXMATCH(S38,""group_by""),REGEXMATCH(S38,""summari"")),2,""błąd"")"),2)</f>
        <v>2</v>
      </c>
      <c r="U38" s="1" t="s">
        <v>85</v>
      </c>
      <c r="V38" s="4">
        <f ca="1">IFERROR(__xludf.DUMMYFUNCTION("IF(AND(REGEXMATCH(U38,""-""),REGEXMATCH(U38,""ungroup"")),2,""błąd"")"),2)</f>
        <v>2</v>
      </c>
      <c r="W38" s="1" t="s">
        <v>86</v>
      </c>
      <c r="X38" s="4">
        <f ca="1">IFERROR(__xludf.DUMMYFUNCTION("IF(AND(REGEXMATCH(W38,""filter""),REGEXMATCH(W38,""maxCountry""),REGEXMATCH(W38,""gdp_cap"")),2,""błąd"")"),2)</f>
        <v>2</v>
      </c>
      <c r="Y38" s="1" t="s">
        <v>87</v>
      </c>
      <c r="Z38" s="4">
        <f ca="1">IFERROR(__xludf.DUMMYFUNCTION("IF(REGEXMATCH(Y38,""arrange""),1,""błąd"")"),1)</f>
        <v>1</v>
      </c>
    </row>
    <row r="39" spans="1:26" x14ac:dyDescent="0.25">
      <c r="A39" s="5">
        <v>44946.726300405091</v>
      </c>
      <c r="B39" s="1" t="s">
        <v>353</v>
      </c>
      <c r="C39" s="6">
        <v>1</v>
      </c>
      <c r="D39" s="7" t="s">
        <v>13</v>
      </c>
      <c r="E39" s="7">
        <f t="shared" ca="1" si="0"/>
        <v>13</v>
      </c>
      <c r="F39" s="2">
        <f t="shared" ca="1" si="1"/>
        <v>100</v>
      </c>
      <c r="G39" s="1" t="s">
        <v>372</v>
      </c>
      <c r="H39" s="1" t="s">
        <v>397</v>
      </c>
      <c r="I39" s="1" t="s">
        <v>36</v>
      </c>
      <c r="J39" s="4">
        <f t="shared" si="2"/>
        <v>1</v>
      </c>
      <c r="K39" s="1" t="s">
        <v>15</v>
      </c>
      <c r="L39" s="4">
        <f t="shared" si="3"/>
        <v>1</v>
      </c>
      <c r="M39" s="1" t="s">
        <v>163</v>
      </c>
      <c r="N39" s="4">
        <f ca="1">IFERROR(__xludf.DUMMYFUNCTION("IF(REGEXMATCH(M39,""read_csv""),1,""błąd"")"),1)</f>
        <v>1</v>
      </c>
      <c r="O39" s="1" t="s">
        <v>164</v>
      </c>
      <c r="P39" s="4">
        <f ca="1">IFERROR(__xludf.DUMMYFUNCTION("IF(AND(REGEXMATCH(O39,""%&gt;%""),REGEXMATCH(O39,""filter\(year"")),1,""błąd"")"),1)</f>
        <v>1</v>
      </c>
      <c r="Q39" s="1" t="s">
        <v>165</v>
      </c>
      <c r="R39" s="4">
        <f ca="1">IFERROR(__xludf.DUMMYFUNCTION("IF(AND(REGEXMATCH(Q39,""&lt;-""),REGEXMATCH(Q39,""mutate"")),2,""błąd"")"),2)</f>
        <v>2</v>
      </c>
      <c r="S39" s="1" t="s">
        <v>166</v>
      </c>
      <c r="T39" s="4">
        <f ca="1">IFERROR(__xludf.DUMMYFUNCTION("IF(AND(REGEXMATCH(S39,""group_by""),REGEXMATCH(S39,""summari"")),2,""błąd"")"),2)</f>
        <v>2</v>
      </c>
      <c r="U39" s="1" t="s">
        <v>167</v>
      </c>
      <c r="V39" s="4">
        <f ca="1">IFERROR(__xludf.DUMMYFUNCTION("IF(AND(REGEXMATCH(U39,""-""),REGEXMATCH(U39,""ungroup"")),2,""błąd"")"),2)</f>
        <v>2</v>
      </c>
      <c r="W39" s="1" t="s">
        <v>168</v>
      </c>
      <c r="X39" s="4">
        <f ca="1">IFERROR(__xludf.DUMMYFUNCTION("IF(AND(REGEXMATCH(W39,""filter""),REGEXMATCH(W39,""maxCountry""),REGEXMATCH(W39,""gdp_cap"")),2,""błąd"")"),2)</f>
        <v>2</v>
      </c>
      <c r="Y39" s="1" t="s">
        <v>169</v>
      </c>
      <c r="Z39" s="4">
        <f ca="1">IFERROR(__xludf.DUMMYFUNCTION("IF(REGEXMATCH(Y39,""arrange""),1,""błąd"")"),1)</f>
        <v>1</v>
      </c>
    </row>
    <row r="40" spans="1:26" x14ac:dyDescent="0.25">
      <c r="A40" s="5">
        <v>44946.756650324074</v>
      </c>
      <c r="B40" s="1" t="s">
        <v>353</v>
      </c>
      <c r="C40" s="6">
        <v>2</v>
      </c>
      <c r="D40" s="7" t="s">
        <v>13</v>
      </c>
      <c r="E40" s="7">
        <f t="shared" ca="1" si="0"/>
        <v>13</v>
      </c>
      <c r="F40" s="2">
        <f t="shared" ca="1" si="1"/>
        <v>100</v>
      </c>
      <c r="G40" s="1">
        <v>123475</v>
      </c>
      <c r="H40" s="1" t="s">
        <v>397</v>
      </c>
      <c r="I40" s="1" t="s">
        <v>14</v>
      </c>
      <c r="J40" s="4">
        <f t="shared" si="2"/>
        <v>1</v>
      </c>
      <c r="K40" s="1" t="s">
        <v>15</v>
      </c>
      <c r="L40" s="4">
        <f t="shared" si="3"/>
        <v>1</v>
      </c>
      <c r="M40" s="1" t="s">
        <v>170</v>
      </c>
      <c r="N40" s="4">
        <f ca="1">IFERROR(__xludf.DUMMYFUNCTION("IF(REGEXMATCH(M40,""read_csv""),1,""błąd"")"),1)</f>
        <v>1</v>
      </c>
      <c r="O40" s="1" t="s">
        <v>17</v>
      </c>
      <c r="P40" s="4">
        <f ca="1">IFERROR(__xludf.DUMMYFUNCTION("IF(AND(REGEXMATCH(O40,""%&gt;%""),REGEXMATCH(O40,""filter\(year"")),1,""błąd"")"),1)</f>
        <v>1</v>
      </c>
      <c r="Q40" s="1" t="s">
        <v>18</v>
      </c>
      <c r="R40" s="4">
        <f ca="1">IFERROR(__xludf.DUMMYFUNCTION("IF(AND(REGEXMATCH(Q40,""&lt;-""),REGEXMATCH(Q40,""mutate"")),2,""błąd"")"),2)</f>
        <v>2</v>
      </c>
      <c r="S40" s="1" t="s">
        <v>66</v>
      </c>
      <c r="T40" s="4">
        <f ca="1">IFERROR(__xludf.DUMMYFUNCTION("IF(AND(REGEXMATCH(S40,""group_by""),REGEXMATCH(S40,""summari"")),2,""błąd"")"),2)</f>
        <v>2</v>
      </c>
      <c r="U40" s="1" t="s">
        <v>33</v>
      </c>
      <c r="V40" s="4">
        <f ca="1">IFERROR(__xludf.DUMMYFUNCTION("IF(AND(REGEXMATCH(U40,""-""),REGEXMATCH(U40,""ungroup"")),2,""błąd"")"),2)</f>
        <v>2</v>
      </c>
      <c r="W40" s="1" t="s">
        <v>52</v>
      </c>
      <c r="X40" s="4">
        <f ca="1">IFERROR(__xludf.DUMMYFUNCTION("IF(AND(REGEXMATCH(W40,""filter""),REGEXMATCH(W40,""maxCountry""),REGEXMATCH(W40,""gdp_cap"")),2,""błąd"")"),2)</f>
        <v>2</v>
      </c>
      <c r="Y40" s="1" t="s">
        <v>53</v>
      </c>
      <c r="Z40" s="4">
        <f ca="1">IFERROR(__xludf.DUMMYFUNCTION("IF(REGEXMATCH(Y40,""arrange""),1,""błąd"")"),1)</f>
        <v>1</v>
      </c>
    </row>
    <row r="41" spans="1:26" x14ac:dyDescent="0.25">
      <c r="A41" s="5">
        <v>44946.777681527776</v>
      </c>
      <c r="B41" s="1" t="s">
        <v>353</v>
      </c>
      <c r="C41" s="6">
        <v>1</v>
      </c>
      <c r="D41" s="7" t="s">
        <v>13</v>
      </c>
      <c r="E41" s="7">
        <f t="shared" ca="1" si="0"/>
        <v>13</v>
      </c>
      <c r="F41" s="2">
        <f t="shared" ca="1" si="1"/>
        <v>100</v>
      </c>
      <c r="G41" s="1" t="s">
        <v>373</v>
      </c>
      <c r="H41" s="1" t="s">
        <v>397</v>
      </c>
      <c r="I41" s="1" t="s">
        <v>36</v>
      </c>
      <c r="J41" s="4">
        <f t="shared" si="2"/>
        <v>1</v>
      </c>
      <c r="K41" s="1" t="s">
        <v>15</v>
      </c>
      <c r="L41" s="4">
        <f t="shared" si="3"/>
        <v>1</v>
      </c>
      <c r="M41" s="1" t="s">
        <v>171</v>
      </c>
      <c r="N41" s="4">
        <f ca="1">IFERROR(__xludf.DUMMYFUNCTION("IF(REGEXMATCH(M41,""read_csv""),1,""błąd"")"),1)</f>
        <v>1</v>
      </c>
      <c r="O41" s="1" t="s">
        <v>17</v>
      </c>
      <c r="P41" s="4">
        <f ca="1">IFERROR(__xludf.DUMMYFUNCTION("IF(AND(REGEXMATCH(O41,""%&gt;%""),REGEXMATCH(O41,""filter\(year"")),1,""błąd"")"),1)</f>
        <v>1</v>
      </c>
      <c r="Q41" s="1" t="s">
        <v>18</v>
      </c>
      <c r="R41" s="4">
        <f ca="1">IFERROR(__xludf.DUMMYFUNCTION("IF(AND(REGEXMATCH(Q41,""&lt;-""),REGEXMATCH(Q41,""mutate"")),2,""błąd"")"),2)</f>
        <v>2</v>
      </c>
      <c r="S41" s="1" t="s">
        <v>172</v>
      </c>
      <c r="T41" s="4">
        <f ca="1">IFERROR(__xludf.DUMMYFUNCTION("IF(AND(REGEXMATCH(S41,""group_by""),REGEXMATCH(S41,""summari"")),2,""błąd"")"),2)</f>
        <v>2</v>
      </c>
      <c r="U41" s="1" t="s">
        <v>20</v>
      </c>
      <c r="V41" s="4">
        <f ca="1">IFERROR(__xludf.DUMMYFUNCTION("IF(AND(REGEXMATCH(U41,""-""),REGEXMATCH(U41,""ungroup"")),2,""błąd"")"),2)</f>
        <v>2</v>
      </c>
      <c r="W41" s="1" t="s">
        <v>133</v>
      </c>
      <c r="X41" s="4">
        <v>2</v>
      </c>
      <c r="Y41" s="1" t="s">
        <v>134</v>
      </c>
      <c r="Z41" s="4">
        <f ca="1">IFERROR(__xludf.DUMMYFUNCTION("IF(REGEXMATCH(Y41,""arrange""),1,""błąd"")"),1)</f>
        <v>1</v>
      </c>
    </row>
    <row r="42" spans="1:26" x14ac:dyDescent="0.25">
      <c r="A42" s="5">
        <v>44946.805031388889</v>
      </c>
      <c r="B42" s="1" t="s">
        <v>353</v>
      </c>
      <c r="C42" s="6">
        <v>2</v>
      </c>
      <c r="D42" s="7" t="s">
        <v>13</v>
      </c>
      <c r="E42" s="7">
        <f t="shared" ca="1" si="0"/>
        <v>13</v>
      </c>
      <c r="F42" s="2">
        <f t="shared" ca="1" si="1"/>
        <v>100</v>
      </c>
      <c r="G42" s="1">
        <v>123476</v>
      </c>
      <c r="H42" s="1" t="s">
        <v>397</v>
      </c>
      <c r="I42" s="1" t="s">
        <v>14</v>
      </c>
      <c r="J42" s="4">
        <f t="shared" si="2"/>
        <v>1</v>
      </c>
      <c r="K42" s="1" t="s">
        <v>15</v>
      </c>
      <c r="L42" s="4">
        <f t="shared" si="3"/>
        <v>1</v>
      </c>
      <c r="M42" s="1" t="s">
        <v>173</v>
      </c>
      <c r="N42" s="4">
        <f ca="1">IFERROR(__xludf.DUMMYFUNCTION("IF(REGEXMATCH(M42,""read_csv""),1,""błąd"")"),1)</f>
        <v>1</v>
      </c>
      <c r="O42" s="1" t="s">
        <v>118</v>
      </c>
      <c r="P42" s="4">
        <f ca="1">IFERROR(__xludf.DUMMYFUNCTION("IF(AND(REGEXMATCH(O42,""%&gt;%""),REGEXMATCH(O42,""filter\(year"")),1,""błąd"")"),1)</f>
        <v>1</v>
      </c>
      <c r="Q42" s="1" t="s">
        <v>18</v>
      </c>
      <c r="R42" s="4">
        <f ca="1">IFERROR(__xludf.DUMMYFUNCTION("IF(AND(REGEXMATCH(Q42,""&lt;-""),REGEXMATCH(Q42,""mutate"")),2,""błąd"")"),2)</f>
        <v>2</v>
      </c>
      <c r="S42" s="1" t="s">
        <v>119</v>
      </c>
      <c r="T42" s="4">
        <f ca="1">IFERROR(__xludf.DUMMYFUNCTION("IF(AND(REGEXMATCH(S42,""group_by""),REGEXMATCH(S42,""summari"")),2,""błąd"")"),2)</f>
        <v>2</v>
      </c>
      <c r="U42" s="1" t="s">
        <v>41</v>
      </c>
      <c r="V42" s="4">
        <f ca="1">IFERROR(__xludf.DUMMYFUNCTION("IF(AND(REGEXMATCH(U42,""-""),REGEXMATCH(U42,""ungroup"")),2,""błąd"")"),2)</f>
        <v>2</v>
      </c>
      <c r="W42" s="1" t="s">
        <v>174</v>
      </c>
      <c r="X42" s="4">
        <f ca="1">IFERROR(__xludf.DUMMYFUNCTION("IF(AND(REGEXMATCH(W42,""filter""),REGEXMATCH(W42,""maxCountry""),REGEXMATCH(W42,""gdp_cap"")),2,""błąd"")"),2)</f>
        <v>2</v>
      </c>
      <c r="Y42" s="1" t="s">
        <v>175</v>
      </c>
      <c r="Z42" s="4">
        <f ca="1">IFERROR(__xludf.DUMMYFUNCTION("IF(REGEXMATCH(Y42,""arrange""),1,""błąd"")"),1)</f>
        <v>1</v>
      </c>
    </row>
    <row r="43" spans="1:26" x14ac:dyDescent="0.25">
      <c r="A43" s="5">
        <v>44946.80989675926</v>
      </c>
      <c r="B43" s="1" t="s">
        <v>353</v>
      </c>
      <c r="C43" s="6">
        <v>2</v>
      </c>
      <c r="D43" s="7" t="s">
        <v>13</v>
      </c>
      <c r="E43" s="7">
        <f t="shared" ca="1" si="0"/>
        <v>13</v>
      </c>
      <c r="F43" s="2">
        <f t="shared" ca="1" si="1"/>
        <v>100</v>
      </c>
      <c r="G43" s="1" t="s">
        <v>374</v>
      </c>
      <c r="H43" s="1" t="s">
        <v>397</v>
      </c>
      <c r="I43" s="1" t="s">
        <v>14</v>
      </c>
      <c r="J43" s="4">
        <f t="shared" si="2"/>
        <v>1</v>
      </c>
      <c r="K43" s="1" t="s">
        <v>15</v>
      </c>
      <c r="L43" s="4">
        <f t="shared" si="3"/>
        <v>1</v>
      </c>
      <c r="M43" s="1" t="s">
        <v>176</v>
      </c>
      <c r="N43" s="4">
        <f ca="1">IFERROR(__xludf.DUMMYFUNCTION("IF(REGEXMATCH(M43,""read_csv""),1,""błąd"")"),1)</f>
        <v>1</v>
      </c>
      <c r="O43" s="1" t="s">
        <v>17</v>
      </c>
      <c r="P43" s="4">
        <f ca="1">IFERROR(__xludf.DUMMYFUNCTION("IF(AND(REGEXMATCH(O43,""%&gt;%""),REGEXMATCH(O43,""filter\(year"")),1,""błąd"")"),1)</f>
        <v>1</v>
      </c>
      <c r="Q43" s="1" t="s">
        <v>18</v>
      </c>
      <c r="R43" s="4">
        <f ca="1">IFERROR(__xludf.DUMMYFUNCTION("IF(AND(REGEXMATCH(Q43,""&lt;-""),REGEXMATCH(Q43,""mutate"")),2,""błąd"")"),2)</f>
        <v>2</v>
      </c>
      <c r="S43" s="1" t="s">
        <v>66</v>
      </c>
      <c r="T43" s="4">
        <f ca="1">IFERROR(__xludf.DUMMYFUNCTION("IF(AND(REGEXMATCH(S43,""group_by""),REGEXMATCH(S43,""summari"")),2,""błąd"")"),2)</f>
        <v>2</v>
      </c>
      <c r="U43" s="1" t="s">
        <v>33</v>
      </c>
      <c r="V43" s="4">
        <f ca="1">IFERROR(__xludf.DUMMYFUNCTION("IF(AND(REGEXMATCH(U43,""-""),REGEXMATCH(U43,""ungroup"")),2,""błąd"")"),2)</f>
        <v>2</v>
      </c>
      <c r="W43" s="1" t="s">
        <v>52</v>
      </c>
      <c r="X43" s="4">
        <f ca="1">IFERROR(__xludf.DUMMYFUNCTION("IF(AND(REGEXMATCH(W43,""filter""),REGEXMATCH(W43,""maxCountry""),REGEXMATCH(W43,""gdp_cap"")),2,""błąd"")"),2)</f>
        <v>2</v>
      </c>
      <c r="Y43" s="1" t="s">
        <v>53</v>
      </c>
      <c r="Z43" s="4">
        <f ca="1">IFERROR(__xludf.DUMMYFUNCTION("IF(REGEXMATCH(Y43,""arrange""),1,""błąd"")"),1)</f>
        <v>1</v>
      </c>
    </row>
    <row r="44" spans="1:26" x14ac:dyDescent="0.25">
      <c r="A44" s="5">
        <v>44946.810073287037</v>
      </c>
      <c r="B44" s="1" t="s">
        <v>353</v>
      </c>
      <c r="C44" s="6">
        <v>2</v>
      </c>
      <c r="D44" s="7" t="s">
        <v>13</v>
      </c>
      <c r="E44" s="7">
        <f t="shared" ca="1" si="0"/>
        <v>12</v>
      </c>
      <c r="F44" s="2">
        <f t="shared" ca="1" si="1"/>
        <v>92</v>
      </c>
      <c r="G44" s="1">
        <v>123477</v>
      </c>
      <c r="H44" s="1" t="s">
        <v>397</v>
      </c>
      <c r="I44" s="1" t="s">
        <v>14</v>
      </c>
      <c r="J44" s="4">
        <f t="shared" si="2"/>
        <v>1</v>
      </c>
      <c r="K44" s="1" t="s">
        <v>15</v>
      </c>
      <c r="L44" s="4">
        <f t="shared" si="3"/>
        <v>1</v>
      </c>
      <c r="M44" s="1" t="s">
        <v>177</v>
      </c>
      <c r="N44" s="4">
        <f ca="1">IFERROR(__xludf.DUMMYFUNCTION("IF(REGEXMATCH(M44,""read_csv""),1,""błąd"")"),1)</f>
        <v>1</v>
      </c>
      <c r="O44" s="1" t="s">
        <v>17</v>
      </c>
      <c r="P44" s="4">
        <f ca="1">IFERROR(__xludf.DUMMYFUNCTION("IF(AND(REGEXMATCH(O44,""%&gt;%""),REGEXMATCH(O44,""filter\(year"")),1,""błąd"")"),1)</f>
        <v>1</v>
      </c>
      <c r="Q44" s="1" t="s">
        <v>178</v>
      </c>
      <c r="R44" s="4">
        <f ca="1">IFERROR(__xludf.DUMMYFUNCTION("IF(AND(REGEXMATCH(Q44,""&lt;-""),REGEXMATCH(Q44,""mutate"")),2,""błąd"")"),2)</f>
        <v>2</v>
      </c>
      <c r="S44" s="1" t="s">
        <v>179</v>
      </c>
      <c r="T44" s="4">
        <f ca="1">IFERROR(__xludf.DUMMYFUNCTION("IF(AND(REGEXMATCH(S44,""group_by""),REGEXMATCH(S44,""summari"")),2,""błąd"")"),2)</f>
        <v>2</v>
      </c>
      <c r="U44" s="1" t="s">
        <v>180</v>
      </c>
      <c r="V44" s="4">
        <v>1</v>
      </c>
      <c r="W44" s="1" t="s">
        <v>181</v>
      </c>
      <c r="X44" s="4">
        <f ca="1">IFERROR(__xludf.DUMMYFUNCTION("IF(AND(REGEXMATCH(W44,""filter""),REGEXMATCH(W44,""maxCountry""),REGEXMATCH(W44,""gdp_cap"")),2,""błąd"")"),2)</f>
        <v>2</v>
      </c>
      <c r="Y44" s="1" t="s">
        <v>182</v>
      </c>
      <c r="Z44" s="4">
        <f ca="1">IFERROR(__xludf.DUMMYFUNCTION("IF(REGEXMATCH(Y44,""arrange""),1,""błąd"")"),1)</f>
        <v>1</v>
      </c>
    </row>
    <row r="45" spans="1:26" x14ac:dyDescent="0.25">
      <c r="A45" s="5">
        <v>44946.874014594912</v>
      </c>
      <c r="B45" s="1" t="s">
        <v>353</v>
      </c>
      <c r="C45" s="6">
        <v>1</v>
      </c>
      <c r="D45" s="7" t="s">
        <v>13</v>
      </c>
      <c r="E45" s="7">
        <f t="shared" ca="1" si="0"/>
        <v>10</v>
      </c>
      <c r="F45" s="2">
        <f t="shared" ca="1" si="1"/>
        <v>77</v>
      </c>
      <c r="G45" s="1" t="s">
        <v>375</v>
      </c>
      <c r="H45" s="1" t="s">
        <v>397</v>
      </c>
      <c r="I45" s="1" t="s">
        <v>58</v>
      </c>
      <c r="J45" s="4">
        <f t="shared" si="2"/>
        <v>0</v>
      </c>
      <c r="K45" s="1" t="s">
        <v>15</v>
      </c>
      <c r="L45" s="4">
        <f t="shared" si="3"/>
        <v>1</v>
      </c>
      <c r="M45" s="1" t="s">
        <v>183</v>
      </c>
      <c r="N45" s="4">
        <v>1</v>
      </c>
      <c r="O45" s="1" t="s">
        <v>184</v>
      </c>
      <c r="P45" s="4">
        <f ca="1">IFERROR(__xludf.DUMMYFUNCTION("IF(AND(REGEXMATCH(O45,""%&gt;%""),REGEXMATCH(O45,""filter\(year"")),1,""błąd"")"),1)</f>
        <v>1</v>
      </c>
      <c r="Q45" s="1" t="s">
        <v>185</v>
      </c>
      <c r="R45" s="4">
        <v>1</v>
      </c>
      <c r="S45" s="1" t="s">
        <v>186</v>
      </c>
      <c r="T45" s="4">
        <f ca="1">IFERROR(__xludf.DUMMYFUNCTION("IF(AND(REGEXMATCH(S45,""group_by""),REGEXMATCH(S45,""summari"")),2,""błąd"")"),2)</f>
        <v>2</v>
      </c>
      <c r="U45" s="1" t="s">
        <v>187</v>
      </c>
      <c r="V45" s="4">
        <v>1</v>
      </c>
      <c r="W45" s="1" t="s">
        <v>188</v>
      </c>
      <c r="X45" s="4">
        <v>2</v>
      </c>
      <c r="Y45" s="1" t="s">
        <v>189</v>
      </c>
      <c r="Z45" s="4">
        <f ca="1">IFERROR(__xludf.DUMMYFUNCTION("IF(REGEXMATCH(Y45,""arrange""),1,""błąd"")"),1)</f>
        <v>1</v>
      </c>
    </row>
    <row r="46" spans="1:26" x14ac:dyDescent="0.25">
      <c r="A46" s="5">
        <v>44946.877170509259</v>
      </c>
      <c r="B46" s="1" t="s">
        <v>353</v>
      </c>
      <c r="C46" s="6">
        <v>2</v>
      </c>
      <c r="D46" s="7" t="s">
        <v>13</v>
      </c>
      <c r="E46" s="7">
        <f t="shared" ca="1" si="0"/>
        <v>13</v>
      </c>
      <c r="F46" s="2">
        <f t="shared" ca="1" si="1"/>
        <v>100</v>
      </c>
      <c r="G46" s="1">
        <v>123478</v>
      </c>
      <c r="H46" s="1" t="s">
        <v>397</v>
      </c>
      <c r="I46" s="1" t="s">
        <v>36</v>
      </c>
      <c r="J46" s="4">
        <f t="shared" si="2"/>
        <v>1</v>
      </c>
      <c r="K46" s="1" t="s">
        <v>15</v>
      </c>
      <c r="L46" s="4">
        <f t="shared" si="3"/>
        <v>1</v>
      </c>
      <c r="M46" s="1" t="s">
        <v>190</v>
      </c>
      <c r="N46" s="4">
        <f ca="1">IFERROR(__xludf.DUMMYFUNCTION("IF(REGEXMATCH(M46,""read_csv""),1,""błąd"")"),1)</f>
        <v>1</v>
      </c>
      <c r="O46" s="1" t="s">
        <v>95</v>
      </c>
      <c r="P46" s="4">
        <f ca="1">IFERROR(__xludf.DUMMYFUNCTION("IF(AND(REGEXMATCH(O46,""%&gt;%""),REGEXMATCH(O46,""filter\(year"")),1,""błąd"")"),1)</f>
        <v>1</v>
      </c>
      <c r="Q46" s="1" t="s">
        <v>191</v>
      </c>
      <c r="R46" s="4">
        <f ca="1">IFERROR(__xludf.DUMMYFUNCTION("IF(AND(REGEXMATCH(Q46,""&lt;-""),REGEXMATCH(Q46,""mutate"")),2,""błąd"")"),2)</f>
        <v>2</v>
      </c>
      <c r="S46" s="1" t="s">
        <v>192</v>
      </c>
      <c r="T46" s="4">
        <f ca="1">IFERROR(__xludf.DUMMYFUNCTION("IF(AND(REGEXMATCH(S46,""group_by""),REGEXMATCH(S46,""summari"")),2,""błąd"")"),2)</f>
        <v>2</v>
      </c>
      <c r="U46" s="1" t="s">
        <v>193</v>
      </c>
      <c r="V46" s="4">
        <f ca="1">IFERROR(__xludf.DUMMYFUNCTION("IF(AND(REGEXMATCH(U46,""-""),REGEXMATCH(U46,""ungroup"")),2,""błąd"")"),2)</f>
        <v>2</v>
      </c>
      <c r="W46" s="1" t="s">
        <v>194</v>
      </c>
      <c r="X46" s="4">
        <f ca="1">IFERROR(__xludf.DUMMYFUNCTION("IF(AND(REGEXMATCH(W46,""filter""),REGEXMATCH(W46,""maxCountry""),REGEXMATCH(W46,""gdp_cap"")),2,""błąd"")"),2)</f>
        <v>2</v>
      </c>
      <c r="Y46" s="1" t="s">
        <v>195</v>
      </c>
      <c r="Z46" s="4">
        <f ca="1">IFERROR(__xludf.DUMMYFUNCTION("IF(REGEXMATCH(Y46,""arrange""),1,""błąd"")"),1)</f>
        <v>1</v>
      </c>
    </row>
    <row r="47" spans="1:26" x14ac:dyDescent="0.25">
      <c r="A47" s="5">
        <v>44946.897152141202</v>
      </c>
      <c r="B47" s="1" t="s">
        <v>353</v>
      </c>
      <c r="C47" s="6">
        <v>6</v>
      </c>
      <c r="D47" s="7" t="s">
        <v>13</v>
      </c>
      <c r="E47" s="7">
        <f t="shared" ca="1" si="0"/>
        <v>12</v>
      </c>
      <c r="F47" s="2">
        <f t="shared" ca="1" si="1"/>
        <v>92</v>
      </c>
      <c r="G47" s="1" t="s">
        <v>376</v>
      </c>
      <c r="H47" s="1" t="s">
        <v>397</v>
      </c>
      <c r="I47" s="1" t="s">
        <v>14</v>
      </c>
      <c r="J47" s="4">
        <f t="shared" si="2"/>
        <v>1</v>
      </c>
      <c r="K47" s="1" t="s">
        <v>15</v>
      </c>
      <c r="L47" s="4">
        <f t="shared" si="3"/>
        <v>1</v>
      </c>
      <c r="M47" s="1" t="s">
        <v>196</v>
      </c>
      <c r="N47" s="4">
        <f ca="1">IFERROR(__xludf.DUMMYFUNCTION("IF(REGEXMATCH(M47,""read_csv""),1,""błąd"")"),1)</f>
        <v>1</v>
      </c>
      <c r="O47" s="1" t="s">
        <v>95</v>
      </c>
      <c r="P47" s="4">
        <f ca="1">IFERROR(__xludf.DUMMYFUNCTION("IF(AND(REGEXMATCH(O47,""%&gt;%""),REGEXMATCH(O47,""filter\(year"")),1,""błąd"")"),1)</f>
        <v>1</v>
      </c>
      <c r="Q47" s="1" t="s">
        <v>197</v>
      </c>
      <c r="R47" s="4">
        <v>1</v>
      </c>
      <c r="S47" s="1" t="s">
        <v>198</v>
      </c>
      <c r="T47" s="4">
        <f ca="1">IFERROR(__xludf.DUMMYFUNCTION("IF(AND(REGEXMATCH(S47,""group_by""),REGEXMATCH(S47,""summari"")),2,""błąd"")"),2)</f>
        <v>2</v>
      </c>
      <c r="U47" s="1" t="s">
        <v>199</v>
      </c>
      <c r="V47" s="4">
        <v>2</v>
      </c>
      <c r="W47" s="1" t="s">
        <v>200</v>
      </c>
      <c r="X47" s="4">
        <f ca="1">IFERROR(__xludf.DUMMYFUNCTION("IF(AND(REGEXMATCH(W47,""filter""),REGEXMATCH(W47,""maxCountry""),REGEXMATCH(W47,""gdp_cap"")),2,""błąd"")"),2)</f>
        <v>2</v>
      </c>
      <c r="Y47" s="1" t="s">
        <v>201</v>
      </c>
      <c r="Z47" s="4">
        <f ca="1">IFERROR(__xludf.DUMMYFUNCTION("IF(REGEXMATCH(Y47,""arrange""),1,""błąd"")"),1)</f>
        <v>1</v>
      </c>
    </row>
    <row r="48" spans="1:26" x14ac:dyDescent="0.25">
      <c r="A48" s="5">
        <v>44946.906812245375</v>
      </c>
      <c r="B48" s="1" t="s">
        <v>353</v>
      </c>
      <c r="C48" s="6">
        <v>2</v>
      </c>
      <c r="D48" s="7" t="s">
        <v>13</v>
      </c>
      <c r="E48" s="7">
        <f t="shared" ca="1" si="0"/>
        <v>13</v>
      </c>
      <c r="F48" s="2">
        <f t="shared" ca="1" si="1"/>
        <v>100</v>
      </c>
      <c r="G48" s="1">
        <v>123479</v>
      </c>
      <c r="H48" s="1" t="s">
        <v>397</v>
      </c>
      <c r="I48" s="1" t="s">
        <v>14</v>
      </c>
      <c r="J48" s="4">
        <f t="shared" si="2"/>
        <v>1</v>
      </c>
      <c r="K48" s="1" t="s">
        <v>15</v>
      </c>
      <c r="L48" s="4">
        <f t="shared" si="3"/>
        <v>1</v>
      </c>
      <c r="M48" s="1" t="s">
        <v>131</v>
      </c>
      <c r="N48" s="4">
        <f ca="1">IFERROR(__xludf.DUMMYFUNCTION("IF(REGEXMATCH(M48,""read_csv""),1,""błąd"")"),1)</f>
        <v>1</v>
      </c>
      <c r="O48" s="1" t="s">
        <v>17</v>
      </c>
      <c r="P48" s="4">
        <f ca="1">IFERROR(__xludf.DUMMYFUNCTION("IF(AND(REGEXMATCH(O48,""%&gt;%""),REGEXMATCH(O48,""filter\(year"")),1,""błąd"")"),1)</f>
        <v>1</v>
      </c>
      <c r="Q48" s="1" t="s">
        <v>18</v>
      </c>
      <c r="R48" s="4">
        <f ca="1">IFERROR(__xludf.DUMMYFUNCTION("IF(AND(REGEXMATCH(Q48,""&lt;-""),REGEXMATCH(Q48,""mutate"")),2,""błąd"")"),2)</f>
        <v>2</v>
      </c>
      <c r="S48" s="1" t="s">
        <v>172</v>
      </c>
      <c r="T48" s="4">
        <f ca="1">IFERROR(__xludf.DUMMYFUNCTION("IF(AND(REGEXMATCH(S48,""group_by""),REGEXMATCH(S48,""summari"")),2,""błąd"")"),2)</f>
        <v>2</v>
      </c>
      <c r="U48" s="1" t="s">
        <v>20</v>
      </c>
      <c r="V48" s="4">
        <v>2</v>
      </c>
      <c r="W48" s="1" t="s">
        <v>133</v>
      </c>
      <c r="X48" s="4">
        <v>2</v>
      </c>
      <c r="Y48" s="1" t="s">
        <v>134</v>
      </c>
      <c r="Z48" s="4">
        <f ca="1">IFERROR(__xludf.DUMMYFUNCTION("IF(REGEXMATCH(Y48,""arrange""),1,""błąd"")"),1)</f>
        <v>1</v>
      </c>
    </row>
    <row r="49" spans="1:26" x14ac:dyDescent="0.25">
      <c r="A49" s="5">
        <v>44946.92204892361</v>
      </c>
      <c r="B49" s="1" t="s">
        <v>353</v>
      </c>
      <c r="C49" s="6">
        <v>0</v>
      </c>
      <c r="D49" s="7" t="s">
        <v>13</v>
      </c>
      <c r="E49" s="7">
        <f t="shared" ca="1" si="0"/>
        <v>9</v>
      </c>
      <c r="F49" s="2">
        <f t="shared" ca="1" si="1"/>
        <v>69</v>
      </c>
      <c r="G49" s="1" t="s">
        <v>377</v>
      </c>
      <c r="H49" s="1" t="s">
        <v>397</v>
      </c>
      <c r="I49" s="1" t="s">
        <v>58</v>
      </c>
      <c r="J49" s="4">
        <f t="shared" si="2"/>
        <v>0</v>
      </c>
      <c r="K49" s="1" t="s">
        <v>202</v>
      </c>
      <c r="L49" s="4">
        <f t="shared" si="3"/>
        <v>0</v>
      </c>
      <c r="M49" s="1" t="s">
        <v>203</v>
      </c>
      <c r="N49" s="4">
        <v>1</v>
      </c>
      <c r="O49" s="1" t="s">
        <v>184</v>
      </c>
      <c r="P49" s="4">
        <f ca="1">IFERROR(__xludf.DUMMYFUNCTION("IF(AND(REGEXMATCH(O49,""%&gt;%""),REGEXMATCH(O49,""filter\(year"")),1,""błąd"")"),1)</f>
        <v>1</v>
      </c>
      <c r="Q49" s="1" t="s">
        <v>185</v>
      </c>
      <c r="R49" s="4">
        <v>1</v>
      </c>
      <c r="S49" s="1" t="s">
        <v>204</v>
      </c>
      <c r="T49" s="4">
        <f ca="1">IFERROR(__xludf.DUMMYFUNCTION("IF(AND(REGEXMATCH(S49,""group_by""),REGEXMATCH(S49,""summari"")),2,""błąd"")"),2)</f>
        <v>2</v>
      </c>
      <c r="U49" s="1" t="s">
        <v>205</v>
      </c>
      <c r="V49" s="4">
        <v>1</v>
      </c>
      <c r="W49" s="1" t="s">
        <v>206</v>
      </c>
      <c r="X49" s="4">
        <v>2</v>
      </c>
      <c r="Y49" s="1" t="s">
        <v>207</v>
      </c>
      <c r="Z49" s="4">
        <f ca="1">IFERROR(__xludf.DUMMYFUNCTION("IF(REGEXMATCH(Y49,""arrange""),1,""błąd"")"),1)</f>
        <v>1</v>
      </c>
    </row>
    <row r="50" spans="1:26" x14ac:dyDescent="0.25">
      <c r="A50" s="5">
        <v>44946.935112372681</v>
      </c>
      <c r="B50" s="1" t="s">
        <v>353</v>
      </c>
      <c r="C50" s="6">
        <v>1</v>
      </c>
      <c r="D50" s="7" t="s">
        <v>13</v>
      </c>
      <c r="E50" s="7">
        <f t="shared" ca="1" si="0"/>
        <v>13</v>
      </c>
      <c r="F50" s="2">
        <f t="shared" ca="1" si="1"/>
        <v>100</v>
      </c>
      <c r="G50" s="1">
        <v>123480</v>
      </c>
      <c r="H50" s="1" t="s">
        <v>397</v>
      </c>
      <c r="I50" s="1" t="s">
        <v>36</v>
      </c>
      <c r="J50" s="4">
        <f t="shared" si="2"/>
        <v>1</v>
      </c>
      <c r="K50" s="1" t="s">
        <v>15</v>
      </c>
      <c r="L50" s="4">
        <f t="shared" si="3"/>
        <v>1</v>
      </c>
      <c r="M50" s="1" t="s">
        <v>208</v>
      </c>
      <c r="N50" s="4">
        <f ca="1">IFERROR(__xludf.DUMMYFUNCTION("IF(REGEXMATCH(M50,""read_csv""),1,""błąd"")"),1)</f>
        <v>1</v>
      </c>
      <c r="O50" s="1" t="s">
        <v>17</v>
      </c>
      <c r="P50" s="4">
        <f ca="1">IFERROR(__xludf.DUMMYFUNCTION("IF(AND(REGEXMATCH(O50,""%&gt;%""),REGEXMATCH(O50,""filter\(year"")),1,""błąd"")"),1)</f>
        <v>1</v>
      </c>
      <c r="Q50" s="1" t="s">
        <v>18</v>
      </c>
      <c r="R50" s="4">
        <f ca="1">IFERROR(__xludf.DUMMYFUNCTION("IF(AND(REGEXMATCH(Q50,""&lt;-""),REGEXMATCH(Q50,""mutate"")),2,""błąd"")"),2)</f>
        <v>2</v>
      </c>
      <c r="S50" s="1" t="s">
        <v>209</v>
      </c>
      <c r="T50" s="4">
        <f ca="1">IFERROR(__xludf.DUMMYFUNCTION("IF(AND(REGEXMATCH(S50,""group_by""),REGEXMATCH(S50,""summari"")),2,""błąd"")"),2)</f>
        <v>2</v>
      </c>
      <c r="U50" s="1" t="s">
        <v>41</v>
      </c>
      <c r="V50" s="4">
        <f ca="1">IFERROR(__xludf.DUMMYFUNCTION("IF(AND(REGEXMATCH(U50,""-""),REGEXMATCH(U50,""ungroup"")),2,""błąd"")"),2)</f>
        <v>2</v>
      </c>
      <c r="W50" s="1" t="s">
        <v>210</v>
      </c>
      <c r="X50" s="4">
        <f ca="1">IFERROR(__xludf.DUMMYFUNCTION("IF(AND(REGEXMATCH(W50,""filter""),REGEXMATCH(W50,""maxCountry""),REGEXMATCH(W50,""gdp_cap"")),2,""błąd"")"),2)</f>
        <v>2</v>
      </c>
      <c r="Y50" s="1" t="s">
        <v>125</v>
      </c>
      <c r="Z50" s="4">
        <f ca="1">IFERROR(__xludf.DUMMYFUNCTION("IF(REGEXMATCH(Y50,""arrange""),1,""błąd"")"),1)</f>
        <v>1</v>
      </c>
    </row>
    <row r="51" spans="1:26" x14ac:dyDescent="0.25">
      <c r="A51" s="5">
        <v>44946.940383796296</v>
      </c>
      <c r="B51" s="1" t="s">
        <v>353</v>
      </c>
      <c r="C51" s="6">
        <v>1</v>
      </c>
      <c r="D51" s="7" t="s">
        <v>13</v>
      </c>
      <c r="E51" s="7">
        <f t="shared" ca="1" si="0"/>
        <v>12</v>
      </c>
      <c r="F51" s="2">
        <f t="shared" ca="1" si="1"/>
        <v>92</v>
      </c>
      <c r="G51" s="1" t="s">
        <v>378</v>
      </c>
      <c r="H51" s="1" t="s">
        <v>397</v>
      </c>
      <c r="I51" s="1" t="s">
        <v>14</v>
      </c>
      <c r="J51" s="4">
        <f t="shared" si="2"/>
        <v>1</v>
      </c>
      <c r="K51" s="1" t="s">
        <v>211</v>
      </c>
      <c r="L51" s="4">
        <f t="shared" si="3"/>
        <v>0</v>
      </c>
      <c r="M51" s="1" t="s">
        <v>212</v>
      </c>
      <c r="N51" s="4">
        <f ca="1">IFERROR(__xludf.DUMMYFUNCTION("IF(REGEXMATCH(M51,""read_csv""),1,""błąd"")"),1)</f>
        <v>1</v>
      </c>
      <c r="O51" s="1" t="s">
        <v>164</v>
      </c>
      <c r="P51" s="4">
        <f ca="1">IFERROR(__xludf.DUMMYFUNCTION("IF(AND(REGEXMATCH(O51,""%&gt;%""),REGEXMATCH(O51,""filter\(year"")),1,""błąd"")"),1)</f>
        <v>1</v>
      </c>
      <c r="Q51" s="1" t="s">
        <v>18</v>
      </c>
      <c r="R51" s="4">
        <f ca="1">IFERROR(__xludf.DUMMYFUNCTION("IF(AND(REGEXMATCH(Q51,""&lt;-""),REGEXMATCH(Q51,""mutate"")),2,""błąd"")"),2)</f>
        <v>2</v>
      </c>
      <c r="S51" s="1" t="s">
        <v>213</v>
      </c>
      <c r="T51" s="4">
        <f ca="1">IFERROR(__xludf.DUMMYFUNCTION("IF(AND(REGEXMATCH(S51,""group_by""),REGEXMATCH(S51,""summari"")),2,""błąd"")"),2)</f>
        <v>2</v>
      </c>
      <c r="U51" s="1" t="s">
        <v>33</v>
      </c>
      <c r="V51" s="4">
        <f ca="1">IFERROR(__xludf.DUMMYFUNCTION("IF(AND(REGEXMATCH(U51,""-""),REGEXMATCH(U51,""ungroup"")),2,""błąd"")"),2)</f>
        <v>2</v>
      </c>
      <c r="W51" s="1" t="s">
        <v>70</v>
      </c>
      <c r="X51" s="4">
        <f ca="1">IFERROR(__xludf.DUMMYFUNCTION("IF(AND(REGEXMATCH(W51,""filter""),REGEXMATCH(W51,""maxCountry""),REGEXMATCH(W51,""gdp_cap"")),2,""błąd"")"),2)</f>
        <v>2</v>
      </c>
      <c r="Y51" s="1" t="s">
        <v>71</v>
      </c>
      <c r="Z51" s="4">
        <f ca="1">IFERROR(__xludf.DUMMYFUNCTION("IF(REGEXMATCH(Y51,""arrange""),1,""błąd"")"),1)</f>
        <v>1</v>
      </c>
    </row>
    <row r="52" spans="1:26" x14ac:dyDescent="0.25">
      <c r="A52" s="5">
        <v>44946.946550706023</v>
      </c>
      <c r="B52" s="1" t="s">
        <v>353</v>
      </c>
      <c r="C52" s="6">
        <v>3</v>
      </c>
      <c r="D52" s="7" t="s">
        <v>13</v>
      </c>
      <c r="E52" s="7">
        <f t="shared" ca="1" si="0"/>
        <v>13</v>
      </c>
      <c r="F52" s="2">
        <f t="shared" ca="1" si="1"/>
        <v>100</v>
      </c>
      <c r="G52" s="1">
        <v>123481</v>
      </c>
      <c r="H52" s="1" t="s">
        <v>397</v>
      </c>
      <c r="I52" s="1" t="s">
        <v>14</v>
      </c>
      <c r="J52" s="4">
        <f t="shared" si="2"/>
        <v>1</v>
      </c>
      <c r="K52" s="1" t="s">
        <v>15</v>
      </c>
      <c r="L52" s="4">
        <f t="shared" si="3"/>
        <v>1</v>
      </c>
      <c r="M52" s="1" t="s">
        <v>214</v>
      </c>
      <c r="N52" s="4">
        <f ca="1">IFERROR(__xludf.DUMMYFUNCTION("IF(REGEXMATCH(M52,""read_csv""),1,""błąd"")"),1)</f>
        <v>1</v>
      </c>
      <c r="O52" s="1" t="s">
        <v>95</v>
      </c>
      <c r="P52" s="4">
        <f ca="1">IFERROR(__xludf.DUMMYFUNCTION("IF(AND(REGEXMATCH(O52,""%&gt;%""),REGEXMATCH(O52,""filter\(year"")),1,""błąd"")"),1)</f>
        <v>1</v>
      </c>
      <c r="Q52" s="1" t="s">
        <v>215</v>
      </c>
      <c r="R52" s="4">
        <f ca="1">IFERROR(__xludf.DUMMYFUNCTION("IF(AND(REGEXMATCH(Q52,""&lt;-""),REGEXMATCH(Q52,""mutate"")),2,""błąd"")"),2)</f>
        <v>2</v>
      </c>
      <c r="S52" s="1" t="s">
        <v>216</v>
      </c>
      <c r="T52" s="4">
        <f ca="1">IFERROR(__xludf.DUMMYFUNCTION("IF(AND(REGEXMATCH(S52,""group_by""),REGEXMATCH(S52,""summari"")),2,""błąd"")"),2)</f>
        <v>2</v>
      </c>
      <c r="U52" s="1" t="s">
        <v>217</v>
      </c>
      <c r="V52" s="4">
        <v>2</v>
      </c>
      <c r="W52" s="1" t="s">
        <v>218</v>
      </c>
      <c r="X52" s="4">
        <f ca="1">IFERROR(__xludf.DUMMYFUNCTION("IF(AND(REGEXMATCH(W52,""filter""),REGEXMATCH(W52,""maxCountry""),REGEXMATCH(W52,""gdp_cap"")),2,""błąd"")"),2)</f>
        <v>2</v>
      </c>
      <c r="Y52" s="1" t="s">
        <v>219</v>
      </c>
      <c r="Z52" s="4">
        <f ca="1">IFERROR(__xludf.DUMMYFUNCTION("IF(REGEXMATCH(Y52,""arrange""),1,""błąd"")"),1)</f>
        <v>1</v>
      </c>
    </row>
    <row r="53" spans="1:26" x14ac:dyDescent="0.25">
      <c r="A53" s="5">
        <v>44946.955575740736</v>
      </c>
      <c r="B53" s="1" t="s">
        <v>353</v>
      </c>
      <c r="C53" s="6">
        <v>1</v>
      </c>
      <c r="D53" s="7" t="s">
        <v>13</v>
      </c>
      <c r="E53" s="7">
        <f t="shared" ca="1" si="0"/>
        <v>12</v>
      </c>
      <c r="F53" s="2">
        <f t="shared" ca="1" si="1"/>
        <v>92</v>
      </c>
      <c r="G53" s="1" t="s">
        <v>379</v>
      </c>
      <c r="H53" s="1" t="s">
        <v>397</v>
      </c>
      <c r="I53" s="1" t="s">
        <v>58</v>
      </c>
      <c r="J53" s="4">
        <f t="shared" si="2"/>
        <v>0</v>
      </c>
      <c r="K53" s="1" t="s">
        <v>15</v>
      </c>
      <c r="L53" s="4">
        <f t="shared" si="3"/>
        <v>1</v>
      </c>
      <c r="M53" s="1" t="s">
        <v>78</v>
      </c>
      <c r="N53" s="4">
        <f ca="1">IFERROR(__xludf.DUMMYFUNCTION("IF(REGEXMATCH(M53,""read_csv""),1,""błąd"")"),1)</f>
        <v>1</v>
      </c>
      <c r="O53" s="1" t="s">
        <v>17</v>
      </c>
      <c r="P53" s="4">
        <f ca="1">IFERROR(__xludf.DUMMYFUNCTION("IF(AND(REGEXMATCH(O53,""%&gt;%""),REGEXMATCH(O53,""filter\(year"")),1,""błąd"")"),1)</f>
        <v>1</v>
      </c>
      <c r="Q53" s="1" t="s">
        <v>18</v>
      </c>
      <c r="R53" s="4">
        <f ca="1">IFERROR(__xludf.DUMMYFUNCTION("IF(AND(REGEXMATCH(Q53,""&lt;-""),REGEXMATCH(Q53,""mutate"")),2,""błąd"")"),2)</f>
        <v>2</v>
      </c>
      <c r="S53" s="1" t="s">
        <v>220</v>
      </c>
      <c r="T53" s="4">
        <f ca="1">IFERROR(__xludf.DUMMYFUNCTION("IF(AND(REGEXMATCH(S53,""group_by""),REGEXMATCH(S53,""summari"")),2,""błąd"")"),2)</f>
        <v>2</v>
      </c>
      <c r="U53" s="1" t="s">
        <v>33</v>
      </c>
      <c r="V53" s="4">
        <f ca="1">IFERROR(__xludf.DUMMYFUNCTION("IF(AND(REGEXMATCH(U53,""-""),REGEXMATCH(U53,""ungroup"")),2,""błąd"")"),2)</f>
        <v>2</v>
      </c>
      <c r="W53" s="1" t="s">
        <v>52</v>
      </c>
      <c r="X53" s="4">
        <f ca="1">IFERROR(__xludf.DUMMYFUNCTION("IF(AND(REGEXMATCH(W53,""filter""),REGEXMATCH(W53,""maxCountry""),REGEXMATCH(W53,""gdp_cap"")),2,""błąd"")"),2)</f>
        <v>2</v>
      </c>
      <c r="Y53" s="1" t="s">
        <v>53</v>
      </c>
      <c r="Z53" s="4">
        <f ca="1">IFERROR(__xludf.DUMMYFUNCTION("IF(REGEXMATCH(Y53,""arrange""),1,""błąd"")"),1)</f>
        <v>1</v>
      </c>
    </row>
    <row r="54" spans="1:26" x14ac:dyDescent="0.25">
      <c r="A54" s="5">
        <v>44946.964859849541</v>
      </c>
      <c r="B54" s="1" t="s">
        <v>353</v>
      </c>
      <c r="C54" s="6">
        <v>2</v>
      </c>
      <c r="D54" s="7" t="s">
        <v>13</v>
      </c>
      <c r="E54" s="7">
        <f t="shared" ca="1" si="0"/>
        <v>13</v>
      </c>
      <c r="F54" s="2">
        <f t="shared" ca="1" si="1"/>
        <v>100</v>
      </c>
      <c r="G54" s="1">
        <v>123482</v>
      </c>
      <c r="H54" s="1" t="s">
        <v>397</v>
      </c>
      <c r="I54" s="1" t="s">
        <v>14</v>
      </c>
      <c r="J54" s="4">
        <f t="shared" si="2"/>
        <v>1</v>
      </c>
      <c r="K54" s="1" t="s">
        <v>15</v>
      </c>
      <c r="L54" s="4">
        <f t="shared" si="3"/>
        <v>1</v>
      </c>
      <c r="M54" s="1" t="s">
        <v>221</v>
      </c>
      <c r="N54" s="4">
        <v>1</v>
      </c>
      <c r="O54" s="1" t="s">
        <v>222</v>
      </c>
      <c r="P54" s="4">
        <f ca="1">IFERROR(__xludf.DUMMYFUNCTION("IF(AND(REGEXMATCH(O54,""%&gt;%""),REGEXMATCH(O54,""filter\(year"")),1,""błąd"")"),1)</f>
        <v>1</v>
      </c>
      <c r="Q54" s="1" t="s">
        <v>223</v>
      </c>
      <c r="R54" s="4">
        <f ca="1">IFERROR(__xludf.DUMMYFUNCTION("IF(AND(REGEXMATCH(Q54,""&lt;-""),REGEXMATCH(Q54,""mutate"")),2,""błąd"")"),2)</f>
        <v>2</v>
      </c>
      <c r="S54" s="1" t="s">
        <v>224</v>
      </c>
      <c r="T54" s="4">
        <f ca="1">IFERROR(__xludf.DUMMYFUNCTION("IF(AND(REGEXMATCH(S54,""group_by""),REGEXMATCH(S54,""summari"")),2,""błąd"")"),2)</f>
        <v>2</v>
      </c>
      <c r="U54" s="1" t="s">
        <v>225</v>
      </c>
      <c r="V54" s="4">
        <v>2</v>
      </c>
      <c r="W54" s="1" t="s">
        <v>226</v>
      </c>
      <c r="X54" s="4">
        <f ca="1">IFERROR(__xludf.DUMMYFUNCTION("IF(AND(REGEXMATCH(W54,""filter""),REGEXMATCH(W54,""maxCountry""),REGEXMATCH(W54,""gdp_cap"")),2,""błąd"")"),2)</f>
        <v>2</v>
      </c>
      <c r="Y54" s="1" t="s">
        <v>227</v>
      </c>
      <c r="Z54" s="4">
        <f ca="1">IFERROR(__xludf.DUMMYFUNCTION("IF(REGEXMATCH(Y54,""arrange""),1,""błąd"")"),1)</f>
        <v>1</v>
      </c>
    </row>
    <row r="55" spans="1:26" x14ac:dyDescent="0.25">
      <c r="A55" s="5">
        <v>44946.995450162038</v>
      </c>
      <c r="B55" s="1" t="s">
        <v>353</v>
      </c>
      <c r="C55" s="6">
        <v>1</v>
      </c>
      <c r="D55" s="7" t="s">
        <v>13</v>
      </c>
      <c r="E55" s="7">
        <f t="shared" ca="1" si="0"/>
        <v>12</v>
      </c>
      <c r="F55" s="2">
        <f t="shared" ca="1" si="1"/>
        <v>92</v>
      </c>
      <c r="G55" s="1" t="s">
        <v>380</v>
      </c>
      <c r="H55" s="1" t="s">
        <v>397</v>
      </c>
      <c r="I55" s="1" t="s">
        <v>36</v>
      </c>
      <c r="J55" s="4">
        <f t="shared" si="2"/>
        <v>1</v>
      </c>
      <c r="K55" s="1" t="s">
        <v>15</v>
      </c>
      <c r="L55" s="4">
        <f t="shared" si="3"/>
        <v>1</v>
      </c>
      <c r="M55" s="1" t="s">
        <v>228</v>
      </c>
      <c r="N55" s="4">
        <v>1</v>
      </c>
      <c r="O55" s="1" t="s">
        <v>229</v>
      </c>
      <c r="P55" s="4">
        <f ca="1">IFERROR(__xludf.DUMMYFUNCTION("IF(AND(REGEXMATCH(O55,""%&gt;%""),REGEXMATCH(O55,""filter\(year"")),1,""błąd"")"),1)</f>
        <v>1</v>
      </c>
      <c r="Q55" s="1" t="s">
        <v>230</v>
      </c>
      <c r="R55" s="4">
        <f ca="1">IFERROR(__xludf.DUMMYFUNCTION("IF(AND(REGEXMATCH(Q55,""&lt;-""),REGEXMATCH(Q55,""mutate"")),2,""błąd"")"),2)</f>
        <v>2</v>
      </c>
      <c r="S55" s="1" t="s">
        <v>231</v>
      </c>
      <c r="T55" s="4">
        <f ca="1">IFERROR(__xludf.DUMMYFUNCTION("IF(AND(REGEXMATCH(S55,""group_by""),REGEXMATCH(S55,""summari"")),2,""błąd"")"),2)</f>
        <v>2</v>
      </c>
      <c r="U55" s="1" t="s">
        <v>232</v>
      </c>
      <c r="V55" s="4">
        <f ca="1">IFERROR(__xludf.DUMMYFUNCTION("IF(AND(REGEXMATCH(U55,""-""),REGEXMATCH(U55,""ungroup"")),2,""błąd"")"),2)</f>
        <v>2</v>
      </c>
      <c r="W55" s="1" t="s">
        <v>233</v>
      </c>
      <c r="X55" s="4">
        <v>2</v>
      </c>
      <c r="Z55" s="4">
        <v>0</v>
      </c>
    </row>
    <row r="56" spans="1:26" x14ac:dyDescent="0.25">
      <c r="A56" s="5">
        <v>44946.999080752314</v>
      </c>
      <c r="B56" s="1" t="s">
        <v>353</v>
      </c>
      <c r="C56" s="6">
        <v>4</v>
      </c>
      <c r="D56" s="7" t="s">
        <v>13</v>
      </c>
      <c r="E56" s="7">
        <f t="shared" ca="1" si="0"/>
        <v>12</v>
      </c>
      <c r="F56" s="2">
        <f t="shared" ca="1" si="1"/>
        <v>92</v>
      </c>
      <c r="G56" s="1">
        <v>123483</v>
      </c>
      <c r="H56" s="1" t="s">
        <v>397</v>
      </c>
      <c r="I56" s="1" t="s">
        <v>58</v>
      </c>
      <c r="J56" s="4">
        <f t="shared" si="2"/>
        <v>0</v>
      </c>
      <c r="K56" s="1" t="s">
        <v>15</v>
      </c>
      <c r="L56" s="4">
        <f t="shared" si="3"/>
        <v>1</v>
      </c>
      <c r="M56" s="1" t="s">
        <v>234</v>
      </c>
      <c r="N56" s="4">
        <f ca="1">IFERROR(__xludf.DUMMYFUNCTION("IF(REGEXMATCH(M56,""read_csv""),1,""błąd"")"),1)</f>
        <v>1</v>
      </c>
      <c r="O56" s="1" t="s">
        <v>95</v>
      </c>
      <c r="P56" s="4">
        <f ca="1">IFERROR(__xludf.DUMMYFUNCTION("IF(AND(REGEXMATCH(O56,""%&gt;%""),REGEXMATCH(O56,""filter\(year"")),1,""błąd"")"),1)</f>
        <v>1</v>
      </c>
      <c r="Q56" s="1" t="s">
        <v>136</v>
      </c>
      <c r="R56" s="4">
        <f ca="1">IFERROR(__xludf.DUMMYFUNCTION("IF(AND(REGEXMATCH(Q56,""&lt;-""),REGEXMATCH(Q56,""mutate"")),2,""błąd"")"),2)</f>
        <v>2</v>
      </c>
      <c r="S56" s="1" t="s">
        <v>235</v>
      </c>
      <c r="T56" s="4">
        <f ca="1">IFERROR(__xludf.DUMMYFUNCTION("IF(AND(REGEXMATCH(S56,""group_by""),REGEXMATCH(S56,""summari"")),2,""błąd"")"),2)</f>
        <v>2</v>
      </c>
      <c r="U56" s="1" t="s">
        <v>236</v>
      </c>
      <c r="V56" s="4">
        <f ca="1">IFERROR(__xludf.DUMMYFUNCTION("IF(AND(REGEXMATCH(U56,""-""),REGEXMATCH(U56,""ungroup"")),2,""błąd"")"),2)</f>
        <v>2</v>
      </c>
      <c r="W56" s="1" t="s">
        <v>237</v>
      </c>
      <c r="X56" s="4">
        <f ca="1">IFERROR(__xludf.DUMMYFUNCTION("IF(AND(REGEXMATCH(W56,""filter""),REGEXMATCH(W56,""maxCountry""),REGEXMATCH(W56,""gdp_cap"")),2,""błąd"")"),2)</f>
        <v>2</v>
      </c>
      <c r="Y56" s="1" t="s">
        <v>238</v>
      </c>
      <c r="Z56" s="4">
        <f ca="1">IFERROR(__xludf.DUMMYFUNCTION("IF(REGEXMATCH(Y56,""arrange""),1,""błąd"")"),1)</f>
        <v>1</v>
      </c>
    </row>
    <row r="57" spans="1:26" x14ac:dyDescent="0.25">
      <c r="A57" s="5">
        <v>44946.999225150459</v>
      </c>
      <c r="B57" s="1" t="s">
        <v>353</v>
      </c>
      <c r="C57" s="6">
        <v>4</v>
      </c>
      <c r="D57" s="7" t="s">
        <v>13</v>
      </c>
      <c r="E57" s="7">
        <f t="shared" ca="1" si="0"/>
        <v>12</v>
      </c>
      <c r="F57" s="2">
        <f t="shared" ca="1" si="1"/>
        <v>92</v>
      </c>
      <c r="G57" s="1" t="s">
        <v>381</v>
      </c>
      <c r="H57" s="1" t="s">
        <v>397</v>
      </c>
      <c r="I57" s="1" t="s">
        <v>58</v>
      </c>
      <c r="J57" s="4">
        <f t="shared" si="2"/>
        <v>0</v>
      </c>
      <c r="K57" s="1" t="s">
        <v>15</v>
      </c>
      <c r="L57" s="4">
        <f t="shared" si="3"/>
        <v>1</v>
      </c>
      <c r="M57" s="1" t="s">
        <v>234</v>
      </c>
      <c r="N57" s="4">
        <f ca="1">IFERROR(__xludf.DUMMYFUNCTION("IF(REGEXMATCH(M57,""read_csv""),1,""błąd"")"),1)</f>
        <v>1</v>
      </c>
      <c r="O57" s="1" t="s">
        <v>95</v>
      </c>
      <c r="P57" s="4">
        <f ca="1">IFERROR(__xludf.DUMMYFUNCTION("IF(AND(REGEXMATCH(O57,""%&gt;%""),REGEXMATCH(O57,""filter\(year"")),1,""błąd"")"),1)</f>
        <v>1</v>
      </c>
      <c r="Q57" s="1" t="s">
        <v>136</v>
      </c>
      <c r="R57" s="4">
        <f ca="1">IFERROR(__xludf.DUMMYFUNCTION("IF(AND(REGEXMATCH(Q57,""&lt;-""),REGEXMATCH(Q57,""mutate"")),2,""błąd"")"),2)</f>
        <v>2</v>
      </c>
      <c r="S57" s="1" t="s">
        <v>235</v>
      </c>
      <c r="T57" s="4">
        <f ca="1">IFERROR(__xludf.DUMMYFUNCTION("IF(AND(REGEXMATCH(S57,""group_by""),REGEXMATCH(S57,""summari"")),2,""błąd"")"),2)</f>
        <v>2</v>
      </c>
      <c r="U57" s="1" t="s">
        <v>239</v>
      </c>
      <c r="V57" s="4">
        <f ca="1">IFERROR(__xludf.DUMMYFUNCTION("IF(AND(REGEXMATCH(U57,""-""),REGEXMATCH(U57,""ungroup"")),2,""błąd"")"),2)</f>
        <v>2</v>
      </c>
      <c r="W57" s="1" t="s">
        <v>237</v>
      </c>
      <c r="X57" s="4">
        <f ca="1">IFERROR(__xludf.DUMMYFUNCTION("IF(AND(REGEXMATCH(W57,""filter""),REGEXMATCH(W57,""maxCountry""),REGEXMATCH(W57,""gdp_cap"")),2,""błąd"")"),2)</f>
        <v>2</v>
      </c>
      <c r="Y57" s="1" t="s">
        <v>238</v>
      </c>
      <c r="Z57" s="4">
        <f ca="1">IFERROR(__xludf.DUMMYFUNCTION("IF(REGEXMATCH(Y57,""arrange""),1,""błąd"")"),1)</f>
        <v>1</v>
      </c>
    </row>
    <row r="58" spans="1:26" x14ac:dyDescent="0.25">
      <c r="A58" s="5">
        <v>44947.061371307871</v>
      </c>
      <c r="B58" s="1" t="s">
        <v>353</v>
      </c>
      <c r="C58" s="6">
        <v>4</v>
      </c>
      <c r="D58" s="7" t="s">
        <v>13</v>
      </c>
      <c r="E58" s="7">
        <f t="shared" ca="1" si="0"/>
        <v>12</v>
      </c>
      <c r="F58" s="2">
        <f t="shared" ca="1" si="1"/>
        <v>92</v>
      </c>
      <c r="G58" s="1">
        <v>123484</v>
      </c>
      <c r="H58" s="1" t="s">
        <v>397</v>
      </c>
      <c r="I58" s="1" t="s">
        <v>58</v>
      </c>
      <c r="J58" s="4">
        <f t="shared" si="2"/>
        <v>0</v>
      </c>
      <c r="K58" s="1" t="s">
        <v>15</v>
      </c>
      <c r="L58" s="4">
        <f t="shared" si="3"/>
        <v>1</v>
      </c>
      <c r="M58" s="1" t="s">
        <v>240</v>
      </c>
      <c r="N58" s="4">
        <f ca="1">IFERROR(__xludf.DUMMYFUNCTION("IF(REGEXMATCH(M58,""read_csv""),1,""błąd"")"),1)</f>
        <v>1</v>
      </c>
      <c r="O58" s="1" t="s">
        <v>95</v>
      </c>
      <c r="P58" s="4">
        <f ca="1">IFERROR(__xludf.DUMMYFUNCTION("IF(AND(REGEXMATCH(O58,""%&gt;%""),REGEXMATCH(O58,""filter\(year"")),1,""błąd"")"),1)</f>
        <v>1</v>
      </c>
      <c r="Q58" s="1" t="s">
        <v>241</v>
      </c>
      <c r="R58" s="4">
        <f ca="1">IFERROR(__xludf.DUMMYFUNCTION("IF(AND(REGEXMATCH(Q58,""&lt;-""),REGEXMATCH(Q58,""mutate"")),2,""błąd"")"),2)</f>
        <v>2</v>
      </c>
      <c r="S58" s="1" t="s">
        <v>242</v>
      </c>
      <c r="T58" s="4">
        <f ca="1">IFERROR(__xludf.DUMMYFUNCTION("IF(AND(REGEXMATCH(S58,""group_by""),REGEXMATCH(S58,""summari"")),2,""błąd"")"),2)</f>
        <v>2</v>
      </c>
      <c r="U58" s="1" t="s">
        <v>97</v>
      </c>
      <c r="V58" s="4">
        <f ca="1">IFERROR(__xludf.DUMMYFUNCTION("IF(AND(REGEXMATCH(U58,""-""),REGEXMATCH(U58,""ungroup"")),2,""błąd"")"),2)</f>
        <v>2</v>
      </c>
      <c r="W58" s="1" t="s">
        <v>243</v>
      </c>
      <c r="X58" s="4">
        <f ca="1">IFERROR(__xludf.DUMMYFUNCTION("IF(AND(REGEXMATCH(W58,""filter""),REGEXMATCH(W58,""maxCountry""),REGEXMATCH(W58,""gdp_cap"")),2,""błąd"")"),2)</f>
        <v>2</v>
      </c>
      <c r="Y58" s="1" t="s">
        <v>244</v>
      </c>
      <c r="Z58" s="4">
        <f ca="1">IFERROR(__xludf.DUMMYFUNCTION("IF(REGEXMATCH(Y58,""arrange""),1,""błąd"")"),1)</f>
        <v>1</v>
      </c>
    </row>
    <row r="59" spans="1:26" x14ac:dyDescent="0.25">
      <c r="A59" s="5">
        <v>44947.388117615745</v>
      </c>
      <c r="B59" s="1" t="s">
        <v>353</v>
      </c>
      <c r="C59" s="6">
        <v>2</v>
      </c>
      <c r="D59" s="7" t="s">
        <v>13</v>
      </c>
      <c r="E59" s="7">
        <f t="shared" ca="1" si="0"/>
        <v>13</v>
      </c>
      <c r="F59" s="2">
        <f t="shared" ca="1" si="1"/>
        <v>100</v>
      </c>
      <c r="G59" s="1" t="s">
        <v>382</v>
      </c>
      <c r="H59" s="1" t="s">
        <v>397</v>
      </c>
      <c r="I59" s="1" t="s">
        <v>14</v>
      </c>
      <c r="J59" s="4">
        <f t="shared" si="2"/>
        <v>1</v>
      </c>
      <c r="K59" s="1" t="s">
        <v>15</v>
      </c>
      <c r="L59" s="4">
        <f t="shared" si="3"/>
        <v>1</v>
      </c>
      <c r="M59" s="1" t="s">
        <v>245</v>
      </c>
      <c r="N59" s="4">
        <f ca="1">IFERROR(__xludf.DUMMYFUNCTION("IF(REGEXMATCH(M59,""read_csv""),1,""błąd"")"),1)</f>
        <v>1</v>
      </c>
      <c r="O59" s="1" t="s">
        <v>17</v>
      </c>
      <c r="P59" s="4">
        <f ca="1">IFERROR(__xludf.DUMMYFUNCTION("IF(AND(REGEXMATCH(O59,""%&gt;%""),REGEXMATCH(O59,""filter\(year"")),1,""błąd"")"),1)</f>
        <v>1</v>
      </c>
      <c r="Q59" s="1" t="s">
        <v>18</v>
      </c>
      <c r="R59" s="4">
        <f ca="1">IFERROR(__xludf.DUMMYFUNCTION("IF(AND(REGEXMATCH(Q59,""&lt;-""),REGEXMATCH(Q59,""mutate"")),2,""błąd"")"),2)</f>
        <v>2</v>
      </c>
      <c r="S59" s="1" t="s">
        <v>132</v>
      </c>
      <c r="T59" s="4">
        <f ca="1">IFERROR(__xludf.DUMMYFUNCTION("IF(AND(REGEXMATCH(S59,""group_by""),REGEXMATCH(S59,""summari"")),2,""błąd"")"),2)</f>
        <v>2</v>
      </c>
      <c r="U59" s="1" t="s">
        <v>20</v>
      </c>
      <c r="V59" s="4">
        <f ca="1">IFERROR(__xludf.DUMMYFUNCTION("IF(AND(REGEXMATCH(U59,""-""),REGEXMATCH(U59,""ungroup"")),2,""błąd"")"),2)</f>
        <v>2</v>
      </c>
      <c r="W59" s="1" t="s">
        <v>133</v>
      </c>
      <c r="X59" s="4">
        <v>2</v>
      </c>
      <c r="Y59" s="1" t="s">
        <v>134</v>
      </c>
      <c r="Z59" s="4">
        <f ca="1">IFERROR(__xludf.DUMMYFUNCTION("IF(REGEXMATCH(Y59,""arrange""),1,""błąd"")"),1)</f>
        <v>1</v>
      </c>
    </row>
    <row r="60" spans="1:26" x14ac:dyDescent="0.25">
      <c r="A60" s="5">
        <v>44947.396625462963</v>
      </c>
      <c r="B60" s="1" t="s">
        <v>353</v>
      </c>
      <c r="C60" s="6">
        <v>2</v>
      </c>
      <c r="D60" s="7" t="s">
        <v>13</v>
      </c>
      <c r="E60" s="7">
        <f t="shared" ca="1" si="0"/>
        <v>13</v>
      </c>
      <c r="F60" s="2">
        <f t="shared" ca="1" si="1"/>
        <v>100</v>
      </c>
      <c r="G60" s="1">
        <v>123485</v>
      </c>
      <c r="H60" s="1" t="s">
        <v>397</v>
      </c>
      <c r="I60" s="1" t="s">
        <v>14</v>
      </c>
      <c r="J60" s="4">
        <f t="shared" si="2"/>
        <v>1</v>
      </c>
      <c r="K60" s="1" t="s">
        <v>15</v>
      </c>
      <c r="L60" s="4">
        <f t="shared" si="3"/>
        <v>1</v>
      </c>
      <c r="M60" s="1" t="s">
        <v>246</v>
      </c>
      <c r="N60" s="4">
        <f ca="1">IFERROR(__xludf.DUMMYFUNCTION("IF(REGEXMATCH(M60,""read_csv""),1,""błąd"")"),1)</f>
        <v>1</v>
      </c>
      <c r="O60" s="1" t="s">
        <v>17</v>
      </c>
      <c r="P60" s="4">
        <f ca="1">IFERROR(__xludf.DUMMYFUNCTION("IF(AND(REGEXMATCH(O60,""%&gt;%""),REGEXMATCH(O60,""filter\(year"")),1,""błąd"")"),1)</f>
        <v>1</v>
      </c>
      <c r="Q60" s="1" t="s">
        <v>247</v>
      </c>
      <c r="R60" s="4">
        <f ca="1">IFERROR(__xludf.DUMMYFUNCTION("IF(AND(REGEXMATCH(Q60,""&lt;-""),REGEXMATCH(Q60,""mutate"")),2,""błąd"")"),2)</f>
        <v>2</v>
      </c>
      <c r="S60" s="1" t="s">
        <v>248</v>
      </c>
      <c r="T60" s="4">
        <f ca="1">IFERROR(__xludf.DUMMYFUNCTION("IF(AND(REGEXMATCH(S60,""group_by""),REGEXMATCH(S60,""summari"")),2,""błąd"")"),2)</f>
        <v>2</v>
      </c>
      <c r="U60" s="1" t="s">
        <v>249</v>
      </c>
      <c r="V60" s="4">
        <f ca="1">IFERROR(__xludf.DUMMYFUNCTION("IF(AND(REGEXMATCH(U60,""-""),REGEXMATCH(U60,""ungroup"")),2,""błąd"")"),2)</f>
        <v>2</v>
      </c>
      <c r="W60" s="1" t="s">
        <v>250</v>
      </c>
      <c r="X60" s="4">
        <v>2</v>
      </c>
      <c r="Y60" s="1" t="s">
        <v>251</v>
      </c>
      <c r="Z60" s="4">
        <f ca="1">IFERROR(__xludf.DUMMYFUNCTION("IF(REGEXMATCH(Y60,""arrange""),1,""błąd"")"),1)</f>
        <v>1</v>
      </c>
    </row>
    <row r="61" spans="1:26" x14ac:dyDescent="0.25">
      <c r="A61" s="5">
        <v>44947.409970972221</v>
      </c>
      <c r="B61" s="1" t="s">
        <v>353</v>
      </c>
      <c r="C61" s="6">
        <v>2</v>
      </c>
      <c r="D61" s="7" t="s">
        <v>13</v>
      </c>
      <c r="E61" s="7">
        <f t="shared" ca="1" si="0"/>
        <v>13</v>
      </c>
      <c r="F61" s="2">
        <f t="shared" ca="1" si="1"/>
        <v>100</v>
      </c>
      <c r="G61" s="1" t="s">
        <v>383</v>
      </c>
      <c r="H61" s="1" t="s">
        <v>397</v>
      </c>
      <c r="I61" s="1" t="s">
        <v>14</v>
      </c>
      <c r="J61" s="4">
        <f t="shared" si="2"/>
        <v>1</v>
      </c>
      <c r="K61" s="1" t="s">
        <v>15</v>
      </c>
      <c r="L61" s="4">
        <f t="shared" si="3"/>
        <v>1</v>
      </c>
      <c r="M61" s="1" t="s">
        <v>150</v>
      </c>
      <c r="N61" s="4">
        <f ca="1">IFERROR(__xludf.DUMMYFUNCTION("IF(REGEXMATCH(M61,""read_csv""),1,""błąd"")"),1)</f>
        <v>1</v>
      </c>
      <c r="O61" s="1" t="s">
        <v>17</v>
      </c>
      <c r="P61" s="4">
        <f ca="1">IFERROR(__xludf.DUMMYFUNCTION("IF(AND(REGEXMATCH(O61,""%&gt;%""),REGEXMATCH(O61,""filter\(year"")),1,""błąd"")"),1)</f>
        <v>1</v>
      </c>
      <c r="Q61" s="1" t="s">
        <v>252</v>
      </c>
      <c r="R61" s="4">
        <f ca="1">IFERROR(__xludf.DUMMYFUNCTION("IF(AND(REGEXMATCH(Q61,""&lt;-""),REGEXMATCH(Q61,""mutate"")),2,""błąd"")"),2)</f>
        <v>2</v>
      </c>
      <c r="S61" s="1" t="s">
        <v>253</v>
      </c>
      <c r="T61" s="4">
        <f ca="1">IFERROR(__xludf.DUMMYFUNCTION("IF(AND(REGEXMATCH(S61,""group_by""),REGEXMATCH(S61,""summari"")),2,""błąd"")"),2)</f>
        <v>2</v>
      </c>
      <c r="U61" s="1" t="s">
        <v>254</v>
      </c>
      <c r="V61" s="4">
        <f ca="1">IFERROR(__xludf.DUMMYFUNCTION("IF(AND(REGEXMATCH(U61,""-""),REGEXMATCH(U61,""ungroup"")),2,""błąd"")"),2)</f>
        <v>2</v>
      </c>
      <c r="W61" s="1" t="s">
        <v>255</v>
      </c>
      <c r="X61" s="4">
        <v>2</v>
      </c>
      <c r="Y61" s="1" t="s">
        <v>256</v>
      </c>
      <c r="Z61" s="4">
        <f ca="1">IFERROR(__xludf.DUMMYFUNCTION("IF(REGEXMATCH(Y61,""arrange""),1,""błąd"")"),1)</f>
        <v>1</v>
      </c>
    </row>
    <row r="62" spans="1:26" x14ac:dyDescent="0.25">
      <c r="A62" s="5">
        <v>44947.431998310189</v>
      </c>
      <c r="B62" s="1" t="s">
        <v>353</v>
      </c>
      <c r="C62" s="6">
        <v>2</v>
      </c>
      <c r="D62" s="7" t="s">
        <v>13</v>
      </c>
      <c r="E62" s="7">
        <f t="shared" ca="1" si="0"/>
        <v>11.5</v>
      </c>
      <c r="F62" s="2">
        <f t="shared" ca="1" si="1"/>
        <v>88</v>
      </c>
      <c r="G62" s="1">
        <v>123486</v>
      </c>
      <c r="H62" s="1" t="s">
        <v>397</v>
      </c>
      <c r="I62" s="1" t="s">
        <v>14</v>
      </c>
      <c r="J62" s="4">
        <f t="shared" si="2"/>
        <v>1</v>
      </c>
      <c r="K62" s="1" t="s">
        <v>15</v>
      </c>
      <c r="L62" s="4">
        <f t="shared" si="3"/>
        <v>1</v>
      </c>
      <c r="M62" s="1" t="s">
        <v>257</v>
      </c>
      <c r="N62" s="4">
        <f ca="1">IFERROR(__xludf.DUMMYFUNCTION("IF(REGEXMATCH(M62,""read_csv""),1,""błąd"")"),1)</f>
        <v>1</v>
      </c>
      <c r="O62" s="1" t="s">
        <v>258</v>
      </c>
      <c r="P62" s="4">
        <f ca="1">IFERROR(__xludf.DUMMYFUNCTION("IF(AND(REGEXMATCH(O62,""%&gt;%""),REGEXMATCH(O62,""filter\(year"")),1,""błąd"")"),1)</f>
        <v>1</v>
      </c>
      <c r="Q62" s="1" t="s">
        <v>259</v>
      </c>
      <c r="R62" s="4">
        <v>1</v>
      </c>
      <c r="S62" s="1" t="s">
        <v>260</v>
      </c>
      <c r="T62" s="4">
        <f ca="1">IFERROR(__xludf.DUMMYFUNCTION("IF(AND(REGEXMATCH(S62,""group_by""),REGEXMATCH(S62,""summari"")),2,""błąd"")"),2)</f>
        <v>2</v>
      </c>
      <c r="U62" s="1" t="s">
        <v>261</v>
      </c>
      <c r="V62" s="4">
        <v>2</v>
      </c>
      <c r="W62" s="1" t="s">
        <v>262</v>
      </c>
      <c r="X62" s="4">
        <f ca="1">IFERROR(__xludf.DUMMYFUNCTION("IF(AND(REGEXMATCH(W62,""filter""),REGEXMATCH(W62,""maxCountry""),REGEXMATCH(W62,""gdp_cap"")),2,""błąd"")"),2)</f>
        <v>2</v>
      </c>
      <c r="Y62" s="1" t="s">
        <v>263</v>
      </c>
      <c r="Z62" s="4">
        <v>0.5</v>
      </c>
    </row>
    <row r="63" spans="1:26" x14ac:dyDescent="0.25">
      <c r="A63" s="5">
        <v>44947.476247430561</v>
      </c>
      <c r="B63" s="1" t="s">
        <v>353</v>
      </c>
      <c r="C63" s="6">
        <v>2</v>
      </c>
      <c r="D63" s="7" t="s">
        <v>13</v>
      </c>
      <c r="E63" s="7">
        <f t="shared" ca="1" si="0"/>
        <v>13</v>
      </c>
      <c r="F63" s="2">
        <f t="shared" ca="1" si="1"/>
        <v>100</v>
      </c>
      <c r="G63" s="1" t="s">
        <v>384</v>
      </c>
      <c r="H63" s="1" t="s">
        <v>397</v>
      </c>
      <c r="I63" s="1" t="s">
        <v>14</v>
      </c>
      <c r="J63" s="4">
        <f t="shared" si="2"/>
        <v>1</v>
      </c>
      <c r="K63" s="1" t="s">
        <v>15</v>
      </c>
      <c r="L63" s="4">
        <f t="shared" si="3"/>
        <v>1</v>
      </c>
      <c r="M63" s="1" t="s">
        <v>123</v>
      </c>
      <c r="N63" s="4">
        <f ca="1">IFERROR(__xludf.DUMMYFUNCTION("IF(REGEXMATCH(M63,""read_csv""),1,""błąd"")"),1)</f>
        <v>1</v>
      </c>
      <c r="O63" s="1" t="s">
        <v>17</v>
      </c>
      <c r="P63" s="4">
        <f ca="1">IFERROR(__xludf.DUMMYFUNCTION("IF(AND(REGEXMATCH(O63,""%&gt;%""),REGEXMATCH(O63,""filter\(year"")),1,""błąd"")"),1)</f>
        <v>1</v>
      </c>
      <c r="Q63" s="1" t="s">
        <v>18</v>
      </c>
      <c r="R63" s="4">
        <f ca="1">IFERROR(__xludf.DUMMYFUNCTION("IF(AND(REGEXMATCH(Q63,""&lt;-""),REGEXMATCH(Q63,""mutate"")),2,""błąd"")"),2)</f>
        <v>2</v>
      </c>
      <c r="S63" s="1" t="s">
        <v>264</v>
      </c>
      <c r="T63" s="4">
        <f ca="1">IFERROR(__xludf.DUMMYFUNCTION("IF(AND(REGEXMATCH(S63,""group_by""),REGEXMATCH(S63,""summari"")),2,""błąd"")"),2)</f>
        <v>2</v>
      </c>
      <c r="U63" s="1" t="s">
        <v>265</v>
      </c>
      <c r="V63" s="4">
        <v>2</v>
      </c>
      <c r="W63" s="1" t="s">
        <v>266</v>
      </c>
      <c r="X63" s="4">
        <f ca="1">IFERROR(__xludf.DUMMYFUNCTION("IF(AND(REGEXMATCH(W63,""filter""),REGEXMATCH(W63,""maxCountry""),REGEXMATCH(W63,""gdp_cap"")),2,""błąd"")"),2)</f>
        <v>2</v>
      </c>
      <c r="Y63" s="1" t="s">
        <v>267</v>
      </c>
      <c r="Z63" s="4">
        <f ca="1">IFERROR(__xludf.DUMMYFUNCTION("IF(REGEXMATCH(Y63,""arrange""),1,""błąd"")"),1)</f>
        <v>1</v>
      </c>
    </row>
    <row r="64" spans="1:26" x14ac:dyDescent="0.25">
      <c r="A64" s="5">
        <v>44947.519331064817</v>
      </c>
      <c r="B64" s="1" t="s">
        <v>353</v>
      </c>
      <c r="C64" s="6">
        <v>2</v>
      </c>
      <c r="D64" s="7" t="s">
        <v>13</v>
      </c>
      <c r="E64" s="7">
        <f t="shared" ca="1" si="0"/>
        <v>13</v>
      </c>
      <c r="F64" s="2">
        <f t="shared" ca="1" si="1"/>
        <v>100</v>
      </c>
      <c r="G64" s="1">
        <v>123487</v>
      </c>
      <c r="H64" s="1" t="s">
        <v>397</v>
      </c>
      <c r="I64" s="1" t="s">
        <v>14</v>
      </c>
      <c r="J64" s="4">
        <f t="shared" si="2"/>
        <v>1</v>
      </c>
      <c r="K64" s="1" t="s">
        <v>15</v>
      </c>
      <c r="L64" s="4">
        <f t="shared" si="3"/>
        <v>1</v>
      </c>
      <c r="M64" s="1" t="s">
        <v>268</v>
      </c>
      <c r="N64" s="4">
        <v>1</v>
      </c>
      <c r="O64" s="1" t="s">
        <v>269</v>
      </c>
      <c r="P64" s="4">
        <f ca="1">IFERROR(__xludf.DUMMYFUNCTION("IF(AND(REGEXMATCH(O64,""%&gt;%""),REGEXMATCH(O64,""filter\(year"")),1,""błąd"")"),1)</f>
        <v>1</v>
      </c>
      <c r="Q64" s="1" t="s">
        <v>270</v>
      </c>
      <c r="R64" s="4">
        <v>2</v>
      </c>
      <c r="S64" s="1" t="s">
        <v>271</v>
      </c>
      <c r="T64" s="4">
        <f ca="1">IFERROR(__xludf.DUMMYFUNCTION("IF(AND(REGEXMATCH(S64,""group_by""),REGEXMATCH(S64,""summari"")),2,""błąd"")"),2)</f>
        <v>2</v>
      </c>
      <c r="U64" s="1" t="s">
        <v>272</v>
      </c>
      <c r="V64" s="4">
        <f ca="1">IFERROR(__xludf.DUMMYFUNCTION("IF(AND(REGEXMATCH(U64,""-""),REGEXMATCH(U64,""ungroup"")),2,""błąd"")"),2)</f>
        <v>2</v>
      </c>
      <c r="W64" s="1" t="s">
        <v>273</v>
      </c>
      <c r="X64" s="4">
        <v>2</v>
      </c>
      <c r="Y64" s="1" t="s">
        <v>274</v>
      </c>
      <c r="Z64" s="4">
        <f ca="1">IFERROR(__xludf.DUMMYFUNCTION("IF(REGEXMATCH(Y64,""arrange""),1,""błąd"")"),1)</f>
        <v>1</v>
      </c>
    </row>
    <row r="65" spans="1:26" x14ac:dyDescent="0.25">
      <c r="A65" s="5">
        <v>44947.527703842592</v>
      </c>
      <c r="B65" s="1" t="s">
        <v>353</v>
      </c>
      <c r="C65" s="6">
        <v>2</v>
      </c>
      <c r="D65" s="7" t="s">
        <v>13</v>
      </c>
      <c r="E65" s="7">
        <f t="shared" ca="1" si="0"/>
        <v>13</v>
      </c>
      <c r="F65" s="2">
        <f t="shared" ca="1" si="1"/>
        <v>100</v>
      </c>
      <c r="G65" s="1" t="s">
        <v>385</v>
      </c>
      <c r="H65" s="1" t="s">
        <v>397</v>
      </c>
      <c r="I65" s="1" t="s">
        <v>14</v>
      </c>
      <c r="J65" s="4">
        <f t="shared" si="2"/>
        <v>1</v>
      </c>
      <c r="K65" s="1" t="s">
        <v>15</v>
      </c>
      <c r="L65" s="4">
        <f t="shared" si="3"/>
        <v>1</v>
      </c>
      <c r="M65" s="1" t="s">
        <v>123</v>
      </c>
      <c r="N65" s="4">
        <f ca="1">IFERROR(__xludf.DUMMYFUNCTION("IF(REGEXMATCH(M65,""read_csv""),1,""błąd"")"),1)</f>
        <v>1</v>
      </c>
      <c r="O65" s="1" t="s">
        <v>17</v>
      </c>
      <c r="P65" s="4">
        <f ca="1">IFERROR(__xludf.DUMMYFUNCTION("IF(AND(REGEXMATCH(O65,""%&gt;%""),REGEXMATCH(O65,""filter\(year"")),1,""błąd"")"),1)</f>
        <v>1</v>
      </c>
      <c r="Q65" s="1" t="s">
        <v>18</v>
      </c>
      <c r="R65" s="4">
        <f ca="1">IFERROR(__xludf.DUMMYFUNCTION("IF(AND(REGEXMATCH(Q65,""&lt;-""),REGEXMATCH(Q65,""mutate"")),2,""błąd"")"),2)</f>
        <v>2</v>
      </c>
      <c r="S65" s="1" t="s">
        <v>275</v>
      </c>
      <c r="T65" s="4">
        <f ca="1">IFERROR(__xludf.DUMMYFUNCTION("IF(AND(REGEXMATCH(S65,""group_by""),REGEXMATCH(S65,""summari"")),2,""błąd"")"),2)</f>
        <v>2</v>
      </c>
      <c r="U65" s="1" t="s">
        <v>276</v>
      </c>
      <c r="V65" s="4">
        <f ca="1">IFERROR(__xludf.DUMMYFUNCTION("IF(AND(REGEXMATCH(U65,""-""),REGEXMATCH(U65,""ungroup"")),2,""błąd"")"),2)</f>
        <v>2</v>
      </c>
      <c r="W65" s="1" t="s">
        <v>70</v>
      </c>
      <c r="X65" s="4">
        <f ca="1">IFERROR(__xludf.DUMMYFUNCTION("IF(AND(REGEXMATCH(W65,""filter""),REGEXMATCH(W65,""maxCountry""),REGEXMATCH(W65,""gdp_cap"")),2,""błąd"")"),2)</f>
        <v>2</v>
      </c>
      <c r="Y65" s="1" t="s">
        <v>277</v>
      </c>
      <c r="Z65" s="4">
        <f ca="1">IFERROR(__xludf.DUMMYFUNCTION("IF(REGEXMATCH(Y65,""arrange""),1,""błąd"")"),1)</f>
        <v>1</v>
      </c>
    </row>
    <row r="66" spans="1:26" x14ac:dyDescent="0.25">
      <c r="A66" s="5">
        <v>44947.709394212958</v>
      </c>
      <c r="B66" s="1" t="s">
        <v>353</v>
      </c>
      <c r="C66" s="6">
        <v>0</v>
      </c>
      <c r="D66" s="7" t="s">
        <v>13</v>
      </c>
      <c r="E66" s="7">
        <f t="shared" ca="1" si="0"/>
        <v>11</v>
      </c>
      <c r="F66" s="2">
        <f t="shared" ca="1" si="1"/>
        <v>85</v>
      </c>
      <c r="G66" s="1">
        <v>123488</v>
      </c>
      <c r="H66" s="1" t="s">
        <v>397</v>
      </c>
      <c r="I66" s="1" t="s">
        <v>58</v>
      </c>
      <c r="J66" s="4">
        <f t="shared" si="2"/>
        <v>0</v>
      </c>
      <c r="K66" s="1" t="s">
        <v>202</v>
      </c>
      <c r="L66" s="4">
        <f t="shared" si="3"/>
        <v>0</v>
      </c>
      <c r="M66" s="1" t="s">
        <v>278</v>
      </c>
      <c r="N66" s="4">
        <f ca="1">IFERROR(__xludf.DUMMYFUNCTION("IF(REGEXMATCH(M66,""read_csv""),1,""błąd"")"),1)</f>
        <v>1</v>
      </c>
      <c r="O66" s="1" t="s">
        <v>279</v>
      </c>
      <c r="P66" s="4">
        <v>1</v>
      </c>
      <c r="Q66" s="1" t="s">
        <v>280</v>
      </c>
      <c r="R66" s="4">
        <f ca="1">IFERROR(__xludf.DUMMYFUNCTION("IF(AND(REGEXMATCH(Q66,""&lt;-""),REGEXMATCH(Q66,""mutate"")),2,""błąd"")"),2)</f>
        <v>2</v>
      </c>
      <c r="S66" s="1" t="s">
        <v>281</v>
      </c>
      <c r="T66" s="4">
        <f ca="1">IFERROR(__xludf.DUMMYFUNCTION("IF(AND(REGEXMATCH(S66,""group_by""),REGEXMATCH(S66,""summari"")),2,""błąd"")"),2)</f>
        <v>2</v>
      </c>
      <c r="U66" s="1" t="s">
        <v>282</v>
      </c>
      <c r="V66" s="4">
        <f ca="1">IFERROR(__xludf.DUMMYFUNCTION("IF(AND(REGEXMATCH(U66,""-""),REGEXMATCH(U66,""ungroup"")),2,""błąd"")"),2)</f>
        <v>2</v>
      </c>
      <c r="W66" s="1" t="s">
        <v>283</v>
      </c>
      <c r="X66" s="4">
        <f ca="1">IFERROR(__xludf.DUMMYFUNCTION("IF(AND(REGEXMATCH(W66,""filter""),REGEXMATCH(W66,""maxCountry""),REGEXMATCH(W66,""gdp_cap"")),2,""błąd"")"),2)</f>
        <v>2</v>
      </c>
      <c r="Y66" s="1" t="s">
        <v>284</v>
      </c>
      <c r="Z66" s="4">
        <f ca="1">IFERROR(__xludf.DUMMYFUNCTION("IF(REGEXMATCH(Y66,""arrange""),1,""błąd"")"),1)</f>
        <v>1</v>
      </c>
    </row>
    <row r="67" spans="1:26" x14ac:dyDescent="0.25">
      <c r="A67" s="5">
        <v>44947.767940740741</v>
      </c>
      <c r="B67" s="1" t="s">
        <v>353</v>
      </c>
      <c r="C67" s="6">
        <v>2</v>
      </c>
      <c r="D67" s="7" t="s">
        <v>13</v>
      </c>
      <c r="E67" s="7">
        <f t="shared" ca="1" si="0"/>
        <v>13</v>
      </c>
      <c r="F67" s="2">
        <f t="shared" ca="1" si="1"/>
        <v>100</v>
      </c>
      <c r="G67" s="1" t="s">
        <v>386</v>
      </c>
      <c r="H67" s="1" t="s">
        <v>397</v>
      </c>
      <c r="I67" s="1" t="s">
        <v>14</v>
      </c>
      <c r="J67" s="4">
        <f t="shared" si="2"/>
        <v>1</v>
      </c>
      <c r="K67" s="1" t="s">
        <v>15</v>
      </c>
      <c r="L67" s="4">
        <f t="shared" si="3"/>
        <v>1</v>
      </c>
      <c r="M67" s="1" t="s">
        <v>285</v>
      </c>
      <c r="N67" s="4">
        <f ca="1">IFERROR(__xludf.DUMMYFUNCTION("IF(REGEXMATCH(M67,""read_csv""),1,""błąd"")"),1)</f>
        <v>1</v>
      </c>
      <c r="O67" s="1" t="s">
        <v>286</v>
      </c>
      <c r="P67" s="4">
        <f ca="1">IFERROR(__xludf.DUMMYFUNCTION("IF(AND(REGEXMATCH(O67,""%&gt;%""),REGEXMATCH(O67,""filter\(year"")),1,""błąd"")"),1)</f>
        <v>1</v>
      </c>
      <c r="Q67" s="1" t="s">
        <v>18</v>
      </c>
      <c r="R67" s="4">
        <f ca="1">IFERROR(__xludf.DUMMYFUNCTION("IF(AND(REGEXMATCH(Q67,""&lt;-""),REGEXMATCH(Q67,""mutate"")),2,""błąd"")"),2)</f>
        <v>2</v>
      </c>
      <c r="S67" s="1" t="s">
        <v>287</v>
      </c>
      <c r="T67" s="4">
        <f ca="1">IFERROR(__xludf.DUMMYFUNCTION("IF(AND(REGEXMATCH(S67,""group_by""),REGEXMATCH(S67,""summari"")),2,""błąd"")"),2)</f>
        <v>2</v>
      </c>
      <c r="U67" s="1" t="s">
        <v>288</v>
      </c>
      <c r="V67" s="4">
        <f ca="1">IFERROR(__xludf.DUMMYFUNCTION("IF(AND(REGEXMATCH(U67,""-""),REGEXMATCH(U67,""ungroup"")),2,""błąd"")"),2)</f>
        <v>2</v>
      </c>
      <c r="W67" s="1" t="s">
        <v>107</v>
      </c>
      <c r="X67" s="4">
        <f ca="1">IFERROR(__xludf.DUMMYFUNCTION("IF(AND(REGEXMATCH(W67,""filter""),REGEXMATCH(W67,""maxCountry""),REGEXMATCH(W67,""gdp_cap"")),2,""błąd"")"),2)</f>
        <v>2</v>
      </c>
      <c r="Y67" s="1" t="s">
        <v>289</v>
      </c>
      <c r="Z67" s="4">
        <f ca="1">IFERROR(__xludf.DUMMYFUNCTION("IF(REGEXMATCH(Y67,""arrange""),1,""błąd"")"),1)</f>
        <v>1</v>
      </c>
    </row>
    <row r="68" spans="1:26" x14ac:dyDescent="0.25">
      <c r="A68" s="5">
        <v>44947.793125520839</v>
      </c>
      <c r="B68" s="1" t="s">
        <v>353</v>
      </c>
      <c r="C68" s="6">
        <v>1</v>
      </c>
      <c r="D68" s="7" t="s">
        <v>13</v>
      </c>
      <c r="E68" s="7">
        <f t="shared" ca="1" si="0"/>
        <v>13</v>
      </c>
      <c r="F68" s="2">
        <f t="shared" ca="1" si="1"/>
        <v>100</v>
      </c>
      <c r="G68" s="1">
        <v>123489</v>
      </c>
      <c r="H68" s="1" t="s">
        <v>397</v>
      </c>
      <c r="I68" s="1" t="s">
        <v>36</v>
      </c>
      <c r="J68" s="4">
        <f t="shared" si="2"/>
        <v>1</v>
      </c>
      <c r="K68" s="1" t="s">
        <v>15</v>
      </c>
      <c r="L68" s="4">
        <f t="shared" si="3"/>
        <v>1</v>
      </c>
      <c r="M68" s="1" t="s">
        <v>290</v>
      </c>
      <c r="N68" s="4">
        <f ca="1">IFERROR(__xludf.DUMMYFUNCTION("IF(REGEXMATCH(M68,""read_csv""),1,""błąd"")"),1)</f>
        <v>1</v>
      </c>
      <c r="O68" s="1" t="s">
        <v>17</v>
      </c>
      <c r="P68" s="4">
        <f ca="1">IFERROR(__xludf.DUMMYFUNCTION("IF(AND(REGEXMATCH(O68,""%&gt;%""),REGEXMATCH(O68,""filter\(year"")),1,""błąd"")"),1)</f>
        <v>1</v>
      </c>
      <c r="Q68" s="1" t="s">
        <v>18</v>
      </c>
      <c r="R68" s="4">
        <f ca="1">IFERROR(__xludf.DUMMYFUNCTION("IF(AND(REGEXMATCH(Q68,""&lt;-""),REGEXMATCH(Q68,""mutate"")),2,""błąd"")"),2)</f>
        <v>2</v>
      </c>
      <c r="S68" s="1" t="s">
        <v>287</v>
      </c>
      <c r="T68" s="4">
        <f ca="1">IFERROR(__xludf.DUMMYFUNCTION("IF(AND(REGEXMATCH(S68,""group_by""),REGEXMATCH(S68,""summari"")),2,""błąd"")"),2)</f>
        <v>2</v>
      </c>
      <c r="U68" s="1" t="s">
        <v>41</v>
      </c>
      <c r="V68" s="4">
        <f ca="1">IFERROR(__xludf.DUMMYFUNCTION("IF(AND(REGEXMATCH(U68,""-""),REGEXMATCH(U68,""ungroup"")),2,""błąd"")"),2)</f>
        <v>2</v>
      </c>
      <c r="W68" s="1" t="s">
        <v>107</v>
      </c>
      <c r="X68" s="4">
        <f ca="1">IFERROR(__xludf.DUMMYFUNCTION("IF(AND(REGEXMATCH(W68,""filter""),REGEXMATCH(W68,""maxCountry""),REGEXMATCH(W68,""gdp_cap"")),2,""błąd"")"),2)</f>
        <v>2</v>
      </c>
      <c r="Y68" s="1" t="s">
        <v>289</v>
      </c>
      <c r="Z68" s="4">
        <f ca="1">IFERROR(__xludf.DUMMYFUNCTION("IF(REGEXMATCH(Y68,""arrange""),1,""błąd"")"),1)</f>
        <v>1</v>
      </c>
    </row>
    <row r="69" spans="1:26" x14ac:dyDescent="0.25">
      <c r="A69" s="5">
        <v>44947.796551712963</v>
      </c>
      <c r="B69" s="1" t="s">
        <v>353</v>
      </c>
      <c r="C69" s="6">
        <v>1</v>
      </c>
      <c r="D69" s="7" t="s">
        <v>13</v>
      </c>
      <c r="E69" s="7">
        <f t="shared" ca="1" si="0"/>
        <v>13</v>
      </c>
      <c r="F69" s="2">
        <f t="shared" ca="1" si="1"/>
        <v>100</v>
      </c>
      <c r="G69" s="1" t="s">
        <v>387</v>
      </c>
      <c r="H69" s="1" t="s">
        <v>397</v>
      </c>
      <c r="I69" s="1" t="s">
        <v>36</v>
      </c>
      <c r="J69" s="4">
        <f t="shared" si="2"/>
        <v>1</v>
      </c>
      <c r="K69" s="1" t="s">
        <v>15</v>
      </c>
      <c r="L69" s="4">
        <f t="shared" si="3"/>
        <v>1</v>
      </c>
      <c r="M69" s="1" t="s">
        <v>291</v>
      </c>
      <c r="N69" s="4">
        <f ca="1">IFERROR(__xludf.DUMMYFUNCTION("IF(REGEXMATCH(M69,""read_csv""),1,""błąd"")"),1)</f>
        <v>1</v>
      </c>
      <c r="O69" s="1" t="s">
        <v>17</v>
      </c>
      <c r="P69" s="4">
        <f ca="1">IFERROR(__xludf.DUMMYFUNCTION("IF(AND(REGEXMATCH(O69,""%&gt;%""),REGEXMATCH(O69,""filter\(year"")),1,""błąd"")"),1)</f>
        <v>1</v>
      </c>
      <c r="Q69" s="1" t="s">
        <v>18</v>
      </c>
      <c r="R69" s="4">
        <f ca="1">IFERROR(__xludf.DUMMYFUNCTION("IF(AND(REGEXMATCH(Q69,""&lt;-""),REGEXMATCH(Q69,""mutate"")),2,""błąd"")"),2)</f>
        <v>2</v>
      </c>
      <c r="S69" s="1" t="s">
        <v>287</v>
      </c>
      <c r="T69" s="4">
        <f ca="1">IFERROR(__xludf.DUMMYFUNCTION("IF(AND(REGEXMATCH(S69,""group_by""),REGEXMATCH(S69,""summari"")),2,""błąd"")"),2)</f>
        <v>2</v>
      </c>
      <c r="U69" s="1" t="s">
        <v>41</v>
      </c>
      <c r="V69" s="4">
        <f ca="1">IFERROR(__xludf.DUMMYFUNCTION("IF(AND(REGEXMATCH(U69,""-""),REGEXMATCH(U69,""ungroup"")),2,""błąd"")"),2)</f>
        <v>2</v>
      </c>
      <c r="W69" s="1" t="s">
        <v>107</v>
      </c>
      <c r="X69" s="4">
        <f ca="1">IFERROR(__xludf.DUMMYFUNCTION("IF(AND(REGEXMATCH(W69,""filter""),REGEXMATCH(W69,""maxCountry""),REGEXMATCH(W69,""gdp_cap"")),2,""błąd"")"),2)</f>
        <v>2</v>
      </c>
      <c r="Y69" s="1" t="s">
        <v>289</v>
      </c>
      <c r="Z69" s="4">
        <f ca="1">IFERROR(__xludf.DUMMYFUNCTION("IF(REGEXMATCH(Y69,""arrange""),1,""błąd"")"),1)</f>
        <v>1</v>
      </c>
    </row>
    <row r="70" spans="1:26" x14ac:dyDescent="0.25">
      <c r="A70" s="5">
        <v>44947.864379560182</v>
      </c>
      <c r="B70" s="1" t="s">
        <v>353</v>
      </c>
      <c r="C70" s="6">
        <v>5</v>
      </c>
      <c r="D70" s="7" t="s">
        <v>13</v>
      </c>
      <c r="E70" s="7">
        <f t="shared" ca="1" si="0"/>
        <v>13</v>
      </c>
      <c r="F70" s="2">
        <f t="shared" ca="1" si="1"/>
        <v>100</v>
      </c>
      <c r="G70" s="1">
        <v>123490</v>
      </c>
      <c r="H70" s="1" t="s">
        <v>397</v>
      </c>
      <c r="I70" s="1" t="s">
        <v>14</v>
      </c>
      <c r="J70" s="4">
        <f t="shared" si="2"/>
        <v>1</v>
      </c>
      <c r="K70" s="1" t="s">
        <v>15</v>
      </c>
      <c r="L70" s="4">
        <f t="shared" si="3"/>
        <v>1</v>
      </c>
      <c r="M70" s="1" t="s">
        <v>292</v>
      </c>
      <c r="N70" s="4">
        <f ca="1">IFERROR(__xludf.DUMMYFUNCTION("IF(REGEXMATCH(M70,""read_csv""),1,""błąd"")"),1)</f>
        <v>1</v>
      </c>
      <c r="O70" s="1" t="s">
        <v>95</v>
      </c>
      <c r="P70" s="4">
        <f ca="1">IFERROR(__xludf.DUMMYFUNCTION("IF(AND(REGEXMATCH(O70,""%&gt;%""),REGEXMATCH(O70,""filter\(year"")),1,""błąd"")"),1)</f>
        <v>1</v>
      </c>
      <c r="Q70" s="1" t="s">
        <v>136</v>
      </c>
      <c r="R70" s="4">
        <f ca="1">IFERROR(__xludf.DUMMYFUNCTION("IF(AND(REGEXMATCH(Q70,""&lt;-""),REGEXMATCH(Q70,""mutate"")),2,""błąd"")"),2)</f>
        <v>2</v>
      </c>
      <c r="S70" s="1" t="s">
        <v>293</v>
      </c>
      <c r="T70" s="4">
        <f ca="1">IFERROR(__xludf.DUMMYFUNCTION("IF(AND(REGEXMATCH(S70,""group_by""),REGEXMATCH(S70,""summari"")),2,""błąd"")"),2)</f>
        <v>2</v>
      </c>
      <c r="U70" s="1" t="s">
        <v>294</v>
      </c>
      <c r="V70" s="4">
        <f ca="1">IFERROR(__xludf.DUMMYFUNCTION("IF(AND(REGEXMATCH(U70,""-""),REGEXMATCH(U70,""ungroup"")),2,""błąd"")"),2)</f>
        <v>2</v>
      </c>
      <c r="W70" s="1" t="s">
        <v>295</v>
      </c>
      <c r="X70" s="4">
        <f ca="1">IFERROR(__xludf.DUMMYFUNCTION("IF(AND(REGEXMATCH(W70,""filter""),REGEXMATCH(W70,""maxCountry""),REGEXMATCH(W70,""gdp_cap"")),2,""błąd"")"),2)</f>
        <v>2</v>
      </c>
      <c r="Y70" s="1" t="s">
        <v>296</v>
      </c>
      <c r="Z70" s="4">
        <f ca="1">IFERROR(__xludf.DUMMYFUNCTION("IF(REGEXMATCH(Y70,""arrange""),1,""błąd"")"),1)</f>
        <v>1</v>
      </c>
    </row>
    <row r="71" spans="1:26" x14ac:dyDescent="0.25">
      <c r="A71" s="5">
        <v>44947.881231782405</v>
      </c>
      <c r="B71" s="1" t="s">
        <v>353</v>
      </c>
      <c r="C71" s="6">
        <v>2</v>
      </c>
      <c r="D71" s="7" t="s">
        <v>13</v>
      </c>
      <c r="E71" s="7">
        <f t="shared" ca="1" si="0"/>
        <v>12</v>
      </c>
      <c r="F71" s="2">
        <f t="shared" ca="1" si="1"/>
        <v>92</v>
      </c>
      <c r="G71" s="1" t="s">
        <v>388</v>
      </c>
      <c r="H71" s="1" t="s">
        <v>397</v>
      </c>
      <c r="I71" s="1" t="s">
        <v>14</v>
      </c>
      <c r="J71" s="4">
        <f t="shared" si="2"/>
        <v>1</v>
      </c>
      <c r="K71" s="1" t="s">
        <v>15</v>
      </c>
      <c r="L71" s="4">
        <f t="shared" si="3"/>
        <v>1</v>
      </c>
      <c r="M71" s="1" t="s">
        <v>297</v>
      </c>
      <c r="N71" s="4">
        <f ca="1">IFERROR(__xludf.DUMMYFUNCTION("IF(REGEXMATCH(M71,""read_csv""),1,""błąd"")"),1)</f>
        <v>1</v>
      </c>
      <c r="O71" s="1" t="s">
        <v>298</v>
      </c>
      <c r="P71" s="4">
        <v>1</v>
      </c>
      <c r="Q71" s="1" t="s">
        <v>299</v>
      </c>
      <c r="R71" s="4">
        <f ca="1">IFERROR(__xludf.DUMMYFUNCTION("IF(AND(REGEXMATCH(Q71,""&lt;-""),REGEXMATCH(Q71,""mutate"")),2,""błąd"")"),2)</f>
        <v>2</v>
      </c>
      <c r="S71" s="1" t="s">
        <v>300</v>
      </c>
      <c r="T71" s="4">
        <f ca="1">IFERROR(__xludf.DUMMYFUNCTION("IF(AND(REGEXMATCH(S71,""group_by""),REGEXMATCH(S71,""summari"")),2,""błąd"")"),2)</f>
        <v>2</v>
      </c>
      <c r="U71" s="1" t="s">
        <v>301</v>
      </c>
      <c r="V71" s="4">
        <f ca="1">IFERROR(__xludf.DUMMYFUNCTION("IF(AND(REGEXMATCH(U71,""-""),REGEXMATCH(U71,""ungroup"")),2,""błąd"")"),2)</f>
        <v>2</v>
      </c>
      <c r="W71" s="1" t="s">
        <v>302</v>
      </c>
      <c r="X71" s="4">
        <v>1</v>
      </c>
      <c r="Y71" s="1" t="s">
        <v>303</v>
      </c>
      <c r="Z71" s="4">
        <f ca="1">IFERROR(__xludf.DUMMYFUNCTION("IF(REGEXMATCH(Y71,""arrange""),1,""błąd"")"),1)</f>
        <v>1</v>
      </c>
    </row>
    <row r="72" spans="1:26" x14ac:dyDescent="0.25">
      <c r="A72" s="5">
        <v>44947.922814409721</v>
      </c>
      <c r="B72" s="1" t="s">
        <v>353</v>
      </c>
      <c r="C72" s="6">
        <v>4</v>
      </c>
      <c r="D72" s="7" t="s">
        <v>13</v>
      </c>
      <c r="E72" s="7">
        <f t="shared" ca="1" si="0"/>
        <v>13</v>
      </c>
      <c r="F72" s="2">
        <f t="shared" ca="1" si="1"/>
        <v>100</v>
      </c>
      <c r="G72" s="1">
        <v>123491</v>
      </c>
      <c r="H72" s="1" t="s">
        <v>397</v>
      </c>
      <c r="I72" s="1" t="s">
        <v>36</v>
      </c>
      <c r="J72" s="4">
        <f t="shared" si="2"/>
        <v>1</v>
      </c>
      <c r="K72" s="1" t="s">
        <v>15</v>
      </c>
      <c r="L72" s="4">
        <f t="shared" si="3"/>
        <v>1</v>
      </c>
      <c r="M72" s="1" t="s">
        <v>292</v>
      </c>
      <c r="N72" s="4">
        <f ca="1">IFERROR(__xludf.DUMMYFUNCTION("IF(REGEXMATCH(M72,""read_csv""),1,""błąd"")"),1)</f>
        <v>1</v>
      </c>
      <c r="O72" s="1" t="s">
        <v>95</v>
      </c>
      <c r="P72" s="4">
        <f ca="1">IFERROR(__xludf.DUMMYFUNCTION("IF(AND(REGEXMATCH(O72,""%&gt;%""),REGEXMATCH(O72,""filter\(year"")),1,""błąd"")"),1)</f>
        <v>1</v>
      </c>
      <c r="Q72" s="1" t="s">
        <v>136</v>
      </c>
      <c r="R72" s="4">
        <f ca="1">IFERROR(__xludf.DUMMYFUNCTION("IF(AND(REGEXMATCH(Q72,""&lt;-""),REGEXMATCH(Q72,""mutate"")),2,""błąd"")"),2)</f>
        <v>2</v>
      </c>
      <c r="S72" s="1" t="s">
        <v>293</v>
      </c>
      <c r="T72" s="4">
        <f ca="1">IFERROR(__xludf.DUMMYFUNCTION("IF(AND(REGEXMATCH(S72,""group_by""),REGEXMATCH(S72,""summari"")),2,""błąd"")"),2)</f>
        <v>2</v>
      </c>
      <c r="U72" s="1" t="s">
        <v>294</v>
      </c>
      <c r="V72" s="4">
        <f ca="1">IFERROR(__xludf.DUMMYFUNCTION("IF(AND(REGEXMATCH(U72,""-""),REGEXMATCH(U72,""ungroup"")),2,""błąd"")"),2)</f>
        <v>2</v>
      </c>
      <c r="W72" s="1" t="s">
        <v>295</v>
      </c>
      <c r="X72" s="4">
        <f ca="1">IFERROR(__xludf.DUMMYFUNCTION("IF(AND(REGEXMATCH(W72,""filter""),REGEXMATCH(W72,""maxCountry""),REGEXMATCH(W72,""gdp_cap"")),2,""błąd"")"),2)</f>
        <v>2</v>
      </c>
      <c r="Y72" s="1" t="s">
        <v>304</v>
      </c>
      <c r="Z72" s="4">
        <f ca="1">IFERROR(__xludf.DUMMYFUNCTION("IF(REGEXMATCH(Y72,""arrange""),1,""błąd"")"),1)</f>
        <v>1</v>
      </c>
    </row>
    <row r="73" spans="1:26" x14ac:dyDescent="0.25">
      <c r="A73" s="5">
        <v>44948.407105231483</v>
      </c>
      <c r="B73" s="1" t="s">
        <v>353</v>
      </c>
      <c r="C73" s="6">
        <v>1</v>
      </c>
      <c r="D73" s="7" t="s">
        <v>13</v>
      </c>
      <c r="E73" s="7">
        <f t="shared" ca="1" si="0"/>
        <v>13</v>
      </c>
      <c r="F73" s="2">
        <f t="shared" ca="1" si="1"/>
        <v>100</v>
      </c>
      <c r="G73" s="1" t="s">
        <v>389</v>
      </c>
      <c r="H73" s="1" t="s">
        <v>397</v>
      </c>
      <c r="I73" s="1" t="s">
        <v>36</v>
      </c>
      <c r="J73" s="4">
        <f t="shared" si="2"/>
        <v>1</v>
      </c>
      <c r="K73" s="1" t="s">
        <v>15</v>
      </c>
      <c r="L73" s="4">
        <f t="shared" si="3"/>
        <v>1</v>
      </c>
      <c r="M73" s="1" t="s">
        <v>305</v>
      </c>
      <c r="N73" s="4">
        <f ca="1">IFERROR(__xludf.DUMMYFUNCTION("IF(REGEXMATCH(M73,""read_csv""),1,""błąd"")"),1)</f>
        <v>1</v>
      </c>
      <c r="O73" s="1" t="s">
        <v>17</v>
      </c>
      <c r="P73" s="4">
        <f ca="1">IFERROR(__xludf.DUMMYFUNCTION("IF(AND(REGEXMATCH(O73,""%&gt;%""),REGEXMATCH(O73,""filter\(year"")),1,""błąd"")"),1)</f>
        <v>1</v>
      </c>
      <c r="Q73" s="1" t="s">
        <v>18</v>
      </c>
      <c r="R73" s="4">
        <f ca="1">IFERROR(__xludf.DUMMYFUNCTION("IF(AND(REGEXMATCH(Q73,""&lt;-""),REGEXMATCH(Q73,""mutate"")),2,""błąd"")"),2)</f>
        <v>2</v>
      </c>
      <c r="S73" s="1" t="s">
        <v>287</v>
      </c>
      <c r="T73" s="4">
        <f ca="1">IFERROR(__xludf.DUMMYFUNCTION("IF(AND(REGEXMATCH(S73,""group_by""),REGEXMATCH(S73,""summari"")),2,""błąd"")"),2)</f>
        <v>2</v>
      </c>
      <c r="U73" s="1" t="s">
        <v>41</v>
      </c>
      <c r="V73" s="4">
        <f ca="1">IFERROR(__xludf.DUMMYFUNCTION("IF(AND(REGEXMATCH(U73,""-""),REGEXMATCH(U73,""ungroup"")),2,""błąd"")"),2)</f>
        <v>2</v>
      </c>
      <c r="W73" s="1" t="s">
        <v>107</v>
      </c>
      <c r="X73" s="4">
        <f ca="1">IFERROR(__xludf.DUMMYFUNCTION("IF(AND(REGEXMATCH(W73,""filter""),REGEXMATCH(W73,""maxCountry""),REGEXMATCH(W73,""gdp_cap"")),2,""błąd"")"),2)</f>
        <v>2</v>
      </c>
      <c r="Y73" s="1" t="s">
        <v>289</v>
      </c>
      <c r="Z73" s="4">
        <f ca="1">IFERROR(__xludf.DUMMYFUNCTION("IF(REGEXMATCH(Y73,""arrange""),1,""błąd"")"),1)</f>
        <v>1</v>
      </c>
    </row>
    <row r="74" spans="1:26" x14ac:dyDescent="0.25">
      <c r="A74" s="5">
        <v>44948.763495752311</v>
      </c>
      <c r="B74" s="1" t="s">
        <v>353</v>
      </c>
      <c r="C74" s="6">
        <v>3</v>
      </c>
      <c r="D74" s="7" t="s">
        <v>13</v>
      </c>
      <c r="E74" s="7">
        <f t="shared" ca="1" si="0"/>
        <v>11</v>
      </c>
      <c r="F74" s="2">
        <f t="shared" ca="1" si="1"/>
        <v>85</v>
      </c>
      <c r="G74" s="1">
        <v>123492</v>
      </c>
      <c r="H74" s="1" t="s">
        <v>397</v>
      </c>
      <c r="I74" s="1" t="s">
        <v>14</v>
      </c>
      <c r="J74" s="4">
        <f t="shared" si="2"/>
        <v>1</v>
      </c>
      <c r="K74" s="1" t="s">
        <v>15</v>
      </c>
      <c r="L74" s="4">
        <f t="shared" si="3"/>
        <v>1</v>
      </c>
      <c r="M74" s="1" t="s">
        <v>306</v>
      </c>
      <c r="N74" s="4">
        <f ca="1">IFERROR(__xludf.DUMMYFUNCTION("IF(REGEXMATCH(M74,""read_csv""),1,""błąd"")"),1)</f>
        <v>1</v>
      </c>
      <c r="O74" s="1" t="s">
        <v>95</v>
      </c>
      <c r="P74" s="4">
        <f ca="1">IFERROR(__xludf.DUMMYFUNCTION("IF(AND(REGEXMATCH(O74,""%&gt;%""),REGEXMATCH(O74,""filter\(year"")),1,""błąd"")"),1)</f>
        <v>1</v>
      </c>
      <c r="Q74" s="1" t="s">
        <v>307</v>
      </c>
      <c r="R74" s="4">
        <v>1</v>
      </c>
      <c r="S74" s="1" t="s">
        <v>308</v>
      </c>
      <c r="T74" s="4">
        <f ca="1">IFERROR(__xludf.DUMMYFUNCTION("IF(AND(REGEXMATCH(S74,""group_by""),REGEXMATCH(S74,""summari"")),2,""błąd"")"),2)</f>
        <v>2</v>
      </c>
      <c r="U74" s="1" t="s">
        <v>309</v>
      </c>
      <c r="V74" s="4">
        <v>1</v>
      </c>
      <c r="W74" s="1" t="s">
        <v>310</v>
      </c>
      <c r="X74" s="4">
        <f ca="1">IFERROR(__xludf.DUMMYFUNCTION("IF(AND(REGEXMATCH(W74,""filter""),REGEXMATCH(W74,""maxCountry""),REGEXMATCH(W74,""gdp_cap"")),2,""błąd"")"),2)</f>
        <v>2</v>
      </c>
      <c r="Y74" s="1" t="s">
        <v>311</v>
      </c>
      <c r="Z74" s="4">
        <f ca="1">IFERROR(__xludf.DUMMYFUNCTION("IF(REGEXMATCH(Y74,""arrange""),1,""błąd"")"),1)</f>
        <v>1</v>
      </c>
    </row>
    <row r="75" spans="1:26" x14ac:dyDescent="0.25">
      <c r="A75" s="5">
        <v>44950.834294548607</v>
      </c>
      <c r="B75" s="1" t="s">
        <v>353</v>
      </c>
      <c r="C75" s="6">
        <v>1</v>
      </c>
      <c r="D75" s="7" t="s">
        <v>13</v>
      </c>
      <c r="E75" s="7">
        <f t="shared" ca="1" si="0"/>
        <v>12</v>
      </c>
      <c r="F75" s="2">
        <f t="shared" ca="1" si="1"/>
        <v>92</v>
      </c>
      <c r="G75" s="1" t="s">
        <v>390</v>
      </c>
      <c r="H75" s="1" t="s">
        <v>397</v>
      </c>
      <c r="I75" s="1" t="s">
        <v>58</v>
      </c>
      <c r="J75" s="4">
        <f t="shared" si="2"/>
        <v>0</v>
      </c>
      <c r="K75" s="1" t="s">
        <v>15</v>
      </c>
      <c r="L75" s="4">
        <f t="shared" si="3"/>
        <v>1</v>
      </c>
      <c r="M75" s="1" t="s">
        <v>234</v>
      </c>
      <c r="N75" s="4">
        <f ca="1">IFERROR(__xludf.DUMMYFUNCTION("IF(REGEXMATCH(M75,""read_csv""),1,""błąd"")"),1)</f>
        <v>1</v>
      </c>
      <c r="O75" s="1" t="s">
        <v>17</v>
      </c>
      <c r="P75" s="4">
        <f ca="1">IFERROR(__xludf.DUMMYFUNCTION("IF(AND(REGEXMATCH(O75,""%&gt;%""),REGEXMATCH(O75,""filter\(year"")),1,""błąd"")"),1)</f>
        <v>1</v>
      </c>
      <c r="Q75" s="1" t="s">
        <v>18</v>
      </c>
      <c r="R75" s="4">
        <f ca="1">IFERROR(__xludf.DUMMYFUNCTION("IF(AND(REGEXMATCH(Q75,""&lt;-""),REGEXMATCH(Q75,""mutate"")),2,""błąd"")"),2)</f>
        <v>2</v>
      </c>
      <c r="S75" s="1" t="s">
        <v>312</v>
      </c>
      <c r="T75" s="4">
        <f ca="1">IFERROR(__xludf.DUMMYFUNCTION("IF(AND(REGEXMATCH(S75,""group_by""),REGEXMATCH(S75,""summari"")),2,""błąd"")"),2)</f>
        <v>2</v>
      </c>
      <c r="U75" s="1" t="s">
        <v>33</v>
      </c>
      <c r="V75" s="4">
        <f ca="1">IFERROR(__xludf.DUMMYFUNCTION("IF(AND(REGEXMATCH(U75,""-""),REGEXMATCH(U75,""ungroup"")),2,""błąd"")"),2)</f>
        <v>2</v>
      </c>
      <c r="W75" s="1" t="s">
        <v>313</v>
      </c>
      <c r="X75" s="4">
        <f ca="1">IFERROR(__xludf.DUMMYFUNCTION("IF(AND(REGEXMATCH(W75,""filter""),REGEXMATCH(W75,""maxCountry""),REGEXMATCH(W75,""gdp_cap"")),2,""błąd"")"),2)</f>
        <v>2</v>
      </c>
      <c r="Y75" s="1" t="s">
        <v>314</v>
      </c>
      <c r="Z75" s="4">
        <f ca="1">IFERROR(__xludf.DUMMYFUNCTION("IF(REGEXMATCH(Y75,""arrange""),1,""błąd"")"),1)</f>
        <v>1</v>
      </c>
    </row>
    <row r="76" spans="1:26" x14ac:dyDescent="0.25">
      <c r="A76" s="5">
        <v>44950.945024722227</v>
      </c>
      <c r="B76" s="1" t="s">
        <v>353</v>
      </c>
      <c r="C76" s="6">
        <v>1</v>
      </c>
      <c r="D76" s="7" t="s">
        <v>13</v>
      </c>
      <c r="E76" s="7">
        <f t="shared" ca="1" si="0"/>
        <v>12</v>
      </c>
      <c r="F76" s="2">
        <f t="shared" ca="1" si="1"/>
        <v>92</v>
      </c>
      <c r="G76" s="1">
        <v>123493</v>
      </c>
      <c r="H76" s="1" t="s">
        <v>397</v>
      </c>
      <c r="I76" s="1" t="s">
        <v>58</v>
      </c>
      <c r="J76" s="4">
        <f t="shared" si="2"/>
        <v>0</v>
      </c>
      <c r="K76" s="1" t="s">
        <v>15</v>
      </c>
      <c r="L76" s="4">
        <f t="shared" si="3"/>
        <v>1</v>
      </c>
      <c r="M76" s="1" t="s">
        <v>315</v>
      </c>
      <c r="N76" s="4">
        <f ca="1">IFERROR(__xludf.DUMMYFUNCTION("IF(REGEXMATCH(M76,""read_csv""),1,""błąd"")"),1)</f>
        <v>1</v>
      </c>
      <c r="O76" s="1" t="s">
        <v>17</v>
      </c>
      <c r="P76" s="4">
        <f ca="1">IFERROR(__xludf.DUMMYFUNCTION("IF(AND(REGEXMATCH(O76,""%&gt;%""),REGEXMATCH(O76,""filter\(year"")),1,""błąd"")"),1)</f>
        <v>1</v>
      </c>
      <c r="Q76" s="1" t="s">
        <v>18</v>
      </c>
      <c r="R76" s="4">
        <f ca="1">IFERROR(__xludf.DUMMYFUNCTION("IF(AND(REGEXMATCH(Q76,""&lt;-""),REGEXMATCH(Q76,""mutate"")),2,""błąd"")"),2)</f>
        <v>2</v>
      </c>
      <c r="S76" s="1" t="s">
        <v>316</v>
      </c>
      <c r="T76" s="4">
        <f ca="1">IFERROR(__xludf.DUMMYFUNCTION("IF(AND(REGEXMATCH(S76,""group_by""),REGEXMATCH(S76,""summari"")),2,""błąd"")"),2)</f>
        <v>2</v>
      </c>
      <c r="U76" s="1" t="s">
        <v>317</v>
      </c>
      <c r="V76" s="4">
        <f ca="1">IFERROR(__xludf.DUMMYFUNCTION("IF(AND(REGEXMATCH(U76,""-""),REGEXMATCH(U76,""ungroup"")),2,""błąd"")"),2)</f>
        <v>2</v>
      </c>
      <c r="W76" s="1" t="s">
        <v>34</v>
      </c>
      <c r="X76" s="4">
        <f ca="1">IFERROR(__xludf.DUMMYFUNCTION("IF(AND(REGEXMATCH(W76,""filter""),REGEXMATCH(W76,""maxCountry""),REGEXMATCH(W76,""gdp_cap"")),2,""błąd"")"),2)</f>
        <v>2</v>
      </c>
      <c r="Y76" s="1" t="s">
        <v>318</v>
      </c>
      <c r="Z76" s="4">
        <f ca="1">IFERROR(__xludf.DUMMYFUNCTION("IF(REGEXMATCH(Y76,""arrange""),1,""błąd"")"),1)</f>
        <v>1</v>
      </c>
    </row>
    <row r="77" spans="1:26" x14ac:dyDescent="0.25">
      <c r="A77" s="5">
        <v>44951.022134027779</v>
      </c>
      <c r="B77" s="1" t="s">
        <v>353</v>
      </c>
      <c r="C77" s="6">
        <v>2</v>
      </c>
      <c r="D77" s="7" t="s">
        <v>13</v>
      </c>
      <c r="E77" s="7">
        <f t="shared" ca="1" si="0"/>
        <v>13</v>
      </c>
      <c r="F77" s="2">
        <f t="shared" ca="1" si="1"/>
        <v>100</v>
      </c>
      <c r="G77" s="1" t="s">
        <v>391</v>
      </c>
      <c r="H77" s="1" t="s">
        <v>397</v>
      </c>
      <c r="I77" s="1" t="s">
        <v>14</v>
      </c>
      <c r="J77" s="4">
        <f t="shared" si="2"/>
        <v>1</v>
      </c>
      <c r="K77" s="1" t="s">
        <v>15</v>
      </c>
      <c r="L77" s="4">
        <f t="shared" si="3"/>
        <v>1</v>
      </c>
      <c r="M77" s="1" t="s">
        <v>319</v>
      </c>
      <c r="N77" s="4">
        <f ca="1">IFERROR(__xludf.DUMMYFUNCTION("IF(REGEXMATCH(M77,""read_csv""),1,""błąd"")"),1)</f>
        <v>1</v>
      </c>
      <c r="O77" s="1" t="s">
        <v>17</v>
      </c>
      <c r="P77" s="4">
        <f ca="1">IFERROR(__xludf.DUMMYFUNCTION("IF(AND(REGEXMATCH(O77,""%&gt;%""),REGEXMATCH(O77,""filter\(year"")),1,""błąd"")"),1)</f>
        <v>1</v>
      </c>
      <c r="Q77" s="1" t="s">
        <v>18</v>
      </c>
      <c r="R77" s="4">
        <f ca="1">IFERROR(__xludf.DUMMYFUNCTION("IF(AND(REGEXMATCH(Q77,""&lt;-""),REGEXMATCH(Q77,""mutate"")),2,""błąd"")"),2)</f>
        <v>2</v>
      </c>
      <c r="S77" s="1" t="s">
        <v>316</v>
      </c>
      <c r="T77" s="4">
        <f ca="1">IFERROR(__xludf.DUMMYFUNCTION("IF(AND(REGEXMATCH(S77,""group_by""),REGEXMATCH(S77,""summari"")),2,""błąd"")"),2)</f>
        <v>2</v>
      </c>
      <c r="U77" s="1" t="s">
        <v>320</v>
      </c>
      <c r="V77" s="4">
        <f ca="1">IFERROR(__xludf.DUMMYFUNCTION("IF(AND(REGEXMATCH(U77,""-""),REGEXMATCH(U77,""ungroup"")),2,""błąd"")"),2)</f>
        <v>2</v>
      </c>
      <c r="W77" s="1" t="s">
        <v>321</v>
      </c>
      <c r="X77" s="4">
        <f ca="1">IFERROR(__xludf.DUMMYFUNCTION("IF(AND(REGEXMATCH(W77,""filter""),REGEXMATCH(W77,""maxCountry""),REGEXMATCH(W77,""gdp_cap"")),2,""błąd"")"),2)</f>
        <v>2</v>
      </c>
      <c r="Y77" s="1" t="s">
        <v>322</v>
      </c>
      <c r="Z77" s="4">
        <f ca="1">IFERROR(__xludf.DUMMYFUNCTION("IF(REGEXMATCH(Y77,""arrange""),1,""błąd"")"),1)</f>
        <v>1</v>
      </c>
    </row>
    <row r="78" spans="1:26" x14ac:dyDescent="0.25">
      <c r="A78" s="5">
        <v>44951.799924305553</v>
      </c>
      <c r="B78" s="1" t="s">
        <v>353</v>
      </c>
      <c r="C78" s="6">
        <v>4</v>
      </c>
      <c r="D78" s="7" t="s">
        <v>13</v>
      </c>
      <c r="E78" s="7">
        <f t="shared" ca="1" si="0"/>
        <v>11</v>
      </c>
      <c r="F78" s="2">
        <f t="shared" ca="1" si="1"/>
        <v>85</v>
      </c>
      <c r="G78" s="1">
        <v>123494</v>
      </c>
      <c r="H78" s="1" t="s">
        <v>397</v>
      </c>
      <c r="I78" s="1" t="s">
        <v>14</v>
      </c>
      <c r="J78" s="4">
        <f t="shared" si="2"/>
        <v>1</v>
      </c>
      <c r="K78" s="1" t="s">
        <v>15</v>
      </c>
      <c r="L78" s="4">
        <f t="shared" si="3"/>
        <v>1</v>
      </c>
      <c r="M78" s="1" t="s">
        <v>323</v>
      </c>
      <c r="N78" s="4">
        <f ca="1">IFERROR(__xludf.DUMMYFUNCTION("IF(REGEXMATCH(M78,""read_csv""),1,""błąd"")"),1)</f>
        <v>1</v>
      </c>
      <c r="O78" s="1" t="s">
        <v>82</v>
      </c>
      <c r="P78" s="4">
        <f ca="1">IFERROR(__xludf.DUMMYFUNCTION("IF(AND(REGEXMATCH(O78,""%&gt;%""),REGEXMATCH(O78,""filter\(year"")),1,""błąd"")"),1)</f>
        <v>1</v>
      </c>
      <c r="R78" s="4">
        <v>0</v>
      </c>
      <c r="S78" s="1" t="s">
        <v>84</v>
      </c>
      <c r="T78" s="4">
        <f ca="1">IFERROR(__xludf.DUMMYFUNCTION("IF(AND(REGEXMATCH(S78,""group_by""),REGEXMATCH(S78,""summari"")),2,""błąd"")"),2)</f>
        <v>2</v>
      </c>
      <c r="U78" s="1" t="s">
        <v>85</v>
      </c>
      <c r="V78" s="4">
        <f ca="1">IFERROR(__xludf.DUMMYFUNCTION("IF(AND(REGEXMATCH(U78,""-""),REGEXMATCH(U78,""ungroup"")),2,""błąd"")"),2)</f>
        <v>2</v>
      </c>
      <c r="W78" s="1" t="s">
        <v>86</v>
      </c>
      <c r="X78" s="4">
        <f ca="1">IFERROR(__xludf.DUMMYFUNCTION("IF(AND(REGEXMATCH(W78,""filter""),REGEXMATCH(W78,""maxCountry""),REGEXMATCH(W78,""gdp_cap"")),2,""błąd"")"),2)</f>
        <v>2</v>
      </c>
      <c r="Y78" s="1" t="s">
        <v>87</v>
      </c>
      <c r="Z78" s="4">
        <f ca="1">IFERROR(__xludf.DUMMYFUNCTION("IF(REGEXMATCH(Y78,""arrange""),1,""błąd"")"),1)</f>
        <v>1</v>
      </c>
    </row>
    <row r="79" spans="1:26" x14ac:dyDescent="0.25">
      <c r="A79" s="5">
        <v>44951.960789074074</v>
      </c>
      <c r="B79" s="1" t="s">
        <v>353</v>
      </c>
      <c r="C79" s="6">
        <v>5</v>
      </c>
      <c r="D79" s="7" t="s">
        <v>13</v>
      </c>
      <c r="E79" s="7">
        <f t="shared" ca="1" si="0"/>
        <v>11.5</v>
      </c>
      <c r="F79" s="2">
        <f t="shared" ca="1" si="1"/>
        <v>88</v>
      </c>
      <c r="G79" s="1" t="s">
        <v>392</v>
      </c>
      <c r="H79" s="1" t="s">
        <v>397</v>
      </c>
      <c r="I79" s="1" t="s">
        <v>58</v>
      </c>
      <c r="J79" s="4">
        <f t="shared" si="2"/>
        <v>0</v>
      </c>
      <c r="K79" s="1" t="s">
        <v>15</v>
      </c>
      <c r="L79" s="4">
        <f t="shared" si="3"/>
        <v>1</v>
      </c>
      <c r="M79" s="1" t="s">
        <v>324</v>
      </c>
      <c r="N79" s="4">
        <f ca="1">IFERROR(__xludf.DUMMYFUNCTION("IF(REGEXMATCH(M79,""read_csv""),1,""błąd"")"),1)</f>
        <v>1</v>
      </c>
      <c r="O79" s="1" t="s">
        <v>95</v>
      </c>
      <c r="P79" s="4">
        <f ca="1">IFERROR(__xludf.DUMMYFUNCTION("IF(AND(REGEXMATCH(O79,""%&gt;%""),REGEXMATCH(O79,""filter\(year"")),1,""błąd"")"),1)</f>
        <v>1</v>
      </c>
      <c r="Q79" s="1" t="s">
        <v>197</v>
      </c>
      <c r="R79" s="4">
        <v>1.5</v>
      </c>
      <c r="S79" s="1" t="s">
        <v>198</v>
      </c>
      <c r="T79" s="4">
        <f ca="1">IFERROR(__xludf.DUMMYFUNCTION("IF(AND(REGEXMATCH(S79,""group_by""),REGEXMATCH(S79,""summari"")),2,""błąd"")"),2)</f>
        <v>2</v>
      </c>
      <c r="U79" s="1" t="s">
        <v>325</v>
      </c>
      <c r="V79" s="4">
        <v>2</v>
      </c>
      <c r="W79" s="1" t="s">
        <v>200</v>
      </c>
      <c r="X79" s="4">
        <f ca="1">IFERROR(__xludf.DUMMYFUNCTION("IF(AND(REGEXMATCH(W79,""filter""),REGEXMATCH(W79,""maxCountry""),REGEXMATCH(W79,""gdp_cap"")),2,""błąd"")"),2)</f>
        <v>2</v>
      </c>
      <c r="Y79" s="1" t="s">
        <v>201</v>
      </c>
      <c r="Z79" s="4">
        <f ca="1">IFERROR(__xludf.DUMMYFUNCTION("IF(REGEXMATCH(Y79,""arrange""),1,""błąd"")"),1)</f>
        <v>1</v>
      </c>
    </row>
    <row r="80" spans="1:26" x14ac:dyDescent="0.25">
      <c r="A80" s="5">
        <v>44952.52443070602</v>
      </c>
      <c r="B80" s="1" t="s">
        <v>353</v>
      </c>
      <c r="C80" s="6">
        <v>1</v>
      </c>
      <c r="D80" s="7" t="s">
        <v>13</v>
      </c>
      <c r="E80" s="7">
        <f t="shared" ca="1" si="0"/>
        <v>13</v>
      </c>
      <c r="F80" s="2">
        <f t="shared" ca="1" si="1"/>
        <v>100</v>
      </c>
      <c r="G80" s="1">
        <v>123495</v>
      </c>
      <c r="H80" s="1" t="s">
        <v>397</v>
      </c>
      <c r="I80" s="1" t="s">
        <v>36</v>
      </c>
      <c r="J80" s="4">
        <f t="shared" si="2"/>
        <v>1</v>
      </c>
      <c r="K80" s="1" t="s">
        <v>15</v>
      </c>
      <c r="L80" s="4">
        <f t="shared" si="3"/>
        <v>1</v>
      </c>
      <c r="M80" s="1" t="s">
        <v>326</v>
      </c>
      <c r="N80" s="4">
        <f ca="1">IFERROR(__xludf.DUMMYFUNCTION("IF(REGEXMATCH(M80,""read_csv""),1,""błąd"")"),1)</f>
        <v>1</v>
      </c>
      <c r="O80" s="1" t="s">
        <v>17</v>
      </c>
      <c r="P80" s="4">
        <f ca="1">IFERROR(__xludf.DUMMYFUNCTION("IF(AND(REGEXMATCH(O80,""%&gt;%""),REGEXMATCH(O80,""filter\(year"")),1,""błąd"")"),1)</f>
        <v>1</v>
      </c>
      <c r="Q80" s="1" t="s">
        <v>18</v>
      </c>
      <c r="R80" s="4">
        <f ca="1">IFERROR(__xludf.DUMMYFUNCTION("IF(AND(REGEXMATCH(Q80,""&lt;-""),REGEXMATCH(Q80,""mutate"")),2,""błąd"")"),2)</f>
        <v>2</v>
      </c>
      <c r="S80" s="1" t="s">
        <v>66</v>
      </c>
      <c r="T80" s="4">
        <f ca="1">IFERROR(__xludf.DUMMYFUNCTION("IF(AND(REGEXMATCH(S80,""group_by""),REGEXMATCH(S80,""summari"")),2,""błąd"")"),2)</f>
        <v>2</v>
      </c>
      <c r="U80" s="1" t="s">
        <v>33</v>
      </c>
      <c r="V80" s="4">
        <f ca="1">IFERROR(__xludf.DUMMYFUNCTION("IF(AND(REGEXMATCH(U80,""-""),REGEXMATCH(U80,""ungroup"")),2,""błąd"")"),2)</f>
        <v>2</v>
      </c>
      <c r="W80" s="1" t="s">
        <v>70</v>
      </c>
      <c r="X80" s="4">
        <f ca="1">IFERROR(__xludf.DUMMYFUNCTION("IF(AND(REGEXMATCH(W80,""filter""),REGEXMATCH(W80,""maxCountry""),REGEXMATCH(W80,""gdp_cap"")),2,""błąd"")"),2)</f>
        <v>2</v>
      </c>
      <c r="Y80" s="1" t="s">
        <v>71</v>
      </c>
      <c r="Z80" s="4">
        <f ca="1">IFERROR(__xludf.DUMMYFUNCTION("IF(REGEXMATCH(Y80,""arrange""),1,""błąd"")"),1)</f>
        <v>1</v>
      </c>
    </row>
    <row r="81" spans="1:26" x14ac:dyDescent="0.25">
      <c r="A81" s="5">
        <v>44952.753849513887</v>
      </c>
      <c r="B81" s="1" t="s">
        <v>353</v>
      </c>
      <c r="C81" s="6">
        <v>2</v>
      </c>
      <c r="D81" s="7" t="s">
        <v>13</v>
      </c>
      <c r="E81" s="7">
        <f t="shared" ca="1" si="0"/>
        <v>13</v>
      </c>
      <c r="F81" s="2">
        <f t="shared" ca="1" si="1"/>
        <v>100</v>
      </c>
      <c r="G81" s="1" t="s">
        <v>393</v>
      </c>
      <c r="H81" s="1" t="s">
        <v>397</v>
      </c>
      <c r="I81" s="1" t="s">
        <v>14</v>
      </c>
      <c r="J81" s="4">
        <f t="shared" si="2"/>
        <v>1</v>
      </c>
      <c r="K81" s="1" t="s">
        <v>15</v>
      </c>
      <c r="L81" s="4">
        <f t="shared" si="3"/>
        <v>1</v>
      </c>
      <c r="M81" s="1" t="s">
        <v>100</v>
      </c>
      <c r="N81" s="4">
        <f ca="1">IFERROR(__xludf.DUMMYFUNCTION("IF(REGEXMATCH(M81,""read_csv""),1,""błąd"")"),1)</f>
        <v>1</v>
      </c>
      <c r="O81" s="1" t="s">
        <v>73</v>
      </c>
      <c r="P81" s="4">
        <v>1</v>
      </c>
      <c r="Q81" s="1" t="s">
        <v>327</v>
      </c>
      <c r="R81" s="4">
        <f ca="1">IFERROR(__xludf.DUMMYFUNCTION("IF(AND(REGEXMATCH(Q81,""&lt;-""),REGEXMATCH(Q81,""mutate"")),2,""błąd"")"),2)</f>
        <v>2</v>
      </c>
      <c r="S81" s="1" t="s">
        <v>328</v>
      </c>
      <c r="T81" s="4">
        <f ca="1">IFERROR(__xludf.DUMMYFUNCTION("IF(AND(REGEXMATCH(S81,""group_by""),REGEXMATCH(S81,""summari"")),2,""błąd"")"),2)</f>
        <v>2</v>
      </c>
      <c r="U81" s="1" t="s">
        <v>329</v>
      </c>
      <c r="V81" s="4">
        <f ca="1">IFERROR(__xludf.DUMMYFUNCTION("IF(AND(REGEXMATCH(U81,""-""),REGEXMATCH(U81,""ungroup"")),2,""błąd"")"),2)</f>
        <v>2</v>
      </c>
      <c r="W81" s="1" t="s">
        <v>330</v>
      </c>
      <c r="X81" s="4">
        <f ca="1">IFERROR(__xludf.DUMMYFUNCTION("IF(AND(REGEXMATCH(W81,""filter""),REGEXMATCH(W81,""maxCountry""),REGEXMATCH(W81,""gdp_cap"")),2,""błąd"")"),2)</f>
        <v>2</v>
      </c>
      <c r="Y81" s="1" t="s">
        <v>331</v>
      </c>
      <c r="Z81" s="4">
        <f ca="1">IFERROR(__xludf.DUMMYFUNCTION("IF(REGEXMATCH(Y81,""arrange""),1,""błąd"")"),1)</f>
        <v>1</v>
      </c>
    </row>
    <row r="82" spans="1:26" x14ac:dyDescent="0.25">
      <c r="A82" s="5">
        <v>44954.857241238424</v>
      </c>
      <c r="B82" s="1" t="s">
        <v>353</v>
      </c>
      <c r="C82" s="6">
        <v>2</v>
      </c>
      <c r="D82" s="7" t="s">
        <v>13</v>
      </c>
      <c r="E82" s="7">
        <f t="shared" ca="1" si="0"/>
        <v>10</v>
      </c>
      <c r="F82" s="2">
        <f t="shared" ca="1" si="1"/>
        <v>77</v>
      </c>
      <c r="G82" s="1">
        <v>123496</v>
      </c>
      <c r="H82" s="1" t="s">
        <v>397</v>
      </c>
      <c r="I82" s="1" t="s">
        <v>14</v>
      </c>
      <c r="J82" s="4">
        <f t="shared" si="2"/>
        <v>1</v>
      </c>
      <c r="K82" s="1" t="s">
        <v>15</v>
      </c>
      <c r="L82" s="4">
        <f t="shared" si="3"/>
        <v>1</v>
      </c>
      <c r="M82" s="1" t="s">
        <v>332</v>
      </c>
      <c r="N82" s="4">
        <f ca="1">IFERROR(__xludf.DUMMYFUNCTION("IF(REGEXMATCH(M82,""read_csv""),1,""błąd"")"),1)</f>
        <v>1</v>
      </c>
      <c r="O82" s="1" t="s">
        <v>333</v>
      </c>
      <c r="P82" s="4">
        <v>1</v>
      </c>
      <c r="Q82" s="1" t="s">
        <v>334</v>
      </c>
      <c r="R82" s="4">
        <f ca="1">IFERROR(__xludf.DUMMYFUNCTION("IF(AND(REGEXMATCH(Q82,""&lt;-""),REGEXMATCH(Q82,""mutate"")),2,""błąd"")"),2)</f>
        <v>2</v>
      </c>
      <c r="S82" s="1" t="s">
        <v>335</v>
      </c>
      <c r="T82" s="4">
        <f ca="1">IFERROR(__xludf.DUMMYFUNCTION("IF(AND(REGEXMATCH(S82,""group_by""),REGEXMATCH(S82,""summari"")),2,""błąd"")"),2)</f>
        <v>2</v>
      </c>
      <c r="U82" s="1" t="s">
        <v>336</v>
      </c>
      <c r="V82" s="4">
        <f ca="1">IFERROR(__xludf.DUMMYFUNCTION("IF(AND(REGEXMATCH(U82,""-""),REGEXMATCH(U82,""ungroup"")),2,""błąd"")"),2)</f>
        <v>2</v>
      </c>
      <c r="X82" s="4">
        <v>0</v>
      </c>
      <c r="Z82" s="4">
        <v>0</v>
      </c>
    </row>
    <row r="83" spans="1:26" x14ac:dyDescent="0.25">
      <c r="A83" s="5">
        <v>44954.902732129631</v>
      </c>
      <c r="B83" s="1" t="s">
        <v>353</v>
      </c>
      <c r="C83" s="6">
        <v>2</v>
      </c>
      <c r="D83" s="7" t="s">
        <v>13</v>
      </c>
      <c r="E83" s="7">
        <f t="shared" ca="1" si="0"/>
        <v>13</v>
      </c>
      <c r="F83" s="2">
        <f t="shared" ca="1" si="1"/>
        <v>100</v>
      </c>
      <c r="G83" s="1" t="s">
        <v>394</v>
      </c>
      <c r="H83" s="1" t="s">
        <v>397</v>
      </c>
      <c r="I83" s="1" t="s">
        <v>14</v>
      </c>
      <c r="J83" s="4">
        <f t="shared" si="2"/>
        <v>1</v>
      </c>
      <c r="K83" s="1" t="s">
        <v>15</v>
      </c>
      <c r="L83" s="4">
        <f t="shared" si="3"/>
        <v>1</v>
      </c>
      <c r="M83" s="1" t="s">
        <v>332</v>
      </c>
      <c r="N83" s="4">
        <f ca="1">IFERROR(__xludf.DUMMYFUNCTION("IF(REGEXMATCH(M83,""read_csv""),1,""błąd"")"),1)</f>
        <v>1</v>
      </c>
      <c r="O83" s="1" t="s">
        <v>17</v>
      </c>
      <c r="P83" s="4">
        <f ca="1">IFERROR(__xludf.DUMMYFUNCTION("IF(AND(REGEXMATCH(O83,""%&gt;%""),REGEXMATCH(O83,""filter\(year"")),1,""błąd"")"),1)</f>
        <v>1</v>
      </c>
      <c r="Q83" s="1" t="s">
        <v>334</v>
      </c>
      <c r="R83" s="4">
        <f ca="1">IFERROR(__xludf.DUMMYFUNCTION("IF(AND(REGEXMATCH(Q83,""&lt;-""),REGEXMATCH(Q83,""mutate"")),2,""błąd"")"),2)</f>
        <v>2</v>
      </c>
      <c r="S83" s="1" t="s">
        <v>335</v>
      </c>
      <c r="T83" s="4">
        <f ca="1">IFERROR(__xludf.DUMMYFUNCTION("IF(AND(REGEXMATCH(S83,""group_by""),REGEXMATCH(S83,""summari"")),2,""błąd"")"),2)</f>
        <v>2</v>
      </c>
      <c r="U83" s="1" t="s">
        <v>61</v>
      </c>
      <c r="V83" s="4">
        <f ca="1">IFERROR(__xludf.DUMMYFUNCTION("IF(AND(REGEXMATCH(U83,""-""),REGEXMATCH(U83,""ungroup"")),2,""błąd"")"),2)</f>
        <v>2</v>
      </c>
      <c r="W83" s="1" t="s">
        <v>62</v>
      </c>
      <c r="X83" s="4">
        <f ca="1">IFERROR(__xludf.DUMMYFUNCTION("IF(AND(REGEXMATCH(W83,""filter""),REGEXMATCH(W83,""maxCountry""),REGEXMATCH(W83,""gdp_cap"")),2,""błąd"")"),2)</f>
        <v>2</v>
      </c>
      <c r="Y83" s="1" t="s">
        <v>63</v>
      </c>
      <c r="Z83" s="4">
        <f ca="1">IFERROR(__xludf.DUMMYFUNCTION("IF(REGEXMATCH(Y83,""arrange""),1,""błąd"")"),1)</f>
        <v>1</v>
      </c>
    </row>
    <row r="84" spans="1:26" x14ac:dyDescent="0.25">
      <c r="A84" s="5">
        <v>44955.714898425926</v>
      </c>
      <c r="B84" s="1" t="s">
        <v>353</v>
      </c>
      <c r="C84" s="6">
        <v>2</v>
      </c>
      <c r="D84" s="7" t="s">
        <v>13</v>
      </c>
      <c r="E84" s="7">
        <f t="shared" ca="1" si="0"/>
        <v>11</v>
      </c>
      <c r="F84" s="2">
        <f t="shared" ca="1" si="1"/>
        <v>85</v>
      </c>
      <c r="G84" s="1">
        <v>123497</v>
      </c>
      <c r="H84" s="1" t="s">
        <v>397</v>
      </c>
      <c r="I84" s="1" t="s">
        <v>14</v>
      </c>
      <c r="J84" s="4">
        <f t="shared" si="2"/>
        <v>1</v>
      </c>
      <c r="K84" s="1" t="s">
        <v>15</v>
      </c>
      <c r="L84" s="4">
        <f t="shared" si="3"/>
        <v>1</v>
      </c>
      <c r="M84" s="1" t="s">
        <v>337</v>
      </c>
      <c r="N84" s="4">
        <v>1</v>
      </c>
      <c r="O84" s="1" t="s">
        <v>286</v>
      </c>
      <c r="P84" s="4">
        <f ca="1">IFERROR(__xludf.DUMMYFUNCTION("IF(AND(REGEXMATCH(O84,""%&gt;%""),REGEXMATCH(O84,""filter\(year"")),1,""błąd"")"),1)</f>
        <v>1</v>
      </c>
      <c r="Q84" s="1" t="s">
        <v>338</v>
      </c>
      <c r="R84" s="4">
        <v>2</v>
      </c>
      <c r="S84" s="1" t="s">
        <v>66</v>
      </c>
      <c r="T84" s="4">
        <f ca="1">IFERROR(__xludf.DUMMYFUNCTION("IF(AND(REGEXMATCH(S84,""group_by""),REGEXMATCH(S84,""summari"")),2,""błąd"")"),2)</f>
        <v>2</v>
      </c>
      <c r="U84" s="1" t="s">
        <v>102</v>
      </c>
      <c r="V84" s="4">
        <v>1</v>
      </c>
      <c r="W84" s="1" t="s">
        <v>339</v>
      </c>
      <c r="X84" s="4">
        <f ca="1">IFERROR(__xludf.DUMMYFUNCTION("IF(AND(REGEXMATCH(W84,""filter""),REGEXMATCH(W84,""maxCountry""),REGEXMATCH(W84,""gdp_cap"")),2,""błąd"")"),2)</f>
        <v>2</v>
      </c>
      <c r="Z84" s="4">
        <v>0</v>
      </c>
    </row>
    <row r="85" spans="1:26" x14ac:dyDescent="0.25">
      <c r="A85" s="5">
        <v>44955.723969467595</v>
      </c>
      <c r="B85" s="1" t="s">
        <v>353</v>
      </c>
      <c r="C85" s="6">
        <v>2</v>
      </c>
      <c r="D85" s="7" t="s">
        <v>13</v>
      </c>
      <c r="E85" s="7">
        <f t="shared" ca="1" si="0"/>
        <v>13</v>
      </c>
      <c r="F85" s="2">
        <f t="shared" ca="1" si="1"/>
        <v>100</v>
      </c>
      <c r="G85" s="1" t="s">
        <v>395</v>
      </c>
      <c r="H85" s="1" t="s">
        <v>397</v>
      </c>
      <c r="I85" s="1" t="s">
        <v>14</v>
      </c>
      <c r="J85" s="4">
        <f t="shared" si="2"/>
        <v>1</v>
      </c>
      <c r="K85" s="1" t="s">
        <v>15</v>
      </c>
      <c r="L85" s="4">
        <f t="shared" si="3"/>
        <v>1</v>
      </c>
      <c r="M85" s="1" t="s">
        <v>340</v>
      </c>
      <c r="N85" s="4">
        <v>1</v>
      </c>
      <c r="O85" s="1" t="s">
        <v>65</v>
      </c>
      <c r="P85" s="4">
        <f ca="1">IFERROR(__xludf.DUMMYFUNCTION("IF(AND(REGEXMATCH(O85,""%&gt;%""),REGEXMATCH(O85,""filter\(year"")),1,""błąd"")"),1)</f>
        <v>1</v>
      </c>
      <c r="Q85" s="1" t="s">
        <v>59</v>
      </c>
      <c r="R85" s="4">
        <v>2</v>
      </c>
      <c r="S85" s="1" t="s">
        <v>66</v>
      </c>
      <c r="T85" s="4">
        <f ca="1">IFERROR(__xludf.DUMMYFUNCTION("IF(AND(REGEXMATCH(S85,""group_by""),REGEXMATCH(S85,""summari"")),2,""błąd"")"),2)</f>
        <v>2</v>
      </c>
      <c r="U85" s="1" t="s">
        <v>67</v>
      </c>
      <c r="V85" s="4">
        <v>2</v>
      </c>
      <c r="W85" s="1" t="s">
        <v>68</v>
      </c>
      <c r="X85" s="4">
        <f ca="1">IFERROR(__xludf.DUMMYFUNCTION("IF(AND(REGEXMATCH(W85,""filter""),REGEXMATCH(W85,""maxCountry""),REGEXMATCH(W85,""gdp_cap"")),2,""błąd"")"),2)</f>
        <v>2</v>
      </c>
      <c r="Y85" s="1" t="s">
        <v>69</v>
      </c>
      <c r="Z85" s="4">
        <f ca="1">IFERROR(__xludf.DUMMYFUNCTION("IF(REGEXMATCH(Y85,""arrange""),1,""błąd"")"),1)</f>
        <v>1</v>
      </c>
    </row>
    <row r="86" spans="1:26" x14ac:dyDescent="0.25">
      <c r="A86" s="5">
        <v>44955.915237662033</v>
      </c>
      <c r="B86" s="1" t="s">
        <v>353</v>
      </c>
      <c r="C86" s="6">
        <v>1</v>
      </c>
      <c r="D86" s="7" t="s">
        <v>13</v>
      </c>
      <c r="E86" s="7">
        <f t="shared" ca="1" si="0"/>
        <v>13</v>
      </c>
      <c r="F86" s="2">
        <f t="shared" ca="1" si="1"/>
        <v>100</v>
      </c>
      <c r="G86" s="1">
        <v>123498</v>
      </c>
      <c r="H86" s="1" t="s">
        <v>397</v>
      </c>
      <c r="I86" s="1" t="s">
        <v>36</v>
      </c>
      <c r="J86" s="4">
        <f t="shared" si="2"/>
        <v>1</v>
      </c>
      <c r="K86" s="1" t="s">
        <v>15</v>
      </c>
      <c r="L86" s="4">
        <f t="shared" si="3"/>
        <v>1</v>
      </c>
      <c r="M86" s="1" t="s">
        <v>16</v>
      </c>
      <c r="N86" s="4">
        <f ca="1">IFERROR(__xludf.DUMMYFUNCTION("IF(REGEXMATCH(M86,""read_csv""),1,""błąd"")"),1)</f>
        <v>1</v>
      </c>
      <c r="O86" s="1" t="s">
        <v>17</v>
      </c>
      <c r="P86" s="4">
        <f ca="1">IFERROR(__xludf.DUMMYFUNCTION("IF(AND(REGEXMATCH(O86,""%&gt;%""),REGEXMATCH(O86,""filter\(year"")),1,""błąd"")"),1)</f>
        <v>1</v>
      </c>
      <c r="Q86" s="1" t="s">
        <v>18</v>
      </c>
      <c r="R86" s="4">
        <f ca="1">IFERROR(__xludf.DUMMYFUNCTION("IF(AND(REGEXMATCH(Q86,""&lt;-""),REGEXMATCH(Q86,""mutate"")),2,""błąd"")"),2)</f>
        <v>2</v>
      </c>
      <c r="S86" s="1" t="s">
        <v>341</v>
      </c>
      <c r="T86" s="4">
        <f ca="1">IFERROR(__xludf.DUMMYFUNCTION("IF(AND(REGEXMATCH(S86,""group_by""),REGEXMATCH(S86,""summari"")),2,""błąd"")"),2)</f>
        <v>2</v>
      </c>
      <c r="U86" s="1" t="s">
        <v>33</v>
      </c>
      <c r="V86" s="4">
        <f ca="1">IFERROR(__xludf.DUMMYFUNCTION("IF(AND(REGEXMATCH(U86,""-""),REGEXMATCH(U86,""ungroup"")),2,""błąd"")"),2)</f>
        <v>2</v>
      </c>
      <c r="W86" s="1" t="s">
        <v>34</v>
      </c>
      <c r="X86" s="4">
        <f ca="1">IFERROR(__xludf.DUMMYFUNCTION("IF(AND(REGEXMATCH(W86,""filter""),REGEXMATCH(W86,""maxCountry""),REGEXMATCH(W86,""gdp_cap"")),2,""błąd"")"),2)</f>
        <v>2</v>
      </c>
      <c r="Y86" s="1" t="s">
        <v>342</v>
      </c>
      <c r="Z86" s="4">
        <f ca="1">IFERROR(__xludf.DUMMYFUNCTION("IF(REGEXMATCH(Y86,""arrange""),1,""błąd"")"),1)</f>
        <v>1</v>
      </c>
    </row>
    <row r="87" spans="1:26" x14ac:dyDescent="0.25">
      <c r="A87" s="5">
        <v>44956.892552384263</v>
      </c>
      <c r="B87" s="1" t="s">
        <v>353</v>
      </c>
      <c r="C87" s="6">
        <v>2</v>
      </c>
      <c r="D87" s="7" t="s">
        <v>13</v>
      </c>
      <c r="E87" s="7">
        <f t="shared" ca="1" si="0"/>
        <v>13</v>
      </c>
      <c r="F87" s="2">
        <f t="shared" ca="1" si="1"/>
        <v>100</v>
      </c>
      <c r="G87" s="1" t="s">
        <v>396</v>
      </c>
      <c r="H87" s="1" t="s">
        <v>397</v>
      </c>
      <c r="I87" s="1" t="s">
        <v>14</v>
      </c>
      <c r="J87" s="4">
        <f t="shared" si="2"/>
        <v>1</v>
      </c>
      <c r="K87" s="1" t="s">
        <v>15</v>
      </c>
      <c r="L87" s="4">
        <f t="shared" si="3"/>
        <v>1</v>
      </c>
      <c r="M87" s="1" t="s">
        <v>343</v>
      </c>
      <c r="N87" s="4">
        <f ca="1">IFERROR(__xludf.DUMMYFUNCTION("IF(REGEXMATCH(M87,""read_csv""),1,""błąd"")"),1)</f>
        <v>1</v>
      </c>
      <c r="O87" s="1" t="s">
        <v>118</v>
      </c>
      <c r="P87" s="4">
        <f ca="1">IFERROR(__xludf.DUMMYFUNCTION("IF(AND(REGEXMATCH(O87,""%&gt;%""),REGEXMATCH(O87,""filter\(year"")),1,""błąd"")"),1)</f>
        <v>1</v>
      </c>
      <c r="Q87" s="1" t="s">
        <v>18</v>
      </c>
      <c r="R87" s="4">
        <f ca="1">IFERROR(__xludf.DUMMYFUNCTION("IF(AND(REGEXMATCH(Q87,""&lt;-""),REGEXMATCH(Q87,""mutate"")),2,""błąd"")"),2)</f>
        <v>2</v>
      </c>
      <c r="S87" s="1" t="s">
        <v>66</v>
      </c>
      <c r="T87" s="4">
        <f ca="1">IFERROR(__xludf.DUMMYFUNCTION("IF(AND(REGEXMATCH(S87,""group_by""),REGEXMATCH(S87,""summari"")),2,""błąd"")"),2)</f>
        <v>2</v>
      </c>
      <c r="U87" s="1" t="s">
        <v>33</v>
      </c>
      <c r="V87" s="4">
        <f ca="1">IFERROR(__xludf.DUMMYFUNCTION("IF(AND(REGEXMATCH(U87,""-""),REGEXMATCH(U87,""ungroup"")),2,""błąd"")"),2)</f>
        <v>2</v>
      </c>
      <c r="W87" s="1" t="s">
        <v>344</v>
      </c>
      <c r="X87" s="4">
        <f ca="1">IFERROR(__xludf.DUMMYFUNCTION("IF(AND(REGEXMATCH(W87,""filter""),REGEXMATCH(W87,""maxCountry""),REGEXMATCH(W87,""gdp_cap"")),2,""błąd"")"),2)</f>
        <v>2</v>
      </c>
      <c r="Y87" s="1" t="s">
        <v>345</v>
      </c>
      <c r="Z87" s="4">
        <f ca="1">IFERROR(__xludf.DUMMYFUNCTION("IF(REGEXMATCH(Y87,""arrange""),1,""błąd"")"),1)</f>
        <v>1</v>
      </c>
    </row>
    <row r="88" spans="1:26" x14ac:dyDescent="0.25">
      <c r="A88" s="5">
        <v>44967.73064105324</v>
      </c>
      <c r="B88" s="1" t="s">
        <v>353</v>
      </c>
      <c r="C88" s="6">
        <v>2</v>
      </c>
      <c r="D88" s="7" t="s">
        <v>13</v>
      </c>
      <c r="E88" s="7">
        <f t="shared" ca="1" si="0"/>
        <v>11</v>
      </c>
      <c r="F88" s="2">
        <f t="shared" ca="1" si="1"/>
        <v>85</v>
      </c>
      <c r="G88" s="1">
        <v>123499</v>
      </c>
      <c r="H88" s="1" t="s">
        <v>397</v>
      </c>
      <c r="I88" s="1" t="s">
        <v>14</v>
      </c>
      <c r="J88" s="4">
        <f t="shared" si="2"/>
        <v>1</v>
      </c>
      <c r="K88" s="1" t="s">
        <v>15</v>
      </c>
      <c r="L88" s="4">
        <f t="shared" si="3"/>
        <v>1</v>
      </c>
      <c r="M88" s="1" t="s">
        <v>346</v>
      </c>
      <c r="N88" s="4">
        <v>0</v>
      </c>
      <c r="O88" s="1" t="s">
        <v>347</v>
      </c>
      <c r="P88" s="4">
        <f ca="1">IFERROR(__xludf.DUMMYFUNCTION("IF(AND(REGEXMATCH(O88,""%&gt;%""),REGEXMATCH(O88,""filter\(year"")),1,""błąd"")"),1)</f>
        <v>1</v>
      </c>
      <c r="Q88" s="1" t="s">
        <v>348</v>
      </c>
      <c r="R88" s="4">
        <f ca="1">IFERROR(__xludf.DUMMYFUNCTION("IF(AND(REGEXMATCH(Q88,""&lt;-""),REGEXMATCH(Q88,""mutate"")),2,""błąd"")"),2)</f>
        <v>2</v>
      </c>
      <c r="S88" s="1" t="s">
        <v>349</v>
      </c>
      <c r="T88" s="4">
        <f ca="1">IFERROR(__xludf.DUMMYFUNCTION("IF(AND(REGEXMATCH(S88,""group_by""),REGEXMATCH(S88,""summari"")),2,""błąd"")"),2)</f>
        <v>2</v>
      </c>
      <c r="U88" s="1" t="s">
        <v>350</v>
      </c>
      <c r="V88" s="4">
        <v>1</v>
      </c>
      <c r="W88" s="1" t="s">
        <v>351</v>
      </c>
      <c r="X88" s="4">
        <f ca="1">IFERROR(__xludf.DUMMYFUNCTION("IF(AND(REGEXMATCH(W88,""filter""),REGEXMATCH(W88,""maxCountry""),REGEXMATCH(W88,""gdp_cap"")),2,""błąd"")"),2)</f>
        <v>2</v>
      </c>
      <c r="Y88" s="1" t="s">
        <v>352</v>
      </c>
      <c r="Z88" s="4">
        <f ca="1">IFERROR(__xludf.DUMMYFUNCTION("IF(REGEXMATCH(Y88,""arrange""),1,""błąd"")"),1)</f>
        <v>1</v>
      </c>
    </row>
    <row r="89" spans="1:26" x14ac:dyDescent="0.25">
      <c r="J89" s="4">
        <f t="shared" si="2"/>
        <v>0</v>
      </c>
      <c r="L89" s="4">
        <f t="shared" si="3"/>
        <v>0</v>
      </c>
      <c r="N89" s="4" t="str">
        <f ca="1">IFERROR(__xludf.DUMMYFUNCTION("IF(REGEXMATCH(M89,""read_csv""),1,""błąd"")"),"błąd")</f>
        <v>błąd</v>
      </c>
      <c r="P89" s="4" t="str">
        <f ca="1">IFERROR(__xludf.DUMMYFUNCTION("IF(AND(REGEXMATCH(O89,""%&gt;%""),REGEXMATCH(O89,""filter\(year"")),1,""błąd"")"),"błąd")</f>
        <v>błąd</v>
      </c>
      <c r="R89" s="4" t="str">
        <f ca="1">IFERROR(__xludf.DUMMYFUNCTION("IF(AND(REGEXMATCH(Q89,""&lt;-""),REGEXMATCH(Q89,""mutate"")),2,""błąd"")"),"błąd")</f>
        <v>błąd</v>
      </c>
      <c r="T89" s="4" t="str">
        <f ca="1">IFERROR(__xludf.DUMMYFUNCTION("IF(AND(REGEXMATCH(S89,""group_by""),REGEXMATCH(S89,""summari"")),2,""błąd"")"),"błąd")</f>
        <v>błąd</v>
      </c>
      <c r="V89" s="4" t="str">
        <f ca="1">IFERROR(__xludf.DUMMYFUNCTION("IF(AND(REGEXMATCH(U89,""-""),REGEXMATCH(U89,""ungroup"")),2,""błąd"")"),"błąd")</f>
        <v>błąd</v>
      </c>
      <c r="X89" s="4" t="str">
        <f ca="1">IFERROR(__xludf.DUMMYFUNCTION("IF(AND(REGEXMATCH(W89,""filter""),REGEXMATCH(W89,""maxCountry""),REGEXMATCH(W89,""gdp_cap"")),2,""błąd"")"),"błąd")</f>
        <v>błąd</v>
      </c>
      <c r="Z89" s="4" t="str">
        <f ca="1">IFERROR(__xludf.DUMMYFUNCTION("IF(REGEXMATCH(Y89,""arrange""),1,""błąd"")"),"błąd")</f>
        <v>błąd</v>
      </c>
    </row>
    <row r="90" spans="1:26" x14ac:dyDescent="0.25">
      <c r="J90" s="4">
        <f t="shared" si="2"/>
        <v>0</v>
      </c>
      <c r="L90" s="4">
        <f t="shared" si="3"/>
        <v>0</v>
      </c>
      <c r="N90" s="4" t="str">
        <f ca="1">IFERROR(__xludf.DUMMYFUNCTION("IF(REGEXMATCH(M90,""read_csv""),1,""błąd"")"),"błąd")</f>
        <v>błąd</v>
      </c>
      <c r="P90" s="4" t="str">
        <f ca="1">IFERROR(__xludf.DUMMYFUNCTION("IF(AND(REGEXMATCH(O90,""%&gt;%""),REGEXMATCH(O90,""filter\(year"")),1,""błąd"")"),"błąd")</f>
        <v>błąd</v>
      </c>
      <c r="R90" s="4" t="str">
        <f ca="1">IFERROR(__xludf.DUMMYFUNCTION("IF(AND(REGEXMATCH(Q90,""&lt;-""),REGEXMATCH(Q90,""mutate"")),2,""błąd"")"),"błąd")</f>
        <v>błąd</v>
      </c>
      <c r="T90" s="4" t="str">
        <f ca="1">IFERROR(__xludf.DUMMYFUNCTION("IF(AND(REGEXMATCH(S90,""group_by""),REGEXMATCH(S90,""summari"")),2,""błąd"")"),"błąd")</f>
        <v>błąd</v>
      </c>
      <c r="V90" s="4" t="str">
        <f ca="1">IFERROR(__xludf.DUMMYFUNCTION("IF(AND(REGEXMATCH(U90,""-""),REGEXMATCH(U90,""ungroup"")),2,""błąd"")"),"błąd")</f>
        <v>błąd</v>
      </c>
      <c r="X90" s="4" t="str">
        <f ca="1">IFERROR(__xludf.DUMMYFUNCTION("IF(AND(REGEXMATCH(W90,""filter""),REGEXMATCH(W90,""maxCountry""),REGEXMATCH(W90,""gdp_cap"")),2,""błąd"")"),"błąd")</f>
        <v>błąd</v>
      </c>
      <c r="Z90" s="4" t="str">
        <f ca="1">IFERROR(__xludf.DUMMYFUNCTION("IF(REGEXMATCH(Y90,""arrange""),1,""błąd"")"),"błąd")</f>
        <v>błąd</v>
      </c>
    </row>
    <row r="91" spans="1:26" x14ac:dyDescent="0.25">
      <c r="J91" s="4"/>
      <c r="L91" s="4"/>
      <c r="N91" s="4"/>
      <c r="P91" s="4"/>
      <c r="R91" s="4"/>
      <c r="T91" s="4"/>
      <c r="V91" s="4"/>
      <c r="X91" s="4"/>
      <c r="Z91" s="4"/>
    </row>
    <row r="92" spans="1:26" x14ac:dyDescent="0.25">
      <c r="J92" s="4"/>
      <c r="L92" s="4"/>
      <c r="N92" s="4"/>
      <c r="P92" s="4"/>
      <c r="R92" s="4"/>
      <c r="T92" s="4"/>
      <c r="V92" s="4"/>
      <c r="X92" s="4"/>
      <c r="Z92" s="4"/>
    </row>
    <row r="93" spans="1:26" x14ac:dyDescent="0.25">
      <c r="J93" s="4"/>
      <c r="L93" s="4"/>
      <c r="N93" s="4"/>
      <c r="P93" s="4"/>
      <c r="R93" s="4"/>
      <c r="T93" s="4"/>
      <c r="V93" s="4"/>
      <c r="X93" s="4"/>
      <c r="Z93" s="4"/>
    </row>
    <row r="94" spans="1:26" x14ac:dyDescent="0.25">
      <c r="J94" s="4"/>
      <c r="L94" s="4"/>
      <c r="N94" s="4"/>
      <c r="P94" s="4"/>
      <c r="R94" s="4"/>
      <c r="T94" s="4"/>
      <c r="V94" s="4"/>
      <c r="X94" s="4"/>
      <c r="Z94" s="4"/>
    </row>
    <row r="95" spans="1:26" x14ac:dyDescent="0.25">
      <c r="J95" s="4"/>
      <c r="L95" s="4"/>
      <c r="N95" s="4"/>
      <c r="P95" s="4"/>
      <c r="R95" s="4"/>
      <c r="T95" s="4"/>
      <c r="V95" s="4"/>
      <c r="X95" s="4"/>
      <c r="Z95" s="4"/>
    </row>
    <row r="96" spans="1:26" x14ac:dyDescent="0.25">
      <c r="J96" s="4"/>
      <c r="L96" s="4"/>
      <c r="N96" s="4"/>
      <c r="P96" s="4"/>
      <c r="R96" s="4"/>
      <c r="T96" s="4"/>
      <c r="V96" s="4"/>
      <c r="X96" s="4"/>
      <c r="Z96" s="4"/>
    </row>
    <row r="97" spans="10:26" x14ac:dyDescent="0.25">
      <c r="J97" s="4"/>
      <c r="L97" s="4"/>
      <c r="N97" s="4"/>
      <c r="P97" s="4"/>
      <c r="R97" s="4"/>
      <c r="T97" s="4"/>
      <c r="V97" s="4"/>
      <c r="X97" s="4"/>
      <c r="Z97" s="4"/>
    </row>
    <row r="98" spans="10:26" x14ac:dyDescent="0.25">
      <c r="J98" s="4"/>
      <c r="L98" s="4"/>
      <c r="N98" s="4"/>
      <c r="P98" s="4"/>
      <c r="R98" s="4"/>
      <c r="T98" s="4"/>
      <c r="V98" s="4"/>
      <c r="X98" s="4"/>
      <c r="Z98" s="4"/>
    </row>
    <row r="99" spans="10:26" x14ac:dyDescent="0.25">
      <c r="J99" s="4"/>
      <c r="L99" s="4"/>
      <c r="N99" s="4"/>
      <c r="P99" s="4"/>
      <c r="R99" s="4"/>
      <c r="T99" s="4"/>
      <c r="V99" s="4"/>
      <c r="X99" s="4"/>
      <c r="Z99" s="4"/>
    </row>
    <row r="100" spans="10:26" x14ac:dyDescent="0.25">
      <c r="J100" s="4"/>
      <c r="L100" s="4"/>
      <c r="N100" s="4"/>
      <c r="P100" s="4"/>
      <c r="R100" s="4"/>
      <c r="T100" s="4"/>
      <c r="V100" s="4"/>
      <c r="X100" s="4"/>
      <c r="Z100" s="4"/>
    </row>
    <row r="101" spans="10:26" x14ac:dyDescent="0.25">
      <c r="J101" s="4"/>
      <c r="L101" s="4"/>
      <c r="N101" s="4"/>
      <c r="P101" s="4"/>
      <c r="R101" s="4"/>
      <c r="T101" s="4"/>
      <c r="V101" s="4"/>
      <c r="X101" s="4"/>
      <c r="Z101" s="4"/>
    </row>
    <row r="102" spans="10:26" x14ac:dyDescent="0.25">
      <c r="J102" s="4"/>
      <c r="L102" s="4"/>
      <c r="N102" s="4"/>
      <c r="P102" s="4"/>
      <c r="R102" s="4"/>
      <c r="T102" s="4"/>
      <c r="V102" s="4"/>
      <c r="X102" s="4"/>
      <c r="Z102" s="4"/>
    </row>
    <row r="103" spans="10:26" x14ac:dyDescent="0.25">
      <c r="J103" s="4"/>
      <c r="L103" s="4"/>
      <c r="N103" s="4"/>
      <c r="P103" s="4"/>
      <c r="R103" s="4"/>
      <c r="T103" s="4"/>
      <c r="V103" s="4"/>
      <c r="X103" s="4"/>
      <c r="Z103" s="4"/>
    </row>
    <row r="104" spans="10:26" x14ac:dyDescent="0.25">
      <c r="J104" s="4"/>
      <c r="L104" s="4"/>
      <c r="N104" s="4"/>
      <c r="P104" s="4"/>
      <c r="R104" s="4"/>
      <c r="T104" s="4"/>
      <c r="V104" s="4"/>
      <c r="X104" s="4"/>
      <c r="Z104" s="4"/>
    </row>
    <row r="105" spans="10:26" x14ac:dyDescent="0.25">
      <c r="J105" s="4"/>
      <c r="L105" s="4"/>
      <c r="N105" s="4"/>
      <c r="P105" s="4"/>
      <c r="R105" s="4"/>
      <c r="T105" s="4"/>
      <c r="V105" s="4"/>
      <c r="X105" s="4"/>
      <c r="Z105" s="4"/>
    </row>
    <row r="106" spans="10:26" x14ac:dyDescent="0.25">
      <c r="J106" s="4"/>
      <c r="L106" s="4"/>
      <c r="N106" s="4"/>
      <c r="P106" s="4"/>
      <c r="R106" s="4"/>
      <c r="T106" s="4"/>
      <c r="V106" s="4"/>
      <c r="X106" s="4"/>
      <c r="Z106" s="4"/>
    </row>
    <row r="107" spans="10:26" x14ac:dyDescent="0.25">
      <c r="J107" s="4"/>
      <c r="L107" s="4"/>
      <c r="N107" s="4"/>
      <c r="P107" s="4"/>
      <c r="R107" s="4"/>
      <c r="T107" s="4"/>
      <c r="V107" s="4"/>
      <c r="X107" s="4"/>
      <c r="Z107" s="4"/>
    </row>
    <row r="108" spans="10:26" x14ac:dyDescent="0.25">
      <c r="J108" s="4"/>
      <c r="L108" s="4"/>
      <c r="N108" s="4"/>
      <c r="P108" s="4"/>
      <c r="R108" s="4"/>
      <c r="T108" s="4"/>
      <c r="V108" s="4"/>
      <c r="X108" s="4"/>
      <c r="Z108" s="4"/>
    </row>
    <row r="109" spans="10:26" x14ac:dyDescent="0.25">
      <c r="J109" s="4"/>
      <c r="L109" s="4"/>
      <c r="N109" s="4"/>
      <c r="P109" s="4"/>
      <c r="R109" s="4"/>
      <c r="T109" s="4"/>
      <c r="V109" s="4"/>
      <c r="X109" s="4"/>
      <c r="Z109" s="4"/>
    </row>
    <row r="110" spans="10:26" x14ac:dyDescent="0.25">
      <c r="J110" s="4"/>
      <c r="L110" s="4"/>
      <c r="N110" s="4"/>
      <c r="P110" s="4"/>
      <c r="R110" s="4"/>
      <c r="T110" s="4"/>
      <c r="V110" s="4"/>
      <c r="X110" s="4"/>
      <c r="Z110" s="4"/>
    </row>
    <row r="111" spans="10:26" x14ac:dyDescent="0.25">
      <c r="J111" s="4"/>
      <c r="L111" s="4"/>
      <c r="N111" s="4"/>
      <c r="P111" s="4"/>
      <c r="R111" s="4"/>
      <c r="T111" s="4"/>
      <c r="V111" s="4"/>
      <c r="X111" s="4"/>
      <c r="Z111" s="4"/>
    </row>
    <row r="112" spans="10:26" x14ac:dyDescent="0.25">
      <c r="J112" s="4"/>
      <c r="L112" s="4"/>
      <c r="N112" s="4"/>
      <c r="P112" s="4"/>
      <c r="R112" s="4"/>
      <c r="T112" s="4"/>
      <c r="V112" s="4"/>
      <c r="X112" s="4"/>
      <c r="Z112" s="4"/>
    </row>
    <row r="113" spans="10:26" x14ac:dyDescent="0.25">
      <c r="J113" s="4"/>
      <c r="L113" s="4"/>
      <c r="N113" s="4"/>
      <c r="P113" s="4"/>
      <c r="R113" s="4"/>
      <c r="T113" s="4"/>
      <c r="V113" s="4"/>
      <c r="X113" s="4"/>
      <c r="Z113" s="4"/>
    </row>
    <row r="114" spans="10:26" x14ac:dyDescent="0.25">
      <c r="J114" s="4"/>
      <c r="L114" s="4"/>
      <c r="N114" s="4"/>
      <c r="P114" s="4"/>
      <c r="R114" s="4"/>
      <c r="T114" s="4"/>
      <c r="V114" s="4"/>
      <c r="X114" s="4"/>
      <c r="Z114" s="4"/>
    </row>
    <row r="115" spans="10:26" x14ac:dyDescent="0.25">
      <c r="J115" s="4"/>
      <c r="L115" s="4"/>
      <c r="N115" s="4"/>
      <c r="P115" s="4"/>
      <c r="R115" s="4"/>
      <c r="T115" s="4"/>
      <c r="V115" s="4"/>
      <c r="X115" s="4"/>
      <c r="Z115" s="4"/>
    </row>
    <row r="116" spans="10:26" x14ac:dyDescent="0.25">
      <c r="J116" s="4"/>
      <c r="L116" s="4"/>
      <c r="N116" s="4"/>
      <c r="P116" s="4"/>
      <c r="R116" s="4"/>
      <c r="T116" s="4"/>
      <c r="V116" s="4"/>
      <c r="X116" s="4"/>
      <c r="Z116" s="4"/>
    </row>
    <row r="117" spans="10:26" x14ac:dyDescent="0.25">
      <c r="J117" s="4"/>
      <c r="L117" s="4"/>
      <c r="N117" s="4"/>
      <c r="P117" s="4"/>
      <c r="R117" s="4"/>
      <c r="T117" s="4"/>
      <c r="V117" s="4"/>
      <c r="X117" s="4"/>
      <c r="Z117" s="4"/>
    </row>
    <row r="118" spans="10:26" x14ac:dyDescent="0.25">
      <c r="J118" s="4"/>
      <c r="L118" s="4"/>
      <c r="N118" s="4"/>
      <c r="P118" s="4"/>
      <c r="R118" s="4"/>
      <c r="T118" s="4"/>
      <c r="V118" s="4"/>
      <c r="X118" s="4"/>
      <c r="Z118" s="4"/>
    </row>
    <row r="119" spans="10:26" x14ac:dyDescent="0.25">
      <c r="J119" s="4"/>
      <c r="L119" s="4"/>
      <c r="N119" s="4"/>
      <c r="P119" s="4"/>
      <c r="R119" s="4"/>
      <c r="T119" s="4"/>
      <c r="V119" s="4"/>
      <c r="X119" s="4"/>
      <c r="Z119" s="4"/>
    </row>
    <row r="120" spans="10:26" x14ac:dyDescent="0.25">
      <c r="J120" s="4"/>
      <c r="L120" s="4"/>
      <c r="N120" s="4"/>
      <c r="P120" s="4"/>
      <c r="R120" s="4"/>
      <c r="T120" s="4"/>
      <c r="V120" s="4"/>
      <c r="X120" s="4"/>
      <c r="Z120" s="4"/>
    </row>
    <row r="121" spans="10:26" x14ac:dyDescent="0.25">
      <c r="J121" s="4"/>
      <c r="L121" s="4"/>
      <c r="N121" s="4"/>
      <c r="P121" s="4"/>
      <c r="R121" s="4"/>
      <c r="T121" s="4"/>
      <c r="V121" s="4"/>
      <c r="X121" s="4"/>
      <c r="Z121" s="4"/>
    </row>
    <row r="122" spans="10:26" x14ac:dyDescent="0.25">
      <c r="J122" s="4"/>
      <c r="L122" s="4"/>
      <c r="N122" s="4"/>
      <c r="P122" s="4"/>
      <c r="R122" s="4"/>
      <c r="T122" s="4"/>
      <c r="V122" s="4"/>
      <c r="X122" s="4"/>
      <c r="Z122" s="4"/>
    </row>
    <row r="123" spans="10:26" x14ac:dyDescent="0.25">
      <c r="J123" s="4"/>
      <c r="L123" s="4"/>
      <c r="N123" s="4"/>
      <c r="P123" s="4"/>
      <c r="R123" s="4"/>
      <c r="T123" s="4"/>
      <c r="V123" s="4"/>
      <c r="X123" s="4"/>
      <c r="Z123" s="4"/>
    </row>
    <row r="124" spans="10:26" x14ac:dyDescent="0.25">
      <c r="J124" s="4"/>
      <c r="L124" s="4"/>
      <c r="N124" s="4"/>
      <c r="P124" s="4"/>
      <c r="R124" s="4"/>
      <c r="T124" s="4"/>
      <c r="V124" s="4"/>
      <c r="X124" s="4"/>
      <c r="Z124" s="4"/>
    </row>
    <row r="125" spans="10:26" x14ac:dyDescent="0.25">
      <c r="J125" s="4"/>
      <c r="L125" s="4"/>
      <c r="N125" s="4"/>
      <c r="P125" s="4"/>
      <c r="R125" s="4"/>
      <c r="T125" s="4"/>
      <c r="V125" s="4"/>
      <c r="X125" s="4"/>
      <c r="Z125" s="4"/>
    </row>
    <row r="126" spans="10:26" x14ac:dyDescent="0.25">
      <c r="J126" s="4"/>
      <c r="L126" s="4"/>
      <c r="N126" s="4"/>
      <c r="P126" s="4"/>
      <c r="R126" s="4"/>
      <c r="T126" s="4"/>
      <c r="V126" s="4"/>
      <c r="X126" s="4"/>
      <c r="Z126" s="4"/>
    </row>
    <row r="127" spans="10:26" x14ac:dyDescent="0.25">
      <c r="J127" s="4"/>
      <c r="L127" s="4"/>
      <c r="N127" s="4"/>
      <c r="P127" s="4"/>
      <c r="R127" s="4"/>
      <c r="T127" s="4"/>
      <c r="V127" s="4"/>
      <c r="X127" s="4"/>
      <c r="Z127" s="4"/>
    </row>
    <row r="128" spans="10:26" x14ac:dyDescent="0.25">
      <c r="J128" s="4"/>
      <c r="L128" s="4"/>
      <c r="N128" s="4"/>
      <c r="P128" s="4"/>
      <c r="R128" s="4"/>
      <c r="T128" s="4"/>
      <c r="V128" s="4"/>
      <c r="X128" s="4"/>
      <c r="Z128" s="4"/>
    </row>
    <row r="129" spans="10:26" x14ac:dyDescent="0.25">
      <c r="J129" s="4"/>
      <c r="L129" s="4"/>
      <c r="N129" s="4"/>
      <c r="P129" s="4"/>
      <c r="R129" s="4"/>
      <c r="T129" s="4"/>
      <c r="V129" s="4"/>
      <c r="X129" s="4"/>
      <c r="Z129" s="4"/>
    </row>
    <row r="130" spans="10:26" x14ac:dyDescent="0.25">
      <c r="J130" s="4"/>
      <c r="L130" s="4"/>
      <c r="N130" s="4"/>
      <c r="P130" s="4"/>
      <c r="R130" s="4"/>
      <c r="T130" s="4"/>
      <c r="V130" s="4"/>
      <c r="X130" s="4"/>
      <c r="Z130" s="4"/>
    </row>
    <row r="131" spans="10:26" x14ac:dyDescent="0.25">
      <c r="J131" s="4"/>
      <c r="L131" s="4"/>
      <c r="N131" s="4"/>
      <c r="P131" s="4"/>
      <c r="R131" s="4"/>
      <c r="T131" s="4"/>
      <c r="V131" s="4"/>
      <c r="X131" s="4"/>
      <c r="Z131" s="4"/>
    </row>
    <row r="132" spans="10:26" x14ac:dyDescent="0.25">
      <c r="J132" s="4"/>
      <c r="L132" s="4"/>
      <c r="N132" s="4"/>
      <c r="P132" s="4"/>
      <c r="R132" s="4"/>
      <c r="T132" s="4"/>
      <c r="V132" s="4"/>
      <c r="X132" s="4"/>
      <c r="Z132" s="4"/>
    </row>
    <row r="133" spans="10:26" x14ac:dyDescent="0.25">
      <c r="J133" s="4"/>
      <c r="L133" s="4"/>
      <c r="N133" s="4"/>
      <c r="P133" s="4"/>
      <c r="R133" s="4"/>
      <c r="T133" s="4"/>
      <c r="V133" s="4"/>
      <c r="X133" s="4"/>
      <c r="Z133" s="4"/>
    </row>
    <row r="134" spans="10:26" x14ac:dyDescent="0.25">
      <c r="J134" s="4"/>
      <c r="L134" s="4"/>
      <c r="N134" s="4"/>
      <c r="P134" s="4"/>
      <c r="R134" s="4"/>
      <c r="T134" s="4"/>
      <c r="V134" s="4"/>
      <c r="X134" s="4"/>
      <c r="Z134" s="4"/>
    </row>
    <row r="135" spans="10:26" x14ac:dyDescent="0.25">
      <c r="J135" s="4"/>
      <c r="L135" s="4"/>
      <c r="N135" s="4"/>
      <c r="P135" s="4"/>
      <c r="R135" s="4"/>
      <c r="T135" s="4"/>
      <c r="V135" s="4"/>
      <c r="X135" s="4"/>
      <c r="Z135" s="4"/>
    </row>
    <row r="136" spans="10:26" x14ac:dyDescent="0.25">
      <c r="J136" s="4"/>
      <c r="L136" s="4"/>
      <c r="N136" s="4"/>
      <c r="P136" s="4"/>
      <c r="R136" s="4"/>
      <c r="T136" s="4"/>
      <c r="V136" s="4"/>
      <c r="X136" s="4"/>
      <c r="Z136" s="4"/>
    </row>
    <row r="137" spans="10:26" x14ac:dyDescent="0.25">
      <c r="J137" s="4"/>
      <c r="L137" s="4"/>
      <c r="N137" s="4"/>
      <c r="P137" s="4"/>
      <c r="R137" s="4"/>
      <c r="T137" s="4"/>
      <c r="V137" s="4"/>
      <c r="X137" s="4"/>
      <c r="Z137" s="4"/>
    </row>
    <row r="138" spans="10:26" x14ac:dyDescent="0.25">
      <c r="J138" s="4"/>
      <c r="L138" s="4"/>
      <c r="N138" s="4"/>
      <c r="P138" s="4"/>
      <c r="R138" s="4"/>
      <c r="T138" s="4"/>
      <c r="V138" s="4"/>
      <c r="X138" s="4"/>
      <c r="Z138" s="4"/>
    </row>
    <row r="139" spans="10:26" x14ac:dyDescent="0.25">
      <c r="J139" s="4"/>
      <c r="L139" s="4"/>
      <c r="N139" s="4"/>
      <c r="P139" s="4"/>
      <c r="R139" s="4"/>
      <c r="T139" s="4"/>
      <c r="V139" s="4"/>
      <c r="X139" s="4"/>
      <c r="Z139" s="4"/>
    </row>
    <row r="140" spans="10:26" x14ac:dyDescent="0.25">
      <c r="J140" s="4"/>
      <c r="L140" s="4"/>
      <c r="N140" s="4"/>
      <c r="P140" s="4"/>
      <c r="R140" s="4"/>
      <c r="T140" s="4"/>
      <c r="V140" s="4"/>
      <c r="X140" s="4"/>
      <c r="Z140" s="4"/>
    </row>
    <row r="141" spans="10:26" x14ac:dyDescent="0.25">
      <c r="J141" s="4"/>
      <c r="L141" s="4"/>
      <c r="N141" s="4"/>
      <c r="P141" s="4"/>
      <c r="R141" s="4"/>
      <c r="T141" s="4"/>
      <c r="V141" s="4"/>
      <c r="X141" s="4"/>
      <c r="Z141" s="4"/>
    </row>
    <row r="142" spans="10:26" x14ac:dyDescent="0.25">
      <c r="J142" s="4"/>
      <c r="L142" s="4"/>
      <c r="N142" s="4"/>
      <c r="P142" s="4"/>
      <c r="R142" s="4"/>
      <c r="T142" s="4"/>
      <c r="V142" s="4"/>
      <c r="X142" s="4"/>
      <c r="Z142" s="4"/>
    </row>
    <row r="143" spans="10:26" x14ac:dyDescent="0.25">
      <c r="J143" s="4"/>
      <c r="L143" s="4"/>
      <c r="N143" s="4"/>
      <c r="P143" s="4"/>
      <c r="R143" s="4"/>
      <c r="T143" s="4"/>
      <c r="V143" s="4"/>
      <c r="X143" s="4"/>
      <c r="Z143" s="4"/>
    </row>
    <row r="144" spans="10:26" x14ac:dyDescent="0.25">
      <c r="J144" s="4"/>
      <c r="L144" s="4"/>
      <c r="N144" s="4"/>
      <c r="P144" s="4"/>
      <c r="R144" s="4"/>
      <c r="T144" s="4"/>
      <c r="V144" s="4"/>
      <c r="X144" s="4"/>
      <c r="Z144" s="4"/>
    </row>
    <row r="145" spans="10:26" x14ac:dyDescent="0.25">
      <c r="J145" s="4"/>
      <c r="L145" s="4"/>
      <c r="N145" s="4"/>
      <c r="P145" s="4"/>
      <c r="R145" s="4"/>
      <c r="T145" s="4"/>
      <c r="V145" s="4"/>
      <c r="X145" s="4"/>
      <c r="Z145" s="4"/>
    </row>
    <row r="146" spans="10:26" x14ac:dyDescent="0.25">
      <c r="J146" s="4"/>
      <c r="L146" s="4"/>
      <c r="N146" s="4"/>
      <c r="P146" s="4"/>
      <c r="R146" s="4"/>
      <c r="T146" s="4"/>
      <c r="V146" s="4"/>
      <c r="X146" s="4"/>
      <c r="Z146" s="4"/>
    </row>
    <row r="147" spans="10:26" x14ac:dyDescent="0.25">
      <c r="J147" s="4"/>
      <c r="L147" s="4"/>
      <c r="N147" s="4"/>
      <c r="P147" s="4"/>
      <c r="R147" s="4"/>
      <c r="T147" s="4"/>
      <c r="V147" s="4"/>
      <c r="X147" s="4"/>
      <c r="Z147" s="4"/>
    </row>
    <row r="148" spans="10:26" x14ac:dyDescent="0.25">
      <c r="J148" s="4"/>
      <c r="L148" s="4"/>
      <c r="N148" s="4"/>
      <c r="P148" s="4"/>
      <c r="R148" s="4"/>
      <c r="T148" s="4"/>
      <c r="V148" s="4"/>
      <c r="X148" s="4"/>
      <c r="Z148" s="4"/>
    </row>
    <row r="149" spans="10:26" x14ac:dyDescent="0.25">
      <c r="J149" s="4"/>
      <c r="L149" s="4"/>
      <c r="N149" s="4"/>
      <c r="P149" s="4"/>
      <c r="R149" s="4"/>
      <c r="T149" s="4"/>
      <c r="V149" s="4"/>
      <c r="X149" s="4"/>
      <c r="Z149" s="4"/>
    </row>
    <row r="150" spans="10:26" x14ac:dyDescent="0.25">
      <c r="J150" s="4"/>
      <c r="L150" s="4"/>
      <c r="N150" s="4"/>
      <c r="P150" s="4"/>
      <c r="R150" s="4"/>
      <c r="T150" s="4"/>
      <c r="V150" s="4"/>
      <c r="X150" s="4"/>
      <c r="Z150" s="4"/>
    </row>
    <row r="151" spans="10:26" x14ac:dyDescent="0.25">
      <c r="J151" s="4"/>
      <c r="L151" s="4"/>
      <c r="N151" s="4"/>
      <c r="P151" s="4"/>
      <c r="R151" s="4"/>
      <c r="T151" s="4"/>
      <c r="V151" s="4"/>
      <c r="X151" s="4"/>
      <c r="Z151" s="4"/>
    </row>
    <row r="152" spans="10:26" x14ac:dyDescent="0.25">
      <c r="J152" s="4"/>
      <c r="L152" s="4"/>
      <c r="N152" s="4"/>
      <c r="P152" s="4"/>
      <c r="R152" s="4"/>
      <c r="T152" s="4"/>
      <c r="V152" s="4"/>
      <c r="X152" s="4"/>
      <c r="Z152" s="4"/>
    </row>
    <row r="153" spans="10:26" x14ac:dyDescent="0.25">
      <c r="J153" s="4"/>
      <c r="L153" s="4"/>
      <c r="N153" s="4"/>
      <c r="P153" s="4"/>
      <c r="R153" s="4"/>
      <c r="T153" s="4"/>
      <c r="V153" s="4"/>
      <c r="X153" s="4"/>
      <c r="Z153" s="4"/>
    </row>
    <row r="154" spans="10:26" x14ac:dyDescent="0.25">
      <c r="J154" s="4"/>
      <c r="L154" s="4"/>
      <c r="N154" s="4"/>
      <c r="P154" s="4"/>
      <c r="R154" s="4"/>
      <c r="T154" s="4"/>
      <c r="V154" s="4"/>
      <c r="X154" s="4"/>
      <c r="Z154" s="4"/>
    </row>
    <row r="155" spans="10:26" x14ac:dyDescent="0.25">
      <c r="J155" s="4"/>
      <c r="L155" s="4"/>
      <c r="N155" s="4"/>
      <c r="P155" s="4"/>
      <c r="R155" s="4"/>
      <c r="T155" s="4"/>
      <c r="V155" s="4"/>
      <c r="X155" s="4"/>
      <c r="Z155" s="4"/>
    </row>
    <row r="156" spans="10:26" x14ac:dyDescent="0.25">
      <c r="J156" s="4"/>
      <c r="L156" s="4"/>
      <c r="N156" s="4"/>
      <c r="P156" s="4"/>
      <c r="R156" s="4"/>
      <c r="T156" s="4"/>
      <c r="V156" s="4"/>
      <c r="X156" s="4"/>
      <c r="Z156" s="4"/>
    </row>
    <row r="157" spans="10:26" x14ac:dyDescent="0.25">
      <c r="J157" s="4"/>
      <c r="L157" s="4"/>
      <c r="N157" s="4"/>
      <c r="P157" s="4"/>
      <c r="R157" s="4"/>
      <c r="T157" s="4"/>
      <c r="V157" s="4"/>
      <c r="X157" s="4"/>
      <c r="Z157" s="4"/>
    </row>
    <row r="158" spans="10:26" x14ac:dyDescent="0.25">
      <c r="J158" s="4"/>
      <c r="L158" s="4"/>
      <c r="N158" s="4"/>
      <c r="P158" s="4"/>
      <c r="R158" s="4"/>
      <c r="T158" s="4"/>
      <c r="V158" s="4"/>
      <c r="X158" s="4"/>
      <c r="Z158" s="4"/>
    </row>
    <row r="159" spans="10:26" x14ac:dyDescent="0.25">
      <c r="J159" s="4"/>
      <c r="L159" s="4"/>
      <c r="N159" s="4"/>
      <c r="P159" s="4"/>
      <c r="R159" s="4"/>
      <c r="T159" s="4"/>
      <c r="V159" s="4"/>
      <c r="X159" s="4"/>
      <c r="Z159" s="4"/>
    </row>
    <row r="160" spans="10:26" x14ac:dyDescent="0.25">
      <c r="J160" s="4"/>
      <c r="L160" s="4"/>
      <c r="N160" s="4"/>
      <c r="P160" s="4"/>
      <c r="R160" s="4"/>
      <c r="T160" s="4"/>
      <c r="V160" s="4"/>
      <c r="X160" s="4"/>
      <c r="Z160" s="4"/>
    </row>
    <row r="161" spans="10:26" x14ac:dyDescent="0.25">
      <c r="J161" s="4"/>
      <c r="L161" s="4"/>
      <c r="N161" s="4"/>
      <c r="P161" s="4"/>
      <c r="R161" s="4"/>
      <c r="T161" s="4"/>
      <c r="V161" s="4"/>
      <c r="X161" s="4"/>
      <c r="Z161" s="4"/>
    </row>
    <row r="162" spans="10:26" x14ac:dyDescent="0.25">
      <c r="J162" s="4"/>
      <c r="L162" s="4"/>
      <c r="N162" s="4"/>
      <c r="P162" s="4"/>
      <c r="R162" s="4"/>
      <c r="T162" s="4"/>
      <c r="V162" s="4"/>
      <c r="X162" s="4"/>
      <c r="Z162" s="4"/>
    </row>
    <row r="163" spans="10:26" x14ac:dyDescent="0.25">
      <c r="J163" s="4"/>
      <c r="L163" s="4"/>
      <c r="N163" s="4"/>
      <c r="P163" s="4"/>
      <c r="R163" s="4"/>
      <c r="T163" s="4"/>
      <c r="V163" s="4"/>
      <c r="X163" s="4"/>
      <c r="Z163" s="4"/>
    </row>
    <row r="164" spans="10:26" x14ac:dyDescent="0.25">
      <c r="J164" s="4"/>
      <c r="L164" s="4"/>
      <c r="N164" s="4"/>
      <c r="P164" s="4"/>
      <c r="R164" s="4"/>
      <c r="T164" s="4"/>
      <c r="V164" s="4"/>
      <c r="X164" s="4"/>
      <c r="Z164" s="4"/>
    </row>
    <row r="165" spans="10:26" x14ac:dyDescent="0.25">
      <c r="J165" s="4"/>
      <c r="L165" s="4"/>
      <c r="N165" s="4"/>
      <c r="P165" s="4"/>
      <c r="R165" s="4"/>
      <c r="T165" s="4"/>
      <c r="V165" s="4"/>
      <c r="X165" s="4"/>
      <c r="Z165" s="4"/>
    </row>
    <row r="166" spans="10:26" x14ac:dyDescent="0.25">
      <c r="J166" s="4"/>
      <c r="L166" s="4"/>
      <c r="N166" s="4"/>
      <c r="P166" s="4"/>
      <c r="R166" s="4"/>
      <c r="T166" s="4"/>
      <c r="V166" s="4"/>
      <c r="X166" s="4"/>
      <c r="Z166" s="4"/>
    </row>
    <row r="167" spans="10:26" x14ac:dyDescent="0.25">
      <c r="J167" s="4"/>
      <c r="L167" s="4"/>
      <c r="N167" s="4"/>
      <c r="P167" s="4"/>
      <c r="R167" s="4"/>
      <c r="T167" s="4"/>
      <c r="V167" s="4"/>
      <c r="X167" s="4"/>
      <c r="Z167" s="4"/>
    </row>
    <row r="168" spans="10:26" x14ac:dyDescent="0.25">
      <c r="J168" s="4"/>
      <c r="L168" s="4"/>
      <c r="N168" s="4"/>
      <c r="P168" s="4"/>
      <c r="R168" s="4"/>
      <c r="T168" s="4"/>
      <c r="V168" s="4"/>
      <c r="X168" s="4"/>
      <c r="Z168" s="4"/>
    </row>
    <row r="169" spans="10:26" x14ac:dyDescent="0.25">
      <c r="J169" s="4"/>
      <c r="L169" s="4"/>
      <c r="N169" s="4"/>
      <c r="P169" s="4"/>
      <c r="R169" s="4"/>
      <c r="T169" s="4"/>
      <c r="V169" s="4"/>
      <c r="X169" s="4"/>
      <c r="Z169" s="4"/>
    </row>
    <row r="170" spans="10:26" x14ac:dyDescent="0.25">
      <c r="J170" s="4"/>
      <c r="L170" s="4"/>
      <c r="N170" s="4"/>
      <c r="P170" s="4"/>
      <c r="R170" s="4"/>
      <c r="T170" s="4"/>
      <c r="V170" s="4"/>
      <c r="X170" s="4"/>
      <c r="Z170" s="4"/>
    </row>
    <row r="171" spans="10:26" x14ac:dyDescent="0.25">
      <c r="J171" s="4"/>
      <c r="L171" s="4"/>
      <c r="N171" s="4"/>
      <c r="P171" s="4"/>
      <c r="R171" s="4"/>
      <c r="T171" s="4"/>
      <c r="V171" s="4"/>
      <c r="X171" s="4"/>
      <c r="Z171" s="4"/>
    </row>
    <row r="172" spans="10:26" x14ac:dyDescent="0.25">
      <c r="J172" s="4"/>
      <c r="L172" s="4"/>
      <c r="N172" s="4"/>
      <c r="P172" s="4"/>
      <c r="R172" s="4"/>
      <c r="T172" s="4"/>
      <c r="V172" s="4"/>
      <c r="X172" s="4"/>
      <c r="Z172" s="4"/>
    </row>
    <row r="173" spans="10:26" x14ac:dyDescent="0.25">
      <c r="J173" s="4"/>
      <c r="L173" s="4"/>
      <c r="N173" s="4"/>
      <c r="P173" s="4"/>
      <c r="R173" s="4"/>
      <c r="T173" s="4"/>
      <c r="V173" s="4"/>
      <c r="X173" s="4"/>
      <c r="Z173" s="4"/>
    </row>
    <row r="174" spans="10:26" x14ac:dyDescent="0.25">
      <c r="J174" s="4"/>
      <c r="L174" s="4"/>
      <c r="N174" s="4"/>
      <c r="P174" s="4"/>
      <c r="R174" s="4"/>
      <c r="T174" s="4"/>
      <c r="V174" s="4"/>
      <c r="X174" s="4"/>
      <c r="Z174" s="4"/>
    </row>
    <row r="175" spans="10:26" x14ac:dyDescent="0.25">
      <c r="J175" s="4"/>
      <c r="L175" s="4"/>
      <c r="N175" s="4"/>
      <c r="P175" s="4"/>
      <c r="R175" s="4"/>
      <c r="T175" s="4"/>
      <c r="V175" s="4"/>
      <c r="X175" s="4"/>
      <c r="Z175" s="4"/>
    </row>
    <row r="176" spans="10:26" x14ac:dyDescent="0.25">
      <c r="J176" s="4"/>
      <c r="L176" s="4"/>
      <c r="N176" s="4"/>
      <c r="P176" s="4"/>
      <c r="R176" s="4"/>
      <c r="T176" s="4"/>
      <c r="V176" s="4"/>
      <c r="X176" s="4"/>
      <c r="Z176" s="4"/>
    </row>
    <row r="177" spans="10:26" x14ac:dyDescent="0.25">
      <c r="J177" s="4"/>
      <c r="L177" s="4"/>
      <c r="N177" s="4"/>
      <c r="P177" s="4"/>
      <c r="R177" s="4"/>
      <c r="T177" s="4"/>
      <c r="V177" s="4"/>
      <c r="X177" s="4"/>
      <c r="Z177" s="4"/>
    </row>
    <row r="178" spans="10:26" x14ac:dyDescent="0.25">
      <c r="J178" s="4"/>
      <c r="L178" s="4"/>
      <c r="N178" s="4"/>
      <c r="P178" s="4"/>
      <c r="R178" s="4"/>
      <c r="T178" s="4"/>
      <c r="V178" s="4"/>
      <c r="X178" s="4"/>
      <c r="Z178" s="4"/>
    </row>
    <row r="179" spans="10:26" x14ac:dyDescent="0.25">
      <c r="J179" s="4"/>
      <c r="L179" s="4"/>
      <c r="N179" s="4"/>
      <c r="P179" s="4"/>
      <c r="R179" s="4"/>
      <c r="T179" s="4"/>
      <c r="V179" s="4"/>
      <c r="X179" s="4"/>
      <c r="Z179" s="4"/>
    </row>
    <row r="180" spans="10:26" x14ac:dyDescent="0.25">
      <c r="J180" s="4"/>
      <c r="L180" s="4"/>
      <c r="N180" s="4"/>
      <c r="P180" s="4"/>
      <c r="R180" s="4"/>
      <c r="T180" s="4"/>
      <c r="V180" s="4"/>
      <c r="X180" s="4"/>
      <c r="Z180" s="4"/>
    </row>
    <row r="181" spans="10:26" x14ac:dyDescent="0.25">
      <c r="J181" s="4"/>
      <c r="L181" s="4"/>
      <c r="N181" s="4"/>
      <c r="P181" s="4"/>
      <c r="R181" s="4"/>
      <c r="T181" s="4"/>
      <c r="V181" s="4"/>
      <c r="X181" s="4"/>
      <c r="Z181" s="4"/>
    </row>
    <row r="182" spans="10:26" x14ac:dyDescent="0.25">
      <c r="J182" s="4"/>
      <c r="L182" s="4"/>
      <c r="N182" s="4"/>
      <c r="P182" s="4"/>
      <c r="R182" s="4"/>
      <c r="T182" s="4"/>
      <c r="V182" s="4"/>
      <c r="X182" s="4"/>
      <c r="Z182" s="4"/>
    </row>
    <row r="183" spans="10:26" x14ac:dyDescent="0.25">
      <c r="J183" s="4"/>
      <c r="L183" s="4"/>
      <c r="N183" s="4"/>
      <c r="P183" s="4"/>
      <c r="R183" s="4"/>
      <c r="T183" s="4"/>
      <c r="V183" s="4"/>
      <c r="X183" s="4"/>
      <c r="Z183" s="4"/>
    </row>
    <row r="184" spans="10:26" x14ac:dyDescent="0.25">
      <c r="J184" s="4"/>
      <c r="L184" s="4"/>
      <c r="N184" s="4"/>
      <c r="P184" s="4"/>
      <c r="R184" s="4"/>
      <c r="T184" s="4"/>
      <c r="V184" s="4"/>
      <c r="X184" s="4"/>
      <c r="Z184" s="4"/>
    </row>
    <row r="185" spans="10:26" x14ac:dyDescent="0.25">
      <c r="J185" s="4"/>
      <c r="L185" s="4"/>
      <c r="N185" s="4"/>
      <c r="P185" s="4"/>
      <c r="R185" s="4"/>
      <c r="T185" s="4"/>
      <c r="V185" s="4"/>
      <c r="X185" s="4"/>
      <c r="Z185" s="4"/>
    </row>
    <row r="186" spans="10:26" x14ac:dyDescent="0.25">
      <c r="J186" s="4"/>
      <c r="L186" s="4"/>
      <c r="N186" s="4"/>
      <c r="P186" s="4"/>
      <c r="R186" s="4"/>
      <c r="T186" s="4"/>
      <c r="V186" s="4"/>
      <c r="X186" s="4"/>
      <c r="Z186" s="4"/>
    </row>
    <row r="187" spans="10:26" x14ac:dyDescent="0.25">
      <c r="J187" s="4"/>
      <c r="L187" s="4"/>
      <c r="N187" s="4"/>
      <c r="P187" s="4"/>
      <c r="R187" s="4"/>
      <c r="T187" s="4"/>
      <c r="V187" s="4"/>
      <c r="X187" s="4"/>
      <c r="Z187" s="4"/>
    </row>
    <row r="188" spans="10:26" x14ac:dyDescent="0.25">
      <c r="J188" s="4"/>
      <c r="L188" s="4"/>
      <c r="N188" s="4"/>
      <c r="P188" s="4"/>
      <c r="R188" s="4"/>
      <c r="T188" s="4"/>
      <c r="V188" s="4"/>
      <c r="X188" s="4"/>
      <c r="Z188" s="4"/>
    </row>
  </sheetData>
  <phoneticPr fontId="4" type="noConversion"/>
  <conditionalFormatting sqref="A1:AE188">
    <cfRule type="containsText" dxfId="0" priority="1" operator="containsText" text="błąd">
      <formula>NOT(ISERROR(SEARCH(("błąd"),(A1))))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Liczba odpowiedzi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Kubara</cp:lastModifiedBy>
  <dcterms:modified xsi:type="dcterms:W3CDTF">2023-04-30T18:24:35Z</dcterms:modified>
</cp:coreProperties>
</file>