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nicone94\Paralela\concurrente23b-daniel_conejo\tareas\zippass_omp_mpi\report\"/>
    </mc:Choice>
  </mc:AlternateContent>
  <xr:revisionPtr revIDLastSave="0" documentId="13_ncr:1_{7FE2C1B6-51C9-4EB9-B004-A4D90E6DD944}" xr6:coauthVersionLast="47" xr6:coauthVersionMax="47" xr10:uidLastSave="{00000000-0000-0000-0000-000000000000}"/>
  <bookViews>
    <workbookView xWindow="-96" yWindow="0" windowWidth="11712" windowHeight="13056" activeTab="1" xr2:uid="{C07DED97-A1AB-4C13-9953-6E17E55F15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5" i="2" s="1"/>
  <c r="F14" i="2"/>
  <c r="F15" i="2" s="1"/>
  <c r="E14" i="2"/>
  <c r="E15" i="2" s="1"/>
  <c r="D14" i="2"/>
  <c r="C14" i="2"/>
  <c r="B14" i="2"/>
  <c r="F7" i="2"/>
  <c r="G7" i="2"/>
  <c r="C6" i="2"/>
  <c r="C7" i="2" s="1"/>
  <c r="D6" i="2"/>
  <c r="D7" i="2" s="1"/>
  <c r="E6" i="2"/>
  <c r="E7" i="2" s="1"/>
  <c r="F6" i="2"/>
  <c r="G6" i="2"/>
  <c r="H6" i="2"/>
  <c r="H7" i="2" s="1"/>
  <c r="I6" i="2"/>
  <c r="I7" i="2" s="1"/>
  <c r="E15" i="1"/>
  <c r="D15" i="1"/>
  <c r="F14" i="1"/>
  <c r="F15" i="1" s="1"/>
  <c r="E14" i="1"/>
  <c r="D14" i="1"/>
  <c r="C14" i="1"/>
  <c r="C15" i="1" s="1"/>
  <c r="B14" i="1"/>
  <c r="B15" i="1" s="1"/>
  <c r="A14" i="1"/>
  <c r="A15" i="1" s="1"/>
  <c r="F5" i="1"/>
  <c r="E5" i="1"/>
  <c r="C5" i="1"/>
  <c r="D5" i="1"/>
  <c r="D6" i="1"/>
  <c r="C6" i="1"/>
  <c r="F3" i="1"/>
  <c r="E3" i="1"/>
  <c r="D15" i="2" l="1"/>
  <c r="C15" i="2"/>
  <c r="B15" i="2"/>
  <c r="E6" i="1"/>
  <c r="F6" i="1"/>
</calcChain>
</file>

<file path=xl/sharedStrings.xml><?xml version="1.0" encoding="utf-8"?>
<sst xmlns="http://schemas.openxmlformats.org/spreadsheetml/2006/main" count="46" uniqueCount="36">
  <si>
    <t>Test File</t>
  </si>
  <si>
    <t>Duration</t>
  </si>
  <si>
    <t>Speedup</t>
  </si>
  <si>
    <t>Efficiency</t>
  </si>
  <si>
    <t>Threads</t>
  </si>
  <si>
    <t>CPU C =</t>
  </si>
  <si>
    <t>Serial</t>
  </si>
  <si>
    <t xml:space="preserve">SerialOptimzed </t>
  </si>
  <si>
    <t>ProdCons</t>
  </si>
  <si>
    <t>StaticMap</t>
  </si>
  <si>
    <t>Level:</t>
  </si>
  <si>
    <t>.5C</t>
  </si>
  <si>
    <t>1C</t>
  </si>
  <si>
    <t>2C</t>
  </si>
  <si>
    <t>4C</t>
  </si>
  <si>
    <t>D</t>
  </si>
  <si>
    <t>Concurrency level</t>
  </si>
  <si>
    <t>input001</t>
  </si>
  <si>
    <t>`</t>
  </si>
  <si>
    <t>Tests</t>
  </si>
  <si>
    <t>Casos de prueba</t>
  </si>
  <si>
    <t>Input000</t>
  </si>
  <si>
    <t>Input001</t>
  </si>
  <si>
    <t>Input002</t>
  </si>
  <si>
    <t>Input003</t>
  </si>
  <si>
    <t>Input004</t>
  </si>
  <si>
    <t>Input005</t>
  </si>
  <si>
    <t>Input006</t>
  </si>
  <si>
    <t>OMP</t>
  </si>
  <si>
    <t>OMP Speedup</t>
  </si>
  <si>
    <t>OMPEfficiency</t>
  </si>
  <si>
    <t>OMP Duration</t>
  </si>
  <si>
    <t>Pthreads Duration</t>
  </si>
  <si>
    <t>Serial Duration</t>
  </si>
  <si>
    <t>CPU C = 12</t>
  </si>
  <si>
    <t>OMP vs Pthreads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</si>
</sst>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 wrapText="1"/>
    </xf>
    <xf numFmtId="0" fontId="0" fillId="3" borderId="1" xfId="0" applyNumberForma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C8F0-6375-44D0-A971-39B59888F32B}">
  <dimension ref="A1:L23"/>
  <sheetViews>
    <sheetView workbookViewId="0">
      <selection activeCell="C6" sqref="C6"/>
    </sheetView>
  </sheetViews>
  <sheetFormatPr defaultRowHeight="14.4" x14ac:dyDescent="0.3"/>
  <cols>
    <col min="1" max="1" width="12.77734375" style="1" customWidth="1"/>
    <col min="2" max="2" width="13.5546875" style="1" customWidth="1"/>
    <col min="3" max="3" width="12.5546875" style="1" customWidth="1"/>
    <col min="4" max="4" width="13.77734375" style="1" bestFit="1" customWidth="1"/>
    <col min="5" max="5" width="12.44140625" style="1" customWidth="1"/>
    <col min="6" max="6" width="13.21875" style="1" customWidth="1"/>
    <col min="7" max="16384" width="8.88671875" style="1"/>
  </cols>
  <sheetData>
    <row r="1" spans="1:12" x14ac:dyDescent="0.3">
      <c r="A1" s="2" t="s">
        <v>5</v>
      </c>
      <c r="B1" s="6">
        <v>12</v>
      </c>
      <c r="C1" s="8" t="s">
        <v>19</v>
      </c>
      <c r="D1" s="8"/>
      <c r="E1" s="8"/>
      <c r="F1" s="9"/>
      <c r="G1" s="12"/>
      <c r="H1" s="12"/>
      <c r="I1" s="12"/>
      <c r="J1" s="12"/>
      <c r="K1" s="12"/>
      <c r="L1" s="12"/>
    </row>
    <row r="2" spans="1:12" x14ac:dyDescent="0.3">
      <c r="A2" s="2"/>
      <c r="B2" s="3" t="s">
        <v>10</v>
      </c>
      <c r="C2" s="3" t="s">
        <v>6</v>
      </c>
      <c r="D2" s="3" t="s">
        <v>7</v>
      </c>
      <c r="E2" s="4" t="s">
        <v>8</v>
      </c>
      <c r="F2" s="16" t="s">
        <v>9</v>
      </c>
      <c r="G2" s="13"/>
      <c r="H2" s="13"/>
      <c r="I2" s="13"/>
      <c r="J2" s="13"/>
      <c r="K2" s="13"/>
      <c r="L2" s="13"/>
    </row>
    <row r="3" spans="1:12" x14ac:dyDescent="0.3">
      <c r="A3" s="3" t="s">
        <v>0</v>
      </c>
      <c r="B3" s="3" t="s">
        <v>4</v>
      </c>
      <c r="C3" s="3">
        <v>1</v>
      </c>
      <c r="D3" s="3">
        <v>1</v>
      </c>
      <c r="E3" s="4">
        <f>B1</f>
        <v>12</v>
      </c>
      <c r="F3" s="16">
        <f>B1</f>
        <v>12</v>
      </c>
      <c r="G3" s="13"/>
      <c r="H3" s="13"/>
      <c r="I3" s="13"/>
      <c r="J3" s="13"/>
      <c r="K3" s="13"/>
      <c r="L3" s="13"/>
    </row>
    <row r="4" spans="1:12" x14ac:dyDescent="0.3">
      <c r="A4" s="6" t="s">
        <v>17</v>
      </c>
      <c r="B4" s="2" t="s">
        <v>1</v>
      </c>
      <c r="C4" s="5">
        <v>56.353000000000002</v>
      </c>
      <c r="D4" s="5">
        <v>46.290900000000001</v>
      </c>
      <c r="E4" s="5">
        <v>8.6044999999999998</v>
      </c>
      <c r="F4" s="17">
        <v>8.7468000000000004</v>
      </c>
      <c r="G4" s="14"/>
      <c r="H4" s="14"/>
      <c r="I4" s="14"/>
      <c r="J4" s="14"/>
      <c r="K4" s="14"/>
      <c r="L4" s="14"/>
    </row>
    <row r="5" spans="1:12" x14ac:dyDescent="0.3">
      <c r="A5" s="2"/>
      <c r="B5" s="2" t="s">
        <v>2</v>
      </c>
      <c r="C5" s="7">
        <f xml:space="preserve"> C4/C4</f>
        <v>1</v>
      </c>
      <c r="D5" s="7">
        <f xml:space="preserve"> C4/D4</f>
        <v>1.2173666962621164</v>
      </c>
      <c r="E5" s="7">
        <f xml:space="preserve"> C4/E4</f>
        <v>6.5492474867801738</v>
      </c>
      <c r="F5" s="18">
        <f xml:space="preserve"> C4/F4</f>
        <v>6.4426990442218868</v>
      </c>
      <c r="G5" s="15"/>
      <c r="H5" s="15"/>
      <c r="I5" s="15"/>
      <c r="J5" s="15"/>
      <c r="K5" s="15"/>
      <c r="L5" s="15"/>
    </row>
    <row r="6" spans="1:12" x14ac:dyDescent="0.3">
      <c r="A6" s="2"/>
      <c r="B6" s="2" t="s">
        <v>3</v>
      </c>
      <c r="C6" s="7">
        <f>C5/C3</f>
        <v>1</v>
      </c>
      <c r="D6" s="7">
        <f t="shared" ref="D6:L6" si="0">D5/D3</f>
        <v>1.2173666962621164</v>
      </c>
      <c r="E6" s="7">
        <f t="shared" si="0"/>
        <v>0.54577062389834785</v>
      </c>
      <c r="F6" s="18">
        <f t="shared" si="0"/>
        <v>0.5368915870184906</v>
      </c>
      <c r="G6" s="15"/>
      <c r="H6" s="15"/>
      <c r="I6" s="15"/>
      <c r="J6" s="15"/>
      <c r="K6" s="15"/>
      <c r="L6" s="15"/>
    </row>
    <row r="10" spans="1:12" x14ac:dyDescent="0.3">
      <c r="A10" s="8" t="s">
        <v>16</v>
      </c>
      <c r="B10" s="8"/>
      <c r="C10" s="8"/>
      <c r="D10" s="8"/>
      <c r="E10" s="8"/>
      <c r="F10" s="8"/>
    </row>
    <row r="11" spans="1:12" x14ac:dyDescent="0.3">
      <c r="A11" s="4">
        <v>1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</row>
    <row r="12" spans="1:12" x14ac:dyDescent="0.3">
      <c r="A12" s="4">
        <v>1</v>
      </c>
      <c r="B12" s="4">
        <v>4</v>
      </c>
      <c r="C12" s="4">
        <v>8</v>
      </c>
      <c r="D12" s="4">
        <v>16</v>
      </c>
      <c r="E12" s="4">
        <v>32</v>
      </c>
      <c r="F12" s="4">
        <v>12</v>
      </c>
    </row>
    <row r="13" spans="1:12" x14ac:dyDescent="0.3">
      <c r="A13" s="5">
        <v>46.290900000000001</v>
      </c>
      <c r="B13" s="5">
        <v>13.8231</v>
      </c>
      <c r="C13" s="5">
        <v>9.657</v>
      </c>
      <c r="D13" s="5">
        <v>8.4466000000000001</v>
      </c>
      <c r="E13" s="5">
        <v>8.6789000000000005</v>
      </c>
      <c r="F13" s="5">
        <v>8.3538999999999994</v>
      </c>
    </row>
    <row r="14" spans="1:12" x14ac:dyDescent="0.3">
      <c r="A14" s="7" t="e">
        <f>#REF!/ A13</f>
        <v>#REF!</v>
      </c>
      <c r="B14" s="7" t="e">
        <f>#REF!/ B13</f>
        <v>#REF!</v>
      </c>
      <c r="C14" s="7" t="e">
        <f>#REF!/ C13</f>
        <v>#REF!</v>
      </c>
      <c r="D14" s="7" t="e">
        <f>#REF!/ D13</f>
        <v>#REF!</v>
      </c>
      <c r="E14" s="7" t="e">
        <f>#REF!/ E13</f>
        <v>#REF!</v>
      </c>
      <c r="F14" s="7" t="e">
        <f>#REF!/ F13</f>
        <v>#REF!</v>
      </c>
      <c r="J14" s="19"/>
    </row>
    <row r="15" spans="1:12" x14ac:dyDescent="0.3">
      <c r="A15" s="7" t="e">
        <f t="shared" ref="A15:F15" si="1">A14/A12</f>
        <v>#REF!</v>
      </c>
      <c r="B15" s="7" t="e">
        <f t="shared" si="1"/>
        <v>#REF!</v>
      </c>
      <c r="C15" s="7" t="e">
        <f t="shared" si="1"/>
        <v>#REF!</v>
      </c>
      <c r="D15" s="7" t="e">
        <f t="shared" si="1"/>
        <v>#REF!</v>
      </c>
      <c r="E15" s="7" t="e">
        <f t="shared" si="1"/>
        <v>#REF!</v>
      </c>
      <c r="F15" s="7" t="e">
        <f t="shared" si="1"/>
        <v>#REF!</v>
      </c>
    </row>
    <row r="23" spans="12:12" x14ac:dyDescent="0.3">
      <c r="L23" s="1" t="s">
        <v>18</v>
      </c>
    </row>
  </sheetData>
  <mergeCells count="3">
    <mergeCell ref="C1:F1"/>
    <mergeCell ref="G1:L1"/>
    <mergeCell ref="A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66AC-4075-4105-9FEB-1F923FDA2DE0}">
  <dimension ref="A1:I15"/>
  <sheetViews>
    <sheetView tabSelected="1" workbookViewId="0">
      <selection activeCell="I13" sqref="I13"/>
    </sheetView>
  </sheetViews>
  <sheetFormatPr defaultRowHeight="14.4" x14ac:dyDescent="0.3"/>
  <sheetData>
    <row r="1" spans="1:9" x14ac:dyDescent="0.3">
      <c r="A1" s="25" t="s">
        <v>35</v>
      </c>
      <c r="B1" s="26"/>
      <c r="C1" s="20" t="s">
        <v>20</v>
      </c>
      <c r="D1" s="20"/>
      <c r="E1" s="20"/>
      <c r="F1" s="20"/>
      <c r="G1" s="20"/>
      <c r="H1" s="20"/>
      <c r="I1" s="20"/>
    </row>
    <row r="2" spans="1:9" x14ac:dyDescent="0.3">
      <c r="A2" s="23" t="s">
        <v>34</v>
      </c>
      <c r="B2" s="24"/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</row>
    <row r="3" spans="1:9" x14ac:dyDescent="0.3">
      <c r="A3" s="22" t="s">
        <v>33</v>
      </c>
      <c r="B3" s="22"/>
      <c r="C3" s="29">
        <v>55.448</v>
      </c>
      <c r="D3" s="27">
        <v>49.76</v>
      </c>
      <c r="E3" s="27">
        <v>123.86499999999999</v>
      </c>
      <c r="F3" s="27">
        <v>172.18299999999999</v>
      </c>
      <c r="G3" s="27">
        <v>5.1349999999999998</v>
      </c>
      <c r="H3" s="27">
        <v>223.91499999999999</v>
      </c>
      <c r="I3" s="27">
        <v>201.01599999999999</v>
      </c>
    </row>
    <row r="4" spans="1:9" x14ac:dyDescent="0.3">
      <c r="A4" s="22" t="s">
        <v>32</v>
      </c>
      <c r="B4" s="22"/>
      <c r="C4" s="27">
        <v>9.0329999999999995</v>
      </c>
      <c r="D4" s="27">
        <v>8.3659999999999997</v>
      </c>
      <c r="E4" s="27">
        <v>14.167</v>
      </c>
      <c r="F4" s="27">
        <v>21.198</v>
      </c>
      <c r="G4" s="27">
        <v>0.88200000000000001</v>
      </c>
      <c r="H4" s="27">
        <v>45.604999999999997</v>
      </c>
      <c r="I4" s="27">
        <v>54.771999999999998</v>
      </c>
    </row>
    <row r="5" spans="1:9" x14ac:dyDescent="0.3">
      <c r="A5" s="22" t="s">
        <v>31</v>
      </c>
      <c r="B5" s="22"/>
      <c r="C5" s="5">
        <v>9.0220000000000002</v>
      </c>
      <c r="D5" s="28">
        <v>8.1669999999999998</v>
      </c>
      <c r="E5" s="28">
        <v>21.091000000000001</v>
      </c>
      <c r="F5" s="28">
        <v>32.228999999999999</v>
      </c>
      <c r="G5" s="28">
        <v>1.716</v>
      </c>
      <c r="H5" s="28">
        <v>43.936</v>
      </c>
      <c r="I5" s="28">
        <v>39.484999999999999</v>
      </c>
    </row>
    <row r="6" spans="1:9" x14ac:dyDescent="0.3">
      <c r="A6" s="22" t="s">
        <v>29</v>
      </c>
      <c r="B6" s="22"/>
      <c r="C6" s="7">
        <f xml:space="preserve"> C3 / C5</f>
        <v>6.1458656617158054</v>
      </c>
      <c r="D6" s="7">
        <f t="shared" ref="D6:I6" si="0" xml:space="preserve"> D3/ D5</f>
        <v>6.0928125382637441</v>
      </c>
      <c r="E6" s="7">
        <f t="shared" si="0"/>
        <v>5.8728841686027211</v>
      </c>
      <c r="F6" s="7">
        <f t="shared" si="0"/>
        <v>5.3424865804089485</v>
      </c>
      <c r="G6" s="7">
        <f t="shared" si="0"/>
        <v>2.9924242424242422</v>
      </c>
      <c r="H6" s="7">
        <f t="shared" si="0"/>
        <v>5.0963902039329936</v>
      </c>
      <c r="I6" s="7">
        <f t="shared" si="0"/>
        <v>5.090945928833734</v>
      </c>
    </row>
    <row r="7" spans="1:9" x14ac:dyDescent="0.3">
      <c r="A7" s="22" t="s">
        <v>30</v>
      </c>
      <c r="B7" s="22"/>
      <c r="C7" s="7">
        <f>C6/12</f>
        <v>0.51215547180965049</v>
      </c>
      <c r="D7" s="7">
        <f t="shared" ref="D7:I7" si="1">D6/12</f>
        <v>0.50773437818864531</v>
      </c>
      <c r="E7" s="7">
        <f t="shared" si="1"/>
        <v>0.48940701405022674</v>
      </c>
      <c r="F7" s="7">
        <f t="shared" si="1"/>
        <v>0.44520721503407906</v>
      </c>
      <c r="G7" s="7">
        <f t="shared" si="1"/>
        <v>0.24936868686868685</v>
      </c>
      <c r="H7" s="7">
        <f t="shared" si="1"/>
        <v>0.42469918366108278</v>
      </c>
      <c r="I7" s="7">
        <f t="shared" si="1"/>
        <v>0.42424549406947781</v>
      </c>
    </row>
    <row r="10" spans="1:9" x14ac:dyDescent="0.3">
      <c r="A10" s="21" t="s">
        <v>28</v>
      </c>
      <c r="B10" s="9" t="s">
        <v>16</v>
      </c>
      <c r="C10" s="10"/>
      <c r="D10" s="10"/>
      <c r="E10" s="10"/>
      <c r="F10" s="10"/>
      <c r="G10" s="11"/>
    </row>
    <row r="11" spans="1:9" x14ac:dyDescent="0.3">
      <c r="A11" s="21"/>
      <c r="B11" s="4">
        <v>1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15</v>
      </c>
    </row>
    <row r="12" spans="1:9" x14ac:dyDescent="0.3">
      <c r="A12" s="21" t="s">
        <v>4</v>
      </c>
      <c r="B12" s="4">
        <v>1</v>
      </c>
      <c r="C12" s="4">
        <v>4</v>
      </c>
      <c r="D12" s="4">
        <v>8</v>
      </c>
      <c r="E12" s="4">
        <v>16</v>
      </c>
      <c r="F12" s="4">
        <v>32</v>
      </c>
      <c r="G12" s="4">
        <v>12</v>
      </c>
    </row>
    <row r="13" spans="1:9" x14ac:dyDescent="0.3">
      <c r="A13" s="21" t="s">
        <v>1</v>
      </c>
      <c r="B13" s="5">
        <v>49.76</v>
      </c>
      <c r="C13" s="5">
        <v>15.169</v>
      </c>
      <c r="D13" s="5">
        <v>10.032</v>
      </c>
      <c r="E13" s="5">
        <v>8.6340000000000003</v>
      </c>
      <c r="F13" s="5">
        <v>8.4190000000000005</v>
      </c>
      <c r="G13" s="5">
        <v>8.3659999999999997</v>
      </c>
    </row>
    <row r="14" spans="1:9" x14ac:dyDescent="0.3">
      <c r="A14" s="21" t="s">
        <v>2</v>
      </c>
      <c r="B14" s="7">
        <f>B13/ B13</f>
        <v>1</v>
      </c>
      <c r="C14" s="7">
        <f>B13/ C13</f>
        <v>3.2803744478871382</v>
      </c>
      <c r="D14" s="7">
        <f>B13/ D13</f>
        <v>4.9601275917065388</v>
      </c>
      <c r="E14" s="7">
        <f>B13/ E13</f>
        <v>5.7632615242066247</v>
      </c>
      <c r="F14" s="7">
        <f>B13/ F13</f>
        <v>5.9104406699132905</v>
      </c>
      <c r="G14" s="7">
        <f>B13/ G13</f>
        <v>5.9478842935692091</v>
      </c>
    </row>
    <row r="15" spans="1:9" x14ac:dyDescent="0.3">
      <c r="A15" s="21" t="s">
        <v>3</v>
      </c>
      <c r="B15" s="7">
        <f t="shared" ref="B15:G15" si="2">B14/B12</f>
        <v>1</v>
      </c>
      <c r="C15" s="7">
        <f t="shared" si="2"/>
        <v>0.82009361197178454</v>
      </c>
      <c r="D15" s="7">
        <f t="shared" si="2"/>
        <v>0.62001594896331735</v>
      </c>
      <c r="E15" s="7">
        <f t="shared" si="2"/>
        <v>0.36020384526291405</v>
      </c>
      <c r="F15" s="7">
        <f t="shared" si="2"/>
        <v>0.18470127093479033</v>
      </c>
      <c r="G15" s="7">
        <f t="shared" si="2"/>
        <v>0.49565702446410076</v>
      </c>
    </row>
  </sheetData>
  <mergeCells count="9">
    <mergeCell ref="A2:B2"/>
    <mergeCell ref="A1:B1"/>
    <mergeCell ref="B10:G10"/>
    <mergeCell ref="C1:I1"/>
    <mergeCell ref="A6:B6"/>
    <mergeCell ref="A7:B7"/>
    <mergeCell ref="A5:B5"/>
    <mergeCell ref="A4:B4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JOSUE CONEJO CHEVEZ</dc:creator>
  <cp:lastModifiedBy>DANIEL JOSUE CONEJO CHEVEZ</cp:lastModifiedBy>
  <dcterms:created xsi:type="dcterms:W3CDTF">2023-10-17T23:12:09Z</dcterms:created>
  <dcterms:modified xsi:type="dcterms:W3CDTF">2023-12-04T07:05:13Z</dcterms:modified>
</cp:coreProperties>
</file>