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"/>
    </mc:Choice>
  </mc:AlternateContent>
  <xr:revisionPtr revIDLastSave="0" documentId="13_ncr:1_{4008888F-C983-4DA0-969C-572B266F0FE9}" xr6:coauthVersionLast="46" xr6:coauthVersionMax="46" xr10:uidLastSave="{00000000-0000-0000-0000-000000000000}"/>
  <bookViews>
    <workbookView xWindow="-120" yWindow="-120" windowWidth="29040" windowHeight="15840" xr2:uid="{FF95983B-251D-43E2-95FA-C41CB289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T4" i="1"/>
  <c r="U4" i="1"/>
  <c r="O3" i="1"/>
  <c r="W2" i="1"/>
  <c r="M4" i="1"/>
  <c r="I4" i="1"/>
  <c r="M3" i="1"/>
  <c r="I3" i="1"/>
</calcChain>
</file>

<file path=xl/sharedStrings.xml><?xml version="1.0" encoding="utf-8"?>
<sst xmlns="http://schemas.openxmlformats.org/spreadsheetml/2006/main" count="34" uniqueCount="28">
  <si>
    <t>Material</t>
  </si>
  <si>
    <t>Placa</t>
  </si>
  <si>
    <t>Rigidizador exterior</t>
  </si>
  <si>
    <t>Rigidizador interior</t>
  </si>
  <si>
    <t>Resultados</t>
  </si>
  <si>
    <t>Iteracion</t>
  </si>
  <si>
    <t>Geometria</t>
  </si>
  <si>
    <t>sigma y</t>
  </si>
  <si>
    <t>sigma u</t>
  </si>
  <si>
    <t>Espesor</t>
  </si>
  <si>
    <t>W</t>
  </si>
  <si>
    <t>H</t>
  </si>
  <si>
    <t>Offset</t>
  </si>
  <si>
    <t>Seccion</t>
  </si>
  <si>
    <t>Frecuencia [Hz]</t>
  </si>
  <si>
    <t>sigma Shell</t>
  </si>
  <si>
    <t>sigma Bar max</t>
  </si>
  <si>
    <t>sigma Bar min</t>
  </si>
  <si>
    <t>MoSy</t>
  </si>
  <si>
    <t>MoSu</t>
  </si>
  <si>
    <t>Ref</t>
  </si>
  <si>
    <t>G1</t>
  </si>
  <si>
    <t>Al</t>
  </si>
  <si>
    <t>Rect</t>
  </si>
  <si>
    <t>Ti</t>
  </si>
  <si>
    <t>Masa Total [kg]</t>
  </si>
  <si>
    <t>Masa Estrucutra [kg]</t>
  </si>
  <si>
    <t>Masa 2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</si>
</sst>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32">
    <xf numFmtId="0" fontId="0" fillId="0" borderId="0" xfId="0"/>
    <xf numFmtId="0" fontId="1" fillId="3" borderId="1" xfId="3" applyBorder="1" applyAlignment="1">
      <alignment horizontal="center"/>
    </xf>
    <xf numFmtId="0" fontId="1" fillId="3" borderId="2" xfId="3" applyBorder="1" applyAlignment="1">
      <alignment horizontal="center"/>
    </xf>
    <xf numFmtId="0" fontId="1" fillId="3" borderId="3" xfId="3" applyBorder="1" applyAlignment="1">
      <alignment horizontal="center"/>
    </xf>
    <xf numFmtId="0" fontId="1" fillId="5" borderId="4" xfId="5" applyBorder="1" applyAlignment="1">
      <alignment horizontal="center" vertical="center"/>
    </xf>
    <xf numFmtId="0" fontId="1" fillId="6" borderId="1" xfId="6" applyBorder="1" applyAlignment="1">
      <alignment horizontal="center" vertical="center"/>
    </xf>
    <xf numFmtId="0" fontId="1" fillId="6" borderId="2" xfId="6" applyBorder="1" applyAlignment="1">
      <alignment horizontal="center" vertical="center"/>
    </xf>
    <xf numFmtId="0" fontId="1" fillId="6" borderId="3" xfId="6" applyBorder="1" applyAlignment="1">
      <alignment horizontal="center" vertical="center"/>
    </xf>
    <xf numFmtId="0" fontId="1" fillId="7" borderId="1" xfId="7" applyBorder="1" applyAlignment="1">
      <alignment horizontal="center" vertical="center"/>
    </xf>
    <xf numFmtId="0" fontId="1" fillId="7" borderId="2" xfId="7" applyBorder="1" applyAlignment="1">
      <alignment horizontal="center" vertical="center"/>
    </xf>
    <xf numFmtId="0" fontId="1" fillId="7" borderId="3" xfId="7" applyBorder="1" applyAlignment="1">
      <alignment horizontal="center" vertical="center"/>
    </xf>
    <xf numFmtId="0" fontId="1" fillId="9" borderId="5" xfId="9" applyBorder="1" applyAlignment="1">
      <alignment horizontal="center" vertical="center"/>
    </xf>
    <xf numFmtId="0" fontId="1" fillId="9" borderId="6" xfId="9" applyBorder="1" applyAlignment="1">
      <alignment horizontal="center" vertical="center"/>
    </xf>
    <xf numFmtId="0" fontId="1" fillId="9" borderId="7" xfId="9" applyBorder="1" applyAlignment="1">
      <alignment horizontal="center" vertical="center"/>
    </xf>
    <xf numFmtId="0" fontId="1" fillId="8" borderId="8" xfId="8" applyBorder="1"/>
    <xf numFmtId="0" fontId="1" fillId="4" borderId="9" xfId="4" applyBorder="1"/>
    <xf numFmtId="0" fontId="1" fillId="3" borderId="8" xfId="3" applyBorder="1"/>
    <xf numFmtId="0" fontId="1" fillId="3" borderId="10" xfId="3" applyBorder="1"/>
    <xf numFmtId="0" fontId="1" fillId="5" borderId="10" xfId="5" applyBorder="1"/>
    <xf numFmtId="0" fontId="1" fillId="6" borderId="10" xfId="6" applyBorder="1"/>
    <xf numFmtId="0" fontId="1" fillId="7" borderId="10" xfId="7" applyBorder="1"/>
    <xf numFmtId="0" fontId="1" fillId="7" borderId="11" xfId="7" applyBorder="1"/>
    <xf numFmtId="0" fontId="1" fillId="9" borderId="8" xfId="9" applyBorder="1"/>
    <xf numFmtId="0" fontId="1" fillId="9" borderId="10" xfId="9" applyBorder="1"/>
    <xf numFmtId="0" fontId="1" fillId="9" borderId="9" xfId="9" applyBorder="1"/>
    <xf numFmtId="0" fontId="0" fillId="0" borderId="0" xfId="0" applyAlignment="1">
      <alignment horizontal="right"/>
    </xf>
    <xf numFmtId="11" fontId="0" fillId="0" borderId="0" xfId="0" applyNumberFormat="1"/>
    <xf numFmtId="43" fontId="0" fillId="0" borderId="0" xfId="1" applyFont="1"/>
    <xf numFmtId="0" fontId="2" fillId="2" borderId="0" xfId="2"/>
    <xf numFmtId="43" fontId="1" fillId="0" borderId="0" xfId="1" applyFont="1"/>
    <xf numFmtId="0" fontId="1" fillId="9" borderId="12" xfId="9" applyBorder="1"/>
    <xf numFmtId="2" fontId="0" fillId="0" borderId="0" xfId="1" applyNumberFormat="1" applyFont="1"/>
  </cellXfs>
  <cellStyles count="10">
    <cellStyle name="20% - Énfasis1" xfId="3" builtinId="30"/>
    <cellStyle name="20% - Énfasis2" xfId="5" builtinId="34"/>
    <cellStyle name="20% - Énfasis3" xfId="6" builtinId="38"/>
    <cellStyle name="20% - Énfasis4" xfId="7" builtinId="42"/>
    <cellStyle name="20% - Énfasis5" xfId="8" builtinId="46"/>
    <cellStyle name="20% - Énfasis6" xfId="9" builtinId="50"/>
    <cellStyle name="40% - Énfasis1" xfId="4" builtinId="31"/>
    <cellStyle name="Incorrecto" xfId="2" builtinId="27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7C73-B547-439B-A801-DFEA02B4BFAF}">
  <dimension ref="A1:W4"/>
  <sheetViews>
    <sheetView tabSelected="1" workbookViewId="0">
      <selection activeCell="P11" sqref="P11"/>
    </sheetView>
  </sheetViews>
  <sheetFormatPr baseColWidth="10" defaultRowHeight="15" x14ac:dyDescent="0.25"/>
  <cols>
    <col min="1" max="2" width="5.5703125" customWidth="1"/>
    <col min="3" max="3" width="8.28515625" customWidth="1"/>
    <col min="4" max="4" width="9.5703125" customWidth="1"/>
    <col min="5" max="5" width="8.5703125" customWidth="1"/>
    <col min="7" max="7" width="8.28515625" customWidth="1"/>
    <col min="8" max="8" width="6.85546875" customWidth="1"/>
    <col min="9" max="9" width="9" customWidth="1"/>
    <col min="10" max="10" width="8.85546875" customWidth="1"/>
    <col min="11" max="11" width="7.42578125" customWidth="1"/>
    <col min="12" max="12" width="7.7109375" customWidth="1"/>
    <col min="13" max="13" width="8.5703125" customWidth="1"/>
    <col min="14" max="14" width="16.7109375" customWidth="1"/>
    <col min="15" max="15" width="18.85546875" customWidth="1"/>
    <col min="16" max="16" width="18.7109375" customWidth="1"/>
    <col min="17" max="17" width="18.42578125" customWidth="1"/>
    <col min="18" max="18" width="16.42578125" customWidth="1"/>
    <col min="19" max="19" width="19.28515625" customWidth="1"/>
  </cols>
  <sheetData>
    <row r="1" spans="1:23" ht="15.75" thickBot="1" x14ac:dyDescent="0.3">
      <c r="C1" s="1" t="s">
        <v>0</v>
      </c>
      <c r="D1" s="2"/>
      <c r="E1" s="3"/>
      <c r="F1" s="4" t="s">
        <v>1</v>
      </c>
      <c r="G1" s="5" t="s">
        <v>2</v>
      </c>
      <c r="H1" s="6"/>
      <c r="I1" s="7"/>
      <c r="J1" s="8" t="s">
        <v>3</v>
      </c>
      <c r="K1" s="9"/>
      <c r="L1" s="9"/>
      <c r="M1" s="10"/>
      <c r="N1" s="11" t="s">
        <v>4</v>
      </c>
      <c r="O1" s="12"/>
      <c r="P1" s="12"/>
      <c r="Q1" s="12"/>
      <c r="R1" s="12"/>
      <c r="S1" s="12"/>
      <c r="T1" s="12"/>
      <c r="U1" s="13"/>
      <c r="W1" t="s">
        <v>27</v>
      </c>
    </row>
    <row r="2" spans="1:23" ht="15.75" thickBot="1" x14ac:dyDescent="0.3">
      <c r="A2" s="14" t="s">
        <v>5</v>
      </c>
      <c r="B2" s="15" t="s">
        <v>6</v>
      </c>
      <c r="C2" s="16" t="s">
        <v>0</v>
      </c>
      <c r="D2" s="17" t="s">
        <v>7</v>
      </c>
      <c r="E2" s="17" t="s">
        <v>8</v>
      </c>
      <c r="F2" s="18" t="s">
        <v>9</v>
      </c>
      <c r="G2" s="19" t="s">
        <v>10</v>
      </c>
      <c r="H2" s="19" t="s">
        <v>11</v>
      </c>
      <c r="I2" s="19" t="s">
        <v>12</v>
      </c>
      <c r="J2" s="20" t="s">
        <v>13</v>
      </c>
      <c r="K2" s="20" t="s">
        <v>10</v>
      </c>
      <c r="L2" s="20" t="s">
        <v>11</v>
      </c>
      <c r="M2" s="21" t="s">
        <v>12</v>
      </c>
      <c r="N2" s="22" t="s">
        <v>25</v>
      </c>
      <c r="O2" s="30" t="s">
        <v>26</v>
      </c>
      <c r="P2" s="23" t="s">
        <v>14</v>
      </c>
      <c r="Q2" s="23" t="s">
        <v>15</v>
      </c>
      <c r="R2" s="23" t="s">
        <v>16</v>
      </c>
      <c r="S2" s="23" t="s">
        <v>17</v>
      </c>
      <c r="T2" s="23" t="s">
        <v>18</v>
      </c>
      <c r="U2" s="24" t="s">
        <v>19</v>
      </c>
      <c r="W2">
        <f>12*(2+3.5*0.46)</f>
        <v>43.320000000000007</v>
      </c>
    </row>
    <row r="3" spans="1:23" x14ac:dyDescent="0.25">
      <c r="A3" s="25" t="s">
        <v>20</v>
      </c>
      <c r="B3" t="s">
        <v>21</v>
      </c>
      <c r="C3" t="s">
        <v>22</v>
      </c>
      <c r="D3" s="26">
        <v>448000000</v>
      </c>
      <c r="E3" s="26">
        <v>523000000</v>
      </c>
      <c r="F3">
        <v>2E-3</v>
      </c>
      <c r="G3">
        <v>5.0000000000000001E-3</v>
      </c>
      <c r="H3">
        <v>1.2999999999999999E-2</v>
      </c>
      <c r="I3">
        <f t="shared" ref="I3:I4" si="0">-(F3+H3)/2</f>
        <v>-7.4999999999999997E-3</v>
      </c>
      <c r="J3" t="s">
        <v>23</v>
      </c>
      <c r="K3">
        <v>5.0000000000000001E-3</v>
      </c>
      <c r="L3">
        <v>1.2999999999999999E-2</v>
      </c>
      <c r="M3">
        <f>-(F3+L3)/2</f>
        <v>-7.4999999999999997E-3</v>
      </c>
      <c r="N3" s="31">
        <v>57.971209999999999</v>
      </c>
      <c r="O3" s="27">
        <f>N3-W2</f>
        <v>14.651209999999992</v>
      </c>
      <c r="P3">
        <v>122.06</v>
      </c>
      <c r="Q3" s="26">
        <v>104000000</v>
      </c>
      <c r="R3" s="26">
        <v>414000000</v>
      </c>
      <c r="S3" s="26">
        <v>21000000</v>
      </c>
      <c r="T3" s="27">
        <f xml:space="preserve"> D3/( MAX(Q3:S3)*1.1*1.2*1.1*1.25 ) - 1</f>
        <v>-0.4037875460800362</v>
      </c>
      <c r="U3" s="27">
        <f xml:space="preserve"> E3/( MAX(Q3:S3)*1.1*1.2*1.1*1.25 ) - 1</f>
        <v>-0.30397519330325651</v>
      </c>
    </row>
    <row r="4" spans="1:23" x14ac:dyDescent="0.25">
      <c r="A4">
        <v>1</v>
      </c>
      <c r="B4" t="s">
        <v>21</v>
      </c>
      <c r="C4" s="28" t="s">
        <v>24</v>
      </c>
      <c r="D4" s="26">
        <v>1000000000</v>
      </c>
      <c r="E4" s="26">
        <v>1170000000</v>
      </c>
      <c r="F4">
        <v>2E-3</v>
      </c>
      <c r="G4">
        <v>5.0000000000000001E-3</v>
      </c>
      <c r="H4">
        <v>1.2999999999999999E-2</v>
      </c>
      <c r="I4">
        <f t="shared" si="0"/>
        <v>-7.4999999999999997E-3</v>
      </c>
      <c r="J4" t="s">
        <v>23</v>
      </c>
      <c r="K4">
        <v>5.0000000000000001E-3</v>
      </c>
      <c r="L4">
        <v>1.2999999999999999E-2</v>
      </c>
      <c r="M4">
        <f>-(F4+L4)/2</f>
        <v>-7.4999999999999997E-3</v>
      </c>
      <c r="N4" s="29"/>
      <c r="O4" s="29"/>
      <c r="P4" s="27">
        <v>148.09710000000001</v>
      </c>
      <c r="Q4" s="26">
        <v>109000000</v>
      </c>
      <c r="R4" s="26">
        <v>437000000</v>
      </c>
      <c r="S4" s="26">
        <v>22100000</v>
      </c>
      <c r="T4" s="27">
        <f>D4/(MAX(Q4:S4)*1.1*1.2*1.1*1.25)-1</f>
        <v>0.26078761402247985</v>
      </c>
      <c r="U4" s="27">
        <f xml:space="preserve"> E4/( MAX(Q4:S4)*1.1*1.2*1.1*1.25 ) - 1</f>
        <v>0.47512150840630141</v>
      </c>
    </row>
  </sheetData>
  <mergeCells count="4">
    <mergeCell ref="C1:E1"/>
    <mergeCell ref="G1:I1"/>
    <mergeCell ref="J1:M1"/>
    <mergeCell ref="N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2021-05-01T14:43:44Z</dcterms:created>
  <dcterms:modified xsi:type="dcterms:W3CDTF">2021-05-01T18:23:48Z</dcterms:modified>
</cp:coreProperties>
</file>