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Exceles Finales\"/>
    </mc:Choice>
  </mc:AlternateContent>
  <xr:revisionPtr revIDLastSave="0" documentId="13_ncr:1_{52A2BC01-9ED5-48E1-AC88-11FE66E48674}" xr6:coauthVersionLast="46" xr6:coauthVersionMax="46" xr10:uidLastSave="{00000000-0000-0000-0000-000000000000}"/>
  <bookViews>
    <workbookView xWindow="-23148" yWindow="-108" windowWidth="23256" windowHeight="12576" xr2:uid="{12787AB4-3961-4F4B-B359-BE7AA3431A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<sst xmlns="http://schemas.openxmlformats.org/spreadsheetml/2006/main" count="33" uniqueCount="25">
  <si>
    <t>Material</t>
  </si>
  <si>
    <t>sigma y</t>
  </si>
  <si>
    <t>sigma u</t>
  </si>
  <si>
    <t>MoSy</t>
  </si>
  <si>
    <t>MoSu</t>
  </si>
  <si>
    <t>G1</t>
  </si>
  <si>
    <t>Placa</t>
  </si>
  <si>
    <t>Rigidizador exterior</t>
  </si>
  <si>
    <t>Resultados</t>
  </si>
  <si>
    <t>Espesor [m]</t>
  </si>
  <si>
    <t>W[m]</t>
  </si>
  <si>
    <t>H[m]</t>
  </si>
  <si>
    <t>sigma max [Pa]</t>
  </si>
  <si>
    <t>Iteración</t>
  </si>
  <si>
    <t>Geometría</t>
  </si>
  <si>
    <t>Rigidizador interior R</t>
  </si>
  <si>
    <t>Masa [kg]</t>
  </si>
  <si>
    <t>f [Hz]</t>
  </si>
  <si>
    <t>Ref</t>
  </si>
  <si>
    <t>Al 7075</t>
  </si>
  <si>
    <t>Al 7076</t>
  </si>
  <si>
    <t>Al 7077</t>
  </si>
  <si>
    <t>Al 7078</t>
  </si>
  <si>
    <t>Al 7079</t>
  </si>
  <si>
    <t>Al 7080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</si>
</sst>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8">
    <xf numFmtId="0" fontId="0" fillId="0" borderId="0" xfId="0"/>
    <xf numFmtId="0" fontId="0" fillId="0" borderId="0" xfId="0" applyFill="1"/>
    <xf numFmtId="11" fontId="0" fillId="0" borderId="0" xfId="0" applyNumberFormat="1" applyFill="1"/>
    <xf numFmtId="43" fontId="0" fillId="0" borderId="0" xfId="1" applyFont="1" applyFill="1"/>
    <xf numFmtId="2" fontId="0" fillId="0" borderId="0" xfId="0" applyNumberFormat="1" applyFill="1"/>
    <xf numFmtId="0" fontId="1" fillId="9" borderId="1" xfId="2" applyFill="1" applyBorder="1" applyAlignment="1">
      <alignment horizontal="center"/>
    </xf>
    <xf numFmtId="0" fontId="1" fillId="9" borderId="1" xfId="4" applyFill="1" applyBorder="1" applyAlignment="1">
      <alignment horizontal="center"/>
    </xf>
    <xf numFmtId="0" fontId="1" fillId="9" borderId="1" xfId="5" applyFill="1" applyBorder="1" applyAlignment="1">
      <alignment horizontal="center"/>
    </xf>
    <xf numFmtId="0" fontId="1" fillId="9" borderId="1" xfId="6" applyFill="1" applyBorder="1" applyAlignment="1">
      <alignment horizontal="center"/>
    </xf>
    <xf numFmtId="0" fontId="1" fillId="9" borderId="1" xfId="8" applyFill="1" applyBorder="1" applyAlignment="1">
      <alignment horizontal="center"/>
    </xf>
    <xf numFmtId="0" fontId="1" fillId="10" borderId="1" xfId="7" applyFill="1" applyBorder="1" applyAlignment="1">
      <alignment horizontal="center"/>
    </xf>
    <xf numFmtId="0" fontId="1" fillId="10" borderId="1" xfId="3" applyFill="1" applyBorder="1" applyAlignment="1">
      <alignment horizontal="center"/>
    </xf>
    <xf numFmtId="0" fontId="1" fillId="11" borderId="1" xfId="2" applyFill="1" applyBorder="1" applyAlignment="1">
      <alignment horizontal="center"/>
    </xf>
    <xf numFmtId="0" fontId="1" fillId="11" borderId="1" xfId="4" applyFill="1" applyBorder="1" applyAlignment="1">
      <alignment horizontal="center" vertical="center"/>
    </xf>
    <xf numFmtId="0" fontId="1" fillId="11" borderId="1" xfId="5" applyFill="1" applyBorder="1" applyAlignment="1">
      <alignment horizontal="center" vertical="center"/>
    </xf>
    <xf numFmtId="0" fontId="1" fillId="11" borderId="1" xfId="6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12" borderId="1" xfId="0" applyFill="1" applyBorder="1" applyAlignment="1">
      <alignment horizontal="right"/>
    </xf>
    <xf numFmtId="0" fontId="0" fillId="13" borderId="1" xfId="0" applyFill="1" applyBorder="1" applyAlignment="1">
      <alignment horizontal="center"/>
    </xf>
    <xf numFmtId="11" fontId="0" fillId="13" borderId="1" xfId="0" applyNumberFormat="1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43" fontId="0" fillId="13" borderId="1" xfId="1" applyFont="1" applyFill="1" applyBorder="1" applyAlignment="1">
      <alignment horizontal="right"/>
    </xf>
    <xf numFmtId="2" fontId="0" fillId="13" borderId="1" xfId="0" applyNumberFormat="1" applyFill="1" applyBorder="1" applyAlignment="1">
      <alignment horizontal="right"/>
    </xf>
  </cellXfs>
  <cellStyles count="9">
    <cellStyle name="20% - Énfasis1" xfId="2" builtinId="30"/>
    <cellStyle name="20% - Énfasis2" xfId="4" builtinId="34"/>
    <cellStyle name="20% - Énfasis3" xfId="5" builtinId="38"/>
    <cellStyle name="20% - Énfasis4" xfId="6" builtinId="42"/>
    <cellStyle name="20% - Énfasis5" xfId="7" builtinId="46"/>
    <cellStyle name="20% - Énfasis6" xfId="8" builtinId="50"/>
    <cellStyle name="40% - Énfasis1" xfId="3" builtinId="3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F2AD-4EC6-4C15-905E-3BFD5BF1EF93}">
  <dimension ref="A1:O9"/>
  <sheetViews>
    <sheetView tabSelected="1" zoomScaleNormal="100" workbookViewId="0">
      <selection sqref="A1:O4"/>
    </sheetView>
  </sheetViews>
  <sheetFormatPr baseColWidth="10" defaultRowHeight="14.4" x14ac:dyDescent="0.3"/>
  <cols>
    <col min="12" max="12" width="15.77734375" customWidth="1"/>
  </cols>
  <sheetData>
    <row r="1" spans="1:15" x14ac:dyDescent="0.3">
      <c r="C1" s="12" t="s">
        <v>0</v>
      </c>
      <c r="D1" s="12"/>
      <c r="E1" s="12"/>
      <c r="F1" s="13" t="s">
        <v>6</v>
      </c>
      <c r="G1" s="14" t="s">
        <v>7</v>
      </c>
      <c r="H1" s="14"/>
      <c r="I1" s="15" t="s">
        <v>15</v>
      </c>
      <c r="J1" s="15"/>
      <c r="K1" s="16" t="s">
        <v>8</v>
      </c>
      <c r="L1" s="16"/>
      <c r="M1" s="16"/>
      <c r="N1" s="16"/>
      <c r="O1" s="16"/>
    </row>
    <row r="2" spans="1:15" x14ac:dyDescent="0.3">
      <c r="A2" s="10" t="s">
        <v>13</v>
      </c>
      <c r="B2" s="11" t="s">
        <v>14</v>
      </c>
      <c r="C2" s="5" t="s">
        <v>0</v>
      </c>
      <c r="D2" s="5" t="s">
        <v>1</v>
      </c>
      <c r="E2" s="5" t="s">
        <v>2</v>
      </c>
      <c r="F2" s="6" t="s">
        <v>9</v>
      </c>
      <c r="G2" s="7" t="s">
        <v>10</v>
      </c>
      <c r="H2" s="7" t="s">
        <v>11</v>
      </c>
      <c r="I2" s="8" t="s">
        <v>10</v>
      </c>
      <c r="J2" s="8" t="s">
        <v>11</v>
      </c>
      <c r="K2" s="9" t="s">
        <v>16</v>
      </c>
      <c r="L2" s="9" t="s">
        <v>17</v>
      </c>
      <c r="M2" s="9" t="s">
        <v>12</v>
      </c>
      <c r="N2" s="9" t="s">
        <v>3</v>
      </c>
      <c r="O2" s="9" t="s">
        <v>4</v>
      </c>
    </row>
    <row r="3" spans="1:15" x14ac:dyDescent="0.3">
      <c r="A3" s="23" t="s">
        <v>18</v>
      </c>
      <c r="B3" s="23" t="s">
        <v>5</v>
      </c>
      <c r="C3" s="23" t="s">
        <v>19</v>
      </c>
      <c r="D3" s="24">
        <v>448000000</v>
      </c>
      <c r="E3" s="24">
        <v>523000000</v>
      </c>
      <c r="F3" s="25">
        <v>2E-3</v>
      </c>
      <c r="G3" s="25">
        <v>5.0000000000000001E-3</v>
      </c>
      <c r="H3" s="25">
        <v>1.2999999999999999E-2</v>
      </c>
      <c r="I3" s="25">
        <v>5.0000000000000001E-3</v>
      </c>
      <c r="J3" s="25">
        <v>1.2999999999999999E-2</v>
      </c>
      <c r="K3" s="26">
        <v>2.1000000000000014</v>
      </c>
      <c r="L3" s="25">
        <v>49.88</v>
      </c>
      <c r="M3" s="24">
        <v>1620000000</v>
      </c>
      <c r="N3" s="27">
        <f>D3/(MAX(M3:M3)*1.1*1.2*1.1*1.1)-1</f>
        <v>-0.82685749444243484</v>
      </c>
      <c r="O3" s="27">
        <f>E3/( MAX( M3:M3)*1.1*1.2*1.1*1.25 ) - 1</f>
        <v>-0.82212699384416554</v>
      </c>
    </row>
    <row r="4" spans="1:15" x14ac:dyDescent="0.3">
      <c r="A4" s="17">
        <v>1</v>
      </c>
      <c r="B4" s="17" t="s">
        <v>5</v>
      </c>
      <c r="C4" s="17" t="s">
        <v>20</v>
      </c>
      <c r="D4" s="18">
        <v>448000000</v>
      </c>
      <c r="E4" s="18">
        <v>523000000</v>
      </c>
      <c r="F4" s="22">
        <v>4.0000000000000001E-3</v>
      </c>
      <c r="G4" s="19">
        <v>5.0000000000000001E-3</v>
      </c>
      <c r="H4" s="19">
        <v>1.2999999999999999E-2</v>
      </c>
      <c r="I4" s="19">
        <v>5.0000000000000001E-3</v>
      </c>
      <c r="J4" s="19">
        <v>1.2999999999999999E-2</v>
      </c>
      <c r="K4" s="20">
        <v>3.2899999999999991</v>
      </c>
      <c r="L4" s="19">
        <v>64.61</v>
      </c>
      <c r="M4" s="18">
        <v>1200000000</v>
      </c>
      <c r="N4" s="21">
        <f>D4/(MAX(M4:M4)*1.1*1.2*1.1*1.1)-1</f>
        <v>-0.76625761749728694</v>
      </c>
      <c r="O4" s="21">
        <f>E4/( MAX( M4:M4)*1.1*1.2*1.1*1.25 ) - 1</f>
        <v>-0.75987144168962351</v>
      </c>
    </row>
    <row r="5" spans="1:15" x14ac:dyDescent="0.3">
      <c r="A5" s="17">
        <v>2</v>
      </c>
      <c r="B5" s="17" t="s">
        <v>5</v>
      </c>
      <c r="C5" s="17" t="s">
        <v>21</v>
      </c>
      <c r="D5" s="18">
        <v>448000000</v>
      </c>
      <c r="E5" s="18">
        <v>523000000</v>
      </c>
      <c r="F5" s="19">
        <v>2E-3</v>
      </c>
      <c r="G5" s="22">
        <v>0.01</v>
      </c>
      <c r="H5" s="19">
        <v>1.2999999999999999E-2</v>
      </c>
      <c r="I5" s="19">
        <v>5.0000000000000001E-3</v>
      </c>
      <c r="J5" s="19">
        <v>1.2999999999999999E-2</v>
      </c>
      <c r="K5" s="20">
        <v>2.3100000000000023</v>
      </c>
      <c r="L5" s="19">
        <v>49.83</v>
      </c>
      <c r="M5" s="18">
        <v>1620000000</v>
      </c>
      <c r="N5" s="21">
        <f>D5/(MAX(M5:M5)*1.1*1.2*1.1*1.1)-1</f>
        <v>-0.82685749444243484</v>
      </c>
      <c r="O5" s="21">
        <f>E5/( MAX( M5:M5)*1.1*1.2*1.1*1.25 ) - 1</f>
        <v>-0.82212699384416554</v>
      </c>
    </row>
    <row r="6" spans="1:15" x14ac:dyDescent="0.3">
      <c r="A6" s="17">
        <v>3</v>
      </c>
      <c r="B6" s="17" t="s">
        <v>5</v>
      </c>
      <c r="C6" s="17" t="s">
        <v>22</v>
      </c>
      <c r="D6" s="18">
        <v>448000000</v>
      </c>
      <c r="E6" s="18">
        <v>523000000</v>
      </c>
      <c r="F6" s="19">
        <v>2E-3</v>
      </c>
      <c r="G6" s="19">
        <v>5.0000000000000001E-3</v>
      </c>
      <c r="H6" s="22">
        <v>2.5999999999999999E-2</v>
      </c>
      <c r="I6" s="19">
        <v>5.0000000000000001E-3</v>
      </c>
      <c r="J6" s="19">
        <v>1.2999999999999999E-2</v>
      </c>
      <c r="K6" s="20">
        <v>2.4399999999999977</v>
      </c>
      <c r="L6" s="19">
        <v>49.83</v>
      </c>
      <c r="M6" s="18">
        <v>1620000000</v>
      </c>
      <c r="N6" s="21">
        <f>D6/(MAX(M6:M6)*1.1*1.2*1.1*1.1)-1</f>
        <v>-0.82685749444243484</v>
      </c>
      <c r="O6" s="21">
        <f>E6/( MAX( M6:M6)*1.1*1.2*1.1*1.25 ) - 1</f>
        <v>-0.82212699384416554</v>
      </c>
    </row>
    <row r="7" spans="1:15" x14ac:dyDescent="0.3">
      <c r="A7" s="17">
        <v>4</v>
      </c>
      <c r="B7" s="17" t="s">
        <v>5</v>
      </c>
      <c r="C7" s="17" t="s">
        <v>23</v>
      </c>
      <c r="D7" s="18">
        <v>448000000</v>
      </c>
      <c r="E7" s="18">
        <v>523000000</v>
      </c>
      <c r="F7" s="19">
        <v>2E-3</v>
      </c>
      <c r="G7" s="19">
        <v>5.0000000000000001E-3</v>
      </c>
      <c r="H7" s="19">
        <v>1.2999999999999999E-2</v>
      </c>
      <c r="I7" s="22">
        <v>0.01</v>
      </c>
      <c r="J7" s="19">
        <v>1.2999999999999999E-2</v>
      </c>
      <c r="K7" s="20">
        <v>2.6980000000000004</v>
      </c>
      <c r="L7" s="19">
        <v>64</v>
      </c>
      <c r="M7" s="18">
        <v>884000000</v>
      </c>
      <c r="N7" s="21">
        <f>D7/(MAX(M7:M7)*1.1*1.2*1.1*1.1)-1</f>
        <v>-0.68270264818636228</v>
      </c>
      <c r="O7" s="21">
        <f>E7/( MAX( M7:M7)*1.1*1.2*1.1*1.25 ) - 1</f>
        <v>-0.67403363125288251</v>
      </c>
    </row>
    <row r="8" spans="1:15" x14ac:dyDescent="0.3">
      <c r="A8" s="17">
        <v>5</v>
      </c>
      <c r="B8" s="17" t="s">
        <v>5</v>
      </c>
      <c r="C8" s="17" t="s">
        <v>24</v>
      </c>
      <c r="D8" s="18">
        <v>448000000</v>
      </c>
      <c r="E8" s="18">
        <v>523000000</v>
      </c>
      <c r="F8" s="19">
        <v>2E-3</v>
      </c>
      <c r="G8" s="19">
        <v>5.0000000000000001E-3</v>
      </c>
      <c r="H8" s="19">
        <v>1.2999999999999999E-2</v>
      </c>
      <c r="I8" s="19">
        <v>5.0000000000000001E-3</v>
      </c>
      <c r="J8" s="22">
        <v>2.5999999999999999E-2</v>
      </c>
      <c r="K8" s="20">
        <v>2.6899999999999977</v>
      </c>
      <c r="L8" s="19">
        <v>96.48</v>
      </c>
      <c r="M8" s="18">
        <v>498000000</v>
      </c>
      <c r="N8" s="21">
        <f>D8/(MAX(M8:M8)*1.1*1.2*1.1*1.1)-1</f>
        <v>-0.43676534336695649</v>
      </c>
      <c r="O8" s="21">
        <f>E8/( MAX( M8:M8)*1.1*1.2*1.1*1.25 ) - 1</f>
        <v>-0.42137696792680368</v>
      </c>
    </row>
    <row r="9" spans="1:15" x14ac:dyDescent="0.3">
      <c r="A9" s="1"/>
      <c r="B9" s="1"/>
      <c r="C9" s="1"/>
      <c r="D9" s="2"/>
      <c r="E9" s="2"/>
      <c r="F9" s="1"/>
      <c r="G9" s="1"/>
      <c r="H9" s="1"/>
      <c r="I9" s="1"/>
      <c r="J9" s="1"/>
      <c r="K9" s="3"/>
      <c r="L9" s="1"/>
      <c r="M9" s="2"/>
      <c r="N9" s="4"/>
      <c r="O9" s="4"/>
    </row>
  </sheetData>
  <mergeCells count="4">
    <mergeCell ref="C1:E1"/>
    <mergeCell ref="G1:H1"/>
    <mergeCell ref="I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2021-05-18T23:07:09Z</dcterms:created>
  <dcterms:modified xsi:type="dcterms:W3CDTF">2021-05-19T00:19:13Z</dcterms:modified>
</cp:coreProperties>
</file>