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FFC9CE3-6A3F-4990-81FF-7E89D16CD6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E33" i="1"/>
  <c r="E32" i="1"/>
  <c r="G32" i="1"/>
  <c r="G22" i="1" l="1"/>
  <c r="E29" i="1"/>
  <c r="G29" i="1"/>
  <c r="D29" i="1"/>
  <c r="G31" i="1" l="1"/>
  <c r="G35" i="1" s="1"/>
  <c r="G36" i="1" s="1"/>
  <c r="D33" i="1"/>
  <c r="D32" i="1"/>
  <c r="E31" i="1"/>
  <c r="D31" i="1"/>
  <c r="G25" i="1"/>
  <c r="E35" i="1" l="1"/>
  <c r="E36" i="1" s="1"/>
  <c r="G1" i="2"/>
  <c r="G24" i="1" l="1"/>
  <c r="G23" i="1"/>
  <c r="G18" i="1" l="1"/>
</calcChain>
</file>

<file path=xl/sharedStrings.xml><?xml version="1.0" encoding="utf-8"?>
<sst xmlns="http://schemas.openxmlformats.org/spreadsheetml/2006/main" count="126" uniqueCount="84">
  <si>
    <t>C168945</t>
  </si>
  <si>
    <t>C60375</t>
  </si>
  <si>
    <t>C239345</t>
  </si>
  <si>
    <t>A2541HWV-2x5P</t>
  </si>
  <si>
    <t>C225519</t>
  </si>
  <si>
    <t>A2541WV-2x4P</t>
  </si>
  <si>
    <t>C239344</t>
  </si>
  <si>
    <t>A2541HWV-2x4P</t>
  </si>
  <si>
    <t>C225483</t>
  </si>
  <si>
    <t>A2541WV-8P</t>
  </si>
  <si>
    <t>C225501</t>
  </si>
  <si>
    <t>A2541HWV-4P</t>
  </si>
  <si>
    <t>C225500</t>
  </si>
  <si>
    <t>A2541HWV-3P</t>
  </si>
  <si>
    <t>C225503</t>
  </si>
  <si>
    <t>A2541HWV-6P</t>
  </si>
  <si>
    <t>C225505</t>
  </si>
  <si>
    <t>A2541HWV-8P</t>
  </si>
  <si>
    <t>C225481</t>
  </si>
  <si>
    <t>A2541WV-6P</t>
  </si>
  <si>
    <t>C225499</t>
  </si>
  <si>
    <t>A2541HWV-2P</t>
  </si>
  <si>
    <t>Pin 2x14 Femmina</t>
  </si>
  <si>
    <t>Pin 2x18 Maschio</t>
  </si>
  <si>
    <t>Pin 2x5 Femmina</t>
  </si>
  <si>
    <t>Pin 2x4 Femmina</t>
  </si>
  <si>
    <t>Pin 2x4 Maschio</t>
  </si>
  <si>
    <t>Pin 1x8 Maschio</t>
  </si>
  <si>
    <t>Pin 1x4 Femmina</t>
  </si>
  <si>
    <t>Pin 1x3 Femmina</t>
  </si>
  <si>
    <t>Pin 1x6 Femmina</t>
  </si>
  <si>
    <t>Pin 1x8 Femmina</t>
  </si>
  <si>
    <t>Pin 1x6 Maschio</t>
  </si>
  <si>
    <t>Obj</t>
  </si>
  <si>
    <t>Code</t>
  </si>
  <si>
    <t>LCSC Code</t>
  </si>
  <si>
    <t>Q</t>
  </si>
  <si>
    <t>Min Q</t>
  </si>
  <si>
    <t>Price</t>
  </si>
  <si>
    <t>Price x 1</t>
  </si>
  <si>
    <t>Link</t>
  </si>
  <si>
    <t>Req Q</t>
  </si>
  <si>
    <t xml:space="preserve">Pin 1x2 Femmina </t>
  </si>
  <si>
    <t xml:space="preserve">PCB </t>
  </si>
  <si>
    <t>/</t>
  </si>
  <si>
    <t>HC-05</t>
  </si>
  <si>
    <t>Bluetooth Module</t>
  </si>
  <si>
    <t>ESP8266</t>
  </si>
  <si>
    <t>Wi-FI Module</t>
  </si>
  <si>
    <t>L298N</t>
  </si>
  <si>
    <t>DC Driver</t>
  </si>
  <si>
    <t>Totale €</t>
  </si>
  <si>
    <t>Componenti + spedizione €</t>
  </si>
  <si>
    <t>Spedizione €</t>
  </si>
  <si>
    <t>WJ500V-5.08-3P</t>
  </si>
  <si>
    <t>C72334</t>
  </si>
  <si>
    <t>PCB Socket 3P</t>
  </si>
  <si>
    <t>C273365</t>
  </si>
  <si>
    <t>200MSP1T1B1M2QEH</t>
  </si>
  <si>
    <t>PCB Switch</t>
  </si>
  <si>
    <t>18650 Li-ion Battery</t>
  </si>
  <si>
    <t>Extra</t>
  </si>
  <si>
    <t>Battery Holder</t>
  </si>
  <si>
    <t>Rechargeble battery</t>
  </si>
  <si>
    <t>HC-SR04</t>
  </si>
  <si>
    <t>Ultrasonic Sensor</t>
  </si>
  <si>
    <t>Componenti (LCSC + JLCPCB) €</t>
  </si>
  <si>
    <t>Amazon €</t>
  </si>
  <si>
    <t>11,68€ di spedizione</t>
  </si>
  <si>
    <t>Akkuteile €</t>
  </si>
  <si>
    <t>Battery Pack</t>
  </si>
  <si>
    <t>Hobbyking €</t>
  </si>
  <si>
    <t>Opz 1 (Hobby King)</t>
  </si>
  <si>
    <t>Opz 2 (Akkuteile)</t>
  </si>
  <si>
    <t>Spedizione inclusa</t>
  </si>
  <si>
    <t>Costo x Auto</t>
  </si>
  <si>
    <t>BSM - 3S 20A</t>
  </si>
  <si>
    <t>Battery Balance block</t>
  </si>
  <si>
    <t>C98733</t>
  </si>
  <si>
    <t>XT60</t>
  </si>
  <si>
    <t>XT 60A connector</t>
  </si>
  <si>
    <t>Rhino 2200mAh 3S 25C Lipo Pack XT60</t>
  </si>
  <si>
    <t>Opz 1</t>
  </si>
  <si>
    <t>Opz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</si>
</sst>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</font>
    <font>
      <b/>
      <u/>
      <sz val="12"/>
      <color theme="0"/>
      <name val="Calibri"/>
      <family val="2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4">
    <xf numFmtId="0" fontId="0" fillId="0" borderId="0" xfId="0"/>
    <xf numFmtId="0" fontId="0" fillId="0" borderId="1" xfId="0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1" xfId="1" applyBorder="1"/>
    <xf numFmtId="0" fontId="1" fillId="6" borderId="1" xfId="0" applyFont="1" applyFill="1" applyBorder="1"/>
    <xf numFmtId="0" fontId="2" fillId="0" borderId="1" xfId="2" applyBorder="1"/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7" borderId="1" xfId="0" applyFont="1" applyFill="1" applyBorder="1"/>
    <xf numFmtId="0" fontId="4" fillId="0" borderId="1" xfId="0" applyFont="1" applyBorder="1"/>
    <xf numFmtId="0" fontId="0" fillId="4" borderId="1" xfId="0" applyFill="1" applyBorder="1"/>
    <xf numFmtId="0" fontId="0" fillId="0" borderId="1" xfId="0" applyFill="1" applyBorder="1"/>
    <xf numFmtId="0" fontId="2" fillId="0" borderId="2" xfId="0" applyFont="1" applyBorder="1" applyAlignment="1"/>
    <xf numFmtId="0" fontId="0" fillId="0" borderId="2" xfId="0" applyBorder="1" applyAlignment="1"/>
    <xf numFmtId="0" fontId="5" fillId="0" borderId="1" xfId="0" applyFont="1" applyBorder="1"/>
    <xf numFmtId="0" fontId="6" fillId="4" borderId="1" xfId="0" applyFont="1" applyFill="1" applyBorder="1"/>
    <xf numFmtId="0" fontId="6" fillId="3" borderId="1" xfId="0" applyFont="1" applyFill="1" applyBorder="1"/>
    <xf numFmtId="0" fontId="6" fillId="7" borderId="1" xfId="0" applyFont="1" applyFill="1" applyBorder="1"/>
    <xf numFmtId="0" fontId="6" fillId="6" borderId="1" xfId="0" applyFont="1" applyFill="1" applyBorder="1"/>
    <xf numFmtId="0" fontId="7" fillId="0" borderId="1" xfId="1" applyFont="1" applyBorder="1"/>
    <xf numFmtId="0" fontId="6" fillId="5" borderId="1" xfId="0" applyFont="1" applyFill="1" applyBorder="1"/>
    <xf numFmtId="0" fontId="5" fillId="0" borderId="1" xfId="2" applyFont="1" applyBorder="1"/>
    <xf numFmtId="0" fontId="5" fillId="0" borderId="0" xfId="0" applyFont="1" applyFill="1"/>
    <xf numFmtId="3" fontId="8" fillId="7" borderId="0" xfId="0" applyNumberFormat="1" applyFont="1" applyFill="1"/>
    <xf numFmtId="0" fontId="5" fillId="0" borderId="1" xfId="0" applyFont="1" applyFill="1" applyBorder="1"/>
    <xf numFmtId="0" fontId="7" fillId="0" borderId="1" xfId="1" applyFont="1" applyFill="1" applyBorder="1"/>
    <xf numFmtId="0" fontId="5" fillId="0" borderId="0" xfId="0" applyFont="1"/>
    <xf numFmtId="0" fontId="10" fillId="5" borderId="1" xfId="0" applyFont="1" applyFill="1" applyBorder="1"/>
    <xf numFmtId="0" fontId="6" fillId="5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0" borderId="1" xfId="0" applyFont="1" applyBorder="1"/>
    <xf numFmtId="0" fontId="6" fillId="0" borderId="1" xfId="0" applyFont="1" applyBorder="1"/>
    <xf numFmtId="0" fontId="0" fillId="8" borderId="1" xfId="0" applyFill="1" applyBorder="1"/>
    <xf numFmtId="0" fontId="9" fillId="0" borderId="1" xfId="0" applyFont="1" applyFill="1" applyBorder="1"/>
    <xf numFmtId="0" fontId="6" fillId="0" borderId="1" xfId="0" applyFont="1" applyFill="1" applyBorder="1"/>
  </cellXfs>
  <cellStyles count="3">
    <cellStyle name="Collegamento ipertestuale" xfId="1" builtinId="8"/>
    <cellStyle name="Normale" xfId="0" builtinId="0"/>
    <cellStyle name="Normale 2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Pin-Header-Female-Header_CJT-Changjiang-Connectors-A2541HWV-6P_C225503.html" TargetMode="External"/><Relationship Id="rId13" Type="http://schemas.openxmlformats.org/officeDocument/2006/relationships/hyperlink" Target="https://lcsc.com/product-detail/Pin-Header-Female-Header_CJT-Changjiang-Connectors-A2541WV-6P_C225481.html" TargetMode="External"/><Relationship Id="rId18" Type="http://schemas.openxmlformats.org/officeDocument/2006/relationships/hyperlink" Target="https://www.amazon.it/gp/product/B075V25QJ9/ref=ox_sc_act_title_5?smid=A3TCAMEHRX2HS1&amp;psc=1" TargetMode="External"/><Relationship Id="rId3" Type="http://schemas.openxmlformats.org/officeDocument/2006/relationships/hyperlink" Target="https://lcsc.com/product-detail/Pin-Header-Female-Header_CJT-Changjiang-Connectors-A2541HWV-2P_C225499.html" TargetMode="External"/><Relationship Id="rId21" Type="http://schemas.openxmlformats.org/officeDocument/2006/relationships/hyperlink" Target="https://hobbyking.com/en_us/rhino-2200mah-3s-25c-lipo-pack-w-xt60.html" TargetMode="External"/><Relationship Id="rId7" Type="http://schemas.openxmlformats.org/officeDocument/2006/relationships/hyperlink" Target="https://lcsc.com/product-detail/Pin-Header-Female-Header_CJT-Changjiang-Connectors-A2541HWV-4P_C225501.html" TargetMode="External"/><Relationship Id="rId12" Type="http://schemas.openxmlformats.org/officeDocument/2006/relationships/hyperlink" Target="https://lcsc.com/product-detail/Pin-Header-Female-Header_BOOMELE-Boom-Precision-Elec-C60375_C60375.html" TargetMode="External"/><Relationship Id="rId17" Type="http://schemas.openxmlformats.org/officeDocument/2006/relationships/hyperlink" Target="https://lcsc.com/product-detail/Toggle-Switches_E-Switch-200MSP1T1B1M2QEH_C273365.html" TargetMode="External"/><Relationship Id="rId2" Type="http://schemas.openxmlformats.org/officeDocument/2006/relationships/hyperlink" Target="https://www.amazon.it/AZDelivery-ricetrasmettitore-wireless-Bluetooth-Comunicazione/dp/B07BHRG9KB/ref=sr_1_8?__mk_it_IT=%C3%85M%C3%85%C5%BD%C3%95%C3%91&amp;keywords=HC-05&amp;qid=1580653262&amp;sr=8-8" TargetMode="External"/><Relationship Id="rId16" Type="http://schemas.openxmlformats.org/officeDocument/2006/relationships/hyperlink" Target="https://lcsc.com/product-detail/Pin-Header-Female-Header_Ckmtw-Shenzhen-Cankemeng-C168945_C168945.html" TargetMode="External"/><Relationship Id="rId20" Type="http://schemas.openxmlformats.org/officeDocument/2006/relationships/hyperlink" Target="https://www.akkuteile.de/samsung-inr18650-25r-2500mah-3-7v_100657_1258" TargetMode="External"/><Relationship Id="rId1" Type="http://schemas.openxmlformats.org/officeDocument/2006/relationships/hyperlink" Target="https://www.amazon.it/Electrely-Bridge-Stepper-Controller-Arduino/dp/B07GFGS6BN/ref=sr_1_6?__mk_it_IT=%C3%85M%C3%85%C5%BD%C3%95%C3%91&amp;crid=DEXPR27E031O&amp;keywords=l298n&amp;qid=1580653531&amp;sprefix=L298%2Caps%2C192&amp;sr=8-6" TargetMode="External"/><Relationship Id="rId6" Type="http://schemas.openxmlformats.org/officeDocument/2006/relationships/hyperlink" Target="https://lcsc.com/product-detail/Screw-terminal_Ningbo-Kangnex-Elec-WJ500V-5-08-3P_C72334.html" TargetMode="External"/><Relationship Id="rId11" Type="http://schemas.openxmlformats.org/officeDocument/2006/relationships/hyperlink" Target="https://lcsc.com/product-detail/Pin-Header-Female-Header_CJT-Changjiang-Connectors-A2541HWV-2x5P_C239345.html" TargetMode="External"/><Relationship Id="rId5" Type="http://schemas.openxmlformats.org/officeDocument/2006/relationships/hyperlink" Target="https://www.amazon.it/AZDelivery-esp8266-Raspberry-Microcontroller-Gratuito/dp/B074RLG5TC/ref=sr_1_8?__mk_it_IT=%C3%85M%C3%85%C5%BD%C3%95%C3%91&amp;crid=3JAZC734CF4W4&amp;keywords=esp8266&amp;qid=1580653429&amp;sprefix=ESP%2Caps%2C183&amp;sr=8-8" TargetMode="External"/><Relationship Id="rId15" Type="http://schemas.openxmlformats.org/officeDocument/2006/relationships/hyperlink" Target="https://lcsc.com/product-detail/Pin-Header-Female-Header_CJT-Changjiang-Connectors-A2541WV-2x4P_C225519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Pin-Header-Female-Header_CJT-Changjiang-Connectors-A2541HWV-2x4P_C239344.html" TargetMode="External"/><Relationship Id="rId19" Type="http://schemas.openxmlformats.org/officeDocument/2006/relationships/hyperlink" Target="https://www.amazon.it/gp/product/B07688W1XG/ref=crt_ewc_img_dp_4?ie=UTF8&amp;psc=1&amp;smid=A80IWAZC4BCUO" TargetMode="External"/><Relationship Id="rId4" Type="http://schemas.openxmlformats.org/officeDocument/2006/relationships/hyperlink" Target="https://lcsc.com/product-detail/Pin-Header-Female-Header_CJT-Changjiang-Connectors-A2541HWV-3P_C225500.html" TargetMode="External"/><Relationship Id="rId9" Type="http://schemas.openxmlformats.org/officeDocument/2006/relationships/hyperlink" Target="https:/lcsc.com/product-detail/Pin-Header-Female-Header_CJT-Changjiang-Connectors-A2541HWV-8P_C225505.html" TargetMode="External"/><Relationship Id="rId14" Type="http://schemas.openxmlformats.org/officeDocument/2006/relationships/hyperlink" Target="https://lcsc.com/product-detail/Pin-Header-Female-Header_CJT-Changjiang-Connectors-A2541WV-8P_C225483.html" TargetMode="External"/><Relationship Id="rId22" Type="http://schemas.openxmlformats.org/officeDocument/2006/relationships/hyperlink" Target="https://lcsc.com/product-detail/Lithium-Ion-Model-Connectors_Changzhou-Amass-Elec-XT60_C9873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kkuteile.de/samsung-inr18650-25r-2500mah-3-7v_100657_1258" TargetMode="External"/><Relationship Id="rId1" Type="http://schemas.openxmlformats.org/officeDocument/2006/relationships/hyperlink" Target="https://www.amazon.it/dp/B00R2U8HK6/ref=twister_B01LZ7NHTF?_encoding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tabSelected="1" zoomScale="85" zoomScaleNormal="85" workbookViewId="0">
      <pane ySplit="2" topLeftCell="A3" activePane="bottomLeft" state="frozen"/>
      <selection pane="bottomLeft" activeCell="K30" sqref="K30"/>
    </sheetView>
  </sheetViews>
  <sheetFormatPr defaultRowHeight="14.4" x14ac:dyDescent="0.3"/>
  <cols>
    <col min="1" max="1" width="12" customWidth="1"/>
    <col min="2" max="2" width="21.21875" customWidth="1"/>
    <col min="3" max="3" width="40.6640625" customWidth="1"/>
    <col min="4" max="4" width="13.33203125" customWidth="1"/>
    <col min="5" max="5" width="10.88671875" customWidth="1"/>
    <col min="6" max="6" width="10.44140625" customWidth="1"/>
    <col min="7" max="7" width="8.33203125" customWidth="1"/>
    <col min="8" max="8" width="7.33203125" customWidth="1"/>
    <col min="9" max="9" width="14.77734375" customWidth="1"/>
    <col min="12" max="12" width="20.5546875" customWidth="1"/>
  </cols>
  <sheetData>
    <row r="2" spans="1:12" s="10" customFormat="1" x14ac:dyDescent="0.3">
      <c r="A2" s="9" t="s">
        <v>35</v>
      </c>
      <c r="B2" s="9" t="s">
        <v>34</v>
      </c>
      <c r="C2" s="9" t="s">
        <v>33</v>
      </c>
      <c r="D2" s="9" t="s">
        <v>41</v>
      </c>
      <c r="E2" s="9" t="s">
        <v>36</v>
      </c>
      <c r="F2" s="9" t="s">
        <v>37</v>
      </c>
      <c r="G2" s="9" t="s">
        <v>39</v>
      </c>
      <c r="H2" s="9" t="s">
        <v>38</v>
      </c>
      <c r="I2" s="9" t="s">
        <v>40</v>
      </c>
      <c r="J2" s="9" t="s">
        <v>82</v>
      </c>
      <c r="K2" s="9" t="s">
        <v>83</v>
      </c>
      <c r="L2" s="9" t="s">
        <v>61</v>
      </c>
    </row>
    <row r="3" spans="1:12" ht="15.6" x14ac:dyDescent="0.3">
      <c r="A3" s="1" t="s">
        <v>20</v>
      </c>
      <c r="B3" s="17" t="s">
        <v>21</v>
      </c>
      <c r="C3" s="17" t="s">
        <v>42</v>
      </c>
      <c r="D3" s="18">
        <v>5</v>
      </c>
      <c r="E3" s="18">
        <v>20</v>
      </c>
      <c r="F3" s="19">
        <v>20</v>
      </c>
      <c r="G3" s="20">
        <v>2.0899999999999998E-2</v>
      </c>
      <c r="H3" s="21">
        <v>0.42</v>
      </c>
      <c r="I3" s="22" t="s">
        <v>40</v>
      </c>
      <c r="J3" s="20"/>
      <c r="K3" s="41"/>
      <c r="L3" s="42"/>
    </row>
    <row r="4" spans="1:12" ht="15.6" x14ac:dyDescent="0.3">
      <c r="A4" s="1" t="s">
        <v>12</v>
      </c>
      <c r="B4" s="17" t="s">
        <v>13</v>
      </c>
      <c r="C4" s="17" t="s">
        <v>29</v>
      </c>
      <c r="D4" s="23">
        <v>10</v>
      </c>
      <c r="E4" s="23">
        <v>10</v>
      </c>
      <c r="F4" s="19">
        <v>10</v>
      </c>
      <c r="G4" s="20">
        <v>3.1E-2</v>
      </c>
      <c r="H4" s="21">
        <v>0.31</v>
      </c>
      <c r="I4" s="22" t="s">
        <v>40</v>
      </c>
      <c r="J4" s="20"/>
      <c r="K4" s="41"/>
      <c r="L4" s="42"/>
    </row>
    <row r="5" spans="1:12" ht="15.6" x14ac:dyDescent="0.3">
      <c r="A5" s="1" t="s">
        <v>10</v>
      </c>
      <c r="B5" s="17" t="s">
        <v>11</v>
      </c>
      <c r="C5" s="39" t="s">
        <v>28</v>
      </c>
      <c r="D5" s="23">
        <v>25</v>
      </c>
      <c r="E5" s="23">
        <v>25</v>
      </c>
      <c r="F5" s="19">
        <v>5</v>
      </c>
      <c r="G5" s="20">
        <v>6.3600000000000004E-2</v>
      </c>
      <c r="H5" s="21">
        <v>1.59</v>
      </c>
      <c r="I5" s="22" t="s">
        <v>40</v>
      </c>
      <c r="J5" s="20"/>
      <c r="K5" s="41"/>
      <c r="L5" s="42"/>
    </row>
    <row r="6" spans="1:12" ht="15.6" x14ac:dyDescent="0.3">
      <c r="A6" s="1" t="s">
        <v>14</v>
      </c>
      <c r="B6" s="17" t="s">
        <v>15</v>
      </c>
      <c r="C6" s="17" t="s">
        <v>30</v>
      </c>
      <c r="D6" s="23">
        <v>20</v>
      </c>
      <c r="E6" s="23">
        <v>20</v>
      </c>
      <c r="F6" s="19">
        <v>5</v>
      </c>
      <c r="G6" s="20">
        <v>9.1499999999999998E-2</v>
      </c>
      <c r="H6" s="21">
        <v>1.83</v>
      </c>
      <c r="I6" s="22" t="s">
        <v>40</v>
      </c>
      <c r="J6" s="20"/>
      <c r="K6" s="41"/>
      <c r="L6" s="42"/>
    </row>
    <row r="7" spans="1:12" ht="15.6" x14ac:dyDescent="0.3">
      <c r="A7" s="1" t="s">
        <v>16</v>
      </c>
      <c r="B7" s="17" t="s">
        <v>17</v>
      </c>
      <c r="C7" s="17" t="s">
        <v>31</v>
      </c>
      <c r="D7" s="23">
        <v>20</v>
      </c>
      <c r="E7" s="23">
        <v>20</v>
      </c>
      <c r="F7" s="19">
        <v>5</v>
      </c>
      <c r="G7" s="20">
        <v>7.9500000000000001E-2</v>
      </c>
      <c r="H7" s="21">
        <v>0.4</v>
      </c>
      <c r="I7" s="22" t="s">
        <v>40</v>
      </c>
      <c r="J7" s="20"/>
      <c r="K7" s="41"/>
      <c r="L7" s="42"/>
    </row>
    <row r="8" spans="1:12" ht="15.6" x14ac:dyDescent="0.3">
      <c r="A8" s="1" t="s">
        <v>6</v>
      </c>
      <c r="B8" s="17" t="s">
        <v>7</v>
      </c>
      <c r="C8" s="17" t="s">
        <v>25</v>
      </c>
      <c r="D8" s="23">
        <v>5</v>
      </c>
      <c r="E8" s="23">
        <v>5</v>
      </c>
      <c r="F8" s="19">
        <v>1</v>
      </c>
      <c r="G8" s="20">
        <v>0.127</v>
      </c>
      <c r="H8" s="21">
        <v>0.64</v>
      </c>
      <c r="I8" s="22" t="s">
        <v>40</v>
      </c>
      <c r="J8" s="20"/>
      <c r="K8" s="41"/>
      <c r="L8" s="42"/>
    </row>
    <row r="9" spans="1:12" ht="15.6" x14ac:dyDescent="0.3">
      <c r="A9" s="1" t="s">
        <v>2</v>
      </c>
      <c r="B9" s="17" t="s">
        <v>3</v>
      </c>
      <c r="C9" s="17" t="s">
        <v>24</v>
      </c>
      <c r="D9" s="23">
        <v>10</v>
      </c>
      <c r="E9" s="23">
        <v>10</v>
      </c>
      <c r="F9" s="19">
        <v>1</v>
      </c>
      <c r="G9" s="20">
        <v>0.1133</v>
      </c>
      <c r="H9" s="21">
        <v>1.1299999999999999</v>
      </c>
      <c r="I9" s="22" t="s">
        <v>40</v>
      </c>
      <c r="J9" s="20"/>
      <c r="K9" s="41"/>
      <c r="L9" s="42"/>
    </row>
    <row r="10" spans="1:12" ht="15.6" x14ac:dyDescent="0.3">
      <c r="A10" s="1" t="s">
        <v>1</v>
      </c>
      <c r="B10" s="17" t="s">
        <v>1</v>
      </c>
      <c r="C10" s="17" t="s">
        <v>22</v>
      </c>
      <c r="D10" s="23">
        <v>5</v>
      </c>
      <c r="E10" s="23">
        <v>5</v>
      </c>
      <c r="F10" s="19">
        <v>5</v>
      </c>
      <c r="G10" s="20">
        <v>7.3999999999999996E-2</v>
      </c>
      <c r="H10" s="21">
        <v>0.37</v>
      </c>
      <c r="I10" s="22" t="s">
        <v>40</v>
      </c>
      <c r="J10" s="20"/>
      <c r="K10" s="41"/>
      <c r="L10" s="42"/>
    </row>
    <row r="11" spans="1:12" ht="15.6" x14ac:dyDescent="0.3">
      <c r="A11" s="1" t="s">
        <v>18</v>
      </c>
      <c r="B11" s="17" t="s">
        <v>19</v>
      </c>
      <c r="C11" s="17" t="s">
        <v>32</v>
      </c>
      <c r="D11" s="23">
        <v>5</v>
      </c>
      <c r="E11" s="23">
        <v>5</v>
      </c>
      <c r="F11" s="19">
        <v>5</v>
      </c>
      <c r="G11" s="20">
        <v>2.0899999999999998E-2</v>
      </c>
      <c r="H11" s="21">
        <v>0.42</v>
      </c>
      <c r="I11" s="22" t="s">
        <v>40</v>
      </c>
      <c r="J11" s="20"/>
      <c r="K11" s="41"/>
      <c r="L11" s="42"/>
    </row>
    <row r="12" spans="1:12" ht="15.6" x14ac:dyDescent="0.3">
      <c r="A12" s="1" t="s">
        <v>8</v>
      </c>
      <c r="B12" s="17" t="s">
        <v>9</v>
      </c>
      <c r="C12" s="17" t="s">
        <v>27</v>
      </c>
      <c r="D12" s="23">
        <v>25</v>
      </c>
      <c r="E12" s="23">
        <v>25</v>
      </c>
      <c r="F12" s="19">
        <v>1</v>
      </c>
      <c r="G12" s="20">
        <v>7.7799999999999994E-2</v>
      </c>
      <c r="H12" s="21">
        <v>1.95</v>
      </c>
      <c r="I12" s="22" t="s">
        <v>40</v>
      </c>
      <c r="J12" s="20"/>
      <c r="K12" s="41"/>
      <c r="L12" s="42"/>
    </row>
    <row r="13" spans="1:12" ht="15.6" x14ac:dyDescent="0.3">
      <c r="A13" s="1" t="s">
        <v>4</v>
      </c>
      <c r="B13" s="17" t="s">
        <v>5</v>
      </c>
      <c r="C13" s="17" t="s">
        <v>26</v>
      </c>
      <c r="D13" s="23">
        <v>5</v>
      </c>
      <c r="E13" s="23">
        <v>5</v>
      </c>
      <c r="F13" s="19">
        <v>1</v>
      </c>
      <c r="G13" s="20">
        <v>0.1066</v>
      </c>
      <c r="H13" s="21">
        <v>0.53</v>
      </c>
      <c r="I13" s="22" t="s">
        <v>40</v>
      </c>
      <c r="J13" s="20"/>
      <c r="K13" s="41"/>
      <c r="L13" s="42"/>
    </row>
    <row r="14" spans="1:12" ht="15.6" x14ac:dyDescent="0.3">
      <c r="A14" s="1" t="s">
        <v>0</v>
      </c>
      <c r="B14" s="17" t="s">
        <v>0</v>
      </c>
      <c r="C14" s="17" t="s">
        <v>23</v>
      </c>
      <c r="D14" s="23">
        <v>5</v>
      </c>
      <c r="E14" s="23">
        <v>5</v>
      </c>
      <c r="F14" s="19">
        <v>1</v>
      </c>
      <c r="G14" s="20">
        <v>9.9299999999999999E-2</v>
      </c>
      <c r="H14" s="21">
        <v>0.5</v>
      </c>
      <c r="I14" s="22" t="s">
        <v>40</v>
      </c>
      <c r="J14" s="20"/>
      <c r="K14" s="41"/>
      <c r="L14" s="42"/>
    </row>
    <row r="15" spans="1:12" ht="15.6" x14ac:dyDescent="0.3">
      <c r="A15" s="1" t="s">
        <v>78</v>
      </c>
      <c r="B15" s="17" t="s">
        <v>79</v>
      </c>
      <c r="C15" s="17" t="s">
        <v>80</v>
      </c>
      <c r="D15" s="23">
        <v>5</v>
      </c>
      <c r="E15" s="23">
        <v>5</v>
      </c>
      <c r="F15" s="19">
        <v>5</v>
      </c>
      <c r="G15" s="20">
        <v>0.38519999999999999</v>
      </c>
      <c r="H15" s="21">
        <v>1.93</v>
      </c>
      <c r="I15" s="22" t="s">
        <v>40</v>
      </c>
      <c r="J15" s="20"/>
      <c r="K15" s="14"/>
      <c r="L15" s="42"/>
    </row>
    <row r="16" spans="1:12" ht="15.6" x14ac:dyDescent="0.3">
      <c r="A16" s="8" t="s">
        <v>55</v>
      </c>
      <c r="B16" s="24" t="s">
        <v>54</v>
      </c>
      <c r="C16" s="17" t="s">
        <v>56</v>
      </c>
      <c r="D16" s="23">
        <v>5</v>
      </c>
      <c r="E16" s="23">
        <v>5</v>
      </c>
      <c r="F16" s="19">
        <v>1</v>
      </c>
      <c r="G16" s="20">
        <v>0.1109</v>
      </c>
      <c r="H16" s="21">
        <v>0.55000000000000004</v>
      </c>
      <c r="I16" s="22" t="s">
        <v>40</v>
      </c>
      <c r="J16" s="40"/>
      <c r="K16" s="41"/>
      <c r="L16" s="42"/>
    </row>
    <row r="17" spans="1:12" ht="15.6" x14ac:dyDescent="0.3">
      <c r="A17" s="8" t="s">
        <v>57</v>
      </c>
      <c r="B17" s="25" t="s">
        <v>58</v>
      </c>
      <c r="C17" s="17" t="s">
        <v>59</v>
      </c>
      <c r="D17" s="23">
        <v>5</v>
      </c>
      <c r="E17" s="23">
        <v>5</v>
      </c>
      <c r="F17" s="19">
        <v>1</v>
      </c>
      <c r="G17" s="26">
        <v>2.1316999999999999</v>
      </c>
      <c r="H17" s="21">
        <v>10.66</v>
      </c>
      <c r="I17" s="22" t="s">
        <v>40</v>
      </c>
      <c r="J17" s="20"/>
      <c r="K17" s="41"/>
      <c r="L17" s="42"/>
    </row>
    <row r="18" spans="1:12" ht="15.6" x14ac:dyDescent="0.3">
      <c r="A18" s="4" t="s">
        <v>44</v>
      </c>
      <c r="B18" s="17" t="s">
        <v>44</v>
      </c>
      <c r="C18" s="27" t="s">
        <v>43</v>
      </c>
      <c r="D18" s="23">
        <v>5</v>
      </c>
      <c r="E18" s="23">
        <v>5</v>
      </c>
      <c r="F18" s="19">
        <v>5</v>
      </c>
      <c r="G18" s="20">
        <f>H18/F18</f>
        <v>0.36599999999999999</v>
      </c>
      <c r="H18" s="21">
        <v>1.83</v>
      </c>
      <c r="I18" s="27" t="s">
        <v>44</v>
      </c>
      <c r="J18" s="20"/>
      <c r="K18" s="41"/>
      <c r="L18" s="42"/>
    </row>
    <row r="19" spans="1:12" ht="15.6" x14ac:dyDescent="0.3">
      <c r="A19" s="5" t="s">
        <v>44</v>
      </c>
      <c r="B19" s="27" t="s">
        <v>45</v>
      </c>
      <c r="C19" s="27" t="s">
        <v>46</v>
      </c>
      <c r="D19" s="23">
        <v>5</v>
      </c>
      <c r="E19" s="23">
        <v>5</v>
      </c>
      <c r="F19" s="19">
        <v>5</v>
      </c>
      <c r="G19" s="20">
        <v>4.8</v>
      </c>
      <c r="H19" s="21">
        <v>25.99</v>
      </c>
      <c r="I19" s="28" t="s">
        <v>40</v>
      </c>
      <c r="J19" s="20"/>
      <c r="K19" s="41"/>
      <c r="L19" s="42"/>
    </row>
    <row r="20" spans="1:12" ht="15.6" x14ac:dyDescent="0.3">
      <c r="A20" s="5" t="s">
        <v>44</v>
      </c>
      <c r="B20" s="27" t="s">
        <v>47</v>
      </c>
      <c r="C20" s="27" t="s">
        <v>48</v>
      </c>
      <c r="D20" s="23">
        <v>5</v>
      </c>
      <c r="E20" s="23">
        <v>5</v>
      </c>
      <c r="F20" s="19">
        <v>5</v>
      </c>
      <c r="G20" s="20">
        <v>3</v>
      </c>
      <c r="H20" s="21">
        <v>14.99</v>
      </c>
      <c r="I20" s="22" t="s">
        <v>40</v>
      </c>
      <c r="J20" s="20"/>
      <c r="K20" s="41"/>
      <c r="L20" s="42"/>
    </row>
    <row r="21" spans="1:12" ht="15.6" x14ac:dyDescent="0.3">
      <c r="A21" s="5" t="s">
        <v>44</v>
      </c>
      <c r="B21" s="27" t="s">
        <v>49</v>
      </c>
      <c r="C21" s="27" t="s">
        <v>50</v>
      </c>
      <c r="D21" s="23">
        <v>5</v>
      </c>
      <c r="E21" s="23">
        <v>5</v>
      </c>
      <c r="F21" s="19">
        <v>5</v>
      </c>
      <c r="G21" s="20">
        <v>2.8</v>
      </c>
      <c r="H21" s="21">
        <v>13.99</v>
      </c>
      <c r="I21" s="22" t="s">
        <v>40</v>
      </c>
      <c r="J21" s="20"/>
      <c r="K21" s="41"/>
      <c r="L21" s="42"/>
    </row>
    <row r="22" spans="1:12" ht="15.6" x14ac:dyDescent="0.3">
      <c r="A22" s="1" t="s">
        <v>44</v>
      </c>
      <c r="B22" s="27" t="s">
        <v>60</v>
      </c>
      <c r="C22" s="17" t="s">
        <v>63</v>
      </c>
      <c r="D22" s="23">
        <v>15</v>
      </c>
      <c r="E22" s="23">
        <v>15</v>
      </c>
      <c r="F22" s="19">
        <v>1</v>
      </c>
      <c r="G22" s="20">
        <f>H22/5</f>
        <v>13.219999999999999</v>
      </c>
      <c r="H22" s="21">
        <v>66.099999999999994</v>
      </c>
      <c r="I22" s="22" t="s">
        <v>40</v>
      </c>
      <c r="J22" s="43"/>
      <c r="K22" s="41"/>
      <c r="L22" s="42" t="s">
        <v>74</v>
      </c>
    </row>
    <row r="23" spans="1:12" ht="15.6" x14ac:dyDescent="0.3">
      <c r="A23" s="1" t="s">
        <v>44</v>
      </c>
      <c r="B23" s="17" t="s">
        <v>44</v>
      </c>
      <c r="C23" s="17" t="s">
        <v>62</v>
      </c>
      <c r="D23" s="23">
        <v>5</v>
      </c>
      <c r="E23" s="23">
        <v>5</v>
      </c>
      <c r="F23" s="19">
        <v>5</v>
      </c>
      <c r="G23" s="20">
        <f>H23/5</f>
        <v>1.998</v>
      </c>
      <c r="H23" s="21">
        <v>9.99</v>
      </c>
      <c r="I23" s="22" t="s">
        <v>40</v>
      </c>
      <c r="J23" s="43"/>
      <c r="K23" s="41"/>
      <c r="L23" s="42"/>
    </row>
    <row r="24" spans="1:12" ht="13.8" customHeight="1" x14ac:dyDescent="0.3">
      <c r="A24" s="1" t="s">
        <v>44</v>
      </c>
      <c r="B24" s="27" t="s">
        <v>76</v>
      </c>
      <c r="C24" s="17" t="s">
        <v>77</v>
      </c>
      <c r="D24" s="23">
        <v>5</v>
      </c>
      <c r="E24" s="23">
        <v>5</v>
      </c>
      <c r="F24" s="19">
        <v>5</v>
      </c>
      <c r="G24" s="20">
        <f>H24/5</f>
        <v>2.2000000000000002</v>
      </c>
      <c r="H24" s="21">
        <v>11</v>
      </c>
      <c r="I24" s="22" t="s">
        <v>40</v>
      </c>
      <c r="J24" s="20"/>
      <c r="K24" s="41"/>
      <c r="L24" s="42"/>
    </row>
    <row r="25" spans="1:12" ht="15.6" x14ac:dyDescent="0.3">
      <c r="A25" s="14" t="s">
        <v>44</v>
      </c>
      <c r="B25" s="27" t="s">
        <v>70</v>
      </c>
      <c r="C25" s="27" t="s">
        <v>81</v>
      </c>
      <c r="D25" s="23">
        <v>5</v>
      </c>
      <c r="E25" s="23">
        <v>5</v>
      </c>
      <c r="F25" s="19">
        <v>1</v>
      </c>
      <c r="G25" s="20">
        <f>H25/5</f>
        <v>10.054</v>
      </c>
      <c r="H25" s="21">
        <v>50.27</v>
      </c>
      <c r="I25" s="22" t="s">
        <v>40</v>
      </c>
      <c r="J25" s="20"/>
      <c r="K25" s="14"/>
      <c r="L25" s="42" t="s">
        <v>74</v>
      </c>
    </row>
    <row r="26" spans="1:12" ht="15.6" x14ac:dyDescent="0.3">
      <c r="B26" s="29"/>
      <c r="C26" s="29"/>
      <c r="D26" s="29"/>
      <c r="E26" s="29"/>
      <c r="F26" s="29"/>
      <c r="G26" s="29"/>
      <c r="H26" s="29"/>
      <c r="I26" s="29"/>
    </row>
    <row r="27" spans="1:12" ht="15.6" x14ac:dyDescent="0.3">
      <c r="B27" s="29"/>
      <c r="C27" s="29"/>
      <c r="D27" s="29"/>
      <c r="E27" s="29"/>
      <c r="F27" s="29"/>
      <c r="G27" s="29"/>
      <c r="H27" s="29"/>
      <c r="I27" s="29"/>
    </row>
    <row r="28" spans="1:12" ht="15.6" x14ac:dyDescent="0.3">
      <c r="B28" s="29"/>
      <c r="C28" s="30"/>
      <c r="D28" s="23"/>
      <c r="E28" s="36" t="s">
        <v>72</v>
      </c>
      <c r="F28" s="36"/>
      <c r="G28" s="36" t="s">
        <v>73</v>
      </c>
      <c r="H28" s="36"/>
      <c r="I28" s="29"/>
    </row>
    <row r="29" spans="1:12" ht="15.6" x14ac:dyDescent="0.3">
      <c r="B29" s="29"/>
      <c r="C29" s="31" t="s">
        <v>66</v>
      </c>
      <c r="D29" s="32">
        <f>SUM(H3:H18)</f>
        <v>25.060000000000002</v>
      </c>
      <c r="E29" s="35">
        <f>SUM(H3:H15,H17:H18)</f>
        <v>24.509999999999998</v>
      </c>
      <c r="F29" s="35"/>
      <c r="G29" s="37">
        <f>SUM(H3:H14,H16:H18)</f>
        <v>23.130000000000003</v>
      </c>
      <c r="H29" s="37"/>
      <c r="I29" s="33"/>
    </row>
    <row r="30" spans="1:12" ht="15" customHeight="1" x14ac:dyDescent="0.3">
      <c r="B30" s="29"/>
      <c r="C30" s="31" t="s">
        <v>53</v>
      </c>
      <c r="D30" s="34">
        <v>22.32</v>
      </c>
      <c r="E30" s="35">
        <v>22.32</v>
      </c>
      <c r="F30" s="35"/>
      <c r="G30" s="37">
        <v>22.32</v>
      </c>
      <c r="H30" s="37"/>
      <c r="I30" s="33"/>
    </row>
    <row r="31" spans="1:12" ht="15.6" x14ac:dyDescent="0.3">
      <c r="B31" s="29"/>
      <c r="C31" s="31" t="s">
        <v>52</v>
      </c>
      <c r="D31" s="34">
        <f>SUM(D29:D30)</f>
        <v>47.38</v>
      </c>
      <c r="E31" s="35">
        <f>SUM(E29:F30)</f>
        <v>46.83</v>
      </c>
      <c r="F31" s="35"/>
      <c r="G31" s="37">
        <f>SUM(G29:H30)</f>
        <v>45.45</v>
      </c>
      <c r="H31" s="37"/>
      <c r="I31" s="33"/>
    </row>
    <row r="32" spans="1:12" ht="15.6" x14ac:dyDescent="0.3">
      <c r="B32" s="29"/>
      <c r="C32" s="31" t="s">
        <v>67</v>
      </c>
      <c r="D32" s="34">
        <f>SUM(H23:H24,H19:H21)</f>
        <v>75.960000000000008</v>
      </c>
      <c r="E32" s="35">
        <f>SUM(H23,H19:H21)</f>
        <v>64.959999999999994</v>
      </c>
      <c r="F32" s="35"/>
      <c r="G32" s="37">
        <f>SUM(H23:H24,H19:H21)</f>
        <v>75.960000000000008</v>
      </c>
      <c r="H32" s="37"/>
      <c r="I32" s="33"/>
    </row>
    <row r="33" spans="2:9" ht="15.6" x14ac:dyDescent="0.3">
      <c r="B33" s="29"/>
      <c r="C33" s="31" t="s">
        <v>71</v>
      </c>
      <c r="D33" s="34">
        <f>H25</f>
        <v>50.27</v>
      </c>
      <c r="E33" s="35">
        <f>H25</f>
        <v>50.27</v>
      </c>
      <c r="F33" s="35"/>
      <c r="G33" s="38">
        <v>0</v>
      </c>
      <c r="H33" s="38"/>
      <c r="I33" s="33"/>
    </row>
    <row r="34" spans="2:9" ht="15.6" x14ac:dyDescent="0.3">
      <c r="B34" s="29"/>
      <c r="C34" s="31" t="s">
        <v>69</v>
      </c>
      <c r="D34" s="34">
        <v>66.099999999999994</v>
      </c>
      <c r="E34" s="38">
        <v>0</v>
      </c>
      <c r="F34" s="38"/>
      <c r="G34" s="37">
        <f>D34</f>
        <v>66.099999999999994</v>
      </c>
      <c r="H34" s="37"/>
      <c r="I34" s="33"/>
    </row>
    <row r="35" spans="2:9" ht="15.6" x14ac:dyDescent="0.3">
      <c r="B35" s="29"/>
      <c r="C35" s="31" t="s">
        <v>51</v>
      </c>
      <c r="D35" s="34" t="s">
        <v>44</v>
      </c>
      <c r="E35" s="35">
        <f>SUM(E31:F33)</f>
        <v>162.06</v>
      </c>
      <c r="F35" s="35"/>
      <c r="G35" s="37">
        <f>SUM(G31:H34)</f>
        <v>187.51</v>
      </c>
      <c r="H35" s="37"/>
      <c r="I35" s="33"/>
    </row>
    <row r="36" spans="2:9" ht="15.6" x14ac:dyDescent="0.3">
      <c r="B36" s="29"/>
      <c r="C36" s="31" t="s">
        <v>75</v>
      </c>
      <c r="D36" s="17"/>
      <c r="E36" s="35">
        <f>E35/5</f>
        <v>32.411999999999999</v>
      </c>
      <c r="F36" s="35"/>
      <c r="G36" s="37">
        <f>G35/5</f>
        <v>37.501999999999995</v>
      </c>
      <c r="H36" s="37"/>
      <c r="I36" s="29"/>
    </row>
    <row r="37" spans="2:9" x14ac:dyDescent="0.3">
      <c r="E37" s="15"/>
      <c r="F37" s="16"/>
    </row>
  </sheetData>
  <sheetProtection formatCells="0" formatColumns="0" formatRows="0" insertColumns="0" insertRows="0" insertHyperlinks="0" deleteColumns="0" deleteRows="0" sort="0" autoFilter="0" pivotTables="0"/>
  <mergeCells count="18">
    <mergeCell ref="E28:F28"/>
    <mergeCell ref="E29:F29"/>
    <mergeCell ref="E30:F30"/>
    <mergeCell ref="E31:F31"/>
    <mergeCell ref="G28:H28"/>
    <mergeCell ref="G29:H29"/>
    <mergeCell ref="G30:H30"/>
    <mergeCell ref="G31:H31"/>
    <mergeCell ref="G32:H32"/>
    <mergeCell ref="E32:F32"/>
    <mergeCell ref="E33:F33"/>
    <mergeCell ref="E34:F34"/>
    <mergeCell ref="E36:F36"/>
    <mergeCell ref="G36:H36"/>
    <mergeCell ref="E35:F35"/>
    <mergeCell ref="G33:H33"/>
    <mergeCell ref="G34:H34"/>
    <mergeCell ref="G35:H35"/>
  </mergeCells>
  <hyperlinks>
    <hyperlink ref="I21" r:id="rId1" xr:uid="{00000000-0004-0000-0000-000000000000}"/>
    <hyperlink ref="I19" r:id="rId2" xr:uid="{00000000-0004-0000-0000-000002000000}"/>
    <hyperlink ref="I3" r:id="rId3" xr:uid="{5B4B1E8E-7722-4B1D-992C-E8B5C005E87E}"/>
    <hyperlink ref="I4" r:id="rId4" xr:uid="{CB0C1547-9F48-4713-90E0-C312696854AF}"/>
    <hyperlink ref="I20" r:id="rId5" xr:uid="{00000000-0004-0000-0000-000001000000}"/>
    <hyperlink ref="I16" r:id="rId6" xr:uid="{B0D01633-4258-432B-BEED-E9E47716F78F}"/>
    <hyperlink ref="I5" r:id="rId7" xr:uid="{D840B61C-0023-411C-A328-77A6570EE895}"/>
    <hyperlink ref="I6" r:id="rId8" xr:uid="{14BEC0CE-CDA7-430C-A315-C10E2406F68A}"/>
    <hyperlink ref="I7" r:id="rId9" xr:uid="{D3068D11-F0BE-4BE0-869E-2021FDCC52B9}"/>
    <hyperlink ref="I8" r:id="rId10" xr:uid="{E3DC6675-C3E2-40E2-AF28-464DFC504F54}"/>
    <hyperlink ref="I9" r:id="rId11" xr:uid="{BDB33E59-6760-41AA-B198-CD5134AACA4A}"/>
    <hyperlink ref="I10" r:id="rId12" xr:uid="{D250AD50-9D38-4306-81A3-F73DF24A3869}"/>
    <hyperlink ref="I11" r:id="rId13" xr:uid="{4F7AED4B-C6C6-4108-BD41-2FF90D9389A4}"/>
    <hyperlink ref="I12" r:id="rId14" xr:uid="{8F65C448-B4E1-4229-BA54-0F292D5DCC95}"/>
    <hyperlink ref="I13" r:id="rId15" xr:uid="{8DCCFAC1-AD36-49FA-A876-2F2A4ED08F27}"/>
    <hyperlink ref="I14" r:id="rId16" xr:uid="{A8B7AC7B-F053-49D3-9FD7-62B3DA10B0E5}"/>
    <hyperlink ref="I17" r:id="rId17" xr:uid="{CB9457BB-5149-4D15-9539-539EF2D80AD0}"/>
    <hyperlink ref="I23" r:id="rId18" xr:uid="{E1B350BB-0A44-4D3E-9DE7-68BFFA65953C}"/>
    <hyperlink ref="I24" r:id="rId19" xr:uid="{8368BBDF-D016-489F-8966-68345AE13673}"/>
    <hyperlink ref="I22" r:id="rId20" xr:uid="{45AB92FB-12F4-43C6-B796-5E4E38C9BA7E}"/>
    <hyperlink ref="I25" r:id="rId21" xr:uid="{D38C597E-ECC8-4BC2-8134-8A8F4BE334E1}"/>
    <hyperlink ref="I15" r:id="rId22" xr:uid="{287A463B-34E0-4500-967C-80A08537880C}"/>
  </hyperlinks>
  <pageMargins left="0" right="0" top="0" bottom="0" header="0.31496062992125984" footer="0.31496062992125984"/>
  <pageSetup paperSize="9" orientation="landscape" blackAndWhite="1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6700-85DC-4B4A-A0E4-0FF62A036691}">
  <dimension ref="A1:J2"/>
  <sheetViews>
    <sheetView workbookViewId="0">
      <selection activeCell="A2" sqref="A2:J2"/>
    </sheetView>
  </sheetViews>
  <sheetFormatPr defaultRowHeight="14.4" x14ac:dyDescent="0.3"/>
  <sheetData>
    <row r="1" spans="1:10" x14ac:dyDescent="0.3">
      <c r="A1" s="1" t="s">
        <v>44</v>
      </c>
      <c r="B1" s="5" t="s">
        <v>64</v>
      </c>
      <c r="C1" s="4" t="s">
        <v>65</v>
      </c>
      <c r="D1" s="2">
        <v>20</v>
      </c>
      <c r="E1" s="2">
        <v>18</v>
      </c>
      <c r="F1" s="3">
        <v>3</v>
      </c>
      <c r="G1" s="11">
        <f>5.99/3</f>
        <v>1.9966666666666668</v>
      </c>
      <c r="H1" s="7">
        <v>35.94</v>
      </c>
      <c r="I1" s="6" t="s">
        <v>40</v>
      </c>
      <c r="J1" s="13"/>
    </row>
    <row r="2" spans="1:10" x14ac:dyDescent="0.3">
      <c r="A2" s="1" t="s">
        <v>44</v>
      </c>
      <c r="B2" s="5" t="s">
        <v>60</v>
      </c>
      <c r="C2" s="4" t="s">
        <v>63</v>
      </c>
      <c r="D2" s="2">
        <v>15</v>
      </c>
      <c r="E2" s="2">
        <v>15</v>
      </c>
      <c r="F2" s="3">
        <v>1</v>
      </c>
      <c r="G2" s="11">
        <v>3.48</v>
      </c>
      <c r="H2" s="7">
        <v>52.2</v>
      </c>
      <c r="I2" s="6" t="s">
        <v>40</v>
      </c>
      <c r="J2" s="12" t="s">
        <v>68</v>
      </c>
    </row>
  </sheetData>
  <hyperlinks>
    <hyperlink ref="I1" r:id="rId1" xr:uid="{CF071D86-DCC3-45CB-8B15-4BFD9426A001}"/>
    <hyperlink ref="I2" r:id="rId2" xr:uid="{72A5827F-F9EA-4EBF-9141-2EC0B46EEA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LCSC_Exported_20200202_215446</dc:title>
  <dc:subject>Spreadsheet export</dc:subject>
  <dc:creator>Maatwebsite</dc:creator>
  <cp:keywords>maatwebsite, excel, export</cp:keywords>
  <dc:description>Default spreadsheet export</dc:description>
  <cp:lastModifiedBy>Daniele Venturin</cp:lastModifiedBy>
  <cp:lastPrinted>2020-02-12T15:55:52Z</cp:lastPrinted>
  <dcterms:created xsi:type="dcterms:W3CDTF">2020-02-02T13:54:46Z</dcterms:created>
  <dcterms:modified xsi:type="dcterms:W3CDTF">2020-02-17T09:25:00Z</dcterms:modified>
  <cp:category>Excel</cp:category>
</cp:coreProperties>
</file>