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120566\Downloads\"/>
    </mc:Choice>
  </mc:AlternateContent>
  <xr:revisionPtr revIDLastSave="0" documentId="13_ncr:1_{6E66ED60-062F-4B0C-93C5-C7F9869EE955}" xr6:coauthVersionLast="47" xr6:coauthVersionMax="47" xr10:uidLastSave="{00000000-0000-0000-0000-000000000000}"/>
  <bookViews>
    <workbookView xWindow="-110" yWindow="-110" windowWidth="19420" windowHeight="10300" firstSheet="3" activeTab="3" xr2:uid="{023922F5-95FC-4FFE-AE1E-4A23ED3DC47A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<sst xmlns="http://schemas.openxmlformats.org/spreadsheetml/2006/main" count="273" uniqueCount="56">
  <si>
    <t>Valor</t>
  </si>
  <si>
    <t>Descrição</t>
  </si>
  <si>
    <t>Tipo</t>
  </si>
  <si>
    <t>Data</t>
  </si>
  <si>
    <t>Categoria</t>
  </si>
  <si>
    <t>Status</t>
  </si>
  <si>
    <t>Operação Bancária</t>
  </si>
  <si>
    <t>PIX</t>
  </si>
  <si>
    <t>Alimentação</t>
  </si>
  <si>
    <t>Pago</t>
  </si>
  <si>
    <t>Combustível</t>
  </si>
  <si>
    <t>Posto de combustível</t>
  </si>
  <si>
    <t>Cartão de débito</t>
  </si>
  <si>
    <t>Serviços</t>
  </si>
  <si>
    <t>Manicure</t>
  </si>
  <si>
    <t>Vestuário</t>
  </si>
  <si>
    <t>Loja de roupas</t>
  </si>
  <si>
    <t>Boleto bancário</t>
  </si>
  <si>
    <t>Saída</t>
  </si>
  <si>
    <t>Lanchonete</t>
  </si>
  <si>
    <t>Supermercado</t>
  </si>
  <si>
    <t>Entrada</t>
  </si>
  <si>
    <t>Renda Fixa</t>
  </si>
  <si>
    <t>Reemboso do Esposo</t>
  </si>
  <si>
    <t>Recebido</t>
  </si>
  <si>
    <t>Restaurante</t>
  </si>
  <si>
    <t>açougue</t>
  </si>
  <si>
    <t>Aluguel</t>
  </si>
  <si>
    <t>Aluguel de imóvel</t>
  </si>
  <si>
    <t>Crédito em conta</t>
  </si>
  <si>
    <t>Educação</t>
  </si>
  <si>
    <t>Escola do filho</t>
  </si>
  <si>
    <t>Moradia</t>
  </si>
  <si>
    <t>Prestação da Casa</t>
  </si>
  <si>
    <t>débito em conta</t>
  </si>
  <si>
    <t>Plano de telefone</t>
  </si>
  <si>
    <t>Veículo</t>
  </si>
  <si>
    <t>Seguro do veículo</t>
  </si>
  <si>
    <t>Outros</t>
  </si>
  <si>
    <t>Fatura Cartão</t>
  </si>
  <si>
    <t>Farmácia</t>
  </si>
  <si>
    <t>Latas de leite</t>
  </si>
  <si>
    <t>Reembolso do Esposo</t>
  </si>
  <si>
    <t>FGTS Saque Aniversário</t>
  </si>
  <si>
    <t>Curso de inglês</t>
  </si>
  <si>
    <t>Medicamentos</t>
  </si>
  <si>
    <t>Salário Mensal</t>
  </si>
  <si>
    <t>Rótulos de Linha</t>
  </si>
  <si>
    <t>Total Geral</t>
  </si>
  <si>
    <t>Soma de Valor</t>
  </si>
  <si>
    <t>Reembolso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</si>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</sst>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4" fontId="0" fillId="5" borderId="0" xfId="0" applyNumberFormat="1" applyFill="1"/>
    <xf numFmtId="164" fontId="0" fillId="5" borderId="0" xfId="0" applyNumberFormat="1" applyFill="1"/>
    <xf numFmtId="44" fontId="0" fillId="0" borderId="0" xfId="1" applyFont="1"/>
    <xf numFmtId="0" fontId="2" fillId="4" borderId="1" xfId="2"/>
  </cellXfs>
  <cellStyles count="3">
    <cellStyle name="Entrada" xfId="2" builtinId="20"/>
    <cellStyle name="Moeda" xfId="1" builtinId="4"/>
    <cellStyle name="Normal" xfId="0" builtinId="0"/>
  </cellStyles>
  <dxfs count="8">
    <dxf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_-[$R$-416]\ * #,##0.00_-;\-[$R$-416]\ * #,##0.00_-;_-[$R$-416]\ * &quot;-&quot;??_-;_-@_-"/>
    </dxf>
    <dxf>
      <numFmt numFmtId="1" formatCode="0"/>
    </dxf>
    <dxf>
      <numFmt numFmtId="19" formatCode="dd/mm/yyyy"/>
    </dxf>
    <dxf>
      <font>
        <b/>
        <color theme="1"/>
      </font>
      <fill>
        <patternFill patternType="solid">
          <fgColor rgb="FFFFCCFF"/>
          <bgColor rgb="FFFF99FF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rgb="FFFFCCFF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706E0DA3-6B23-4F40-884C-02893D2465F6}">
      <tableStyleElement type="wholeTable" dxfId="7"/>
      <tableStyleElement type="headerRow" dxfId="6"/>
    </tableStyle>
  </tableStyles>
  <colors>
    <mruColors>
      <color rgb="FFFFFFFF"/>
      <color rgb="FFFF66FF"/>
      <color rgb="FFFFCCFF"/>
      <color rgb="FFFF99CC"/>
      <color rgb="FFFF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y style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82F-917F-6E7E30033C5B}"/>
            </c:ext>
          </c:extLst>
        </c:ser>
        <c:ser>
          <c:idx val="1"/>
          <c:order val="1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4-482F-917F-6E7E30033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3143872"/>
        <c:axId val="1101874656"/>
      </c:barChart>
      <c:catAx>
        <c:axId val="1103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874656"/>
        <c:crosses val="autoZero"/>
        <c:auto val="1"/>
        <c:lblAlgn val="ctr"/>
        <c:lblOffset val="100"/>
        <c:noMultiLvlLbl val="0"/>
      </c:catAx>
      <c:valAx>
        <c:axId val="11018746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3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828403919556739E-2"/>
          <c:y val="0.23063063063063063"/>
          <c:w val="0.88260354154431653"/>
          <c:h val="0.6857720082287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Controller!$G$4:$G$7</c:f>
              <c:strCache>
                <c:ptCount val="3"/>
                <c:pt idx="0">
                  <c:v>Renda Fixa</c:v>
                </c:pt>
                <c:pt idx="1">
                  <c:v>Reembolso</c:v>
                </c:pt>
                <c:pt idx="2">
                  <c:v>Aluguel</c:v>
                </c:pt>
              </c:strCache>
            </c:strRef>
          </c:cat>
          <c:val>
            <c:numRef>
              <c:f>Controller!$H$4:$H$7</c:f>
              <c:numCache>
                <c:formatCode>"R$"\ #,##0.00</c:formatCode>
                <c:ptCount val="3"/>
                <c:pt idx="0">
                  <c:v>7918.21</c:v>
                </c:pt>
                <c:pt idx="1">
                  <c:v>3000</c:v>
                </c:pt>
                <c:pt idx="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3-40F8-9B5C-EA6D5E51A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6269040"/>
        <c:axId val="757380960"/>
      </c:barChart>
      <c:catAx>
        <c:axId val="6562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380960"/>
        <c:crosses val="autoZero"/>
        <c:auto val="1"/>
        <c:lblAlgn val="ctr"/>
        <c:lblOffset val="100"/>
        <c:noMultiLvlLbl val="0"/>
      </c:catAx>
      <c:valAx>
        <c:axId val="757380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62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7"/>
  </c:pivotSource>
  <c:chart>
    <c:autoTitleDeleted val="1"/>
    <c:pivotFmts>
      <c:pivotFmt>
        <c:idx val="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FF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27530364372467E-2"/>
          <c:y val="6.4321628400784522E-2"/>
          <c:w val="0.96437246963562751"/>
          <c:h val="0.86251948324915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Controller!$B$4:$B$12</c:f>
              <c:strCache>
                <c:ptCount val="8"/>
                <c:pt idx="0">
                  <c:v>Alimentação</c:v>
                </c:pt>
                <c:pt idx="1">
                  <c:v>Combustível</c:v>
                </c:pt>
                <c:pt idx="2">
                  <c:v>Educação</c:v>
                </c:pt>
                <c:pt idx="3">
                  <c:v>Moradia</c:v>
                </c:pt>
                <c:pt idx="4">
                  <c:v>Outros</c:v>
                </c:pt>
                <c:pt idx="5">
                  <c:v>Serviços</c:v>
                </c:pt>
                <c:pt idx="6">
                  <c:v>Veículo</c:v>
                </c:pt>
                <c:pt idx="7">
                  <c:v>Vestuário</c:v>
                </c:pt>
              </c:strCache>
            </c:strRef>
          </c:cat>
          <c:val>
            <c:numRef>
              <c:f>Controller!$C$4:$C$12</c:f>
              <c:numCache>
                <c:formatCode>"R$"\ #,##0.00</c:formatCode>
                <c:ptCount val="8"/>
                <c:pt idx="0">
                  <c:v>266.52</c:v>
                </c:pt>
                <c:pt idx="1">
                  <c:v>150</c:v>
                </c:pt>
                <c:pt idx="2">
                  <c:v>1090</c:v>
                </c:pt>
                <c:pt idx="3">
                  <c:v>3790.64</c:v>
                </c:pt>
                <c:pt idx="4">
                  <c:v>2548.38</c:v>
                </c:pt>
                <c:pt idx="5">
                  <c:v>249.99</c:v>
                </c:pt>
                <c:pt idx="6">
                  <c:v>95.04</c:v>
                </c:pt>
                <c:pt idx="7">
                  <c:v>129.99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F-47DD-807A-8B51D8B9E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7699600"/>
        <c:axId val="393396240"/>
      </c:barChart>
      <c:catAx>
        <c:axId val="1776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396240"/>
        <c:crosses val="autoZero"/>
        <c:auto val="1"/>
        <c:lblAlgn val="ctr"/>
        <c:lblOffset val="100"/>
        <c:noMultiLvlLbl val="0"/>
      </c:catAx>
      <c:valAx>
        <c:axId val="3933962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7699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3-4DD6-ABA8-81C64496FC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3143872"/>
        <c:axId val="110187465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0000">
                  <a:srgbClr val="FF66FF">
                    <a:lumMod val="99000"/>
                  </a:srgbClr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DD6-ABA8-81C64496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935936"/>
        <c:axId val="115901424"/>
      </c:barChart>
      <c:catAx>
        <c:axId val="1103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874656"/>
        <c:crosses val="autoZero"/>
        <c:auto val="1"/>
        <c:lblAlgn val="ctr"/>
        <c:lblOffset val="100"/>
        <c:noMultiLvlLbl val="0"/>
      </c:catAx>
      <c:valAx>
        <c:axId val="11018746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3143872"/>
        <c:crosses val="autoZero"/>
        <c:crossBetween val="between"/>
      </c:valAx>
      <c:valAx>
        <c:axId val="11590142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6935936"/>
        <c:crosses val="max"/>
        <c:crossBetween val="between"/>
      </c:valAx>
      <c:catAx>
        <c:axId val="114693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901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chart" Target="../charts/chart3.xml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7</xdr:row>
      <xdr:rowOff>63501</xdr:rowOff>
    </xdr:from>
    <xdr:to>
      <xdr:col>10</xdr:col>
      <xdr:colOff>165100</xdr:colOff>
      <xdr:row>20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3921BA-4C93-71D2-6081-2CFB7FABC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8</xdr:row>
      <xdr:rowOff>28222</xdr:rowOff>
    </xdr:from>
    <xdr:to>
      <xdr:col>10</xdr:col>
      <xdr:colOff>127000</xdr:colOff>
      <xdr:row>27</xdr:row>
      <xdr:rowOff>91722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D268475-D8BE-9632-1E6C-CE7C36E4EC6E}"/>
            </a:ext>
          </a:extLst>
        </xdr:cNvPr>
        <xdr:cNvGrpSpPr/>
      </xdr:nvGrpSpPr>
      <xdr:grpSpPr>
        <a:xfrm>
          <a:off x="1889125" y="1488722"/>
          <a:ext cx="5500688" cy="3532188"/>
          <a:chOff x="3001014" y="5048801"/>
          <a:chExt cx="8489162" cy="391422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9167592-57E1-0974-41F3-B33B212C14B6}"/>
              </a:ext>
            </a:extLst>
          </xdr:cNvPr>
          <xdr:cNvGrpSpPr/>
        </xdr:nvGrpSpPr>
        <xdr:grpSpPr>
          <a:xfrm>
            <a:off x="3001014" y="5048801"/>
            <a:ext cx="8489162" cy="3914223"/>
            <a:chOff x="2278702" y="5167864"/>
            <a:chExt cx="8489162" cy="3914223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4252F326-7EBA-4239-AF65-8179172C437E}"/>
                </a:ext>
              </a:extLst>
            </xdr:cNvPr>
            <xdr:cNvSpPr/>
          </xdr:nvSpPr>
          <xdr:spPr>
            <a:xfrm>
              <a:off x="2279649" y="5200650"/>
              <a:ext cx="8477251" cy="38814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D4E41981-31AC-435B-9D87-E05461C72A0C}"/>
                </a:ext>
              </a:extLst>
            </xdr:cNvPr>
            <xdr:cNvSpPr/>
          </xdr:nvSpPr>
          <xdr:spPr>
            <a:xfrm>
              <a:off x="2278702" y="5167864"/>
              <a:ext cx="8489162" cy="69056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5450521-D0A3-45AB-A22A-5C91CE85F717}"/>
              </a:ext>
            </a:extLst>
          </xdr:cNvPr>
          <xdr:cNvGraphicFramePr>
            <a:graphicFrameLocks/>
          </xdr:cNvGraphicFramePr>
        </xdr:nvGraphicFramePr>
        <xdr:xfrm>
          <a:off x="4325940" y="5849938"/>
          <a:ext cx="5984873" cy="274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3B30E23D-58D3-5ACA-6387-C921BCD2C5E0}"/>
              </a:ext>
            </a:extLst>
          </xdr:cNvPr>
          <xdr:cNvSpPr txBox="1"/>
        </xdr:nvSpPr>
        <xdr:spPr>
          <a:xfrm>
            <a:off x="4603750" y="5183188"/>
            <a:ext cx="3476625" cy="428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165950</xdr:colOff>
      <xdr:row>30</xdr:row>
      <xdr:rowOff>56849</xdr:rowOff>
    </xdr:from>
    <xdr:to>
      <xdr:col>10</xdr:col>
      <xdr:colOff>53126</xdr:colOff>
      <xdr:row>49</xdr:row>
      <xdr:rowOff>141109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55D710C-C390-EB63-D2E2-2B24069755C7}"/>
            </a:ext>
          </a:extLst>
        </xdr:cNvPr>
        <xdr:cNvGrpSpPr/>
      </xdr:nvGrpSpPr>
      <xdr:grpSpPr>
        <a:xfrm>
          <a:off x="1928075" y="5533724"/>
          <a:ext cx="5387864" cy="3552948"/>
          <a:chOff x="3309937" y="572604"/>
          <a:chExt cx="8183563" cy="390414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0E579E2-F54C-6C24-4BEA-7BB7918236A3}"/>
              </a:ext>
            </a:extLst>
          </xdr:cNvPr>
          <xdr:cNvGrpSpPr/>
        </xdr:nvGrpSpPr>
        <xdr:grpSpPr>
          <a:xfrm>
            <a:off x="3309937" y="572604"/>
            <a:ext cx="8183563" cy="3904145"/>
            <a:chOff x="2246312" y="445605"/>
            <a:chExt cx="8183563" cy="390414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C593B7E4-7DC9-CAD8-9E2F-6E3B1ACC663A}"/>
                </a:ext>
              </a:extLst>
            </xdr:cNvPr>
            <xdr:cNvSpPr/>
          </xdr:nvSpPr>
          <xdr:spPr>
            <a:xfrm>
              <a:off x="2246312" y="468312"/>
              <a:ext cx="8183563" cy="38814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B684A1E7-3612-EDC3-BE87-73B6EC203F03}"/>
                </a:ext>
              </a:extLst>
            </xdr:cNvPr>
            <xdr:cNvSpPr/>
          </xdr:nvSpPr>
          <xdr:spPr>
            <a:xfrm>
              <a:off x="2251492" y="445605"/>
              <a:ext cx="8172667" cy="70176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21987E3-B118-456D-A041-CA77E5C7ABCB}"/>
              </a:ext>
            </a:extLst>
          </xdr:cNvPr>
          <xdr:cNvGraphicFramePr>
            <a:graphicFrameLocks/>
          </xdr:cNvGraphicFramePr>
        </xdr:nvGraphicFramePr>
        <xdr:xfrm>
          <a:off x="3635375" y="1373187"/>
          <a:ext cx="7469188" cy="2659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17E5804E-F8CD-3106-1974-7737500802FA}"/>
              </a:ext>
            </a:extLst>
          </xdr:cNvPr>
          <xdr:cNvSpPr txBox="1"/>
        </xdr:nvSpPr>
        <xdr:spPr>
          <a:xfrm>
            <a:off x="4629146" y="645368"/>
            <a:ext cx="3532187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5</xdr:col>
      <xdr:colOff>270686</xdr:colOff>
      <xdr:row>2</xdr:row>
      <xdr:rowOff>166688</xdr:rowOff>
    </xdr:from>
    <xdr:to>
      <xdr:col>6</xdr:col>
      <xdr:colOff>191311</xdr:colOff>
      <xdr:row>5</xdr:row>
      <xdr:rowOff>150813</xdr:rowOff>
    </xdr:to>
    <xdr:pic>
      <xdr:nvPicPr>
        <xdr:cNvPr id="20" name="Gráfico 19" descr="Dinheiro voador estrutura de tópicos">
          <a:extLst>
            <a:ext uri="{FF2B5EF4-FFF2-40B4-BE49-F238E27FC236}">
              <a16:creationId xmlns:a16="http://schemas.microsoft.com/office/drawing/2014/main" id="{DF192ADF-F75D-75FB-0BC4-A7EF0907D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53686" y="531813"/>
          <a:ext cx="531813" cy="531813"/>
        </a:xfrm>
        <a:prstGeom prst="rect">
          <a:avLst/>
        </a:prstGeom>
      </xdr:spPr>
    </xdr:pic>
    <xdr:clientData/>
  </xdr:twoCellAnchor>
  <xdr:twoCellAnchor editAs="oneCell">
    <xdr:from>
      <xdr:col>5</xdr:col>
      <xdr:colOff>253188</xdr:colOff>
      <xdr:row>26</xdr:row>
      <xdr:rowOff>54750</xdr:rowOff>
    </xdr:from>
    <xdr:to>
      <xdr:col>6</xdr:col>
      <xdr:colOff>222250</xdr:colOff>
      <xdr:row>29</xdr:row>
      <xdr:rowOff>87312</xdr:rowOff>
    </xdr:to>
    <xdr:pic>
      <xdr:nvPicPr>
        <xdr:cNvPr id="22" name="Gráfico 21" descr="Registrar estrutura de tópicos">
          <a:extLst>
            <a:ext uri="{FF2B5EF4-FFF2-40B4-BE49-F238E27FC236}">
              <a16:creationId xmlns:a16="http://schemas.microsoft.com/office/drawing/2014/main" id="{D76EEB0E-5B37-781D-9D10-0B17F4A6D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36188" y="4801375"/>
          <a:ext cx="580250" cy="580250"/>
        </a:xfrm>
        <a:prstGeom prst="rect">
          <a:avLst/>
        </a:prstGeom>
      </xdr:spPr>
    </xdr:pic>
    <xdr:clientData/>
  </xdr:twoCellAnchor>
  <xdr:twoCellAnchor editAs="oneCell">
    <xdr:from>
      <xdr:col>0</xdr:col>
      <xdr:colOff>149930</xdr:colOff>
      <xdr:row>7</xdr:row>
      <xdr:rowOff>21166</xdr:rowOff>
    </xdr:from>
    <xdr:to>
      <xdr:col>0</xdr:col>
      <xdr:colOff>1650999</xdr:colOff>
      <xdr:row>13</xdr:row>
      <xdr:rowOff>178152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8E43BD60-7CC9-4BBB-BA5B-EE2EDE381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930" y="1305277"/>
              <a:ext cx="1501069" cy="12576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135819</xdr:colOff>
      <xdr:row>0</xdr:row>
      <xdr:rowOff>7938</xdr:rowOff>
    </xdr:from>
    <xdr:to>
      <xdr:col>19</xdr:col>
      <xdr:colOff>276930</xdr:colOff>
      <xdr:row>7</xdr:row>
      <xdr:rowOff>15875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574CAD3-BADF-EC9F-889F-E2C3FC89127C}"/>
            </a:ext>
          </a:extLst>
        </xdr:cNvPr>
        <xdr:cNvGrpSpPr/>
      </xdr:nvGrpSpPr>
      <xdr:grpSpPr>
        <a:xfrm>
          <a:off x="1897944" y="7938"/>
          <a:ext cx="11142486" cy="1285875"/>
          <a:chOff x="2175648" y="282221"/>
          <a:chExt cx="7744883" cy="110572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B6E86FF-FB96-A1A5-8235-E82587466D5E}"/>
              </a:ext>
            </a:extLst>
          </xdr:cNvPr>
          <xdr:cNvGrpSpPr/>
        </xdr:nvGrpSpPr>
        <xdr:grpSpPr>
          <a:xfrm>
            <a:off x="2175648" y="452735"/>
            <a:ext cx="7744883" cy="935214"/>
            <a:chOff x="3681864" y="710631"/>
            <a:chExt cx="7806459" cy="941627"/>
          </a:xfrm>
        </xdr:grpSpPr>
        <xdr:sp macro="" textlink="">
          <xdr:nvSpPr>
            <xdr:cNvPr id="2" name="Retângulo: Cantos Arredondados 1">
              <a:extLst>
                <a:ext uri="{FF2B5EF4-FFF2-40B4-BE49-F238E27FC236}">
                  <a16:creationId xmlns:a16="http://schemas.microsoft.com/office/drawing/2014/main" id="{35BA1CF0-D35F-4715-B72D-65CFA94D5D95}"/>
                </a:ext>
              </a:extLst>
            </xdr:cNvPr>
            <xdr:cNvSpPr/>
          </xdr:nvSpPr>
          <xdr:spPr>
            <a:xfrm>
              <a:off x="3681864" y="710631"/>
              <a:ext cx="7806459" cy="94162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/>
            </a:p>
          </xdr:txBody>
        </xdr:sp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404E0570-258A-4F67-A8A6-8E7D9824D9EC}"/>
                </a:ext>
              </a:extLst>
            </xdr:cNvPr>
            <xdr:cNvSpPr/>
          </xdr:nvSpPr>
          <xdr:spPr>
            <a:xfrm>
              <a:off x="3846016" y="838041"/>
              <a:ext cx="693753" cy="648597"/>
            </a:xfrm>
            <a:prstGeom prst="roundRect">
              <a:avLst/>
            </a:prstGeom>
            <a:solidFill>
              <a:srgbClr val="FF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/>
            </a:p>
          </xdr:txBody>
        </xdr:sp>
      </xdr:grp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B91A02EC-FCE5-95FC-451B-FE0B97CFF155}"/>
              </a:ext>
            </a:extLst>
          </xdr:cNvPr>
          <xdr:cNvSpPr txBox="1"/>
        </xdr:nvSpPr>
        <xdr:spPr>
          <a:xfrm>
            <a:off x="3114065" y="500339"/>
            <a:ext cx="2069202" cy="4130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Dani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20F8EC6-CBD7-468F-A4F6-A3A84AC08CB4}"/>
              </a:ext>
            </a:extLst>
          </xdr:cNvPr>
          <xdr:cNvSpPr txBox="1"/>
        </xdr:nvSpPr>
        <xdr:spPr>
          <a:xfrm>
            <a:off x="3090719" y="949935"/>
            <a:ext cx="2701893" cy="320708"/>
          </a:xfrm>
          <a:prstGeom prst="rect">
            <a:avLst/>
          </a:prstGeom>
          <a:solidFill>
            <a:srgbClr val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5" name="Agrupar 2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6637F12-B039-4426-2742-8B56B2F092F6}"/>
              </a:ext>
            </a:extLst>
          </xdr:cNvPr>
          <xdr:cNvGrpSpPr/>
        </xdr:nvGrpSpPr>
        <xdr:grpSpPr>
          <a:xfrm>
            <a:off x="6237110" y="783167"/>
            <a:ext cx="3421944" cy="310444"/>
            <a:chOff x="7803443" y="1023056"/>
            <a:chExt cx="3421945" cy="310444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6E3B35FC-B79B-4197-8155-45EC29C6FAC5}"/>
                </a:ext>
              </a:extLst>
            </xdr:cNvPr>
            <xdr:cNvSpPr/>
          </xdr:nvSpPr>
          <xdr:spPr>
            <a:xfrm>
              <a:off x="7803443" y="1023056"/>
              <a:ext cx="3421945" cy="310444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b="1">
                  <a:solidFill>
                    <a:schemeClr val="bg2">
                      <a:lumMod val="7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24" name="Gráfico 23" descr="Lupa com preenchimento sólido">
              <a:extLst>
                <a:ext uri="{FF2B5EF4-FFF2-40B4-BE49-F238E27FC236}">
                  <a16:creationId xmlns:a16="http://schemas.microsoft.com/office/drawing/2014/main" id="{35347AC7-5F3F-BEC4-B004-3442CF37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837333" y="1058332"/>
              <a:ext cx="239890" cy="239890"/>
            </a:xfrm>
            <a:prstGeom prst="rect">
              <a:avLst/>
            </a:prstGeom>
          </xdr:spPr>
        </xdr:pic>
      </xdr:grpSp>
      <xdr:pic>
        <xdr:nvPicPr>
          <xdr:cNvPr id="50" name="Imagem 49" descr="Boneca com roupa verde&#10;&#10;Descrição gerada automaticamente com confiança média">
            <a:extLst>
              <a:ext uri="{FF2B5EF4-FFF2-40B4-BE49-F238E27FC236}">
                <a16:creationId xmlns:a16="http://schemas.microsoft.com/office/drawing/2014/main" id="{445BB8B4-6D4A-1B85-CD23-6F2C1AD7C1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342554" y="282221"/>
            <a:ext cx="705447" cy="106009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77612</xdr:rowOff>
    </xdr:from>
    <xdr:to>
      <xdr:col>0</xdr:col>
      <xdr:colOff>1749778</xdr:colOff>
      <xdr:row>5</xdr:row>
      <xdr:rowOff>7056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1764680F-16D8-851D-31D0-53D4265EBABF}"/>
            </a:ext>
          </a:extLst>
        </xdr:cNvPr>
        <xdr:cNvSpPr/>
      </xdr:nvSpPr>
      <xdr:spPr>
        <a:xfrm>
          <a:off x="0" y="261056"/>
          <a:ext cx="1749778" cy="663222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1178278</xdr:colOff>
      <xdr:row>2</xdr:row>
      <xdr:rowOff>56445</xdr:rowOff>
    </xdr:from>
    <xdr:to>
      <xdr:col>0</xdr:col>
      <xdr:colOff>1573389</xdr:colOff>
      <xdr:row>4</xdr:row>
      <xdr:rowOff>84667</xdr:rowOff>
    </xdr:to>
    <xdr:pic>
      <xdr:nvPicPr>
        <xdr:cNvPr id="54" name="Gráfico 53" descr="Dinheiro com preenchimento sólido">
          <a:extLst>
            <a:ext uri="{FF2B5EF4-FFF2-40B4-BE49-F238E27FC236}">
              <a16:creationId xmlns:a16="http://schemas.microsoft.com/office/drawing/2014/main" id="{D86E282B-B0F9-C789-C13F-2B116D3A6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78278" y="423334"/>
          <a:ext cx="395111" cy="395111"/>
        </a:xfrm>
        <a:prstGeom prst="rect">
          <a:avLst/>
        </a:prstGeom>
      </xdr:spPr>
    </xdr:pic>
    <xdr:clientData/>
  </xdr:twoCellAnchor>
  <xdr:twoCellAnchor>
    <xdr:from>
      <xdr:col>11</xdr:col>
      <xdr:colOff>21167</xdr:colOff>
      <xdr:row>8</xdr:row>
      <xdr:rowOff>28222</xdr:rowOff>
    </xdr:from>
    <xdr:to>
      <xdr:col>20</xdr:col>
      <xdr:colOff>21167</xdr:colOff>
      <xdr:row>27</xdr:row>
      <xdr:rowOff>91722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F8EB3C5-2EBC-4F5A-87D4-5B3CD4388370}"/>
            </a:ext>
          </a:extLst>
        </xdr:cNvPr>
        <xdr:cNvGrpSpPr/>
      </xdr:nvGrpSpPr>
      <xdr:grpSpPr>
        <a:xfrm>
          <a:off x="7895167" y="1488722"/>
          <a:ext cx="5500688" cy="3532188"/>
          <a:chOff x="3001014" y="5048801"/>
          <a:chExt cx="8489162" cy="3914223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3998C8B-8133-7F78-A23F-E9266B70C380}"/>
              </a:ext>
            </a:extLst>
          </xdr:cNvPr>
          <xdr:cNvGrpSpPr/>
        </xdr:nvGrpSpPr>
        <xdr:grpSpPr>
          <a:xfrm>
            <a:off x="3001014" y="5048801"/>
            <a:ext cx="8489162" cy="3914223"/>
            <a:chOff x="2278702" y="5167864"/>
            <a:chExt cx="8489162" cy="3914223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F635C358-1149-C348-172E-7E1994B93462}"/>
                </a:ext>
              </a:extLst>
            </xdr:cNvPr>
            <xdr:cNvSpPr/>
          </xdr:nvSpPr>
          <xdr:spPr>
            <a:xfrm>
              <a:off x="2279649" y="5200650"/>
              <a:ext cx="8477251" cy="38814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Retângulo: Cantos Superiores Arredondados 29">
              <a:extLst>
                <a:ext uri="{FF2B5EF4-FFF2-40B4-BE49-F238E27FC236}">
                  <a16:creationId xmlns:a16="http://schemas.microsoft.com/office/drawing/2014/main" id="{7F06D769-4B3C-0CD4-E29F-8CA15BF298DB}"/>
                </a:ext>
              </a:extLst>
            </xdr:cNvPr>
            <xdr:cNvSpPr/>
          </xdr:nvSpPr>
          <xdr:spPr>
            <a:xfrm>
              <a:off x="2278702" y="5167864"/>
              <a:ext cx="8489162" cy="69056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CDAC0D9-BA66-AEC4-8C09-92C5F28096AD}"/>
              </a:ext>
            </a:extLst>
          </xdr:cNvPr>
          <xdr:cNvSpPr txBox="1"/>
        </xdr:nvSpPr>
        <xdr:spPr>
          <a:xfrm>
            <a:off x="4603750" y="5183188"/>
            <a:ext cx="3476625" cy="428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468313</xdr:colOff>
      <xdr:row>8</xdr:row>
      <xdr:rowOff>23813</xdr:rowOff>
    </xdr:from>
    <xdr:to>
      <xdr:col>12</xdr:col>
      <xdr:colOff>476250</xdr:colOff>
      <xdr:row>11</xdr:row>
      <xdr:rowOff>95250</xdr:rowOff>
    </xdr:to>
    <xdr:pic>
      <xdr:nvPicPr>
        <xdr:cNvPr id="32" name="Gráfico 31" descr="Cofrinho estrutura de tópicos">
          <a:extLst>
            <a:ext uri="{FF2B5EF4-FFF2-40B4-BE49-F238E27FC236}">
              <a16:creationId xmlns:a16="http://schemas.microsoft.com/office/drawing/2014/main" id="{E9FA7FF9-96C8-141C-0E85-3DAA0017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342313" y="1484313"/>
          <a:ext cx="619125" cy="619125"/>
        </a:xfrm>
        <a:prstGeom prst="rect">
          <a:avLst/>
        </a:prstGeom>
      </xdr:spPr>
    </xdr:pic>
    <xdr:clientData/>
  </xdr:twoCellAnchor>
  <xdr:twoCellAnchor>
    <xdr:from>
      <xdr:col>13</xdr:col>
      <xdr:colOff>100542</xdr:colOff>
      <xdr:row>12</xdr:row>
      <xdr:rowOff>59972</xdr:rowOff>
    </xdr:from>
    <xdr:to>
      <xdr:col>17</xdr:col>
      <xdr:colOff>240241</xdr:colOff>
      <xdr:row>25</xdr:row>
      <xdr:rowOff>77433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522B4E30-2428-4CCC-8EAF-619383406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Camargo Moraes Dias" refreshedDate="45650.366217476854" createdVersion="8" refreshedVersion="8" minRefreshableVersion="3" recordCount="48" xr:uid="{BE76BF00-9449-4516-9B47-AD27564E8CC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2T00:00:00" maxDate="2024-10-29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12">
        <s v="Combustível"/>
        <s v="Serviços"/>
        <s v="Vestuário"/>
        <s v="Alimentação"/>
        <s v="Educação"/>
        <s v="Reembolso"/>
        <s v="Aluguel"/>
        <s v="Renda Fixa"/>
        <s v="Outros"/>
        <s v="Moradia"/>
        <s v="Veículo"/>
        <s v="Farmácia"/>
      </sharedItems>
    </cacheField>
    <cacheField name="Descrição" numFmtId="0">
      <sharedItems/>
    </cacheField>
    <cacheField name="Valor" numFmtId="164">
      <sharedItems containsSemiMixedTypes="0" containsString="0" containsNumber="1" minValue="18" maxValue="8468.56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41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4-08-02T00:00:00"/>
    <x v="0"/>
    <x v="0"/>
    <x v="0"/>
    <s v="Posto de combustível"/>
    <n v="50"/>
    <s v="Cartão de débito"/>
    <s v="Pago"/>
  </r>
  <r>
    <d v="2024-08-02T00:00:00"/>
    <x v="0"/>
    <x v="0"/>
    <x v="1"/>
    <s v="Manicure"/>
    <n v="140"/>
    <s v="PIX"/>
    <s v="Pago"/>
  </r>
  <r>
    <d v="2024-08-05T00:00:00"/>
    <x v="0"/>
    <x v="0"/>
    <x v="2"/>
    <s v="Loja de roupas"/>
    <n v="129.99"/>
    <s v="Boleto bancário"/>
    <s v="Pago"/>
  </r>
  <r>
    <d v="2024-08-05T00:00:00"/>
    <x v="0"/>
    <x v="0"/>
    <x v="3"/>
    <s v="Lanchonete"/>
    <n v="41"/>
    <s v="Cartão de débito"/>
    <s v="Pago"/>
  </r>
  <r>
    <d v="2024-08-05T00:00:00"/>
    <x v="0"/>
    <x v="0"/>
    <x v="0"/>
    <s v="Posto de combustível"/>
    <n v="100"/>
    <s v="Cartão de débito"/>
    <s v="Pago"/>
  </r>
  <r>
    <d v="2024-08-05T00:00:00"/>
    <x v="0"/>
    <x v="0"/>
    <x v="4"/>
    <s v="Curso de inglês"/>
    <n v="270"/>
    <s v="Boleto bancário"/>
    <s v="Pago"/>
  </r>
  <r>
    <d v="2024-08-07T00:00:00"/>
    <x v="0"/>
    <x v="0"/>
    <x v="3"/>
    <s v="Supermercado"/>
    <n v="67.709999999999994"/>
    <s v="Cartão de débito"/>
    <s v="Pago"/>
  </r>
  <r>
    <d v="2024-08-08T00:00:00"/>
    <x v="0"/>
    <x v="1"/>
    <x v="5"/>
    <s v="Reemboso do Esposo"/>
    <n v="3000"/>
    <s v="PIX"/>
    <s v="Recebido"/>
  </r>
  <r>
    <d v="2024-08-08T00:00:00"/>
    <x v="0"/>
    <x v="0"/>
    <x v="3"/>
    <s v="Restaurante"/>
    <n v="34"/>
    <s v="Cartão de débito"/>
    <s v="Pago"/>
  </r>
  <r>
    <d v="2024-08-12T00:00:00"/>
    <x v="0"/>
    <x v="0"/>
    <x v="3"/>
    <s v="açougue"/>
    <n v="123.81"/>
    <s v="Cartão de débito"/>
    <s v="Pago"/>
  </r>
  <r>
    <d v="2024-08-13T00:00:00"/>
    <x v="0"/>
    <x v="1"/>
    <x v="6"/>
    <s v="Aluguel de imóvel"/>
    <n v="960"/>
    <s v="PIX"/>
    <s v="Recebido"/>
  </r>
  <r>
    <d v="2024-08-20T00:00:00"/>
    <x v="0"/>
    <x v="1"/>
    <x v="7"/>
    <s v="Salário Mensal"/>
    <n v="7918.21"/>
    <s v="Crédito em conta"/>
    <s v="Recebido"/>
  </r>
  <r>
    <d v="2024-08-20T00:00:00"/>
    <x v="0"/>
    <x v="0"/>
    <x v="4"/>
    <s v="Escola do filho"/>
    <n v="820"/>
    <s v="Boleto bancário"/>
    <s v="Pago"/>
  </r>
  <r>
    <d v="2024-08-20T00:00:00"/>
    <x v="0"/>
    <x v="0"/>
    <x v="8"/>
    <s v="Fatura Cartão"/>
    <n v="2548.38"/>
    <s v="Boleto bancário"/>
    <s v="Pago"/>
  </r>
  <r>
    <d v="2024-08-26T00:00:00"/>
    <x v="0"/>
    <x v="0"/>
    <x v="9"/>
    <s v="Prestação da Casa"/>
    <n v="3790.64"/>
    <s v="débito em conta"/>
    <s v="Pago"/>
  </r>
  <r>
    <d v="2024-08-26T00:00:00"/>
    <x v="0"/>
    <x v="0"/>
    <x v="1"/>
    <s v="Plano de telefone"/>
    <n v="109.99"/>
    <s v="débito em conta"/>
    <s v="Pago"/>
  </r>
  <r>
    <d v="2024-08-27T00:00:00"/>
    <x v="0"/>
    <x v="0"/>
    <x v="10"/>
    <s v="Seguro do veículo"/>
    <n v="95.04"/>
    <s v="débito em conta"/>
    <s v="Pago"/>
  </r>
  <r>
    <d v="2024-09-05T00:00:00"/>
    <x v="1"/>
    <x v="0"/>
    <x v="11"/>
    <s v="Latas de leite"/>
    <n v="159.97999999999999"/>
    <s v="Cartão de débito"/>
    <s v="Pago"/>
  </r>
  <r>
    <d v="2024-09-09T00:00:00"/>
    <x v="1"/>
    <x v="0"/>
    <x v="0"/>
    <s v="Posto de combustível"/>
    <n v="130.41999999999999"/>
    <s v="débito em conta"/>
    <s v="Pago"/>
  </r>
  <r>
    <d v="2024-09-11T00:00:00"/>
    <x v="1"/>
    <x v="1"/>
    <x v="5"/>
    <s v="Reembolso do Esposo"/>
    <n v="1786"/>
    <s v="PIX"/>
    <s v="Recebido"/>
  </r>
  <r>
    <d v="2024-09-12T00:00:00"/>
    <x v="1"/>
    <x v="0"/>
    <x v="3"/>
    <s v="Restaurante"/>
    <n v="41.11"/>
    <s v="Cartão de débito"/>
    <s v="Pago"/>
  </r>
  <r>
    <d v="2024-09-17T00:00:00"/>
    <x v="1"/>
    <x v="1"/>
    <x v="7"/>
    <s v="FGTS Saque Aniversário"/>
    <n v="7574.18"/>
    <s v="Crédito em conta"/>
    <s v="Recebido"/>
  </r>
  <r>
    <d v="2024-09-17T00:00:00"/>
    <x v="1"/>
    <x v="1"/>
    <x v="6"/>
    <s v="Aluguel de imóvel"/>
    <n v="960"/>
    <s v="PIX"/>
    <s v="Recebido"/>
  </r>
  <r>
    <d v="2024-09-17T00:00:00"/>
    <x v="1"/>
    <x v="0"/>
    <x v="4"/>
    <s v="Curso de inglês"/>
    <n v="270"/>
    <s v="Boleto bancário"/>
    <s v="Pago"/>
  </r>
  <r>
    <d v="2024-09-18T00:00:00"/>
    <x v="1"/>
    <x v="0"/>
    <x v="4"/>
    <s v="Escola do filho"/>
    <n v="820"/>
    <s v="Boleto bancário"/>
    <s v="Pago"/>
  </r>
  <r>
    <d v="2024-09-20T00:00:00"/>
    <x v="1"/>
    <x v="1"/>
    <x v="7"/>
    <s v="Salário Mensal"/>
    <n v="8468.56"/>
    <s v="Crédito em conta"/>
    <s v="Recebido"/>
  </r>
  <r>
    <d v="2024-09-23T00:00:00"/>
    <x v="1"/>
    <x v="0"/>
    <x v="8"/>
    <s v="Fatura Cartão"/>
    <n v="5830.56"/>
    <s v="Boleto bancário"/>
    <s v="Pago"/>
  </r>
  <r>
    <d v="2024-09-25T00:00:00"/>
    <x v="1"/>
    <x v="0"/>
    <x v="11"/>
    <s v="Medicamentos"/>
    <n v="106.42"/>
    <s v="Cartão de débito"/>
    <s v="Pago"/>
  </r>
  <r>
    <d v="2024-09-26T00:00:00"/>
    <x v="1"/>
    <x v="0"/>
    <x v="9"/>
    <s v="Prestação da Casa"/>
    <n v="3786.76"/>
    <s v="débito em conta"/>
    <s v="Pago"/>
  </r>
  <r>
    <d v="2024-09-26T00:00:00"/>
    <x v="1"/>
    <x v="0"/>
    <x v="1"/>
    <s v="Plano de telefone"/>
    <n v="109.99"/>
    <s v="débito em conta"/>
    <s v="Pago"/>
  </r>
  <r>
    <d v="2024-09-27T00:00:00"/>
    <x v="1"/>
    <x v="0"/>
    <x v="2"/>
    <s v="Loja de roupas"/>
    <n v="300"/>
    <s v="débito em conta"/>
    <s v="Pago"/>
  </r>
  <r>
    <d v="2024-09-27T00:00:00"/>
    <x v="1"/>
    <x v="0"/>
    <x v="10"/>
    <s v="Seguro do veículo"/>
    <n v="95.04"/>
    <s v="débito em conta"/>
    <s v="Pago"/>
  </r>
  <r>
    <d v="2024-10-03T00:00:00"/>
    <x v="2"/>
    <x v="0"/>
    <x v="0"/>
    <s v="Posto de combustível"/>
    <n v="135.56"/>
    <s v="débito em conta"/>
    <s v="Pago"/>
  </r>
  <r>
    <d v="2024-10-03T00:00:00"/>
    <x v="2"/>
    <x v="0"/>
    <x v="3"/>
    <s v="Lanchonete"/>
    <n v="18"/>
    <s v="débito em conta"/>
    <s v="Pago"/>
  </r>
  <r>
    <d v="2024-10-04T00:00:00"/>
    <x v="2"/>
    <x v="0"/>
    <x v="1"/>
    <s v="Manicure"/>
    <n v="140"/>
    <s v="PIX"/>
    <s v="Pago"/>
  </r>
  <r>
    <d v="2024-10-07T00:00:00"/>
    <x v="2"/>
    <x v="0"/>
    <x v="3"/>
    <s v="Supermercado"/>
    <n v="49.32"/>
    <s v="Cartão de débito"/>
    <s v="Pago"/>
  </r>
  <r>
    <d v="2024-10-11T00:00:00"/>
    <x v="2"/>
    <x v="1"/>
    <x v="5"/>
    <s v="Reembolso do Esposo"/>
    <n v="1780"/>
    <s v="PIX"/>
    <s v="Recebido"/>
  </r>
  <r>
    <d v="2024-10-11T00:00:00"/>
    <x v="2"/>
    <x v="0"/>
    <x v="0"/>
    <s v="Posto de combustível"/>
    <n v="140.01"/>
    <s v="débito em conta"/>
    <s v="Pago"/>
  </r>
  <r>
    <d v="2024-10-14T00:00:00"/>
    <x v="2"/>
    <x v="0"/>
    <x v="3"/>
    <s v="açougue"/>
    <n v="180.39"/>
    <s v="Cartão de débito"/>
    <s v="Pago"/>
  </r>
  <r>
    <d v="2024-10-15T00:00:00"/>
    <x v="2"/>
    <x v="1"/>
    <x v="6"/>
    <s v="Aluguel de imóvel"/>
    <n v="960"/>
    <s v="PIX"/>
    <s v="Recebido"/>
  </r>
  <r>
    <d v="2024-10-17T00:00:00"/>
    <x v="2"/>
    <x v="0"/>
    <x v="4"/>
    <s v="Curso de inglês"/>
    <n v="270"/>
    <s v="Boleto bancário"/>
    <s v="Pago"/>
  </r>
  <r>
    <d v="2024-10-18T00:00:00"/>
    <x v="2"/>
    <x v="0"/>
    <x v="0"/>
    <s v="Posto de combustível"/>
    <n v="131.36000000000001"/>
    <s v="Cartão de débito"/>
    <s v="Pago"/>
  </r>
  <r>
    <d v="2024-10-21T00:00:00"/>
    <x v="2"/>
    <x v="1"/>
    <x v="7"/>
    <s v="Salário Mensal"/>
    <n v="8373.77"/>
    <s v="Crédito em conta"/>
    <s v="Pago"/>
  </r>
  <r>
    <d v="2024-10-21T00:00:00"/>
    <x v="2"/>
    <x v="0"/>
    <x v="8"/>
    <s v="Fatura Cartão"/>
    <n v="5855.81"/>
    <s v="Boleto bancário"/>
    <s v="Pago"/>
  </r>
  <r>
    <d v="2024-10-21T00:00:00"/>
    <x v="2"/>
    <x v="0"/>
    <x v="4"/>
    <s v="Escola do filho"/>
    <n v="820"/>
    <s v="Boleto bancário"/>
    <s v="Pago"/>
  </r>
  <r>
    <d v="2024-10-25T00:00:00"/>
    <x v="2"/>
    <x v="0"/>
    <x v="1"/>
    <s v="Plano de telefone"/>
    <n v="109.99"/>
    <s v="débito em conta"/>
    <s v="Pago"/>
  </r>
  <r>
    <d v="2024-10-25T00:00:00"/>
    <x v="2"/>
    <x v="0"/>
    <x v="3"/>
    <s v="Lanchonete"/>
    <n v="21"/>
    <s v="Cartão de débito"/>
    <s v="Pago"/>
  </r>
  <r>
    <d v="2024-10-28T00:00:00"/>
    <x v="2"/>
    <x v="0"/>
    <x v="9"/>
    <s v="Prestação da Casa"/>
    <n v="3782.73"/>
    <s v="débito em cont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DF40F-97B4-48D4-8F50-E487C3F0898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3"/>
        <item x="0"/>
        <item x="4"/>
        <item x="11"/>
        <item x="9"/>
        <item x="8"/>
        <item x="7"/>
        <item x="1"/>
        <item x="10"/>
        <item x="2"/>
        <item x="5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6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7FEDB-621F-4F4C-B13B-CB70759AF5E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:C12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3"/>
        <item x="0"/>
        <item x="4"/>
        <item x="11"/>
        <item x="9"/>
        <item x="8"/>
        <item x="7"/>
        <item x="1"/>
        <item x="10"/>
        <item x="2"/>
        <item x="5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AA87614-3AF8-4D63-A98A-EAD182E851C2}" sourceName="Mês">
  <pivotTables>
    <pivotTable tabId="2" name="Tabela dinâmica1"/>
    <pivotTable tabId="2" name="Tabela dinâmica2"/>
  </pivotTables>
  <data>
    <tabular pivotCacheId="1241541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6A6CBC0-D2DD-42BE-8681-8C68571A3DD0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FBF8C-BF96-4BF0-B0C1-DDAF18A3D114}" name="tbl_operations" displayName="tbl_operations" ref="A1:H49" totalsRowShown="0">
  <autoFilter ref="A1:H49" xr:uid="{AD6FBF8C-BF96-4BF0-B0C1-DDAF18A3D114}"/>
  <tableColumns count="8">
    <tableColumn id="1" xr3:uid="{FE491672-DC80-4730-B80E-0D5675C87E49}" name="Data" dataDxfId="5"/>
    <tableColumn id="8" xr3:uid="{AB4558F1-5311-4B91-B904-BCEF7FEFD283}" name="Mês" dataDxfId="4">
      <calculatedColumnFormula>MONTH(tbl_operations[[#This Row],[Data]])</calculatedColumnFormula>
    </tableColumn>
    <tableColumn id="2" xr3:uid="{F32C10D7-E7B6-4A65-8A43-28795F35F1B6}" name="Tipo"/>
    <tableColumn id="3" xr3:uid="{F0AD0E90-172A-4FB2-9663-FC300238DF4D}" name="Categoria"/>
    <tableColumn id="4" xr3:uid="{88C5025C-C46F-4BA1-8097-D84AD6998908}" name="Descrição"/>
    <tableColumn id="5" xr3:uid="{093C559F-2041-45F2-A760-A3471A419D16}" name="Valor" dataDxfId="3"/>
    <tableColumn id="6" xr3:uid="{8556E464-DCED-49F8-99C9-02B1FCCC9629}" name="Operação Bancária"/>
    <tableColumn id="7" xr3:uid="{B2A54701-9C4B-48A6-BFA7-AD06BE6DF477}" name="Statu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7BFA7-6555-4343-8776-748AB5B375C0}" name="Tabela2" displayName="Tabela2" ref="C6:D20" totalsRowShown="0" dataDxfId="2">
  <autoFilter ref="C6:D20" xr:uid="{7C17BFA7-6555-4343-8776-748AB5B375C0}"/>
  <tableColumns count="2">
    <tableColumn id="1" xr3:uid="{0D91A67A-837E-4FB6-B7AF-DB0AFF81719E}" name="Data de lançamento" dataDxfId="1"/>
    <tableColumn id="2" xr3:uid="{DE29FCD5-12E3-44AA-968B-A1636DEA6C5B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68D5-A82C-4C29-80C6-0AE24A9F4156}">
  <sheetPr>
    <tabColor theme="8" tint="-0.249977111117893"/>
  </sheetPr>
  <dimension ref="A1:H49"/>
  <sheetViews>
    <sheetView workbookViewId="0">
      <selection activeCell="H1" sqref="H1"/>
    </sheetView>
  </sheetViews>
  <sheetFormatPr defaultRowHeight="14.5" x14ac:dyDescent="0.35"/>
  <cols>
    <col min="1" max="1" width="10.453125" bestFit="1" customWidth="1"/>
    <col min="2" max="2" width="10.453125" style="8" customWidth="1"/>
    <col min="4" max="4" width="11.1796875" bestFit="1" customWidth="1"/>
    <col min="5" max="5" width="23" bestFit="1" customWidth="1"/>
    <col min="6" max="6" width="11.6328125" bestFit="1" customWidth="1"/>
    <col min="7" max="7" width="18.54296875" customWidth="1"/>
  </cols>
  <sheetData>
    <row r="1" spans="1:8" x14ac:dyDescent="0.35">
      <c r="A1" s="1" t="s">
        <v>3</v>
      </c>
      <c r="B1" s="8" t="s">
        <v>51</v>
      </c>
      <c r="C1" t="s">
        <v>2</v>
      </c>
      <c r="D1" t="s">
        <v>4</v>
      </c>
      <c r="E1" t="s">
        <v>1</v>
      </c>
      <c r="F1" s="2" t="s">
        <v>0</v>
      </c>
      <c r="G1" t="s">
        <v>6</v>
      </c>
      <c r="H1" t="s">
        <v>5</v>
      </c>
    </row>
    <row r="2" spans="1:8" x14ac:dyDescent="0.35">
      <c r="A2" s="1">
        <v>45506</v>
      </c>
      <c r="B2" s="8">
        <f>MONTH(tbl_operations[[#This Row],[Data]])</f>
        <v>8</v>
      </c>
      <c r="C2" t="s">
        <v>18</v>
      </c>
      <c r="D2" t="s">
        <v>10</v>
      </c>
      <c r="E2" t="s">
        <v>11</v>
      </c>
      <c r="F2" s="2">
        <v>50</v>
      </c>
      <c r="G2" t="s">
        <v>12</v>
      </c>
      <c r="H2" t="s">
        <v>9</v>
      </c>
    </row>
    <row r="3" spans="1:8" x14ac:dyDescent="0.35">
      <c r="A3" s="1">
        <v>45506</v>
      </c>
      <c r="B3" s="8">
        <f>MONTH(tbl_operations[[#This Row],[Data]])</f>
        <v>8</v>
      </c>
      <c r="C3" t="s">
        <v>18</v>
      </c>
      <c r="D3" t="s">
        <v>13</v>
      </c>
      <c r="E3" t="s">
        <v>14</v>
      </c>
      <c r="F3" s="2">
        <v>140</v>
      </c>
      <c r="G3" t="s">
        <v>7</v>
      </c>
      <c r="H3" t="s">
        <v>9</v>
      </c>
    </row>
    <row r="4" spans="1:8" x14ac:dyDescent="0.35">
      <c r="A4" s="1">
        <v>45509</v>
      </c>
      <c r="B4" s="8">
        <f>MONTH(tbl_operations[[#This Row],[Data]])</f>
        <v>8</v>
      </c>
      <c r="C4" t="s">
        <v>18</v>
      </c>
      <c r="D4" t="s">
        <v>15</v>
      </c>
      <c r="E4" t="s">
        <v>16</v>
      </c>
      <c r="F4" s="2">
        <v>129.99</v>
      </c>
      <c r="G4" t="s">
        <v>17</v>
      </c>
      <c r="H4" t="s">
        <v>9</v>
      </c>
    </row>
    <row r="5" spans="1:8" x14ac:dyDescent="0.35">
      <c r="A5" s="1">
        <v>45509</v>
      </c>
      <c r="B5" s="8">
        <f>MONTH(tbl_operations[[#This Row],[Data]])</f>
        <v>8</v>
      </c>
      <c r="C5" t="s">
        <v>18</v>
      </c>
      <c r="D5" t="s">
        <v>8</v>
      </c>
      <c r="E5" t="s">
        <v>19</v>
      </c>
      <c r="F5" s="2">
        <v>41</v>
      </c>
      <c r="G5" t="s">
        <v>12</v>
      </c>
      <c r="H5" t="s">
        <v>9</v>
      </c>
    </row>
    <row r="6" spans="1:8" x14ac:dyDescent="0.35">
      <c r="A6" s="1">
        <v>45509</v>
      </c>
      <c r="B6" s="8">
        <f>MONTH(tbl_operations[[#This Row],[Data]])</f>
        <v>8</v>
      </c>
      <c r="C6" t="s">
        <v>18</v>
      </c>
      <c r="D6" t="s">
        <v>10</v>
      </c>
      <c r="E6" t="s">
        <v>11</v>
      </c>
      <c r="F6" s="2">
        <v>100</v>
      </c>
      <c r="G6" t="s">
        <v>12</v>
      </c>
      <c r="H6" t="s">
        <v>9</v>
      </c>
    </row>
    <row r="7" spans="1:8" x14ac:dyDescent="0.35">
      <c r="A7" s="1">
        <v>45509</v>
      </c>
      <c r="B7" s="8">
        <f>MONTH(tbl_operations[[#This Row],[Data]])</f>
        <v>8</v>
      </c>
      <c r="C7" t="s">
        <v>18</v>
      </c>
      <c r="D7" t="s">
        <v>30</v>
      </c>
      <c r="E7" t="s">
        <v>44</v>
      </c>
      <c r="F7" s="2">
        <v>270</v>
      </c>
      <c r="G7" t="s">
        <v>17</v>
      </c>
      <c r="H7" t="s">
        <v>9</v>
      </c>
    </row>
    <row r="8" spans="1:8" x14ac:dyDescent="0.35">
      <c r="A8" s="1">
        <v>45511</v>
      </c>
      <c r="B8" s="8">
        <f>MONTH(tbl_operations[[#This Row],[Data]])</f>
        <v>8</v>
      </c>
      <c r="C8" t="s">
        <v>18</v>
      </c>
      <c r="D8" t="s">
        <v>8</v>
      </c>
      <c r="E8" t="s">
        <v>20</v>
      </c>
      <c r="F8" s="2">
        <v>67.709999999999994</v>
      </c>
      <c r="G8" t="s">
        <v>12</v>
      </c>
      <c r="H8" t="s">
        <v>9</v>
      </c>
    </row>
    <row r="9" spans="1:8" x14ac:dyDescent="0.35">
      <c r="A9" s="1">
        <v>45512</v>
      </c>
      <c r="B9" s="8">
        <f>MONTH(tbl_operations[[#This Row],[Data]])</f>
        <v>8</v>
      </c>
      <c r="C9" t="s">
        <v>21</v>
      </c>
      <c r="D9" t="s">
        <v>50</v>
      </c>
      <c r="E9" t="s">
        <v>23</v>
      </c>
      <c r="F9" s="2">
        <v>3000</v>
      </c>
      <c r="G9" t="s">
        <v>7</v>
      </c>
      <c r="H9" t="s">
        <v>24</v>
      </c>
    </row>
    <row r="10" spans="1:8" x14ac:dyDescent="0.35">
      <c r="A10" s="1">
        <v>45512</v>
      </c>
      <c r="B10" s="8">
        <f>MONTH(tbl_operations[[#This Row],[Data]])</f>
        <v>8</v>
      </c>
      <c r="C10" t="s">
        <v>18</v>
      </c>
      <c r="D10" t="s">
        <v>8</v>
      </c>
      <c r="E10" t="s">
        <v>25</v>
      </c>
      <c r="F10" s="2">
        <v>34</v>
      </c>
      <c r="G10" t="s">
        <v>12</v>
      </c>
      <c r="H10" t="s">
        <v>9</v>
      </c>
    </row>
    <row r="11" spans="1:8" x14ac:dyDescent="0.35">
      <c r="A11" s="1">
        <v>45516</v>
      </c>
      <c r="B11" s="8">
        <f>MONTH(tbl_operations[[#This Row],[Data]])</f>
        <v>8</v>
      </c>
      <c r="C11" t="s">
        <v>18</v>
      </c>
      <c r="D11" t="s">
        <v>8</v>
      </c>
      <c r="E11" t="s">
        <v>26</v>
      </c>
      <c r="F11" s="2">
        <v>123.81</v>
      </c>
      <c r="G11" t="s">
        <v>12</v>
      </c>
      <c r="H11" t="s">
        <v>9</v>
      </c>
    </row>
    <row r="12" spans="1:8" x14ac:dyDescent="0.35">
      <c r="A12" s="1">
        <v>45517</v>
      </c>
      <c r="B12" s="8">
        <f>MONTH(tbl_operations[[#This Row],[Data]])</f>
        <v>8</v>
      </c>
      <c r="C12" t="s">
        <v>21</v>
      </c>
      <c r="D12" t="s">
        <v>27</v>
      </c>
      <c r="E12" t="s">
        <v>28</v>
      </c>
      <c r="F12" s="2">
        <v>960</v>
      </c>
      <c r="G12" t="s">
        <v>7</v>
      </c>
      <c r="H12" t="s">
        <v>24</v>
      </c>
    </row>
    <row r="13" spans="1:8" x14ac:dyDescent="0.35">
      <c r="A13" s="1">
        <v>45524</v>
      </c>
      <c r="B13" s="8">
        <f>MONTH(tbl_operations[[#This Row],[Data]])</f>
        <v>8</v>
      </c>
      <c r="C13" t="s">
        <v>21</v>
      </c>
      <c r="D13" t="s">
        <v>22</v>
      </c>
      <c r="E13" t="s">
        <v>46</v>
      </c>
      <c r="F13" s="2">
        <v>7918.21</v>
      </c>
      <c r="G13" t="s">
        <v>29</v>
      </c>
      <c r="H13" t="s">
        <v>24</v>
      </c>
    </row>
    <row r="14" spans="1:8" x14ac:dyDescent="0.35">
      <c r="A14" s="1">
        <v>45524</v>
      </c>
      <c r="B14" s="8">
        <f>MONTH(tbl_operations[[#This Row],[Data]])</f>
        <v>8</v>
      </c>
      <c r="C14" t="s">
        <v>18</v>
      </c>
      <c r="D14" t="s">
        <v>30</v>
      </c>
      <c r="E14" t="s">
        <v>31</v>
      </c>
      <c r="F14" s="2">
        <v>820</v>
      </c>
      <c r="G14" t="s">
        <v>17</v>
      </c>
      <c r="H14" t="s">
        <v>9</v>
      </c>
    </row>
    <row r="15" spans="1:8" x14ac:dyDescent="0.35">
      <c r="A15" s="1">
        <v>45524</v>
      </c>
      <c r="B15" s="8">
        <f>MONTH(tbl_operations[[#This Row],[Data]])</f>
        <v>8</v>
      </c>
      <c r="C15" t="s">
        <v>18</v>
      </c>
      <c r="D15" t="s">
        <v>38</v>
      </c>
      <c r="E15" t="s">
        <v>39</v>
      </c>
      <c r="F15" s="2">
        <v>2548.38</v>
      </c>
      <c r="G15" t="s">
        <v>17</v>
      </c>
      <c r="H15" t="s">
        <v>9</v>
      </c>
    </row>
    <row r="16" spans="1:8" x14ac:dyDescent="0.35">
      <c r="A16" s="1">
        <v>45530</v>
      </c>
      <c r="B16" s="8">
        <f>MONTH(tbl_operations[[#This Row],[Data]])</f>
        <v>8</v>
      </c>
      <c r="C16" t="s">
        <v>18</v>
      </c>
      <c r="D16" t="s">
        <v>32</v>
      </c>
      <c r="E16" t="s">
        <v>33</v>
      </c>
      <c r="F16" s="2">
        <v>3790.64</v>
      </c>
      <c r="G16" t="s">
        <v>34</v>
      </c>
      <c r="H16" t="s">
        <v>9</v>
      </c>
    </row>
    <row r="17" spans="1:8" x14ac:dyDescent="0.35">
      <c r="A17" s="1">
        <v>45530</v>
      </c>
      <c r="B17" s="8">
        <f>MONTH(tbl_operations[[#This Row],[Data]])</f>
        <v>8</v>
      </c>
      <c r="C17" t="s">
        <v>18</v>
      </c>
      <c r="D17" t="s">
        <v>13</v>
      </c>
      <c r="E17" t="s">
        <v>35</v>
      </c>
      <c r="F17" s="2">
        <v>109.99</v>
      </c>
      <c r="G17" t="s">
        <v>34</v>
      </c>
      <c r="H17" t="s">
        <v>9</v>
      </c>
    </row>
    <row r="18" spans="1:8" x14ac:dyDescent="0.35">
      <c r="A18" s="1">
        <v>45531</v>
      </c>
      <c r="B18" s="8">
        <f>MONTH(tbl_operations[[#This Row],[Data]])</f>
        <v>8</v>
      </c>
      <c r="C18" t="s">
        <v>18</v>
      </c>
      <c r="D18" t="s">
        <v>36</v>
      </c>
      <c r="E18" t="s">
        <v>37</v>
      </c>
      <c r="F18" s="2">
        <v>95.04</v>
      </c>
      <c r="G18" t="s">
        <v>34</v>
      </c>
      <c r="H18" t="s">
        <v>9</v>
      </c>
    </row>
    <row r="19" spans="1:8" x14ac:dyDescent="0.35">
      <c r="A19" s="1">
        <v>45540</v>
      </c>
      <c r="B19" s="8">
        <f>MONTH(tbl_operations[[#This Row],[Data]])</f>
        <v>9</v>
      </c>
      <c r="C19" t="s">
        <v>18</v>
      </c>
      <c r="D19" t="s">
        <v>40</v>
      </c>
      <c r="E19" t="s">
        <v>41</v>
      </c>
      <c r="F19" s="2">
        <v>159.97999999999999</v>
      </c>
      <c r="G19" t="s">
        <v>12</v>
      </c>
      <c r="H19" t="s">
        <v>9</v>
      </c>
    </row>
    <row r="20" spans="1:8" x14ac:dyDescent="0.35">
      <c r="A20" s="1">
        <v>45544</v>
      </c>
      <c r="B20" s="8">
        <f>MONTH(tbl_operations[[#This Row],[Data]])</f>
        <v>9</v>
      </c>
      <c r="C20" t="s">
        <v>18</v>
      </c>
      <c r="D20" t="s">
        <v>10</v>
      </c>
      <c r="E20" t="s">
        <v>11</v>
      </c>
      <c r="F20" s="2">
        <v>130.41999999999999</v>
      </c>
      <c r="G20" t="s">
        <v>34</v>
      </c>
      <c r="H20" t="s">
        <v>9</v>
      </c>
    </row>
    <row r="21" spans="1:8" x14ac:dyDescent="0.35">
      <c r="A21" s="1">
        <v>45546</v>
      </c>
      <c r="B21" s="8">
        <f>MONTH(tbl_operations[[#This Row],[Data]])</f>
        <v>9</v>
      </c>
      <c r="C21" t="s">
        <v>21</v>
      </c>
      <c r="D21" t="s">
        <v>50</v>
      </c>
      <c r="E21" t="s">
        <v>42</v>
      </c>
      <c r="F21" s="2">
        <v>1786</v>
      </c>
      <c r="G21" t="s">
        <v>7</v>
      </c>
      <c r="H21" t="s">
        <v>24</v>
      </c>
    </row>
    <row r="22" spans="1:8" x14ac:dyDescent="0.35">
      <c r="A22" s="1">
        <v>45547</v>
      </c>
      <c r="B22" s="8">
        <f>MONTH(tbl_operations[[#This Row],[Data]])</f>
        <v>9</v>
      </c>
      <c r="C22" t="s">
        <v>18</v>
      </c>
      <c r="D22" t="s">
        <v>8</v>
      </c>
      <c r="E22" t="s">
        <v>25</v>
      </c>
      <c r="F22" s="2">
        <v>41.11</v>
      </c>
      <c r="G22" t="s">
        <v>12</v>
      </c>
      <c r="H22" t="s">
        <v>9</v>
      </c>
    </row>
    <row r="23" spans="1:8" x14ac:dyDescent="0.35">
      <c r="A23" s="1">
        <v>45552</v>
      </c>
      <c r="B23" s="8">
        <f>MONTH(tbl_operations[[#This Row],[Data]])</f>
        <v>9</v>
      </c>
      <c r="C23" t="s">
        <v>21</v>
      </c>
      <c r="D23" t="s">
        <v>22</v>
      </c>
      <c r="E23" t="s">
        <v>43</v>
      </c>
      <c r="F23" s="2">
        <v>7574.18</v>
      </c>
      <c r="G23" t="s">
        <v>29</v>
      </c>
      <c r="H23" t="s">
        <v>24</v>
      </c>
    </row>
    <row r="24" spans="1:8" x14ac:dyDescent="0.35">
      <c r="A24" s="1">
        <v>45552</v>
      </c>
      <c r="B24" s="8">
        <f>MONTH(tbl_operations[[#This Row],[Data]])</f>
        <v>9</v>
      </c>
      <c r="C24" t="s">
        <v>21</v>
      </c>
      <c r="D24" t="s">
        <v>27</v>
      </c>
      <c r="E24" t="s">
        <v>28</v>
      </c>
      <c r="F24" s="2">
        <v>960</v>
      </c>
      <c r="G24" t="s">
        <v>7</v>
      </c>
      <c r="H24" t="s">
        <v>24</v>
      </c>
    </row>
    <row r="25" spans="1:8" x14ac:dyDescent="0.35">
      <c r="A25" s="1">
        <v>45552</v>
      </c>
      <c r="B25" s="8">
        <f>MONTH(tbl_operations[[#This Row],[Data]])</f>
        <v>9</v>
      </c>
      <c r="C25" t="s">
        <v>18</v>
      </c>
      <c r="D25" t="s">
        <v>30</v>
      </c>
      <c r="E25" t="s">
        <v>44</v>
      </c>
      <c r="F25" s="2">
        <v>270</v>
      </c>
      <c r="G25" t="s">
        <v>17</v>
      </c>
      <c r="H25" t="s">
        <v>9</v>
      </c>
    </row>
    <row r="26" spans="1:8" x14ac:dyDescent="0.35">
      <c r="A26" s="1">
        <v>45553</v>
      </c>
      <c r="B26" s="8">
        <f>MONTH(tbl_operations[[#This Row],[Data]])</f>
        <v>9</v>
      </c>
      <c r="C26" t="s">
        <v>18</v>
      </c>
      <c r="D26" t="s">
        <v>30</v>
      </c>
      <c r="E26" t="s">
        <v>31</v>
      </c>
      <c r="F26" s="2">
        <v>820</v>
      </c>
      <c r="G26" t="s">
        <v>17</v>
      </c>
      <c r="H26" t="s">
        <v>9</v>
      </c>
    </row>
    <row r="27" spans="1:8" x14ac:dyDescent="0.35">
      <c r="A27" s="1">
        <v>45555</v>
      </c>
      <c r="B27" s="8">
        <f>MONTH(tbl_operations[[#This Row],[Data]])</f>
        <v>9</v>
      </c>
      <c r="C27" t="s">
        <v>21</v>
      </c>
      <c r="D27" t="s">
        <v>22</v>
      </c>
      <c r="E27" t="s">
        <v>46</v>
      </c>
      <c r="F27" s="2">
        <v>8468.56</v>
      </c>
      <c r="G27" t="s">
        <v>29</v>
      </c>
      <c r="H27" t="s">
        <v>24</v>
      </c>
    </row>
    <row r="28" spans="1:8" x14ac:dyDescent="0.35">
      <c r="A28" s="1">
        <v>45558</v>
      </c>
      <c r="B28" s="8">
        <f>MONTH(tbl_operations[[#This Row],[Data]])</f>
        <v>9</v>
      </c>
      <c r="C28" t="s">
        <v>18</v>
      </c>
      <c r="D28" t="s">
        <v>38</v>
      </c>
      <c r="E28" t="s">
        <v>39</v>
      </c>
      <c r="F28" s="2">
        <v>5830.56</v>
      </c>
      <c r="G28" t="s">
        <v>17</v>
      </c>
      <c r="H28" t="s">
        <v>9</v>
      </c>
    </row>
    <row r="29" spans="1:8" x14ac:dyDescent="0.35">
      <c r="A29" s="1">
        <v>45560</v>
      </c>
      <c r="B29" s="8">
        <f>MONTH(tbl_operations[[#This Row],[Data]])</f>
        <v>9</v>
      </c>
      <c r="C29" t="s">
        <v>18</v>
      </c>
      <c r="D29" t="s">
        <v>40</v>
      </c>
      <c r="E29" t="s">
        <v>45</v>
      </c>
      <c r="F29" s="2">
        <v>106.42</v>
      </c>
      <c r="G29" t="s">
        <v>12</v>
      </c>
      <c r="H29" t="s">
        <v>9</v>
      </c>
    </row>
    <row r="30" spans="1:8" x14ac:dyDescent="0.35">
      <c r="A30" s="1">
        <v>45561</v>
      </c>
      <c r="B30" s="8">
        <f>MONTH(tbl_operations[[#This Row],[Data]])</f>
        <v>9</v>
      </c>
      <c r="C30" t="s">
        <v>18</v>
      </c>
      <c r="D30" t="s">
        <v>32</v>
      </c>
      <c r="E30" t="s">
        <v>33</v>
      </c>
      <c r="F30" s="2">
        <v>3786.76</v>
      </c>
      <c r="G30" t="s">
        <v>34</v>
      </c>
      <c r="H30" t="s">
        <v>9</v>
      </c>
    </row>
    <row r="31" spans="1:8" x14ac:dyDescent="0.35">
      <c r="A31" s="1">
        <v>45561</v>
      </c>
      <c r="B31" s="8">
        <f>MONTH(tbl_operations[[#This Row],[Data]])</f>
        <v>9</v>
      </c>
      <c r="C31" t="s">
        <v>18</v>
      </c>
      <c r="D31" t="s">
        <v>13</v>
      </c>
      <c r="E31" t="s">
        <v>35</v>
      </c>
      <c r="F31" s="2">
        <v>109.99</v>
      </c>
      <c r="G31" t="s">
        <v>34</v>
      </c>
      <c r="H31" t="s">
        <v>9</v>
      </c>
    </row>
    <row r="32" spans="1:8" x14ac:dyDescent="0.35">
      <c r="A32" s="1">
        <v>45562</v>
      </c>
      <c r="B32" s="8">
        <f>MONTH(tbl_operations[[#This Row],[Data]])</f>
        <v>9</v>
      </c>
      <c r="C32" t="s">
        <v>18</v>
      </c>
      <c r="D32" t="s">
        <v>15</v>
      </c>
      <c r="E32" t="s">
        <v>16</v>
      </c>
      <c r="F32" s="2">
        <v>300</v>
      </c>
      <c r="G32" t="s">
        <v>34</v>
      </c>
      <c r="H32" t="s">
        <v>9</v>
      </c>
    </row>
    <row r="33" spans="1:8" x14ac:dyDescent="0.35">
      <c r="A33" s="1">
        <v>45562</v>
      </c>
      <c r="B33" s="8">
        <f>MONTH(tbl_operations[[#This Row],[Data]])</f>
        <v>9</v>
      </c>
      <c r="C33" t="s">
        <v>18</v>
      </c>
      <c r="D33" t="s">
        <v>36</v>
      </c>
      <c r="E33" t="s">
        <v>37</v>
      </c>
      <c r="F33" s="2">
        <v>95.04</v>
      </c>
      <c r="G33" t="s">
        <v>34</v>
      </c>
      <c r="H33" t="s">
        <v>9</v>
      </c>
    </row>
    <row r="34" spans="1:8" x14ac:dyDescent="0.35">
      <c r="A34" s="1">
        <v>45568</v>
      </c>
      <c r="B34" s="8">
        <f>MONTH(tbl_operations[[#This Row],[Data]])</f>
        <v>10</v>
      </c>
      <c r="C34" t="s">
        <v>18</v>
      </c>
      <c r="D34" t="s">
        <v>10</v>
      </c>
      <c r="E34" t="s">
        <v>11</v>
      </c>
      <c r="F34" s="2">
        <v>135.56</v>
      </c>
      <c r="G34" t="s">
        <v>34</v>
      </c>
      <c r="H34" t="s">
        <v>9</v>
      </c>
    </row>
    <row r="35" spans="1:8" x14ac:dyDescent="0.35">
      <c r="A35" s="1">
        <v>45568</v>
      </c>
      <c r="B35" s="8">
        <f>MONTH(tbl_operations[[#This Row],[Data]])</f>
        <v>10</v>
      </c>
      <c r="C35" t="s">
        <v>18</v>
      </c>
      <c r="D35" t="s">
        <v>8</v>
      </c>
      <c r="E35" t="s">
        <v>19</v>
      </c>
      <c r="F35" s="2">
        <v>18</v>
      </c>
      <c r="G35" t="s">
        <v>34</v>
      </c>
      <c r="H35" t="s">
        <v>9</v>
      </c>
    </row>
    <row r="36" spans="1:8" x14ac:dyDescent="0.35">
      <c r="A36" s="1">
        <v>45569</v>
      </c>
      <c r="B36" s="8">
        <f>MONTH(tbl_operations[[#This Row],[Data]])</f>
        <v>10</v>
      </c>
      <c r="C36" t="s">
        <v>18</v>
      </c>
      <c r="D36" t="s">
        <v>13</v>
      </c>
      <c r="E36" t="s">
        <v>14</v>
      </c>
      <c r="F36" s="2">
        <v>140</v>
      </c>
      <c r="G36" t="s">
        <v>7</v>
      </c>
      <c r="H36" t="s">
        <v>9</v>
      </c>
    </row>
    <row r="37" spans="1:8" x14ac:dyDescent="0.35">
      <c r="A37" s="1">
        <v>45572</v>
      </c>
      <c r="B37" s="8">
        <f>MONTH(tbl_operations[[#This Row],[Data]])</f>
        <v>10</v>
      </c>
      <c r="C37" t="s">
        <v>18</v>
      </c>
      <c r="D37" t="s">
        <v>8</v>
      </c>
      <c r="E37" t="s">
        <v>20</v>
      </c>
      <c r="F37" s="2">
        <v>49.32</v>
      </c>
      <c r="G37" t="s">
        <v>12</v>
      </c>
      <c r="H37" t="s">
        <v>9</v>
      </c>
    </row>
    <row r="38" spans="1:8" x14ac:dyDescent="0.35">
      <c r="A38" s="1">
        <v>45576</v>
      </c>
      <c r="B38" s="8">
        <f>MONTH(tbl_operations[[#This Row],[Data]])</f>
        <v>10</v>
      </c>
      <c r="C38" t="s">
        <v>21</v>
      </c>
      <c r="D38" t="s">
        <v>50</v>
      </c>
      <c r="E38" t="s">
        <v>42</v>
      </c>
      <c r="F38" s="2">
        <v>1780</v>
      </c>
      <c r="G38" t="s">
        <v>7</v>
      </c>
      <c r="H38" t="s">
        <v>24</v>
      </c>
    </row>
    <row r="39" spans="1:8" x14ac:dyDescent="0.35">
      <c r="A39" s="1">
        <v>45576</v>
      </c>
      <c r="B39" s="8">
        <f>MONTH(tbl_operations[[#This Row],[Data]])</f>
        <v>10</v>
      </c>
      <c r="C39" t="s">
        <v>18</v>
      </c>
      <c r="D39" t="s">
        <v>10</v>
      </c>
      <c r="E39" t="s">
        <v>11</v>
      </c>
      <c r="F39" s="2">
        <v>140.01</v>
      </c>
      <c r="G39" t="s">
        <v>34</v>
      </c>
      <c r="H39" t="s">
        <v>9</v>
      </c>
    </row>
    <row r="40" spans="1:8" x14ac:dyDescent="0.35">
      <c r="A40" s="1">
        <v>45579</v>
      </c>
      <c r="B40" s="8">
        <f>MONTH(tbl_operations[[#This Row],[Data]])</f>
        <v>10</v>
      </c>
      <c r="C40" t="s">
        <v>18</v>
      </c>
      <c r="D40" t="s">
        <v>8</v>
      </c>
      <c r="E40" t="s">
        <v>26</v>
      </c>
      <c r="F40" s="2">
        <v>180.39</v>
      </c>
      <c r="G40" t="s">
        <v>12</v>
      </c>
      <c r="H40" t="s">
        <v>9</v>
      </c>
    </row>
    <row r="41" spans="1:8" x14ac:dyDescent="0.35">
      <c r="A41" s="1">
        <v>45580</v>
      </c>
      <c r="B41" s="8">
        <f>MONTH(tbl_operations[[#This Row],[Data]])</f>
        <v>10</v>
      </c>
      <c r="C41" t="s">
        <v>21</v>
      </c>
      <c r="D41" t="s">
        <v>27</v>
      </c>
      <c r="E41" t="s">
        <v>28</v>
      </c>
      <c r="F41" s="2">
        <v>960</v>
      </c>
      <c r="G41" t="s">
        <v>7</v>
      </c>
      <c r="H41" t="s">
        <v>24</v>
      </c>
    </row>
    <row r="42" spans="1:8" x14ac:dyDescent="0.35">
      <c r="A42" s="1">
        <v>45582</v>
      </c>
      <c r="B42" s="8">
        <f>MONTH(tbl_operations[[#This Row],[Data]])</f>
        <v>10</v>
      </c>
      <c r="C42" t="s">
        <v>18</v>
      </c>
      <c r="D42" t="s">
        <v>30</v>
      </c>
      <c r="E42" t="s">
        <v>44</v>
      </c>
      <c r="F42" s="2">
        <v>270</v>
      </c>
      <c r="G42" t="s">
        <v>17</v>
      </c>
      <c r="H42" t="s">
        <v>9</v>
      </c>
    </row>
    <row r="43" spans="1:8" x14ac:dyDescent="0.35">
      <c r="A43" s="1">
        <v>45583</v>
      </c>
      <c r="B43" s="8">
        <f>MONTH(tbl_operations[[#This Row],[Data]])</f>
        <v>10</v>
      </c>
      <c r="C43" t="s">
        <v>18</v>
      </c>
      <c r="D43" t="s">
        <v>10</v>
      </c>
      <c r="E43" t="s">
        <v>11</v>
      </c>
      <c r="F43" s="2">
        <v>131.36000000000001</v>
      </c>
      <c r="G43" t="s">
        <v>12</v>
      </c>
      <c r="H43" t="s">
        <v>9</v>
      </c>
    </row>
    <row r="44" spans="1:8" x14ac:dyDescent="0.35">
      <c r="A44" s="1">
        <v>45586</v>
      </c>
      <c r="B44" s="8">
        <f>MONTH(tbl_operations[[#This Row],[Data]])</f>
        <v>10</v>
      </c>
      <c r="C44" t="s">
        <v>21</v>
      </c>
      <c r="D44" t="s">
        <v>22</v>
      </c>
      <c r="E44" t="s">
        <v>46</v>
      </c>
      <c r="F44" s="2">
        <v>8373.77</v>
      </c>
      <c r="G44" t="s">
        <v>29</v>
      </c>
      <c r="H44" t="s">
        <v>9</v>
      </c>
    </row>
    <row r="45" spans="1:8" x14ac:dyDescent="0.35">
      <c r="A45" s="1">
        <v>45586</v>
      </c>
      <c r="B45" s="8">
        <f>MONTH(tbl_operations[[#This Row],[Data]])</f>
        <v>10</v>
      </c>
      <c r="C45" t="s">
        <v>18</v>
      </c>
      <c r="D45" t="s">
        <v>38</v>
      </c>
      <c r="E45" t="s">
        <v>39</v>
      </c>
      <c r="F45" s="2">
        <v>5855.81</v>
      </c>
      <c r="G45" t="s">
        <v>17</v>
      </c>
      <c r="H45" t="s">
        <v>9</v>
      </c>
    </row>
    <row r="46" spans="1:8" x14ac:dyDescent="0.35">
      <c r="A46" s="1">
        <v>45586</v>
      </c>
      <c r="B46" s="8">
        <f>MONTH(tbl_operations[[#This Row],[Data]])</f>
        <v>10</v>
      </c>
      <c r="C46" t="s">
        <v>18</v>
      </c>
      <c r="D46" t="s">
        <v>30</v>
      </c>
      <c r="E46" t="s">
        <v>31</v>
      </c>
      <c r="F46" s="2">
        <v>820</v>
      </c>
      <c r="G46" t="s">
        <v>17</v>
      </c>
      <c r="H46" t="s">
        <v>9</v>
      </c>
    </row>
    <row r="47" spans="1:8" x14ac:dyDescent="0.35">
      <c r="A47" s="1">
        <v>45590</v>
      </c>
      <c r="B47" s="8">
        <f>MONTH(tbl_operations[[#This Row],[Data]])</f>
        <v>10</v>
      </c>
      <c r="C47" t="s">
        <v>18</v>
      </c>
      <c r="D47" t="s">
        <v>13</v>
      </c>
      <c r="E47" t="s">
        <v>35</v>
      </c>
      <c r="F47" s="2">
        <v>109.99</v>
      </c>
      <c r="G47" t="s">
        <v>34</v>
      </c>
      <c r="H47" t="s">
        <v>9</v>
      </c>
    </row>
    <row r="48" spans="1:8" x14ac:dyDescent="0.35">
      <c r="A48" s="1">
        <v>45590</v>
      </c>
      <c r="B48" s="8">
        <f>MONTH(tbl_operations[[#This Row],[Data]])</f>
        <v>10</v>
      </c>
      <c r="C48" t="s">
        <v>18</v>
      </c>
      <c r="D48" t="s">
        <v>8</v>
      </c>
      <c r="E48" t="s">
        <v>19</v>
      </c>
      <c r="F48" s="2">
        <v>21</v>
      </c>
      <c r="G48" t="s">
        <v>12</v>
      </c>
      <c r="H48" t="s">
        <v>9</v>
      </c>
    </row>
    <row r="49" spans="1:8" x14ac:dyDescent="0.35">
      <c r="A49" s="1">
        <v>45593</v>
      </c>
      <c r="B49" s="8">
        <f>MONTH(tbl_operations[[#This Row],[Data]])</f>
        <v>10</v>
      </c>
      <c r="C49" t="s">
        <v>18</v>
      </c>
      <c r="D49" t="s">
        <v>32</v>
      </c>
      <c r="E49" t="s">
        <v>33</v>
      </c>
      <c r="F49" s="2">
        <v>3782.73</v>
      </c>
      <c r="G49" t="s">
        <v>34</v>
      </c>
      <c r="H49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6B98-4E37-4CDC-BB4B-B306F92FCEC2}">
  <sheetPr>
    <tabColor theme="8" tint="-0.249977111117893"/>
  </sheetPr>
  <dimension ref="B1:H12"/>
  <sheetViews>
    <sheetView workbookViewId="0">
      <selection activeCell="A19" sqref="A19"/>
    </sheetView>
  </sheetViews>
  <sheetFormatPr defaultRowHeight="14.5" x14ac:dyDescent="0.35"/>
  <cols>
    <col min="2" max="2" width="17" bestFit="1" customWidth="1"/>
    <col min="3" max="3" width="13" bestFit="1" customWidth="1"/>
    <col min="7" max="7" width="17" bestFit="1" customWidth="1"/>
    <col min="8" max="8" width="13" bestFit="1" customWidth="1"/>
  </cols>
  <sheetData>
    <row r="1" spans="2:8" x14ac:dyDescent="0.35">
      <c r="B1" s="3" t="s">
        <v>2</v>
      </c>
      <c r="C1" t="s">
        <v>18</v>
      </c>
      <c r="G1" s="3" t="s">
        <v>2</v>
      </c>
      <c r="H1" t="s">
        <v>21</v>
      </c>
    </row>
    <row r="3" spans="2:8" x14ac:dyDescent="0.35">
      <c r="B3" s="3" t="s">
        <v>47</v>
      </c>
      <c r="C3" t="s">
        <v>49</v>
      </c>
      <c r="G3" s="3" t="s">
        <v>47</v>
      </c>
      <c r="H3" t="s">
        <v>49</v>
      </c>
    </row>
    <row r="4" spans="2:8" x14ac:dyDescent="0.35">
      <c r="B4" s="4" t="s">
        <v>8</v>
      </c>
      <c r="C4" s="5">
        <v>266.52</v>
      </c>
      <c r="G4" s="4" t="s">
        <v>22</v>
      </c>
      <c r="H4" s="5">
        <v>7918.21</v>
      </c>
    </row>
    <row r="5" spans="2:8" x14ac:dyDescent="0.35">
      <c r="B5" s="4" t="s">
        <v>10</v>
      </c>
      <c r="C5" s="5">
        <v>150</v>
      </c>
      <c r="G5" s="4" t="s">
        <v>50</v>
      </c>
      <c r="H5" s="5">
        <v>3000</v>
      </c>
    </row>
    <row r="6" spans="2:8" x14ac:dyDescent="0.35">
      <c r="B6" s="4" t="s">
        <v>30</v>
      </c>
      <c r="C6" s="5">
        <v>1090</v>
      </c>
      <c r="G6" s="4" t="s">
        <v>27</v>
      </c>
      <c r="H6" s="5">
        <v>960</v>
      </c>
    </row>
    <row r="7" spans="2:8" x14ac:dyDescent="0.35">
      <c r="B7" s="4" t="s">
        <v>32</v>
      </c>
      <c r="C7" s="5">
        <v>3790.64</v>
      </c>
      <c r="G7" s="4" t="s">
        <v>48</v>
      </c>
      <c r="H7" s="5">
        <v>11878.21</v>
      </c>
    </row>
    <row r="8" spans="2:8" x14ac:dyDescent="0.35">
      <c r="B8" s="4" t="s">
        <v>38</v>
      </c>
      <c r="C8" s="5">
        <v>2548.38</v>
      </c>
    </row>
    <row r="9" spans="2:8" x14ac:dyDescent="0.35">
      <c r="B9" s="4" t="s">
        <v>13</v>
      </c>
      <c r="C9" s="5">
        <v>249.99</v>
      </c>
    </row>
    <row r="10" spans="2:8" x14ac:dyDescent="0.35">
      <c r="B10" s="4" t="s">
        <v>36</v>
      </c>
      <c r="C10" s="5">
        <v>95.04</v>
      </c>
    </row>
    <row r="11" spans="2:8" x14ac:dyDescent="0.35">
      <c r="B11" s="4" t="s">
        <v>15</v>
      </c>
      <c r="C11" s="5">
        <v>129.99</v>
      </c>
    </row>
    <row r="12" spans="2:8" x14ac:dyDescent="0.35">
      <c r="B12" s="4" t="s">
        <v>48</v>
      </c>
      <c r="C12" s="5">
        <v>8320.56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5F75-59AB-4E64-B957-D9689A9D3167}">
  <sheetPr>
    <tabColor rgb="FF0070C0"/>
  </sheetPr>
  <dimension ref="C1:D20"/>
  <sheetViews>
    <sheetView topLeftCell="A2" workbookViewId="0">
      <selection activeCell="A11" sqref="A11"/>
    </sheetView>
  </sheetViews>
  <sheetFormatPr defaultRowHeight="14.5" x14ac:dyDescent="0.35"/>
  <cols>
    <col min="3" max="3" width="19.54296875" customWidth="1"/>
    <col min="4" max="4" width="19.453125" customWidth="1"/>
  </cols>
  <sheetData>
    <row r="1" spans="3:4" s="6" customFormat="1" ht="73" customHeight="1" x14ac:dyDescent="0.35"/>
    <row r="3" spans="3:4" x14ac:dyDescent="0.35">
      <c r="C3" s="12" t="s">
        <v>54</v>
      </c>
      <c r="D3" s="11">
        <f>SUM(Tabela2[[#All],[Depósito Reservado]])</f>
        <v>4264</v>
      </c>
    </row>
    <row r="4" spans="3:4" x14ac:dyDescent="0.35">
      <c r="C4" s="12" t="s">
        <v>55</v>
      </c>
      <c r="D4" s="11">
        <v>20000</v>
      </c>
    </row>
    <row r="6" spans="3:4" x14ac:dyDescent="0.35">
      <c r="C6" t="s">
        <v>52</v>
      </c>
      <c r="D6" t="s">
        <v>53</v>
      </c>
    </row>
    <row r="7" spans="3:4" x14ac:dyDescent="0.35">
      <c r="C7" s="9">
        <v>45572</v>
      </c>
      <c r="D7" s="10">
        <v>385</v>
      </c>
    </row>
    <row r="8" spans="3:4" x14ac:dyDescent="0.35">
      <c r="C8" s="9">
        <v>45573</v>
      </c>
      <c r="D8" s="10">
        <v>106</v>
      </c>
    </row>
    <row r="9" spans="3:4" x14ac:dyDescent="0.35">
      <c r="C9" s="9">
        <v>45574</v>
      </c>
      <c r="D9" s="10">
        <v>459</v>
      </c>
    </row>
    <row r="10" spans="3:4" x14ac:dyDescent="0.35">
      <c r="C10" s="9">
        <v>45575</v>
      </c>
      <c r="D10" s="10">
        <v>464</v>
      </c>
    </row>
    <row r="11" spans="3:4" x14ac:dyDescent="0.35">
      <c r="C11" s="9">
        <v>45576</v>
      </c>
      <c r="D11" s="10">
        <v>137</v>
      </c>
    </row>
    <row r="12" spans="3:4" x14ac:dyDescent="0.35">
      <c r="C12" s="9">
        <v>45577</v>
      </c>
      <c r="D12" s="10">
        <v>381</v>
      </c>
    </row>
    <row r="13" spans="3:4" x14ac:dyDescent="0.35">
      <c r="C13" s="9">
        <v>45578</v>
      </c>
      <c r="D13" s="10">
        <v>338</v>
      </c>
    </row>
    <row r="14" spans="3:4" x14ac:dyDescent="0.35">
      <c r="C14" s="9">
        <v>45579</v>
      </c>
      <c r="D14" s="10">
        <v>418</v>
      </c>
    </row>
    <row r="15" spans="3:4" x14ac:dyDescent="0.35">
      <c r="C15" s="9">
        <v>45580</v>
      </c>
      <c r="D15" s="10">
        <v>206</v>
      </c>
    </row>
    <row r="16" spans="3:4" x14ac:dyDescent="0.35">
      <c r="C16" s="9">
        <v>45581</v>
      </c>
      <c r="D16" s="10">
        <v>85</v>
      </c>
    </row>
    <row r="17" spans="3:4" x14ac:dyDescent="0.35">
      <c r="C17" s="9">
        <v>45582</v>
      </c>
      <c r="D17" s="10">
        <v>335</v>
      </c>
    </row>
    <row r="18" spans="3:4" x14ac:dyDescent="0.35">
      <c r="C18" s="9">
        <v>45583</v>
      </c>
      <c r="D18" s="10">
        <v>484</v>
      </c>
    </row>
    <row r="19" spans="3:4" x14ac:dyDescent="0.35">
      <c r="C19" s="9">
        <v>45584</v>
      </c>
      <c r="D19" s="10">
        <v>302</v>
      </c>
    </row>
    <row r="20" spans="3:4" x14ac:dyDescent="0.35">
      <c r="C20" s="9">
        <v>45585</v>
      </c>
      <c r="D20" s="10">
        <v>164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5313-0523-46A3-B056-C4D3046DD0CB}">
  <dimension ref="A1:U178"/>
  <sheetViews>
    <sheetView showGridLines="0" showRowColHeaders="0" tabSelected="1" zoomScale="80" zoomScaleNormal="80" workbookViewId="0">
      <selection activeCell="J1" sqref="J1"/>
    </sheetView>
  </sheetViews>
  <sheetFormatPr defaultColWidth="0" defaultRowHeight="14.5" x14ac:dyDescent="0.35"/>
  <cols>
    <col min="1" max="1" width="25.1796875" style="6" customWidth="1"/>
    <col min="2" max="21" width="8.7265625" customWidth="1"/>
    <col min="22" max="16384" width="8.7265625" hidden="1"/>
  </cols>
  <sheetData>
    <row r="1" spans="2:21" x14ac:dyDescent="0.3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1" x14ac:dyDescent="0.3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2:21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2:21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2:21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2:21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2:21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2:21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2:21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2:21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2:21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2:21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2:21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2:21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2:21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2:21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2:21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2:21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2:21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2:21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2:21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2:21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2:21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2:21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2:21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2:21" x14ac:dyDescent="0.3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2:21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2:21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2:21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2:21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2:21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2:21" x14ac:dyDescent="0.3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2:21" x14ac:dyDescent="0.3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2:21" x14ac:dyDescent="0.3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2:21" x14ac:dyDescent="0.3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2:21" x14ac:dyDescent="0.3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2:21" x14ac:dyDescent="0.3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2:21" x14ac:dyDescent="0.3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2:21" x14ac:dyDescent="0.3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2:21" x14ac:dyDescent="0.3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2:21" x14ac:dyDescent="0.3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2:21" x14ac:dyDescent="0.3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2:21" x14ac:dyDescent="0.3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2:21" x14ac:dyDescent="0.3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2:21" x14ac:dyDescent="0.3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2:21" x14ac:dyDescent="0.3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2:21" x14ac:dyDescent="0.3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2:21" x14ac:dyDescent="0.3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2:21" x14ac:dyDescent="0.3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2:21" x14ac:dyDescent="0.3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2:21" x14ac:dyDescent="0.3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2:21" x14ac:dyDescent="0.3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2:21" x14ac:dyDescent="0.3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2:21" x14ac:dyDescent="0.3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2:21" x14ac:dyDescent="0.3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2:21" x14ac:dyDescent="0.3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2:21" x14ac:dyDescent="0.3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2:21" x14ac:dyDescent="0.3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2:21" x14ac:dyDescent="0.3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2:21" x14ac:dyDescent="0.3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2:21" x14ac:dyDescent="0.3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2:21" x14ac:dyDescent="0.3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2:21" x14ac:dyDescent="0.3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2:21" x14ac:dyDescent="0.3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Camargo Moraes Dias</dc:creator>
  <cp:lastModifiedBy>Daniele Camargo Moraes Dias</cp:lastModifiedBy>
  <dcterms:created xsi:type="dcterms:W3CDTF">2024-12-23T17:03:26Z</dcterms:created>
  <dcterms:modified xsi:type="dcterms:W3CDTF">2024-12-26T20:44:47Z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2024-12-23T19:35:24Z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1c81a7ca-6e79-448c-8eb0-f7bc633919b7</vt:lpwstr>
  </property>
  <property fmtid="{D5CDD505-2E9C-101B-9397-08002B2CF9AE}" pid="8" name="MSIP_Label_9333b259-87ee-4762-9a8c-7b0d155dd87f_ContentBits">
    <vt:lpwstr>1</vt:lpwstr>
  </property>
</Properties>
</file>