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L5" i="1"/>
  <c r="E2" i="1"/>
  <c r="D12" i="1"/>
  <c r="D11" i="1"/>
  <c r="D10" i="1"/>
  <c r="D9" i="1"/>
  <c r="D8" i="1"/>
  <c r="D7" i="1"/>
  <c r="D6" i="1"/>
  <c r="D5" i="1"/>
  <c r="D4" i="1"/>
  <c r="D3" i="1"/>
  <c r="D2" i="1"/>
  <c r="C12" i="1"/>
  <c r="C11" i="1"/>
  <c r="C10" i="1"/>
  <c r="C9" i="1"/>
  <c r="C8" i="1"/>
  <c r="C7" i="1"/>
  <c r="C6" i="1"/>
  <c r="C5" i="1"/>
  <c r="C4" i="1"/>
  <c r="C3" i="1"/>
  <c r="C2" i="1"/>
  <c r="N5" i="1" l="1"/>
  <c r="M5" i="1"/>
  <c r="F13" i="1"/>
  <c r="H13" i="1" l="1"/>
  <c r="G13" i="1"/>
  <c r="J3" i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  <c r="I13" i="1" l="1"/>
  <c r="J13" i="1"/>
  <c r="J1048576" i="1" s="1"/>
</calcChain>
</file>

<file path=xl/sharedStrings.xml><?xml version="1.0" encoding="utf-8"?>
<sst xmlns="http://schemas.openxmlformats.org/spreadsheetml/2006/main" count="41" uniqueCount="34">
  <si>
    <t>ID Funcionario</t>
  </si>
  <si>
    <t>Setor</t>
  </si>
  <si>
    <t>Nome</t>
  </si>
  <si>
    <t>Data de Admissao</t>
  </si>
  <si>
    <t>Bonus - Janeiro</t>
  </si>
  <si>
    <t xml:space="preserve">Bonus Fevereiro </t>
  </si>
  <si>
    <t>Bonus - Marco</t>
  </si>
  <si>
    <t>Soma de Bonus</t>
  </si>
  <si>
    <t>Media de Bonus</t>
  </si>
  <si>
    <t>Total</t>
  </si>
  <si>
    <t xml:space="preserve">    </t>
  </si>
  <si>
    <t>Janeiro</t>
  </si>
  <si>
    <t>Fevereiro</t>
  </si>
  <si>
    <t>Março</t>
  </si>
  <si>
    <t xml:space="preserve"> Total de Bonus</t>
  </si>
  <si>
    <t>ID</t>
  </si>
  <si>
    <t>Data De Admissão</t>
  </si>
  <si>
    <t>Francisco Souza</t>
  </si>
  <si>
    <t>Inventário</t>
  </si>
  <si>
    <t>Maria Silva</t>
  </si>
  <si>
    <t>Contabilidade</t>
  </si>
  <si>
    <t>Jose Castro</t>
  </si>
  <si>
    <t>Compras</t>
  </si>
  <si>
    <t>Roberta Suilva</t>
  </si>
  <si>
    <t>Gerencia</t>
  </si>
  <si>
    <t>joão Roverio</t>
  </si>
  <si>
    <t>Limpeza</t>
  </si>
  <si>
    <t>Serlene soares</t>
  </si>
  <si>
    <t>Almoxarifado</t>
  </si>
  <si>
    <t>Matheus Santiago</t>
  </si>
  <si>
    <t>Josias Filho</t>
  </si>
  <si>
    <t>Marcelo Souza</t>
  </si>
  <si>
    <t>Severino Mathias</t>
  </si>
  <si>
    <t>Persival andrade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</si>
</sst>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164" fontId="3" fillId="5" borderId="1" xfId="0" applyNumberFormat="1" applyFont="1" applyFill="1" applyBorder="1" applyAlignment="1"/>
    <xf numFmtId="164" fontId="3" fillId="3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_funcionario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1">
          <cell r="A1" t="str">
            <v>ID</v>
          </cell>
          <cell r="B1" t="str">
            <v>Nome</v>
          </cell>
          <cell r="C1" t="str">
            <v>Setor</v>
          </cell>
          <cell r="D1" t="str">
            <v>Data De Admissão</v>
          </cell>
        </row>
        <row r="2">
          <cell r="A2">
            <v>123</v>
          </cell>
          <cell r="B2" t="str">
            <v>Francisco Souza</v>
          </cell>
          <cell r="C2" t="str">
            <v>Inventário</v>
          </cell>
          <cell r="D2">
            <v>43864</v>
          </cell>
        </row>
        <row r="3">
          <cell r="A3">
            <v>64</v>
          </cell>
          <cell r="B3" t="str">
            <v>Maria Silva</v>
          </cell>
          <cell r="C3" t="str">
            <v>Contabilidade</v>
          </cell>
          <cell r="D3">
            <v>43865</v>
          </cell>
        </row>
        <row r="4">
          <cell r="A4">
            <v>9</v>
          </cell>
          <cell r="B4" t="str">
            <v>Jose Castro</v>
          </cell>
          <cell r="C4" t="str">
            <v>Compras</v>
          </cell>
          <cell r="D4">
            <v>43866</v>
          </cell>
        </row>
        <row r="5">
          <cell r="A5">
            <v>87</v>
          </cell>
          <cell r="B5" t="str">
            <v>Roberta Suilva</v>
          </cell>
          <cell r="C5" t="str">
            <v>Gerencia</v>
          </cell>
          <cell r="D5">
            <v>43867</v>
          </cell>
        </row>
        <row r="6">
          <cell r="A6">
            <v>98</v>
          </cell>
          <cell r="B6" t="str">
            <v>joão Roverio</v>
          </cell>
          <cell r="C6" t="str">
            <v>Limpeza</v>
          </cell>
          <cell r="D6">
            <v>43868</v>
          </cell>
        </row>
        <row r="7">
          <cell r="A7">
            <v>97</v>
          </cell>
          <cell r="B7" t="str">
            <v>Serlene soares</v>
          </cell>
          <cell r="C7" t="str">
            <v>Almoxarifado</v>
          </cell>
          <cell r="D7">
            <v>43869</v>
          </cell>
        </row>
        <row r="8">
          <cell r="A8">
            <v>99</v>
          </cell>
          <cell r="B8" t="str">
            <v>Matheus Santiago</v>
          </cell>
          <cell r="C8" t="str">
            <v>Inventário</v>
          </cell>
          <cell r="D8">
            <v>43870</v>
          </cell>
        </row>
        <row r="9">
          <cell r="A9">
            <v>5</v>
          </cell>
          <cell r="B9" t="str">
            <v>Josias Filho</v>
          </cell>
          <cell r="C9" t="str">
            <v>Contabilidade</v>
          </cell>
          <cell r="D9">
            <v>43871</v>
          </cell>
        </row>
        <row r="10">
          <cell r="A10">
            <v>96</v>
          </cell>
          <cell r="B10" t="str">
            <v>Marcelo Souza</v>
          </cell>
          <cell r="C10" t="str">
            <v>Compras</v>
          </cell>
          <cell r="D10">
            <v>43872</v>
          </cell>
        </row>
        <row r="11">
          <cell r="A11">
            <v>6</v>
          </cell>
          <cell r="B11" t="str">
            <v>Severino Mathias</v>
          </cell>
          <cell r="C11" t="str">
            <v>Gerencia</v>
          </cell>
          <cell r="D11">
            <v>43873</v>
          </cell>
        </row>
        <row r="12">
          <cell r="A12">
            <v>56</v>
          </cell>
          <cell r="B12" t="str">
            <v>Persival andrade</v>
          </cell>
          <cell r="C12" t="str">
            <v>Limpeza</v>
          </cell>
          <cell r="D12">
            <v>43874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48576"/>
  <sheetViews>
    <sheetView showGridLines="0" tabSelected="1" topLeftCell="B1"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2" max="2" width="19.42578125" customWidth="1"/>
    <col min="3" max="3" width="12.85546875" customWidth="1"/>
    <col min="4" max="4" width="20.42578125" customWidth="1"/>
    <col min="5" max="5" width="16.85546875" style="3" bestFit="1" customWidth="1"/>
    <col min="6" max="6" width="16.140625" customWidth="1"/>
    <col min="7" max="7" width="16.85546875" customWidth="1"/>
    <col min="8" max="8" width="16.5703125" customWidth="1"/>
    <col min="9" max="9" width="18.140625" customWidth="1"/>
    <col min="10" max="10" width="17.7109375" customWidth="1"/>
    <col min="11" max="11" width="10.5703125" customWidth="1"/>
    <col min="12" max="12" width="13.140625" customWidth="1"/>
    <col min="13" max="13" width="15.140625" customWidth="1"/>
    <col min="14" max="14" width="14" customWidth="1"/>
  </cols>
  <sheetData>
    <row r="1" spans="2:14" ht="15.75" x14ac:dyDescent="0.25">
      <c r="B1" s="5" t="s">
        <v>0</v>
      </c>
      <c r="C1" s="5" t="s">
        <v>1</v>
      </c>
      <c r="D1" s="5" t="s">
        <v>2</v>
      </c>
      <c r="E1" s="6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</row>
    <row r="2" spans="2:14" x14ac:dyDescent="0.25">
      <c r="B2" s="1">
        <v>123</v>
      </c>
      <c r="C2" s="1" t="str">
        <f>VLOOKUP(B2,Plan2!A:C,3,0)</f>
        <v>Inventário</v>
      </c>
      <c r="D2" s="1" t="str">
        <f>VLOOKUP(B2,Plan2!A:B,2,0)</f>
        <v>Francisco Souza</v>
      </c>
      <c r="E2" s="2">
        <f>VLOOKUP(B2,Plan2!A:D,4,0)</f>
        <v>43864</v>
      </c>
      <c r="F2" s="13">
        <v>500</v>
      </c>
      <c r="G2" s="13">
        <v>535</v>
      </c>
      <c r="H2" s="13">
        <v>23</v>
      </c>
      <c r="I2" s="8">
        <f>SUM(F2+G2+H2)</f>
        <v>1058</v>
      </c>
      <c r="J2" s="11">
        <f>AVERAGE(F2:H2)</f>
        <v>352.66666666666669</v>
      </c>
    </row>
    <row r="3" spans="2:14" ht="15.75" x14ac:dyDescent="0.25">
      <c r="B3" s="1">
        <v>64</v>
      </c>
      <c r="C3" s="1" t="str">
        <f>VLOOKUP(B3,Plan2!A:C,3,0)</f>
        <v>Contabilidade</v>
      </c>
      <c r="D3" s="1" t="str">
        <f>VLOOKUP(B3,Plan2!A:B,2,0)</f>
        <v>Maria Silva</v>
      </c>
      <c r="E3" s="2">
        <f>VLOOKUP(B3,[1]Plan1!$A$1:$D$12,4,0)</f>
        <v>43865</v>
      </c>
      <c r="F3" s="13">
        <v>100</v>
      </c>
      <c r="G3" s="13">
        <v>135</v>
      </c>
      <c r="H3" s="13">
        <v>23</v>
      </c>
      <c r="I3" s="8">
        <f t="shared" ref="I3:I12" si="0">SUM(F3+G3+H3)</f>
        <v>258</v>
      </c>
      <c r="J3" s="11">
        <f t="shared" ref="J3:J12" si="1">AVERAGE(F3:H3)</f>
        <v>86</v>
      </c>
      <c r="L3" s="17" t="s">
        <v>14</v>
      </c>
      <c r="M3" s="17"/>
      <c r="N3" s="17"/>
    </row>
    <row r="4" spans="2:14" x14ac:dyDescent="0.25">
      <c r="B4" s="1">
        <v>9</v>
      </c>
      <c r="C4" s="1" t="str">
        <f>VLOOKUP(B4,Plan2!A:C,3,0)</f>
        <v>Compras</v>
      </c>
      <c r="D4" s="1" t="str">
        <f>VLOOKUP(B4,Plan2!A:B,2,0)</f>
        <v>Jose Castro</v>
      </c>
      <c r="E4" s="2">
        <f>VLOOKUP(B4,[1]Plan1!$A$1:$D$12,4,0)</f>
        <v>43866</v>
      </c>
      <c r="F4" s="13">
        <v>300</v>
      </c>
      <c r="G4" s="13">
        <v>335</v>
      </c>
      <c r="H4" s="13">
        <v>23</v>
      </c>
      <c r="I4" s="8">
        <f t="shared" si="0"/>
        <v>658</v>
      </c>
      <c r="J4" s="11">
        <f t="shared" si="1"/>
        <v>219.33333333333334</v>
      </c>
      <c r="L4" s="1" t="s">
        <v>11</v>
      </c>
      <c r="M4" s="1" t="s">
        <v>12</v>
      </c>
      <c r="N4" s="1" t="s">
        <v>13</v>
      </c>
    </row>
    <row r="5" spans="2:14" x14ac:dyDescent="0.25">
      <c r="B5" s="1">
        <v>87</v>
      </c>
      <c r="C5" s="1" t="str">
        <f>VLOOKUP(B5,Plan2!A:C,3,0)</f>
        <v>Gerencia</v>
      </c>
      <c r="D5" s="1" t="str">
        <f>VLOOKUP(B5,Plan2!A:B,2,0)</f>
        <v>Roberta Suilva</v>
      </c>
      <c r="E5" s="2">
        <f>VLOOKUP(B5,[1]Plan1!$A$1:$D$12,4,0)</f>
        <v>43867</v>
      </c>
      <c r="F5" s="13">
        <v>200</v>
      </c>
      <c r="G5" s="13">
        <v>235</v>
      </c>
      <c r="H5" s="13">
        <v>23</v>
      </c>
      <c r="I5" s="8">
        <f t="shared" si="0"/>
        <v>458</v>
      </c>
      <c r="J5" s="11">
        <f t="shared" si="1"/>
        <v>152.66666666666666</v>
      </c>
      <c r="L5" s="9">
        <f>SUM(F2:F12)</f>
        <v>5580</v>
      </c>
      <c r="M5" s="10">
        <f>SUM(G2:G12)</f>
        <v>5965</v>
      </c>
      <c r="N5" s="10">
        <f>SUM(H2:H12)</f>
        <v>253</v>
      </c>
    </row>
    <row r="6" spans="2:14" x14ac:dyDescent="0.25">
      <c r="B6" s="1">
        <v>98</v>
      </c>
      <c r="C6" s="1" t="str">
        <f>VLOOKUP(B6,Plan2!A:C,3,0)</f>
        <v>Limpeza</v>
      </c>
      <c r="D6" s="1" t="str">
        <f>VLOOKUP(B6,Plan2!A:B,2,0)</f>
        <v>joão Roverio</v>
      </c>
      <c r="E6" s="2">
        <f>VLOOKUP(B6,[1]Plan1!$A$1:$D$12,4,0)</f>
        <v>43868</v>
      </c>
      <c r="F6" s="13">
        <v>500</v>
      </c>
      <c r="G6" s="13">
        <v>535</v>
      </c>
      <c r="H6" s="13">
        <v>23</v>
      </c>
      <c r="I6" s="8">
        <f t="shared" si="0"/>
        <v>1058</v>
      </c>
      <c r="J6" s="11">
        <f t="shared" si="1"/>
        <v>352.66666666666669</v>
      </c>
    </row>
    <row r="7" spans="2:14" x14ac:dyDescent="0.25">
      <c r="B7" s="1">
        <v>97</v>
      </c>
      <c r="C7" s="1" t="str">
        <f>VLOOKUP(B7,Plan2!A:C,3,0)</f>
        <v>Almoxarifado</v>
      </c>
      <c r="D7" s="1" t="str">
        <f>VLOOKUP(B7,Plan2!A:B,2,0)</f>
        <v>Serlene soares</v>
      </c>
      <c r="E7" s="2">
        <f>VLOOKUP(B7,[1]Plan1!$A$1:$D$12,4,0)</f>
        <v>43869</v>
      </c>
      <c r="F7" s="13">
        <v>900</v>
      </c>
      <c r="G7" s="13">
        <v>935</v>
      </c>
      <c r="H7" s="13">
        <v>23</v>
      </c>
      <c r="I7" s="8">
        <f t="shared" si="0"/>
        <v>1858</v>
      </c>
      <c r="J7" s="11">
        <f t="shared" si="1"/>
        <v>619.33333333333337</v>
      </c>
    </row>
    <row r="8" spans="2:14" x14ac:dyDescent="0.25">
      <c r="B8" s="1">
        <v>99</v>
      </c>
      <c r="C8" s="1" t="str">
        <f>VLOOKUP(B8,Plan2!A:C,3,0)</f>
        <v>Inventário</v>
      </c>
      <c r="D8" s="1" t="str">
        <f>VLOOKUP(B8,Plan2!A:B,2,0)</f>
        <v>Matheus Santiago</v>
      </c>
      <c r="E8" s="2">
        <f>VLOOKUP(B8,[1]Plan1!$A$1:$D$12,4,0)</f>
        <v>43870</v>
      </c>
      <c r="F8" s="13">
        <v>700</v>
      </c>
      <c r="G8" s="13">
        <v>735</v>
      </c>
      <c r="H8" s="13">
        <v>23</v>
      </c>
      <c r="I8" s="8">
        <f t="shared" si="0"/>
        <v>1458</v>
      </c>
      <c r="J8" s="11">
        <f t="shared" si="1"/>
        <v>486</v>
      </c>
    </row>
    <row r="9" spans="2:14" x14ac:dyDescent="0.25">
      <c r="B9" s="1">
        <v>5</v>
      </c>
      <c r="C9" s="1" t="str">
        <f>VLOOKUP(B9,Plan2!A:C,3,0)</f>
        <v>Contabilidade</v>
      </c>
      <c r="D9" s="1" t="str">
        <f>VLOOKUP(B9,Plan2!A:B,2,0)</f>
        <v>Josias Filho</v>
      </c>
      <c r="E9" s="2">
        <f>VLOOKUP(B9,[1]Plan1!$A$1:$D$12,4,0)</f>
        <v>43871</v>
      </c>
      <c r="F9" s="13">
        <v>900</v>
      </c>
      <c r="G9" s="13">
        <v>935</v>
      </c>
      <c r="H9" s="13">
        <v>23</v>
      </c>
      <c r="I9" s="8">
        <f t="shared" si="0"/>
        <v>1858</v>
      </c>
      <c r="J9" s="11">
        <f t="shared" si="1"/>
        <v>619.33333333333337</v>
      </c>
    </row>
    <row r="10" spans="2:14" x14ac:dyDescent="0.25">
      <c r="B10" s="1">
        <v>96</v>
      </c>
      <c r="C10" s="1" t="str">
        <f>VLOOKUP(B10,Plan2!A:C,3,0)</f>
        <v>Compras</v>
      </c>
      <c r="D10" s="1" t="str">
        <f>VLOOKUP(B10,Plan2!A:B,2,0)</f>
        <v>Marcelo Souza</v>
      </c>
      <c r="E10" s="2">
        <f>VLOOKUP(B10,[1]Plan1!$A$1:$D$12,4,0)</f>
        <v>43872</v>
      </c>
      <c r="F10" s="13">
        <v>650</v>
      </c>
      <c r="G10" s="13">
        <v>685</v>
      </c>
      <c r="H10" s="13">
        <v>23</v>
      </c>
      <c r="I10" s="8">
        <f t="shared" si="0"/>
        <v>1358</v>
      </c>
      <c r="J10" s="11">
        <f t="shared" si="1"/>
        <v>452.66666666666669</v>
      </c>
    </row>
    <row r="11" spans="2:14" x14ac:dyDescent="0.25">
      <c r="B11" s="1">
        <v>6</v>
      </c>
      <c r="C11" s="1" t="str">
        <f>VLOOKUP(B11,Plan2!A:C,3,0)</f>
        <v>Gerencia</v>
      </c>
      <c r="D11" s="1" t="str">
        <f>VLOOKUP(B11,Plan2!A:B,2,0)</f>
        <v>Severino Mathias</v>
      </c>
      <c r="E11" s="2">
        <f>VLOOKUP(B11,[1]Plan1!$A$1:$D$12,4,0)</f>
        <v>43873</v>
      </c>
      <c r="F11" s="13">
        <v>640</v>
      </c>
      <c r="G11" s="13">
        <v>675</v>
      </c>
      <c r="H11" s="13">
        <v>23</v>
      </c>
      <c r="I11" s="8">
        <f t="shared" si="0"/>
        <v>1338</v>
      </c>
      <c r="J11" s="11">
        <f t="shared" si="1"/>
        <v>446</v>
      </c>
    </row>
    <row r="12" spans="2:14" x14ac:dyDescent="0.25">
      <c r="B12" s="1">
        <v>56</v>
      </c>
      <c r="C12" s="1" t="str">
        <f>VLOOKUP(B12,Plan2!A:C,3,0)</f>
        <v>Limpeza</v>
      </c>
      <c r="D12" s="1" t="str">
        <f>VLOOKUP(B12,Plan2!A:B,2,0)</f>
        <v>Persival andrade</v>
      </c>
      <c r="E12" s="2">
        <f>VLOOKUP(B12,[1]Plan1!$A$1:$D$12,4,0)</f>
        <v>43874</v>
      </c>
      <c r="F12" s="13">
        <v>190</v>
      </c>
      <c r="G12" s="13">
        <v>225</v>
      </c>
      <c r="H12" s="13">
        <v>23</v>
      </c>
      <c r="I12" s="8">
        <f t="shared" si="0"/>
        <v>438</v>
      </c>
      <c r="J12" s="11">
        <f t="shared" si="1"/>
        <v>146</v>
      </c>
    </row>
    <row r="13" spans="2:14" ht="15.75" x14ac:dyDescent="0.25">
      <c r="B13" s="5" t="s">
        <v>9</v>
      </c>
      <c r="C13" s="14"/>
      <c r="D13" s="15"/>
      <c r="E13" s="16"/>
      <c r="F13" s="12">
        <f>SUM(F2:F12)</f>
        <v>5580</v>
      </c>
      <c r="G13" s="12">
        <f t="shared" ref="G13" si="2">SUM(G2:G12)</f>
        <v>5965</v>
      </c>
      <c r="H13" s="12">
        <f>SUM(H2:H12)</f>
        <v>253</v>
      </c>
      <c r="I13" s="12">
        <f>SUM(I2:I12)</f>
        <v>11798</v>
      </c>
      <c r="J13" s="12">
        <f>AVERAGE(J2:J12)</f>
        <v>357.5151515151515</v>
      </c>
    </row>
    <row r="1048456" spans="16:16" x14ac:dyDescent="0.25">
      <c r="P1048456" t="s">
        <v>10</v>
      </c>
    </row>
    <row r="1048576" spans="10:10" x14ac:dyDescent="0.25">
      <c r="J1048576" s="4">
        <f>SUM(J2:J1048575)</f>
        <v>4290.181818181818</v>
      </c>
    </row>
  </sheetData>
  <mergeCells count="2">
    <mergeCell ref="C13:E13"/>
    <mergeCell ref="L3:N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2" sqref="C2"/>
    </sheetView>
  </sheetViews>
  <sheetFormatPr defaultRowHeight="15" x14ac:dyDescent="0.25"/>
  <cols>
    <col min="2" max="2" width="16.85546875" bestFit="1" customWidth="1"/>
    <col min="3" max="3" width="13.5703125" bestFit="1" customWidth="1"/>
    <col min="4" max="4" width="17" bestFit="1" customWidth="1"/>
  </cols>
  <sheetData>
    <row r="1" spans="1:4" x14ac:dyDescent="0.25">
      <c r="A1" s="18" t="s">
        <v>15</v>
      </c>
      <c r="B1" s="18" t="s">
        <v>2</v>
      </c>
      <c r="C1" s="18" t="s">
        <v>1</v>
      </c>
      <c r="D1" s="19" t="s">
        <v>16</v>
      </c>
    </row>
    <row r="2" spans="1:4" x14ac:dyDescent="0.25">
      <c r="A2" s="18">
        <v>123</v>
      </c>
      <c r="B2" s="18" t="s">
        <v>17</v>
      </c>
      <c r="C2" s="18" t="s">
        <v>18</v>
      </c>
      <c r="D2" s="19">
        <v>43864</v>
      </c>
    </row>
    <row r="3" spans="1:4" x14ac:dyDescent="0.25">
      <c r="A3" s="18">
        <v>64</v>
      </c>
      <c r="B3" s="18" t="s">
        <v>19</v>
      </c>
      <c r="C3" s="18" t="s">
        <v>20</v>
      </c>
      <c r="D3" s="19">
        <v>43865</v>
      </c>
    </row>
    <row r="4" spans="1:4" x14ac:dyDescent="0.25">
      <c r="A4" s="18">
        <v>9</v>
      </c>
      <c r="B4" s="18" t="s">
        <v>21</v>
      </c>
      <c r="C4" s="18" t="s">
        <v>22</v>
      </c>
      <c r="D4" s="19">
        <v>43866</v>
      </c>
    </row>
    <row r="5" spans="1:4" x14ac:dyDescent="0.25">
      <c r="A5" s="18">
        <v>87</v>
      </c>
      <c r="B5" s="18" t="s">
        <v>23</v>
      </c>
      <c r="C5" s="18" t="s">
        <v>24</v>
      </c>
      <c r="D5" s="19">
        <v>43867</v>
      </c>
    </row>
    <row r="6" spans="1:4" x14ac:dyDescent="0.25">
      <c r="A6" s="18">
        <v>98</v>
      </c>
      <c r="B6" s="18" t="s">
        <v>25</v>
      </c>
      <c r="C6" s="18" t="s">
        <v>26</v>
      </c>
      <c r="D6" s="19">
        <v>43868</v>
      </c>
    </row>
    <row r="7" spans="1:4" x14ac:dyDescent="0.25">
      <c r="A7" s="18">
        <v>97</v>
      </c>
      <c r="B7" s="18" t="s">
        <v>27</v>
      </c>
      <c r="C7" s="18" t="s">
        <v>28</v>
      </c>
      <c r="D7" s="19">
        <v>43869</v>
      </c>
    </row>
    <row r="8" spans="1:4" x14ac:dyDescent="0.25">
      <c r="A8" s="18">
        <v>99</v>
      </c>
      <c r="B8" s="18" t="s">
        <v>29</v>
      </c>
      <c r="C8" s="18" t="s">
        <v>18</v>
      </c>
      <c r="D8" s="19">
        <v>43870</v>
      </c>
    </row>
    <row r="9" spans="1:4" x14ac:dyDescent="0.25">
      <c r="A9" s="18">
        <v>5</v>
      </c>
      <c r="B9" s="18" t="s">
        <v>30</v>
      </c>
      <c r="C9" s="18" t="s">
        <v>20</v>
      </c>
      <c r="D9" s="19">
        <v>43871</v>
      </c>
    </row>
    <row r="10" spans="1:4" x14ac:dyDescent="0.25">
      <c r="A10" s="18">
        <v>96</v>
      </c>
      <c r="B10" s="18" t="s">
        <v>31</v>
      </c>
      <c r="C10" s="18" t="s">
        <v>22</v>
      </c>
      <c r="D10" s="19">
        <v>43872</v>
      </c>
    </row>
    <row r="11" spans="1:4" x14ac:dyDescent="0.25">
      <c r="A11" s="18">
        <v>6</v>
      </c>
      <c r="B11" s="18" t="s">
        <v>32</v>
      </c>
      <c r="C11" s="18" t="s">
        <v>24</v>
      </c>
      <c r="D11" s="19">
        <v>43873</v>
      </c>
    </row>
    <row r="12" spans="1:4" x14ac:dyDescent="0.25">
      <c r="A12" s="18">
        <v>56</v>
      </c>
      <c r="B12" s="18" t="s">
        <v>33</v>
      </c>
      <c r="C12" s="18" t="s">
        <v>26</v>
      </c>
      <c r="D12" s="19">
        <v>43874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2020-02-06T02:05:46Z</dcterms:modified>
</cp:coreProperties>
</file>