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a094d25bc8db6fa5/Documents/Career/Education/MSc Data Science at UoE/Research Methods and Professional Practice/"/>
    </mc:Choice>
  </mc:AlternateContent>
  <xr:revisionPtr revIDLastSave="0" documentId="8_{67CDB44B-14B2-4453-8173-6AB5E88A7562}" xr6:coauthVersionLast="47" xr6:coauthVersionMax="47" xr10:uidLastSave="{00000000-0000-0000-0000-000000000000}"/>
  <bookViews>
    <workbookView xWindow="-108" yWindow="-108" windowWidth="23256" windowHeight="13176" activeTab="2" xr2:uid="{00000000-000D-0000-FFFF-FFFF00000000}"/>
  </bookViews>
  <sheets>
    <sheet name="Exercise 9.1 or 9.4" sheetId="1" r:id="rId1"/>
    <sheet name="Exercise 9.2 or 9.5" sheetId="2" r:id="rId2"/>
    <sheet name="Exercise 9.3 or 9.6"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2" i="3" l="1"/>
  <c r="L24" i="3"/>
  <c r="L25" i="3"/>
  <c r="L26" i="3"/>
  <c r="L27" i="3"/>
  <c r="L28" i="3"/>
  <c r="L29" i="3"/>
  <c r="L30" i="3"/>
  <c r="L31" i="3"/>
  <c r="L23" i="3"/>
  <c r="I32" i="3"/>
  <c r="I23" i="3" a="1"/>
  <c r="I23" i="3" s="1"/>
  <c r="F27" i="3"/>
  <c r="F28" i="3" s="1"/>
  <c r="F26" i="3"/>
  <c r="F24" i="3"/>
  <c r="F23" i="3"/>
  <c r="F22" i="3"/>
  <c r="I4" i="3" a="1"/>
  <c r="I4" i="3" s="1"/>
  <c r="F8" i="3"/>
  <c r="F9" i="3" s="1"/>
  <c r="F7" i="3"/>
  <c r="E35" i="1"/>
  <c r="E34" i="1"/>
  <c r="E33" i="1"/>
  <c r="E26" i="1"/>
  <c r="E25" i="1"/>
  <c r="E24" i="1"/>
  <c r="E8" i="1"/>
  <c r="E7" i="1"/>
  <c r="E6" i="1"/>
  <c r="I30" i="3" l="1"/>
  <c r="I29" i="3"/>
  <c r="I28" i="3"/>
  <c r="I27" i="3"/>
  <c r="I26" i="3"/>
  <c r="I25" i="3"/>
  <c r="I31" i="3"/>
  <c r="I24" i="3"/>
  <c r="I10" i="3"/>
  <c r="I9" i="3"/>
  <c r="I8" i="3"/>
  <c r="I7" i="3"/>
  <c r="I6" i="3"/>
  <c r="I5" i="3"/>
  <c r="E36" i="1"/>
  <c r="E27" i="1"/>
  <c r="E9" i="1"/>
  <c r="L7" i="3" l="1"/>
  <c r="L8" i="3"/>
  <c r="L9" i="3"/>
  <c r="I11" i="3"/>
  <c r="E17" i="1"/>
  <c r="E16" i="1"/>
  <c r="E15" i="1"/>
  <c r="E18" i="1"/>
  <c r="L4" i="3" l="1"/>
  <c r="L10" i="3"/>
  <c r="L6" i="3"/>
  <c r="L5" i="3"/>
  <c r="L11" i="3" l="1"/>
</calcChain>
</file>

<file path=xl/sharedStrings.xml><?xml version="1.0" encoding="utf-8"?>
<sst xmlns="http://schemas.openxmlformats.org/spreadsheetml/2006/main" count="338" uniqueCount="35">
  <si>
    <t>Area</t>
  </si>
  <si>
    <t>Brand</t>
  </si>
  <si>
    <t>B</t>
  </si>
  <si>
    <t>Other</t>
  </si>
  <si>
    <t>Frequencies</t>
  </si>
  <si>
    <t>A</t>
  </si>
  <si>
    <t>Area 1</t>
  </si>
  <si>
    <t>Total</t>
  </si>
  <si>
    <t>Percentages</t>
  </si>
  <si>
    <t>Area 2</t>
  </si>
  <si>
    <t xml:space="preserve">This is similar to the other worksheet we had, where we interpreted the differences between the Areas based on the summary measures. The problem with these charts though is that the Area 2 chart has percentages that go up to 50, rather than up to 70 like the Area 1 chart. This is easily fixed, but also a really good way to demonstrate how using different column charts rather than combined charts can cause human error when interpretating the meanings of the charts. Regardless, we can see by simply glancing at the charts that Area 2 has a higher preference for Brand A and B than Area 1, but although we know that Area 2 has a lower preference for other brands of cereal, the charts make it appear as if the two Areas have similar preferences for other brands of cereal if you don't look closely at the axis. </t>
  </si>
  <si>
    <t>Location A</t>
  </si>
  <si>
    <t>Location B</t>
  </si>
  <si>
    <t>Absent</t>
  </si>
  <si>
    <t>Sparse</t>
  </si>
  <si>
    <t>Abundant</t>
  </si>
  <si>
    <t xml:space="preserve">In Location A, there is an abundant amount of heather in comparison to Location B, with Location A having 46.4% abundant heather species prevalence in comparison to Location B only having 22.7%. Location A also has fewer areas where there is an absence of heather, with only 14.3% of areas absent. Location B however has 45.5% of areas absent of heather. </t>
  </si>
  <si>
    <t>Diet</t>
  </si>
  <si>
    <t>Wtloss</t>
  </si>
  <si>
    <t>Class</t>
  </si>
  <si>
    <t>Relative</t>
  </si>
  <si>
    <t>Diet A</t>
  </si>
  <si>
    <t>n</t>
  </si>
  <si>
    <t>UCB</t>
  </si>
  <si>
    <t>Frequency</t>
  </si>
  <si>
    <t>Mark</t>
  </si>
  <si>
    <t>Mean</t>
  </si>
  <si>
    <t>SD</t>
  </si>
  <si>
    <t xml:space="preserve"> </t>
  </si>
  <si>
    <t>Min</t>
  </si>
  <si>
    <t>Max</t>
  </si>
  <si>
    <t>Range</t>
  </si>
  <si>
    <t>Diet B</t>
  </si>
  <si>
    <t>What do these results tell you about the patterns of weight loss for each of the two diets?</t>
  </si>
  <si>
    <t xml:space="preserve">For both diets, the weight loss distribution is unimodal and symmetrical. Diet A may have a bit of negative skewness, and Diet B may have a few outliers which suggests that there may be variability in how different individuals responded to the diet. Diet B also had a peak of relative frequency at 2-4 kgs lost, while Diet A had a peak of relative frequency at 4-6 and 6-8 kg lost, signifying that Diet A may be the better diet for weight loss.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</si>
</sst>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 x14ac:knownFonts="1">
    <font>
      <sz val="10"/>
      <name val="Arial"/>
    </font>
    <font>
      <b/>
      <sz val="10"/>
      <name val="Arial"/>
      <family val="2"/>
    </font>
    <font>
      <sz val="10"/>
      <name val="Arial"/>
      <family val="2"/>
    </font>
    <font>
      <b/>
      <sz val="10"/>
      <name val="MS Sans Serif"/>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0">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1" fillId="0" borderId="0" xfId="0" applyFont="1"/>
    <xf numFmtId="164" fontId="0" fillId="0" borderId="0" xfId="0" applyNumberFormat="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center" vertical="center" wrapText="1"/>
    </xf>
    <xf numFmtId="0" fontId="2" fillId="0" borderId="0" xfId="1"/>
    <xf numFmtId="0" fontId="1" fillId="0" borderId="0" xfId="1" applyFont="1"/>
    <xf numFmtId="0" fontId="1" fillId="0" borderId="0" xfId="1" applyFont="1" applyAlignment="1">
      <alignment horizontal="center"/>
    </xf>
    <xf numFmtId="0" fontId="2" fillId="0" borderId="0" xfId="1" applyAlignment="1">
      <alignment horizontal="center"/>
    </xf>
    <xf numFmtId="0" fontId="1" fillId="0" borderId="0" xfId="1" applyFont="1" applyAlignment="1">
      <alignment horizontal="left"/>
    </xf>
    <xf numFmtId="164" fontId="2" fillId="0" borderId="0" xfId="1" applyNumberFormat="1" applyAlignment="1">
      <alignment horizontal="center"/>
    </xf>
    <xf numFmtId="0" fontId="0" fillId="0" borderId="0" xfId="0" applyAlignment="1">
      <alignment horizontal="center" wrapText="1"/>
    </xf>
    <xf numFmtId="0" fontId="2" fillId="0" borderId="0" xfId="1"/>
    <xf numFmtId="0" fontId="3" fillId="0" borderId="0" xfId="1" quotePrefix="1" applyFont="1" applyAlignment="1">
      <alignment horizontal="center"/>
    </xf>
    <xf numFmtId="0" fontId="2" fillId="0" borderId="0" xfId="1" quotePrefix="1" applyAlignment="1">
      <alignment horizontal="center"/>
    </xf>
    <xf numFmtId="165" fontId="2" fillId="0" borderId="0" xfId="1" quotePrefix="1" applyNumberFormat="1" applyAlignment="1">
      <alignment horizontal="center"/>
    </xf>
    <xf numFmtId="0" fontId="1" fillId="0" borderId="0" xfId="1" applyFont="1" applyAlignment="1">
      <alignment horizontal="center"/>
    </xf>
    <xf numFmtId="0" fontId="2" fillId="0" borderId="0" xfId="1" applyAlignment="1">
      <alignment horizontal="center"/>
    </xf>
    <xf numFmtId="165" fontId="2" fillId="0" borderId="0" xfId="1" applyNumberFormat="1" applyAlignment="1">
      <alignment horizontal="center"/>
    </xf>
    <xf numFmtId="0" fontId="2" fillId="0" borderId="0" xfId="1" applyFont="1"/>
    <xf numFmtId="165" fontId="2" fillId="0" borderId="0" xfId="1" applyNumberFormat="1" applyAlignment="1">
      <alignment horizontal="center" vertical="center"/>
    </xf>
    <xf numFmtId="0" fontId="2" fillId="0" borderId="0" xfId="1" applyAlignment="1">
      <alignment vertical="center"/>
    </xf>
    <xf numFmtId="0" fontId="2" fillId="0" borderId="0" xfId="1" applyAlignment="1">
      <alignment horizontal="center" vertical="center"/>
    </xf>
    <xf numFmtId="0" fontId="2" fillId="0" borderId="0" xfId="1" applyFont="1" applyAlignment="1">
      <alignment horizontal="center" vertical="center"/>
    </xf>
    <xf numFmtId="0" fontId="2" fillId="0" borderId="0" xfId="1" applyFill="1"/>
    <xf numFmtId="0" fontId="0" fillId="0" borderId="0" xfId="0" applyAlignment="1">
      <alignment horizontal="center" vertical="center"/>
    </xf>
  </cellXfs>
  <cellStyles count="2">
    <cellStyle name="Normal" xfId="0" builtinId="0"/>
    <cellStyle name="Normal 2" xfId="1" xr:uid="{D3857F5D-27BE-4C78-9722-0FD96417A0C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'Exercise 9.1 or 9.4'!$D$15:$D$17</c:f>
              <c:strCache>
                <c:ptCount val="3"/>
                <c:pt idx="0">
                  <c:v>A</c:v>
                </c:pt>
                <c:pt idx="1">
                  <c:v>B</c:v>
                </c:pt>
                <c:pt idx="2">
                  <c:v>Other</c:v>
                </c:pt>
              </c:strCache>
            </c:strRef>
          </c:cat>
          <c:val>
            <c:numRef>
              <c:f>'Exercise 9.1 or 9.4'!$E$15:$E$17</c:f>
              <c:numCache>
                <c:formatCode>#,##0.0</c:formatCode>
                <c:ptCount val="3"/>
                <c:pt idx="0">
                  <c:v>15.714285714285714</c:v>
                </c:pt>
                <c:pt idx="1">
                  <c:v>24.285714285714285</c:v>
                </c:pt>
                <c:pt idx="2">
                  <c:v>60</c:v>
                </c:pt>
              </c:numCache>
            </c:numRef>
          </c:val>
          <c:extLst>
            <c:ext xmlns:c16="http://schemas.microsoft.com/office/drawing/2014/chart" uri="{C3380CC4-5D6E-409C-BE32-E72D297353CC}">
              <c16:uniqueId val="{00000000-672B-410D-A331-44315F37434F}"/>
            </c:ext>
          </c:extLst>
        </c:ser>
        <c:dLbls>
          <c:showLegendKey val="0"/>
          <c:showVal val="0"/>
          <c:showCatName val="0"/>
          <c:showSerName val="0"/>
          <c:showPercent val="0"/>
          <c:showBubbleSize val="0"/>
        </c:dLbls>
        <c:gapWidth val="219"/>
        <c:overlap val="-27"/>
        <c:axId val="1871970543"/>
        <c:axId val="1871963343"/>
      </c:barChart>
      <c:catAx>
        <c:axId val="1871970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963343"/>
        <c:crosses val="autoZero"/>
        <c:auto val="1"/>
        <c:lblAlgn val="ctr"/>
        <c:lblOffset val="100"/>
        <c:noMultiLvlLbl val="0"/>
      </c:catAx>
      <c:valAx>
        <c:axId val="18719633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970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'Exercise 9.1 or 9.4'!$D$33:$D$35</c:f>
              <c:strCache>
                <c:ptCount val="3"/>
                <c:pt idx="0">
                  <c:v>A</c:v>
                </c:pt>
                <c:pt idx="1">
                  <c:v>B</c:v>
                </c:pt>
                <c:pt idx="2">
                  <c:v>Other</c:v>
                </c:pt>
              </c:strCache>
            </c:strRef>
          </c:cat>
          <c:val>
            <c:numRef>
              <c:f>'Exercise 9.1 or 9.4'!$E$33:$E$35</c:f>
              <c:numCache>
                <c:formatCode>#,##0.0</c:formatCode>
                <c:ptCount val="3"/>
                <c:pt idx="0">
                  <c:v>21.111111111111111</c:v>
                </c:pt>
                <c:pt idx="1">
                  <c:v>33.333333333333336</c:v>
                </c:pt>
                <c:pt idx="2">
                  <c:v>45.555555555555557</c:v>
                </c:pt>
              </c:numCache>
            </c:numRef>
          </c:val>
          <c:extLst>
            <c:ext xmlns:c16="http://schemas.microsoft.com/office/drawing/2014/chart" uri="{C3380CC4-5D6E-409C-BE32-E72D297353CC}">
              <c16:uniqueId val="{00000000-97AB-4925-BD64-051684A21C99}"/>
            </c:ext>
          </c:extLst>
        </c:ser>
        <c:dLbls>
          <c:showLegendKey val="0"/>
          <c:showVal val="0"/>
          <c:showCatName val="0"/>
          <c:showSerName val="0"/>
          <c:showPercent val="0"/>
          <c:showBubbleSize val="0"/>
        </c:dLbls>
        <c:gapWidth val="219"/>
        <c:overlap val="-27"/>
        <c:axId val="1871970543"/>
        <c:axId val="1871963343"/>
      </c:barChart>
      <c:catAx>
        <c:axId val="1871970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963343"/>
        <c:crosses val="autoZero"/>
        <c:auto val="1"/>
        <c:lblAlgn val="ctr"/>
        <c:lblOffset val="100"/>
        <c:noMultiLvlLbl val="0"/>
      </c:catAx>
      <c:valAx>
        <c:axId val="18719633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970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r>
              <a:rPr lang="en-US" baseline="0"/>
              <a:t> A vs Location B</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'Exercise 9.2 or 9.5'!$B$12</c:f>
              <c:strCache>
                <c:ptCount val="1"/>
                <c:pt idx="0">
                  <c:v>Location A</c:v>
                </c:pt>
              </c:strCache>
            </c:strRef>
          </c:tx>
          <c:spPr>
            <a:solidFill>
              <a:schemeClr val="accent1"/>
            </a:solidFill>
            <a:ln>
              <a:noFill/>
            </a:ln>
            <a:effectLst/>
          </c:spPr>
          <c:invertIfNegative val="0"/>
          <c:cat>
            <c:strRef>
              <c:f>'Exercise 9.2 or 9.5'!$A$13:$A$15</c:f>
              <c:strCache>
                <c:ptCount val="3"/>
                <c:pt idx="0">
                  <c:v>Absent</c:v>
                </c:pt>
                <c:pt idx="1">
                  <c:v>Sparse</c:v>
                </c:pt>
                <c:pt idx="2">
                  <c:v>Abundant</c:v>
                </c:pt>
              </c:strCache>
            </c:strRef>
          </c:cat>
          <c:val>
            <c:numRef>
              <c:f>'Exercise 9.2 or 9.5'!$B$13:$B$15</c:f>
              <c:numCache>
                <c:formatCode>#,##0.0</c:formatCode>
                <c:ptCount val="3"/>
                <c:pt idx="0">
                  <c:v>14.285714285714286</c:v>
                </c:pt>
                <c:pt idx="1">
                  <c:v>39.285714285714285</c:v>
                </c:pt>
                <c:pt idx="2">
                  <c:v>46.428571428571431</c:v>
                </c:pt>
              </c:numCache>
            </c:numRef>
          </c:val>
          <c:extLst>
            <c:ext xmlns:c16="http://schemas.microsoft.com/office/drawing/2014/chart" uri="{C3380CC4-5D6E-409C-BE32-E72D297353CC}">
              <c16:uniqueId val="{00000000-439E-42F6-9E51-ED75F8399206}"/>
            </c:ext>
          </c:extLst>
        </c:ser>
        <c:ser>
          <c:idx val="1"/>
          <c:order val="1"/>
          <c:tx>
            <c:strRef>
              <c:f>'Exercise 9.2 or 9.5'!$C$12</c:f>
              <c:strCache>
                <c:ptCount val="1"/>
                <c:pt idx="0">
                  <c:v>Location B</c:v>
                </c:pt>
              </c:strCache>
            </c:strRef>
          </c:tx>
          <c:spPr>
            <a:solidFill>
              <a:schemeClr val="accent2"/>
            </a:solidFill>
            <a:ln>
              <a:noFill/>
            </a:ln>
            <a:effectLst/>
          </c:spPr>
          <c:invertIfNegative val="0"/>
          <c:cat>
            <c:strRef>
              <c:f>'Exercise 9.2 or 9.5'!$A$13:$A$15</c:f>
              <c:strCache>
                <c:ptCount val="3"/>
                <c:pt idx="0">
                  <c:v>Absent</c:v>
                </c:pt>
                <c:pt idx="1">
                  <c:v>Sparse</c:v>
                </c:pt>
                <c:pt idx="2">
                  <c:v>Abundant</c:v>
                </c:pt>
              </c:strCache>
            </c:strRef>
          </c:cat>
          <c:val>
            <c:numRef>
              <c:f>'Exercise 9.2 or 9.5'!$C$13:$C$15</c:f>
              <c:numCache>
                <c:formatCode>#,##0.0</c:formatCode>
                <c:ptCount val="3"/>
                <c:pt idx="0">
                  <c:v>45.454545454545453</c:v>
                </c:pt>
                <c:pt idx="1">
                  <c:v>31.818181818181817</c:v>
                </c:pt>
                <c:pt idx="2">
                  <c:v>22.727272727272727</c:v>
                </c:pt>
              </c:numCache>
            </c:numRef>
          </c:val>
          <c:extLst>
            <c:ext xmlns:c16="http://schemas.microsoft.com/office/drawing/2014/chart" uri="{C3380CC4-5D6E-409C-BE32-E72D297353CC}">
              <c16:uniqueId val="{00000001-439E-42F6-9E51-ED75F8399206}"/>
            </c:ext>
          </c:extLst>
        </c:ser>
        <c:dLbls>
          <c:showLegendKey val="0"/>
          <c:showVal val="0"/>
          <c:showCatName val="0"/>
          <c:showSerName val="0"/>
          <c:showPercent val="0"/>
          <c:showBubbleSize val="0"/>
        </c:dLbls>
        <c:gapWidth val="219"/>
        <c:overlap val="-27"/>
        <c:axId val="1963156783"/>
        <c:axId val="1963178383"/>
      </c:barChart>
      <c:catAx>
        <c:axId val="1963156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Heather</a:t>
                </a:r>
                <a:r>
                  <a:rPr lang="en-US" baseline="0"/>
                  <a:t> Species Prevalence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178383"/>
        <c:crosses val="autoZero"/>
        <c:auto val="1"/>
        <c:lblAlgn val="ctr"/>
        <c:lblOffset val="100"/>
        <c:noMultiLvlLbl val="0"/>
      </c:catAx>
      <c:valAx>
        <c:axId val="19631783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15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Diet</a:t>
            </a:r>
            <a:r>
              <a:rPr lang="en-US" baseline="0"/>
              <a:t> 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strRef>
              <c:f>'Exercise 9.3 or 9.6'!$K$4:$K$11</c:f>
              <c:strCache>
                <c:ptCount val="8"/>
                <c:pt idx="0">
                  <c:v>-1</c:v>
                </c:pt>
                <c:pt idx="1">
                  <c:v>1</c:v>
                </c:pt>
                <c:pt idx="2">
                  <c:v>3</c:v>
                </c:pt>
                <c:pt idx="3">
                  <c:v>5</c:v>
                </c:pt>
                <c:pt idx="4">
                  <c:v>7</c:v>
                </c:pt>
                <c:pt idx="5">
                  <c:v>9</c:v>
                </c:pt>
                <c:pt idx="6">
                  <c:v>11</c:v>
                </c:pt>
                <c:pt idx="7">
                  <c:v>Total</c:v>
                </c:pt>
              </c:strCache>
            </c:strRef>
          </c:cat>
          <c:val>
            <c:numRef>
              <c:f>'Exercise 9.3 or 9.6'!$L$4:$L$10</c:f>
              <c:numCache>
                <c:formatCode>General</c:formatCode>
                <c:ptCount val="7"/>
                <c:pt idx="0">
                  <c:v>0.02</c:v>
                </c:pt>
                <c:pt idx="1">
                  <c:v>0.06</c:v>
                </c:pt>
                <c:pt idx="2">
                  <c:v>0.2</c:v>
                </c:pt>
                <c:pt idx="3">
                  <c:v>0.3</c:v>
                </c:pt>
                <c:pt idx="4">
                  <c:v>0.3</c:v>
                </c:pt>
                <c:pt idx="5">
                  <c:v>0.1</c:v>
                </c:pt>
                <c:pt idx="6">
                  <c:v>0.02</c:v>
                </c:pt>
              </c:numCache>
            </c:numRef>
          </c:val>
          <c:extLst>
            <c:ext xmlns:c16="http://schemas.microsoft.com/office/drawing/2014/chart" uri="{C3380CC4-5D6E-409C-BE32-E72D297353CC}">
              <c16:uniqueId val="{00000000-5B00-4E32-B6A1-0BBAC54F66B6}"/>
            </c:ext>
          </c:extLst>
        </c:ser>
        <c:dLbls>
          <c:showLegendKey val="0"/>
          <c:showVal val="0"/>
          <c:showCatName val="0"/>
          <c:showSerName val="0"/>
          <c:showPercent val="0"/>
          <c:showBubbleSize val="0"/>
        </c:dLbls>
        <c:gapWidth val="0"/>
        <c:axId val="1967595967"/>
        <c:axId val="1967593567"/>
      </c:barChart>
      <c:catAx>
        <c:axId val="1967595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Weight</a:t>
                </a:r>
                <a:r>
                  <a:rPr lang="en-US" baseline="0"/>
                  <a:t> Loss (kg)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93567"/>
        <c:crosses val="autoZero"/>
        <c:auto val="1"/>
        <c:lblAlgn val="ctr"/>
        <c:lblOffset val="100"/>
        <c:noMultiLvlLbl val="0"/>
      </c:catAx>
      <c:valAx>
        <c:axId val="1967593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a:t>
                </a:r>
                <a:r>
                  <a:rPr lang="en-US" baseline="0"/>
                  <a:t>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95967"/>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Diet</a:t>
            </a:r>
            <a:r>
              <a:rPr lang="en-US" baseline="0"/>
              <a:t> B</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'Exercise 9.3 or 9.6'!$K$23:$K$31</c:f>
              <c:numCache>
                <c:formatCode>General</c:formatCode>
                <c:ptCount val="9"/>
                <c:pt idx="0">
                  <c:v>-5</c:v>
                </c:pt>
                <c:pt idx="1">
                  <c:v>-3</c:v>
                </c:pt>
                <c:pt idx="2">
                  <c:v>-1</c:v>
                </c:pt>
                <c:pt idx="3">
                  <c:v>1</c:v>
                </c:pt>
                <c:pt idx="4">
                  <c:v>3</c:v>
                </c:pt>
                <c:pt idx="5">
                  <c:v>5</c:v>
                </c:pt>
                <c:pt idx="6">
                  <c:v>7</c:v>
                </c:pt>
                <c:pt idx="7">
                  <c:v>9</c:v>
                </c:pt>
                <c:pt idx="8">
                  <c:v>11</c:v>
                </c:pt>
              </c:numCache>
            </c:numRef>
          </c:cat>
          <c:val>
            <c:numRef>
              <c:f>'Exercise 9.3 or 9.6'!$L$23:$L$31</c:f>
              <c:numCache>
                <c:formatCode>General</c:formatCode>
                <c:ptCount val="9"/>
                <c:pt idx="0">
                  <c:v>0.02</c:v>
                </c:pt>
                <c:pt idx="1">
                  <c:v>0</c:v>
                </c:pt>
                <c:pt idx="2">
                  <c:v>0.04</c:v>
                </c:pt>
                <c:pt idx="3">
                  <c:v>0.2</c:v>
                </c:pt>
                <c:pt idx="4">
                  <c:v>0.3</c:v>
                </c:pt>
                <c:pt idx="5">
                  <c:v>0.22</c:v>
                </c:pt>
                <c:pt idx="6">
                  <c:v>0.16</c:v>
                </c:pt>
                <c:pt idx="7">
                  <c:v>0.04</c:v>
                </c:pt>
                <c:pt idx="8">
                  <c:v>0.02</c:v>
                </c:pt>
              </c:numCache>
            </c:numRef>
          </c:val>
          <c:extLst>
            <c:ext xmlns:c16="http://schemas.microsoft.com/office/drawing/2014/chart" uri="{C3380CC4-5D6E-409C-BE32-E72D297353CC}">
              <c16:uniqueId val="{00000000-42A0-47FB-8294-5D3C6B481B6E}"/>
            </c:ext>
          </c:extLst>
        </c:ser>
        <c:dLbls>
          <c:showLegendKey val="0"/>
          <c:showVal val="0"/>
          <c:showCatName val="0"/>
          <c:showSerName val="0"/>
          <c:showPercent val="0"/>
          <c:showBubbleSize val="0"/>
        </c:dLbls>
        <c:gapWidth val="0"/>
        <c:axId val="1967595967"/>
        <c:axId val="1967593567"/>
      </c:barChart>
      <c:catAx>
        <c:axId val="1967595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Weight</a:t>
                </a:r>
                <a:r>
                  <a:rPr lang="en-US" baseline="0"/>
                  <a:t> Loss (kg)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93567"/>
        <c:crosses val="autoZero"/>
        <c:auto val="1"/>
        <c:lblAlgn val="ctr"/>
        <c:lblOffset val="100"/>
        <c:noMultiLvlLbl val="0"/>
      </c:catAx>
      <c:valAx>
        <c:axId val="1967593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Relative</a:t>
                </a:r>
                <a:r>
                  <a:rPr lang="en-US" baseline="0"/>
                  <a:t>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95967"/>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0</xdr:colOff>
      <xdr:row>2</xdr:row>
      <xdr:rowOff>0</xdr:rowOff>
    </xdr:from>
    <xdr:to>
      <xdr:col>13</xdr:col>
      <xdr:colOff>601980</xdr:colOff>
      <xdr:row>25</xdr:row>
      <xdr:rowOff>0</xdr:rowOff>
    </xdr:to>
    <xdr:graphicFrame macro="">
      <xdr:nvGraphicFramePr>
        <xdr:cNvPr id="2" name="Chart 1">
          <a:extLst>
            <a:ext uri="{FF2B5EF4-FFF2-40B4-BE49-F238E27FC236}">
              <a16:creationId xmlns:a16="http://schemas.microsoft.com/office/drawing/2014/main" id="{CDC884AB-9894-C90E-FB3A-BE1B50D67F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594360</xdr:colOff>
      <xdr:row>2</xdr:row>
      <xdr:rowOff>0</xdr:rowOff>
    </xdr:from>
    <xdr:to>
      <xdr:col>21</xdr:col>
      <xdr:colOff>586740</xdr:colOff>
      <xdr:row>25</xdr:row>
      <xdr:rowOff>0</xdr:rowOff>
    </xdr:to>
    <xdr:graphicFrame macro="">
      <xdr:nvGraphicFramePr>
        <xdr:cNvPr id="3" name="Chart 2">
          <a:extLst>
            <a:ext uri="{FF2B5EF4-FFF2-40B4-BE49-F238E27FC236}">
              <a16:creationId xmlns:a16="http://schemas.microsoft.com/office/drawing/2014/main" id="{D7245E75-D6F0-4C0F-8418-EB138C15A3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xdr:colOff>
      <xdr:row>2</xdr:row>
      <xdr:rowOff>0</xdr:rowOff>
    </xdr:from>
    <xdr:to>
      <xdr:col>14</xdr:col>
      <xdr:colOff>601980</xdr:colOff>
      <xdr:row>20</xdr:row>
      <xdr:rowOff>160020</xdr:rowOff>
    </xdr:to>
    <xdr:graphicFrame macro="">
      <xdr:nvGraphicFramePr>
        <xdr:cNvPr id="2" name="Chart 1">
          <a:extLst>
            <a:ext uri="{FF2B5EF4-FFF2-40B4-BE49-F238E27FC236}">
              <a16:creationId xmlns:a16="http://schemas.microsoft.com/office/drawing/2014/main" id="{58DDF644-5F43-7280-19AC-3597C0BF6C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144780</xdr:colOff>
      <xdr:row>3</xdr:row>
      <xdr:rowOff>7620</xdr:rowOff>
    </xdr:from>
    <xdr:to>
      <xdr:col>20</xdr:col>
      <xdr:colOff>297180</xdr:colOff>
      <xdr:row>19</xdr:row>
      <xdr:rowOff>160020</xdr:rowOff>
    </xdr:to>
    <xdr:graphicFrame macro="">
      <xdr:nvGraphicFramePr>
        <xdr:cNvPr id="3" name="Chart 2">
          <a:extLst>
            <a:ext uri="{FF2B5EF4-FFF2-40B4-BE49-F238E27FC236}">
              <a16:creationId xmlns:a16="http://schemas.microsoft.com/office/drawing/2014/main" id="{434F5C6F-0645-4D07-2C4D-C3868129BC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7620</xdr:colOff>
      <xdr:row>20</xdr:row>
      <xdr:rowOff>7620</xdr:rowOff>
    </xdr:from>
    <xdr:to>
      <xdr:col>20</xdr:col>
      <xdr:colOff>297180</xdr:colOff>
      <xdr:row>36</xdr:row>
      <xdr:rowOff>160020</xdr:rowOff>
    </xdr:to>
    <xdr:graphicFrame macro="">
      <xdr:nvGraphicFramePr>
        <xdr:cNvPr id="4" name="Chart 3">
          <a:extLst>
            <a:ext uri="{FF2B5EF4-FFF2-40B4-BE49-F238E27FC236}">
              <a16:creationId xmlns:a16="http://schemas.microsoft.com/office/drawing/2014/main" id="{8A52EF5D-E5DD-455D-8197-6F3821B94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1"/>
  <sheetViews>
    <sheetView workbookViewId="0">
      <selection activeCell="W28" sqref="W28"/>
    </sheetView>
  </sheetViews>
  <sheetFormatPr defaultRowHeight="13.2" x14ac:dyDescent="0.25"/>
  <sheetData>
    <row r="1" spans="1:17" x14ac:dyDescent="0.25">
      <c r="A1" s="1" t="s">
        <v>0</v>
      </c>
      <c r="B1" s="1" t="s">
        <v>1</v>
      </c>
    </row>
    <row r="2" spans="1:17" x14ac:dyDescent="0.25">
      <c r="A2" s="2">
        <v>1</v>
      </c>
      <c r="B2" s="3" t="s">
        <v>2</v>
      </c>
    </row>
    <row r="3" spans="1:17" x14ac:dyDescent="0.25">
      <c r="A3" s="2">
        <v>1</v>
      </c>
      <c r="B3" s="3" t="s">
        <v>3</v>
      </c>
      <c r="D3" s="4" t="s">
        <v>4</v>
      </c>
      <c r="P3" s="4"/>
    </row>
    <row r="4" spans="1:17" x14ac:dyDescent="0.25">
      <c r="A4" s="2">
        <v>1</v>
      </c>
      <c r="B4" s="2" t="s">
        <v>5</v>
      </c>
      <c r="D4" s="4"/>
      <c r="P4" s="4"/>
    </row>
    <row r="5" spans="1:17" x14ac:dyDescent="0.25">
      <c r="A5" s="2">
        <v>1</v>
      </c>
      <c r="B5" s="3" t="s">
        <v>2</v>
      </c>
      <c r="D5" s="4"/>
      <c r="E5" s="1" t="s">
        <v>6</v>
      </c>
      <c r="P5" s="4"/>
      <c r="Q5" s="1"/>
    </row>
    <row r="6" spans="1:17" x14ac:dyDescent="0.25">
      <c r="A6" s="2">
        <v>1</v>
      </c>
      <c r="B6" s="3" t="s">
        <v>3</v>
      </c>
      <c r="D6" s="1" t="s">
        <v>5</v>
      </c>
      <c r="E6" s="2">
        <f>COUNTIF(B2:B71,"A")</f>
        <v>11</v>
      </c>
      <c r="P6" s="1"/>
      <c r="Q6" s="2"/>
    </row>
    <row r="7" spans="1:17" x14ac:dyDescent="0.25">
      <c r="A7" s="2">
        <v>1</v>
      </c>
      <c r="B7" s="2" t="s">
        <v>5</v>
      </c>
      <c r="D7" s="1" t="s">
        <v>2</v>
      </c>
      <c r="E7" s="2">
        <f>COUNTIF(B2:B71,"B")</f>
        <v>17</v>
      </c>
      <c r="P7" s="1"/>
      <c r="Q7" s="2"/>
    </row>
    <row r="8" spans="1:17" x14ac:dyDescent="0.25">
      <c r="A8" s="2">
        <v>1</v>
      </c>
      <c r="B8" s="3" t="s">
        <v>3</v>
      </c>
      <c r="D8" s="1" t="s">
        <v>3</v>
      </c>
      <c r="E8" s="2">
        <f>COUNTIF(B2:B71,"Other")</f>
        <v>42</v>
      </c>
      <c r="P8" s="1"/>
      <c r="Q8" s="2"/>
    </row>
    <row r="9" spans="1:17" x14ac:dyDescent="0.25">
      <c r="A9" s="2">
        <v>1</v>
      </c>
      <c r="B9" s="3" t="s">
        <v>3</v>
      </c>
      <c r="D9" s="1" t="s">
        <v>7</v>
      </c>
      <c r="E9" s="1">
        <f>SUM(E6:E8)</f>
        <v>70</v>
      </c>
      <c r="P9" s="1"/>
      <c r="Q9" s="1"/>
    </row>
    <row r="10" spans="1:17" x14ac:dyDescent="0.25">
      <c r="A10" s="2">
        <v>1</v>
      </c>
      <c r="B10" s="3" t="s">
        <v>3</v>
      </c>
      <c r="D10" s="4"/>
      <c r="P10" s="4"/>
    </row>
    <row r="11" spans="1:17" x14ac:dyDescent="0.25">
      <c r="A11" s="2">
        <v>1</v>
      </c>
      <c r="B11" s="3" t="s">
        <v>3</v>
      </c>
      <c r="D11" s="4"/>
      <c r="P11" s="4"/>
    </row>
    <row r="12" spans="1:17" x14ac:dyDescent="0.25">
      <c r="A12" s="2">
        <v>1</v>
      </c>
      <c r="B12" s="3" t="s">
        <v>2</v>
      </c>
      <c r="D12" s="4" t="s">
        <v>8</v>
      </c>
      <c r="P12" s="4"/>
    </row>
    <row r="13" spans="1:17" x14ac:dyDescent="0.25">
      <c r="A13" s="2">
        <v>1</v>
      </c>
      <c r="B13" s="3" t="s">
        <v>3</v>
      </c>
      <c r="D13" s="4"/>
      <c r="P13" s="4"/>
    </row>
    <row r="14" spans="1:17" x14ac:dyDescent="0.25">
      <c r="A14" s="2">
        <v>1</v>
      </c>
      <c r="B14" s="3" t="s">
        <v>3</v>
      </c>
      <c r="D14" s="4"/>
      <c r="E14" s="1" t="s">
        <v>6</v>
      </c>
      <c r="P14" s="4"/>
      <c r="Q14" s="1"/>
    </row>
    <row r="15" spans="1:17" x14ac:dyDescent="0.25">
      <c r="A15" s="2">
        <v>1</v>
      </c>
      <c r="B15" s="2" t="s">
        <v>5</v>
      </c>
      <c r="D15" s="1" t="s">
        <v>5</v>
      </c>
      <c r="E15" s="5">
        <f>100*E6/E$9</f>
        <v>15.714285714285714</v>
      </c>
      <c r="P15" s="1"/>
      <c r="Q15" s="5"/>
    </row>
    <row r="16" spans="1:17" x14ac:dyDescent="0.25">
      <c r="A16" s="2">
        <v>1</v>
      </c>
      <c r="B16" s="2" t="s">
        <v>5</v>
      </c>
      <c r="D16" s="1" t="s">
        <v>2</v>
      </c>
      <c r="E16" s="5">
        <f>100*E7/E$9</f>
        <v>24.285714285714285</v>
      </c>
      <c r="P16" s="1"/>
      <c r="Q16" s="5"/>
    </row>
    <row r="17" spans="1:22" x14ac:dyDescent="0.25">
      <c r="A17" s="2">
        <v>1</v>
      </c>
      <c r="B17" s="2" t="s">
        <v>5</v>
      </c>
      <c r="D17" s="1" t="s">
        <v>3</v>
      </c>
      <c r="E17" s="5">
        <f>100*E8/E$9</f>
        <v>60</v>
      </c>
      <c r="P17" s="1"/>
      <c r="Q17" s="5"/>
    </row>
    <row r="18" spans="1:22" x14ac:dyDescent="0.25">
      <c r="A18" s="2">
        <v>1</v>
      </c>
      <c r="B18" s="3" t="s">
        <v>2</v>
      </c>
      <c r="D18" s="1" t="s">
        <v>7</v>
      </c>
      <c r="E18" s="1">
        <f>SUM(E15:E17)</f>
        <v>100</v>
      </c>
      <c r="P18" s="1"/>
      <c r="Q18" s="1"/>
    </row>
    <row r="19" spans="1:22" x14ac:dyDescent="0.25">
      <c r="A19" s="2">
        <v>1</v>
      </c>
      <c r="B19" s="2" t="s">
        <v>5</v>
      </c>
    </row>
    <row r="20" spans="1:22" x14ac:dyDescent="0.25">
      <c r="A20" s="2">
        <v>1</v>
      </c>
      <c r="B20" s="3" t="s">
        <v>3</v>
      </c>
    </row>
    <row r="21" spans="1:22" x14ac:dyDescent="0.25">
      <c r="A21" s="2">
        <v>1</v>
      </c>
      <c r="B21" s="3" t="s">
        <v>2</v>
      </c>
      <c r="D21" s="4" t="s">
        <v>4</v>
      </c>
    </row>
    <row r="22" spans="1:22" x14ac:dyDescent="0.25">
      <c r="A22" s="2">
        <v>1</v>
      </c>
      <c r="B22" s="2" t="s">
        <v>5</v>
      </c>
      <c r="D22" s="4"/>
    </row>
    <row r="23" spans="1:22" x14ac:dyDescent="0.25">
      <c r="A23" s="2">
        <v>1</v>
      </c>
      <c r="B23" s="3" t="s">
        <v>2</v>
      </c>
      <c r="D23" s="4"/>
      <c r="E23" s="1" t="s">
        <v>9</v>
      </c>
    </row>
    <row r="24" spans="1:22" x14ac:dyDescent="0.25">
      <c r="A24" s="2">
        <v>1</v>
      </c>
      <c r="B24" s="3" t="s">
        <v>3</v>
      </c>
      <c r="D24" s="1" t="s">
        <v>5</v>
      </c>
      <c r="E24" s="2">
        <f>COUNTIF(B72:B161,"A")</f>
        <v>19</v>
      </c>
    </row>
    <row r="25" spans="1:22" x14ac:dyDescent="0.25">
      <c r="A25" s="2">
        <v>1</v>
      </c>
      <c r="B25" s="3" t="s">
        <v>3</v>
      </c>
      <c r="D25" s="1" t="s">
        <v>2</v>
      </c>
      <c r="E25" s="2">
        <f>COUNTIF(B72:B161,"B")</f>
        <v>30</v>
      </c>
    </row>
    <row r="26" spans="1:22" x14ac:dyDescent="0.25">
      <c r="A26" s="2">
        <v>1</v>
      </c>
      <c r="B26" s="3" t="s">
        <v>2</v>
      </c>
      <c r="D26" s="1" t="s">
        <v>3</v>
      </c>
      <c r="E26" s="2">
        <f>COUNTIF(B72:B161,"Other")</f>
        <v>41</v>
      </c>
    </row>
    <row r="27" spans="1:22" x14ac:dyDescent="0.25">
      <c r="A27" s="2">
        <v>1</v>
      </c>
      <c r="B27" s="3" t="s">
        <v>2</v>
      </c>
      <c r="D27" s="1" t="s">
        <v>7</v>
      </c>
      <c r="E27" s="1">
        <f>SUM(E24:E26)</f>
        <v>90</v>
      </c>
      <c r="G27" s="8" t="s">
        <v>10</v>
      </c>
      <c r="H27" s="8"/>
      <c r="I27" s="8"/>
      <c r="J27" s="8"/>
      <c r="K27" s="8"/>
      <c r="L27" s="8"/>
      <c r="M27" s="8"/>
      <c r="N27" s="8"/>
      <c r="O27" s="8"/>
      <c r="P27" s="8"/>
      <c r="Q27" s="8"/>
      <c r="R27" s="8"/>
      <c r="S27" s="8"/>
      <c r="T27" s="8"/>
      <c r="U27" s="8"/>
      <c r="V27" s="8"/>
    </row>
    <row r="28" spans="1:22" x14ac:dyDescent="0.25">
      <c r="A28" s="2">
        <v>1</v>
      </c>
      <c r="B28" s="3" t="s">
        <v>3</v>
      </c>
      <c r="D28" s="4"/>
      <c r="G28" s="8"/>
      <c r="H28" s="8"/>
      <c r="I28" s="8"/>
      <c r="J28" s="8"/>
      <c r="K28" s="8"/>
      <c r="L28" s="8"/>
      <c r="M28" s="8"/>
      <c r="N28" s="8"/>
      <c r="O28" s="8"/>
      <c r="P28" s="8"/>
      <c r="Q28" s="8"/>
      <c r="R28" s="8"/>
      <c r="S28" s="8"/>
      <c r="T28" s="8"/>
      <c r="U28" s="8"/>
      <c r="V28" s="8"/>
    </row>
    <row r="29" spans="1:22" x14ac:dyDescent="0.25">
      <c r="A29" s="2">
        <v>1</v>
      </c>
      <c r="B29" s="3" t="s">
        <v>3</v>
      </c>
      <c r="D29" s="4"/>
      <c r="G29" s="8"/>
      <c r="H29" s="8"/>
      <c r="I29" s="8"/>
      <c r="J29" s="8"/>
      <c r="K29" s="8"/>
      <c r="L29" s="8"/>
      <c r="M29" s="8"/>
      <c r="N29" s="8"/>
      <c r="O29" s="8"/>
      <c r="P29" s="8"/>
      <c r="Q29" s="8"/>
      <c r="R29" s="8"/>
      <c r="S29" s="8"/>
      <c r="T29" s="8"/>
      <c r="U29" s="8"/>
      <c r="V29" s="8"/>
    </row>
    <row r="30" spans="1:22" x14ac:dyDescent="0.25">
      <c r="A30" s="2">
        <v>1</v>
      </c>
      <c r="B30" s="3" t="s">
        <v>3</v>
      </c>
      <c r="D30" s="4" t="s">
        <v>8</v>
      </c>
      <c r="G30" s="8"/>
      <c r="H30" s="8"/>
      <c r="I30" s="8"/>
      <c r="J30" s="8"/>
      <c r="K30" s="8"/>
      <c r="L30" s="8"/>
      <c r="M30" s="8"/>
      <c r="N30" s="8"/>
      <c r="O30" s="8"/>
      <c r="P30" s="8"/>
      <c r="Q30" s="8"/>
      <c r="R30" s="8"/>
      <c r="S30" s="8"/>
      <c r="T30" s="8"/>
      <c r="U30" s="8"/>
      <c r="V30" s="8"/>
    </row>
    <row r="31" spans="1:22" x14ac:dyDescent="0.25">
      <c r="A31" s="2">
        <v>1</v>
      </c>
      <c r="B31" s="3" t="s">
        <v>3</v>
      </c>
      <c r="D31" s="4"/>
      <c r="G31" s="8"/>
      <c r="H31" s="8"/>
      <c r="I31" s="8"/>
      <c r="J31" s="8"/>
      <c r="K31" s="8"/>
      <c r="L31" s="8"/>
      <c r="M31" s="8"/>
      <c r="N31" s="8"/>
      <c r="O31" s="8"/>
      <c r="P31" s="8"/>
      <c r="Q31" s="8"/>
      <c r="R31" s="8"/>
      <c r="S31" s="8"/>
      <c r="T31" s="8"/>
      <c r="U31" s="8"/>
      <c r="V31" s="8"/>
    </row>
    <row r="32" spans="1:22" x14ac:dyDescent="0.25">
      <c r="A32" s="2">
        <v>1</v>
      </c>
      <c r="B32" s="3" t="s">
        <v>3</v>
      </c>
      <c r="D32" s="4"/>
      <c r="E32" s="1" t="s">
        <v>6</v>
      </c>
      <c r="G32" s="8"/>
      <c r="H32" s="8"/>
      <c r="I32" s="8"/>
      <c r="J32" s="8"/>
      <c r="K32" s="8"/>
      <c r="L32" s="8"/>
      <c r="M32" s="8"/>
      <c r="N32" s="8"/>
      <c r="O32" s="8"/>
      <c r="P32" s="8"/>
      <c r="Q32" s="8"/>
      <c r="R32" s="8"/>
      <c r="S32" s="8"/>
      <c r="T32" s="8"/>
      <c r="U32" s="8"/>
      <c r="V32" s="8"/>
    </row>
    <row r="33" spans="1:5" x14ac:dyDescent="0.25">
      <c r="A33" s="2">
        <v>1</v>
      </c>
      <c r="B33" s="3" t="s">
        <v>2</v>
      </c>
      <c r="D33" s="1" t="s">
        <v>5</v>
      </c>
      <c r="E33" s="5">
        <f>100*E24/E$27</f>
        <v>21.111111111111111</v>
      </c>
    </row>
    <row r="34" spans="1:5" x14ac:dyDescent="0.25">
      <c r="A34" s="2">
        <v>1</v>
      </c>
      <c r="B34" s="3" t="s">
        <v>2</v>
      </c>
      <c r="D34" s="1" t="s">
        <v>2</v>
      </c>
      <c r="E34" s="5">
        <f>100*E25/E$27</f>
        <v>33.333333333333336</v>
      </c>
    </row>
    <row r="35" spans="1:5" x14ac:dyDescent="0.25">
      <c r="A35" s="2">
        <v>1</v>
      </c>
      <c r="B35" s="3" t="s">
        <v>3</v>
      </c>
      <c r="D35" s="1" t="s">
        <v>3</v>
      </c>
      <c r="E35" s="5">
        <f>100*E26/E$27</f>
        <v>45.555555555555557</v>
      </c>
    </row>
    <row r="36" spans="1:5" x14ac:dyDescent="0.25">
      <c r="A36" s="2">
        <v>1</v>
      </c>
      <c r="B36" s="3" t="s">
        <v>3</v>
      </c>
      <c r="D36" s="1" t="s">
        <v>7</v>
      </c>
      <c r="E36" s="1">
        <f>SUM(E33:E35)</f>
        <v>100</v>
      </c>
    </row>
    <row r="37" spans="1:5" x14ac:dyDescent="0.25">
      <c r="A37" s="2">
        <v>1</v>
      </c>
      <c r="B37" s="3" t="s">
        <v>2</v>
      </c>
    </row>
    <row r="38" spans="1:5" x14ac:dyDescent="0.25">
      <c r="A38" s="2">
        <v>1</v>
      </c>
      <c r="B38" s="3" t="s">
        <v>2</v>
      </c>
    </row>
    <row r="39" spans="1:5" x14ac:dyDescent="0.25">
      <c r="A39" s="2">
        <v>1</v>
      </c>
      <c r="B39" s="3" t="s">
        <v>2</v>
      </c>
    </row>
    <row r="40" spans="1:5" x14ac:dyDescent="0.25">
      <c r="A40" s="2">
        <v>1</v>
      </c>
      <c r="B40" s="3" t="s">
        <v>3</v>
      </c>
    </row>
    <row r="41" spans="1:5" x14ac:dyDescent="0.25">
      <c r="A41" s="2">
        <v>1</v>
      </c>
      <c r="B41" s="3" t="s">
        <v>3</v>
      </c>
    </row>
    <row r="42" spans="1:5" x14ac:dyDescent="0.25">
      <c r="A42" s="2">
        <v>1</v>
      </c>
      <c r="B42" s="3" t="s">
        <v>2</v>
      </c>
    </row>
    <row r="43" spans="1:5" x14ac:dyDescent="0.25">
      <c r="A43" s="2">
        <v>1</v>
      </c>
      <c r="B43" s="3" t="s">
        <v>3</v>
      </c>
    </row>
    <row r="44" spans="1:5" x14ac:dyDescent="0.25">
      <c r="A44" s="2">
        <v>1</v>
      </c>
      <c r="B44" s="3" t="s">
        <v>3</v>
      </c>
    </row>
    <row r="45" spans="1:5" x14ac:dyDescent="0.25">
      <c r="A45" s="2">
        <v>1</v>
      </c>
      <c r="B45" s="3" t="s">
        <v>3</v>
      </c>
    </row>
    <row r="46" spans="1:5" x14ac:dyDescent="0.25">
      <c r="A46" s="2">
        <v>1</v>
      </c>
      <c r="B46" s="3" t="s">
        <v>3</v>
      </c>
    </row>
    <row r="47" spans="1:5" x14ac:dyDescent="0.25">
      <c r="A47" s="2">
        <v>1</v>
      </c>
      <c r="B47" s="3" t="s">
        <v>3</v>
      </c>
    </row>
    <row r="48" spans="1:5" x14ac:dyDescent="0.25">
      <c r="A48" s="2">
        <v>1</v>
      </c>
      <c r="B48" s="3" t="s">
        <v>3</v>
      </c>
    </row>
    <row r="49" spans="1:2" x14ac:dyDescent="0.25">
      <c r="A49" s="2">
        <v>1</v>
      </c>
      <c r="B49" s="3" t="s">
        <v>3</v>
      </c>
    </row>
    <row r="50" spans="1:2" x14ac:dyDescent="0.25">
      <c r="A50" s="2">
        <v>1</v>
      </c>
      <c r="B50" s="3" t="s">
        <v>3</v>
      </c>
    </row>
    <row r="51" spans="1:2" x14ac:dyDescent="0.25">
      <c r="A51" s="2">
        <v>1</v>
      </c>
      <c r="B51" s="3" t="s">
        <v>3</v>
      </c>
    </row>
    <row r="52" spans="1:2" x14ac:dyDescent="0.25">
      <c r="A52" s="2">
        <v>1</v>
      </c>
      <c r="B52" s="2" t="s">
        <v>5</v>
      </c>
    </row>
    <row r="53" spans="1:2" x14ac:dyDescent="0.25">
      <c r="A53" s="2">
        <v>1</v>
      </c>
      <c r="B53" s="3" t="s">
        <v>3</v>
      </c>
    </row>
    <row r="54" spans="1:2" x14ac:dyDescent="0.25">
      <c r="A54" s="2">
        <v>1</v>
      </c>
      <c r="B54" s="2" t="s">
        <v>5</v>
      </c>
    </row>
    <row r="55" spans="1:2" x14ac:dyDescent="0.25">
      <c r="A55" s="2">
        <v>1</v>
      </c>
      <c r="B55" s="3" t="s">
        <v>3</v>
      </c>
    </row>
    <row r="56" spans="1:2" x14ac:dyDescent="0.25">
      <c r="A56" s="2">
        <v>1</v>
      </c>
      <c r="B56" s="3" t="s">
        <v>3</v>
      </c>
    </row>
    <row r="57" spans="1:2" x14ac:dyDescent="0.25">
      <c r="A57" s="2">
        <v>1</v>
      </c>
      <c r="B57" s="3" t="s">
        <v>3</v>
      </c>
    </row>
    <row r="58" spans="1:2" x14ac:dyDescent="0.25">
      <c r="A58" s="2">
        <v>1</v>
      </c>
      <c r="B58" s="2" t="s">
        <v>5</v>
      </c>
    </row>
    <row r="59" spans="1:2" x14ac:dyDescent="0.25">
      <c r="A59" s="2">
        <v>1</v>
      </c>
      <c r="B59" s="2" t="s">
        <v>5</v>
      </c>
    </row>
    <row r="60" spans="1:2" x14ac:dyDescent="0.25">
      <c r="A60" s="2">
        <v>1</v>
      </c>
      <c r="B60" s="3" t="s">
        <v>3</v>
      </c>
    </row>
    <row r="61" spans="1:2" x14ac:dyDescent="0.25">
      <c r="A61" s="2">
        <v>1</v>
      </c>
      <c r="B61" s="3" t="s">
        <v>3</v>
      </c>
    </row>
    <row r="62" spans="1:2" x14ac:dyDescent="0.25">
      <c r="A62" s="2">
        <v>1</v>
      </c>
      <c r="B62" s="3" t="s">
        <v>3</v>
      </c>
    </row>
    <row r="63" spans="1:2" x14ac:dyDescent="0.25">
      <c r="A63" s="2">
        <v>1</v>
      </c>
      <c r="B63" s="3" t="s">
        <v>3</v>
      </c>
    </row>
    <row r="64" spans="1:2" x14ac:dyDescent="0.25">
      <c r="A64" s="2">
        <v>1</v>
      </c>
      <c r="B64" s="3" t="s">
        <v>3</v>
      </c>
    </row>
    <row r="65" spans="1:2" x14ac:dyDescent="0.25">
      <c r="A65" s="2">
        <v>1</v>
      </c>
      <c r="B65" s="3" t="s">
        <v>3</v>
      </c>
    </row>
    <row r="66" spans="1:2" x14ac:dyDescent="0.25">
      <c r="A66" s="2">
        <v>1</v>
      </c>
      <c r="B66" s="3" t="s">
        <v>2</v>
      </c>
    </row>
    <row r="67" spans="1:2" x14ac:dyDescent="0.25">
      <c r="A67" s="2">
        <v>1</v>
      </c>
      <c r="B67" s="3" t="s">
        <v>3</v>
      </c>
    </row>
    <row r="68" spans="1:2" x14ac:dyDescent="0.25">
      <c r="A68" s="2">
        <v>1</v>
      </c>
      <c r="B68" s="3" t="s">
        <v>2</v>
      </c>
    </row>
    <row r="69" spans="1:2" x14ac:dyDescent="0.25">
      <c r="A69" s="2">
        <v>1</v>
      </c>
      <c r="B69" s="3" t="s">
        <v>3</v>
      </c>
    </row>
    <row r="70" spans="1:2" x14ac:dyDescent="0.25">
      <c r="A70" s="2">
        <v>1</v>
      </c>
      <c r="B70" s="3" t="s">
        <v>3</v>
      </c>
    </row>
    <row r="71" spans="1:2" x14ac:dyDescent="0.25">
      <c r="A71" s="2">
        <v>1</v>
      </c>
      <c r="B71" s="3" t="s">
        <v>2</v>
      </c>
    </row>
    <row r="72" spans="1:2" x14ac:dyDescent="0.25">
      <c r="A72" s="2">
        <v>2</v>
      </c>
      <c r="B72" s="2" t="s">
        <v>5</v>
      </c>
    </row>
    <row r="73" spans="1:2" x14ac:dyDescent="0.25">
      <c r="A73" s="2">
        <v>2</v>
      </c>
      <c r="B73" s="2" t="s">
        <v>2</v>
      </c>
    </row>
    <row r="74" spans="1:2" x14ac:dyDescent="0.25">
      <c r="A74" s="2">
        <v>2</v>
      </c>
      <c r="B74" s="2" t="s">
        <v>5</v>
      </c>
    </row>
    <row r="75" spans="1:2" x14ac:dyDescent="0.25">
      <c r="A75" s="2">
        <v>2</v>
      </c>
      <c r="B75" s="2" t="s">
        <v>3</v>
      </c>
    </row>
    <row r="76" spans="1:2" x14ac:dyDescent="0.25">
      <c r="A76" s="2">
        <v>2</v>
      </c>
      <c r="B76" s="2" t="s">
        <v>5</v>
      </c>
    </row>
    <row r="77" spans="1:2" x14ac:dyDescent="0.25">
      <c r="A77" s="2">
        <v>2</v>
      </c>
      <c r="B77" s="2" t="s">
        <v>2</v>
      </c>
    </row>
    <row r="78" spans="1:2" x14ac:dyDescent="0.25">
      <c r="A78" s="2">
        <v>2</v>
      </c>
      <c r="B78" s="2" t="s">
        <v>3</v>
      </c>
    </row>
    <row r="79" spans="1:2" x14ac:dyDescent="0.25">
      <c r="A79" s="2">
        <v>2</v>
      </c>
      <c r="B79" s="2" t="s">
        <v>3</v>
      </c>
    </row>
    <row r="80" spans="1:2" x14ac:dyDescent="0.25">
      <c r="A80" s="2">
        <v>2</v>
      </c>
      <c r="B80" s="2" t="s">
        <v>2</v>
      </c>
    </row>
    <row r="81" spans="1:2" x14ac:dyDescent="0.25">
      <c r="A81" s="2">
        <v>2</v>
      </c>
      <c r="B81" s="2" t="s">
        <v>2</v>
      </c>
    </row>
    <row r="82" spans="1:2" x14ac:dyDescent="0.25">
      <c r="A82" s="2">
        <v>2</v>
      </c>
      <c r="B82" s="2" t="s">
        <v>3</v>
      </c>
    </row>
    <row r="83" spans="1:2" x14ac:dyDescent="0.25">
      <c r="A83" s="2">
        <v>2</v>
      </c>
      <c r="B83" s="2" t="s">
        <v>2</v>
      </c>
    </row>
    <row r="84" spans="1:2" x14ac:dyDescent="0.25">
      <c r="A84" s="2">
        <v>2</v>
      </c>
      <c r="B84" s="2" t="s">
        <v>2</v>
      </c>
    </row>
    <row r="85" spans="1:2" x14ac:dyDescent="0.25">
      <c r="A85" s="2">
        <v>2</v>
      </c>
      <c r="B85" s="2" t="s">
        <v>3</v>
      </c>
    </row>
    <row r="86" spans="1:2" x14ac:dyDescent="0.25">
      <c r="A86" s="2">
        <v>2</v>
      </c>
      <c r="B86" s="2" t="s">
        <v>3</v>
      </c>
    </row>
    <row r="87" spans="1:2" x14ac:dyDescent="0.25">
      <c r="A87" s="2">
        <v>2</v>
      </c>
      <c r="B87" s="2" t="s">
        <v>5</v>
      </c>
    </row>
    <row r="88" spans="1:2" x14ac:dyDescent="0.25">
      <c r="A88" s="2">
        <v>2</v>
      </c>
      <c r="B88" s="2" t="s">
        <v>2</v>
      </c>
    </row>
    <row r="89" spans="1:2" x14ac:dyDescent="0.25">
      <c r="A89" s="2">
        <v>2</v>
      </c>
      <c r="B89" s="2" t="s">
        <v>5</v>
      </c>
    </row>
    <row r="90" spans="1:2" x14ac:dyDescent="0.25">
      <c r="A90" s="2">
        <v>2</v>
      </c>
      <c r="B90" s="2" t="s">
        <v>3</v>
      </c>
    </row>
    <row r="91" spans="1:2" x14ac:dyDescent="0.25">
      <c r="A91" s="2">
        <v>2</v>
      </c>
      <c r="B91" s="2" t="s">
        <v>2</v>
      </c>
    </row>
    <row r="92" spans="1:2" x14ac:dyDescent="0.25">
      <c r="A92" s="2">
        <v>2</v>
      </c>
      <c r="B92" s="2" t="s">
        <v>3</v>
      </c>
    </row>
    <row r="93" spans="1:2" x14ac:dyDescent="0.25">
      <c r="A93" s="2">
        <v>2</v>
      </c>
      <c r="B93" s="2" t="s">
        <v>3</v>
      </c>
    </row>
    <row r="94" spans="1:2" x14ac:dyDescent="0.25">
      <c r="A94" s="2">
        <v>2</v>
      </c>
      <c r="B94" s="2" t="s">
        <v>5</v>
      </c>
    </row>
    <row r="95" spans="1:2" x14ac:dyDescent="0.25">
      <c r="A95" s="2">
        <v>2</v>
      </c>
      <c r="B95" s="2" t="s">
        <v>3</v>
      </c>
    </row>
    <row r="96" spans="1:2" x14ac:dyDescent="0.25">
      <c r="A96" s="2">
        <v>2</v>
      </c>
      <c r="B96" s="2" t="s">
        <v>5</v>
      </c>
    </row>
    <row r="97" spans="1:2" x14ac:dyDescent="0.25">
      <c r="A97" s="2">
        <v>2</v>
      </c>
      <c r="B97" s="2" t="s">
        <v>2</v>
      </c>
    </row>
    <row r="98" spans="1:2" x14ac:dyDescent="0.25">
      <c r="A98" s="2">
        <v>2</v>
      </c>
      <c r="B98" s="2" t="s">
        <v>3</v>
      </c>
    </row>
    <row r="99" spans="1:2" x14ac:dyDescent="0.25">
      <c r="A99" s="2">
        <v>2</v>
      </c>
      <c r="B99" s="2" t="s">
        <v>2</v>
      </c>
    </row>
    <row r="100" spans="1:2" x14ac:dyDescent="0.25">
      <c r="A100" s="2">
        <v>2</v>
      </c>
      <c r="B100" s="2" t="s">
        <v>3</v>
      </c>
    </row>
    <row r="101" spans="1:2" x14ac:dyDescent="0.25">
      <c r="A101" s="2">
        <v>2</v>
      </c>
      <c r="B101" s="2" t="s">
        <v>2</v>
      </c>
    </row>
    <row r="102" spans="1:2" x14ac:dyDescent="0.25">
      <c r="A102" s="2">
        <v>2</v>
      </c>
      <c r="B102" s="2" t="s">
        <v>3</v>
      </c>
    </row>
    <row r="103" spans="1:2" x14ac:dyDescent="0.25">
      <c r="A103" s="2">
        <v>2</v>
      </c>
      <c r="B103" s="2" t="s">
        <v>2</v>
      </c>
    </row>
    <row r="104" spans="1:2" x14ac:dyDescent="0.25">
      <c r="A104" s="2">
        <v>2</v>
      </c>
      <c r="B104" s="2" t="s">
        <v>3</v>
      </c>
    </row>
    <row r="105" spans="1:2" x14ac:dyDescent="0.25">
      <c r="A105" s="2">
        <v>2</v>
      </c>
      <c r="B105" s="2" t="s">
        <v>2</v>
      </c>
    </row>
    <row r="106" spans="1:2" x14ac:dyDescent="0.25">
      <c r="A106" s="2">
        <v>2</v>
      </c>
      <c r="B106" s="2" t="s">
        <v>5</v>
      </c>
    </row>
    <row r="107" spans="1:2" x14ac:dyDescent="0.25">
      <c r="A107" s="2">
        <v>2</v>
      </c>
      <c r="B107" s="2" t="s">
        <v>5</v>
      </c>
    </row>
    <row r="108" spans="1:2" x14ac:dyDescent="0.25">
      <c r="A108" s="2">
        <v>2</v>
      </c>
      <c r="B108" s="2" t="s">
        <v>3</v>
      </c>
    </row>
    <row r="109" spans="1:2" x14ac:dyDescent="0.25">
      <c r="A109" s="2">
        <v>2</v>
      </c>
      <c r="B109" s="2" t="s">
        <v>2</v>
      </c>
    </row>
    <row r="110" spans="1:2" x14ac:dyDescent="0.25">
      <c r="A110" s="2">
        <v>2</v>
      </c>
      <c r="B110" s="2" t="s">
        <v>3</v>
      </c>
    </row>
    <row r="111" spans="1:2" x14ac:dyDescent="0.25">
      <c r="A111" s="2">
        <v>2</v>
      </c>
      <c r="B111" s="2" t="s">
        <v>3</v>
      </c>
    </row>
    <row r="112" spans="1:2" x14ac:dyDescent="0.25">
      <c r="A112" s="2">
        <v>2</v>
      </c>
      <c r="B112" s="2" t="s">
        <v>5</v>
      </c>
    </row>
    <row r="113" spans="1:2" x14ac:dyDescent="0.25">
      <c r="A113" s="2">
        <v>2</v>
      </c>
      <c r="B113" s="2" t="s">
        <v>2</v>
      </c>
    </row>
    <row r="114" spans="1:2" x14ac:dyDescent="0.25">
      <c r="A114" s="2">
        <v>2</v>
      </c>
      <c r="B114" s="2" t="s">
        <v>2</v>
      </c>
    </row>
    <row r="115" spans="1:2" x14ac:dyDescent="0.25">
      <c r="A115" s="2">
        <v>2</v>
      </c>
      <c r="B115" s="2" t="s">
        <v>3</v>
      </c>
    </row>
    <row r="116" spans="1:2" x14ac:dyDescent="0.25">
      <c r="A116" s="2">
        <v>2</v>
      </c>
      <c r="B116" s="2" t="s">
        <v>3</v>
      </c>
    </row>
    <row r="117" spans="1:2" x14ac:dyDescent="0.25">
      <c r="A117" s="2">
        <v>2</v>
      </c>
      <c r="B117" s="2" t="s">
        <v>3</v>
      </c>
    </row>
    <row r="118" spans="1:2" x14ac:dyDescent="0.25">
      <c r="A118" s="2">
        <v>2</v>
      </c>
      <c r="B118" s="2" t="s">
        <v>3</v>
      </c>
    </row>
    <row r="119" spans="1:2" x14ac:dyDescent="0.25">
      <c r="A119" s="2">
        <v>2</v>
      </c>
      <c r="B119" s="2" t="s">
        <v>2</v>
      </c>
    </row>
    <row r="120" spans="1:2" x14ac:dyDescent="0.25">
      <c r="A120" s="2">
        <v>2</v>
      </c>
      <c r="B120" s="2" t="s">
        <v>2</v>
      </c>
    </row>
    <row r="121" spans="1:2" x14ac:dyDescent="0.25">
      <c r="A121" s="2">
        <v>2</v>
      </c>
      <c r="B121" s="2" t="s">
        <v>2</v>
      </c>
    </row>
    <row r="122" spans="1:2" x14ac:dyDescent="0.25">
      <c r="A122" s="2">
        <v>2</v>
      </c>
      <c r="B122" s="2" t="s">
        <v>3</v>
      </c>
    </row>
    <row r="123" spans="1:2" x14ac:dyDescent="0.25">
      <c r="A123" s="2">
        <v>2</v>
      </c>
      <c r="B123" s="2" t="s">
        <v>3</v>
      </c>
    </row>
    <row r="124" spans="1:2" x14ac:dyDescent="0.25">
      <c r="A124" s="2">
        <v>2</v>
      </c>
      <c r="B124" s="2" t="s">
        <v>2</v>
      </c>
    </row>
    <row r="125" spans="1:2" x14ac:dyDescent="0.25">
      <c r="A125" s="2">
        <v>2</v>
      </c>
      <c r="B125" s="2" t="s">
        <v>2</v>
      </c>
    </row>
    <row r="126" spans="1:2" x14ac:dyDescent="0.25">
      <c r="A126" s="2">
        <v>2</v>
      </c>
      <c r="B126" s="2" t="s">
        <v>5</v>
      </c>
    </row>
    <row r="127" spans="1:2" x14ac:dyDescent="0.25">
      <c r="A127" s="2">
        <v>2</v>
      </c>
      <c r="B127" s="2" t="s">
        <v>3</v>
      </c>
    </row>
    <row r="128" spans="1:2" x14ac:dyDescent="0.25">
      <c r="A128" s="2">
        <v>2</v>
      </c>
      <c r="B128" s="2" t="s">
        <v>2</v>
      </c>
    </row>
    <row r="129" spans="1:2" x14ac:dyDescent="0.25">
      <c r="A129" s="2">
        <v>2</v>
      </c>
      <c r="B129" s="2" t="s">
        <v>5</v>
      </c>
    </row>
    <row r="130" spans="1:2" x14ac:dyDescent="0.25">
      <c r="A130" s="2">
        <v>2</v>
      </c>
      <c r="B130" s="2" t="s">
        <v>5</v>
      </c>
    </row>
    <row r="131" spans="1:2" x14ac:dyDescent="0.25">
      <c r="A131" s="2">
        <v>2</v>
      </c>
      <c r="B131" s="2" t="s">
        <v>2</v>
      </c>
    </row>
    <row r="132" spans="1:2" x14ac:dyDescent="0.25">
      <c r="A132" s="2">
        <v>2</v>
      </c>
      <c r="B132" s="2" t="s">
        <v>3</v>
      </c>
    </row>
    <row r="133" spans="1:2" x14ac:dyDescent="0.25">
      <c r="A133" s="2">
        <v>2</v>
      </c>
      <c r="B133" s="2" t="s">
        <v>3</v>
      </c>
    </row>
    <row r="134" spans="1:2" x14ac:dyDescent="0.25">
      <c r="A134" s="2">
        <v>2</v>
      </c>
      <c r="B134" s="2" t="s">
        <v>3</v>
      </c>
    </row>
    <row r="135" spans="1:2" x14ac:dyDescent="0.25">
      <c r="A135" s="2">
        <v>2</v>
      </c>
      <c r="B135" s="2" t="s">
        <v>2</v>
      </c>
    </row>
    <row r="136" spans="1:2" x14ac:dyDescent="0.25">
      <c r="A136" s="2">
        <v>2</v>
      </c>
      <c r="B136" s="2" t="s">
        <v>3</v>
      </c>
    </row>
    <row r="137" spans="1:2" x14ac:dyDescent="0.25">
      <c r="A137" s="2">
        <v>2</v>
      </c>
      <c r="B137" s="2" t="s">
        <v>3</v>
      </c>
    </row>
    <row r="138" spans="1:2" x14ac:dyDescent="0.25">
      <c r="A138" s="2">
        <v>2</v>
      </c>
      <c r="B138" s="2" t="s">
        <v>5</v>
      </c>
    </row>
    <row r="139" spans="1:2" x14ac:dyDescent="0.25">
      <c r="A139" s="2">
        <v>2</v>
      </c>
      <c r="B139" s="2" t="s">
        <v>3</v>
      </c>
    </row>
    <row r="140" spans="1:2" x14ac:dyDescent="0.25">
      <c r="A140" s="2">
        <v>2</v>
      </c>
      <c r="B140" s="2" t="s">
        <v>5</v>
      </c>
    </row>
    <row r="141" spans="1:2" x14ac:dyDescent="0.25">
      <c r="A141" s="2">
        <v>2</v>
      </c>
      <c r="B141" s="2" t="s">
        <v>2</v>
      </c>
    </row>
    <row r="142" spans="1:2" x14ac:dyDescent="0.25">
      <c r="A142" s="2">
        <v>2</v>
      </c>
      <c r="B142" s="2" t="s">
        <v>2</v>
      </c>
    </row>
    <row r="143" spans="1:2" x14ac:dyDescent="0.25">
      <c r="A143" s="2">
        <v>2</v>
      </c>
      <c r="B143" s="2" t="s">
        <v>3</v>
      </c>
    </row>
    <row r="144" spans="1:2" x14ac:dyDescent="0.25">
      <c r="A144" s="2">
        <v>2</v>
      </c>
      <c r="B144" s="2" t="s">
        <v>3</v>
      </c>
    </row>
    <row r="145" spans="1:2" x14ac:dyDescent="0.25">
      <c r="A145" s="2">
        <v>2</v>
      </c>
      <c r="B145" s="2" t="s">
        <v>2</v>
      </c>
    </row>
    <row r="146" spans="1:2" x14ac:dyDescent="0.25">
      <c r="A146" s="2">
        <v>2</v>
      </c>
      <c r="B146" s="2" t="s">
        <v>3</v>
      </c>
    </row>
    <row r="147" spans="1:2" x14ac:dyDescent="0.25">
      <c r="A147" s="2">
        <v>2</v>
      </c>
      <c r="B147" s="2" t="s">
        <v>5</v>
      </c>
    </row>
    <row r="148" spans="1:2" x14ac:dyDescent="0.25">
      <c r="A148" s="2">
        <v>2</v>
      </c>
      <c r="B148" s="2" t="s">
        <v>3</v>
      </c>
    </row>
    <row r="149" spans="1:2" x14ac:dyDescent="0.25">
      <c r="A149" s="2">
        <v>2</v>
      </c>
      <c r="B149" s="2" t="s">
        <v>5</v>
      </c>
    </row>
    <row r="150" spans="1:2" x14ac:dyDescent="0.25">
      <c r="A150" s="2">
        <v>2</v>
      </c>
      <c r="B150" s="2" t="s">
        <v>3</v>
      </c>
    </row>
    <row r="151" spans="1:2" x14ac:dyDescent="0.25">
      <c r="A151" s="2">
        <v>2</v>
      </c>
      <c r="B151" s="2" t="s">
        <v>3</v>
      </c>
    </row>
    <row r="152" spans="1:2" x14ac:dyDescent="0.25">
      <c r="A152" s="2">
        <v>2</v>
      </c>
      <c r="B152" s="2" t="s">
        <v>3</v>
      </c>
    </row>
    <row r="153" spans="1:2" x14ac:dyDescent="0.25">
      <c r="A153" s="2">
        <v>2</v>
      </c>
      <c r="B153" s="2" t="s">
        <v>3</v>
      </c>
    </row>
    <row r="154" spans="1:2" x14ac:dyDescent="0.25">
      <c r="A154" s="2">
        <v>2</v>
      </c>
      <c r="B154" s="2" t="s">
        <v>3</v>
      </c>
    </row>
    <row r="155" spans="1:2" x14ac:dyDescent="0.25">
      <c r="A155" s="2">
        <v>2</v>
      </c>
      <c r="B155" s="2" t="s">
        <v>5</v>
      </c>
    </row>
    <row r="156" spans="1:2" x14ac:dyDescent="0.25">
      <c r="A156" s="2">
        <v>2</v>
      </c>
      <c r="B156" s="2" t="s">
        <v>2</v>
      </c>
    </row>
    <row r="157" spans="1:2" x14ac:dyDescent="0.25">
      <c r="A157" s="2">
        <v>2</v>
      </c>
      <c r="B157" s="2" t="s">
        <v>5</v>
      </c>
    </row>
    <row r="158" spans="1:2" x14ac:dyDescent="0.25">
      <c r="A158" s="2">
        <v>2</v>
      </c>
      <c r="B158" s="2" t="s">
        <v>2</v>
      </c>
    </row>
    <row r="159" spans="1:2" x14ac:dyDescent="0.25">
      <c r="A159" s="2">
        <v>2</v>
      </c>
      <c r="B159" s="2" t="s">
        <v>2</v>
      </c>
    </row>
    <row r="160" spans="1:2" x14ac:dyDescent="0.25">
      <c r="A160" s="2">
        <v>2</v>
      </c>
      <c r="B160" s="2" t="s">
        <v>3</v>
      </c>
    </row>
    <row r="161" spans="1:2" x14ac:dyDescent="0.25">
      <c r="A161" s="2">
        <v>2</v>
      </c>
      <c r="B161" s="2" t="s">
        <v>3</v>
      </c>
    </row>
  </sheetData>
  <mergeCells count="1">
    <mergeCell ref="G27:V32"/>
  </mergeCells>
  <phoneticPr fontId="0" type="noConversion"/>
  <pageMargins left="0.75" right="0.75" top="1" bottom="1" header="0.5" footer="0.5"/>
  <pageSetup paperSize="9" orientation="portrait" horizontalDpi="4294967293"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7"/>
  <sheetViews>
    <sheetView workbookViewId="0">
      <selection activeCell="Q25" sqref="Q25"/>
    </sheetView>
  </sheetViews>
  <sheetFormatPr defaultRowHeight="13.2" x14ac:dyDescent="0.25"/>
  <cols>
    <col min="1" max="1" width="12.109375" customWidth="1"/>
    <col min="2" max="2" width="13.77734375" customWidth="1"/>
    <col min="3" max="3" width="13.88671875" customWidth="1"/>
  </cols>
  <sheetData>
    <row r="1" spans="1:3" x14ac:dyDescent="0.25">
      <c r="A1" s="13" t="s">
        <v>4</v>
      </c>
      <c r="B1" s="9"/>
      <c r="C1" s="9"/>
    </row>
    <row r="3" spans="1:3" x14ac:dyDescent="0.25">
      <c r="A3" s="9"/>
      <c r="B3" s="11" t="s">
        <v>11</v>
      </c>
      <c r="C3" s="11" t="s">
        <v>12</v>
      </c>
    </row>
    <row r="4" spans="1:3" x14ac:dyDescent="0.25">
      <c r="A4" s="11" t="s">
        <v>13</v>
      </c>
      <c r="B4" s="12">
        <v>8</v>
      </c>
      <c r="C4" s="12">
        <v>20</v>
      </c>
    </row>
    <row r="5" spans="1:3" x14ac:dyDescent="0.25">
      <c r="A5" s="11" t="s">
        <v>14</v>
      </c>
      <c r="B5" s="12">
        <v>22</v>
      </c>
      <c r="C5" s="12">
        <v>14</v>
      </c>
    </row>
    <row r="6" spans="1:3" x14ac:dyDescent="0.25">
      <c r="A6" s="11" t="s">
        <v>15</v>
      </c>
      <c r="B6" s="12">
        <v>26</v>
      </c>
      <c r="C6" s="12">
        <v>10</v>
      </c>
    </row>
    <row r="7" spans="1:3" x14ac:dyDescent="0.25">
      <c r="A7" s="11" t="s">
        <v>7</v>
      </c>
      <c r="B7" s="11">
        <v>56</v>
      </c>
      <c r="C7" s="11">
        <v>44</v>
      </c>
    </row>
    <row r="8" spans="1:3" x14ac:dyDescent="0.25">
      <c r="A8" s="11"/>
      <c r="B8" s="9"/>
      <c r="C8" s="9"/>
    </row>
    <row r="10" spans="1:3" x14ac:dyDescent="0.25">
      <c r="A10" s="10" t="s">
        <v>8</v>
      </c>
      <c r="B10" s="9"/>
      <c r="C10" s="12"/>
    </row>
    <row r="11" spans="1:3" x14ac:dyDescent="0.25">
      <c r="A11" s="10"/>
      <c r="B11" s="9"/>
      <c r="C11" s="12"/>
    </row>
    <row r="12" spans="1:3" x14ac:dyDescent="0.25">
      <c r="A12" s="10"/>
      <c r="B12" s="11" t="s">
        <v>11</v>
      </c>
      <c r="C12" s="11" t="s">
        <v>12</v>
      </c>
    </row>
    <row r="13" spans="1:3" x14ac:dyDescent="0.25">
      <c r="A13" s="11" t="s">
        <v>13</v>
      </c>
      <c r="B13" s="14">
        <v>14.285714285714286</v>
      </c>
      <c r="C13" s="14">
        <v>45.454545454545453</v>
      </c>
    </row>
    <row r="14" spans="1:3" x14ac:dyDescent="0.25">
      <c r="A14" s="11" t="s">
        <v>14</v>
      </c>
      <c r="B14" s="14">
        <v>39.285714285714285</v>
      </c>
      <c r="C14" s="14">
        <v>31.818181818181817</v>
      </c>
    </row>
    <row r="15" spans="1:3" x14ac:dyDescent="0.25">
      <c r="A15" s="11" t="s">
        <v>15</v>
      </c>
      <c r="B15" s="14">
        <v>46.428571428571431</v>
      </c>
      <c r="C15" s="14">
        <v>22.727272727272727</v>
      </c>
    </row>
    <row r="16" spans="1:3" x14ac:dyDescent="0.25">
      <c r="A16" s="11" t="s">
        <v>7</v>
      </c>
      <c r="B16" s="11">
        <v>100</v>
      </c>
      <c r="C16" s="11">
        <v>100</v>
      </c>
    </row>
    <row r="23" spans="5:15" x14ac:dyDescent="0.25">
      <c r="E23" s="7" t="s">
        <v>16</v>
      </c>
      <c r="F23" s="15"/>
      <c r="G23" s="15"/>
      <c r="H23" s="15"/>
      <c r="I23" s="15"/>
      <c r="J23" s="15"/>
      <c r="K23" s="15"/>
      <c r="L23" s="15"/>
      <c r="M23" s="15"/>
      <c r="N23" s="15"/>
      <c r="O23" s="15"/>
    </row>
    <row r="24" spans="5:15" x14ac:dyDescent="0.25">
      <c r="E24" s="15"/>
      <c r="F24" s="15"/>
      <c r="G24" s="15"/>
      <c r="H24" s="15"/>
      <c r="I24" s="15"/>
      <c r="J24" s="15"/>
      <c r="K24" s="15"/>
      <c r="L24" s="15"/>
      <c r="M24" s="15"/>
      <c r="N24" s="15"/>
      <c r="O24" s="15"/>
    </row>
    <row r="25" spans="5:15" x14ac:dyDescent="0.25">
      <c r="E25" s="15"/>
      <c r="F25" s="15"/>
      <c r="G25" s="15"/>
      <c r="H25" s="15"/>
      <c r="I25" s="15"/>
      <c r="J25" s="15"/>
      <c r="K25" s="15"/>
      <c r="L25" s="15"/>
      <c r="M25" s="15"/>
      <c r="N25" s="15"/>
      <c r="O25" s="15"/>
    </row>
    <row r="26" spans="5:15" x14ac:dyDescent="0.25">
      <c r="E26" s="15"/>
      <c r="F26" s="15"/>
      <c r="G26" s="15"/>
      <c r="H26" s="15"/>
      <c r="I26" s="15"/>
      <c r="J26" s="15"/>
      <c r="K26" s="15"/>
      <c r="L26" s="15"/>
      <c r="M26" s="15"/>
      <c r="N26" s="15"/>
      <c r="O26" s="15"/>
    </row>
    <row r="27" spans="5:15" x14ac:dyDescent="0.25">
      <c r="E27" s="15"/>
      <c r="F27" s="15"/>
      <c r="G27" s="15"/>
      <c r="H27" s="15"/>
      <c r="I27" s="15"/>
      <c r="J27" s="15"/>
      <c r="K27" s="15"/>
      <c r="L27" s="15"/>
      <c r="M27" s="15"/>
      <c r="N27" s="15"/>
      <c r="O27" s="15"/>
    </row>
  </sheetData>
  <mergeCells count="1">
    <mergeCell ref="E23:O27"/>
  </mergeCells>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
  <sheetViews>
    <sheetView tabSelected="1" topLeftCell="A18" workbookViewId="0">
      <selection activeCell="M43" sqref="M43"/>
    </sheetView>
  </sheetViews>
  <sheetFormatPr defaultRowHeight="13.2" x14ac:dyDescent="0.25"/>
  <sheetData>
    <row r="1" spans="1:12" x14ac:dyDescent="0.25">
      <c r="A1" s="17" t="s">
        <v>17</v>
      </c>
      <c r="B1" s="17" t="s">
        <v>18</v>
      </c>
      <c r="C1" s="16"/>
      <c r="D1" s="16"/>
      <c r="E1" s="16"/>
      <c r="F1" s="16"/>
      <c r="G1" s="16"/>
      <c r="H1" s="16"/>
      <c r="I1" s="16"/>
      <c r="J1" s="16"/>
      <c r="K1" s="16"/>
      <c r="L1" s="16"/>
    </row>
    <row r="2" spans="1:12" x14ac:dyDescent="0.25">
      <c r="A2" s="18" t="s">
        <v>5</v>
      </c>
      <c r="B2" s="19">
        <v>3.7090000000000001</v>
      </c>
      <c r="C2" s="16"/>
      <c r="D2" s="16"/>
      <c r="E2" s="16"/>
      <c r="F2" s="16"/>
      <c r="G2" s="16"/>
      <c r="H2" s="16"/>
      <c r="I2" s="16"/>
      <c r="J2" s="16"/>
      <c r="K2" s="20" t="s">
        <v>19</v>
      </c>
      <c r="L2" s="20" t="s">
        <v>20</v>
      </c>
    </row>
    <row r="3" spans="1:12" x14ac:dyDescent="0.25">
      <c r="A3" s="18" t="s">
        <v>5</v>
      </c>
      <c r="B3" s="19">
        <v>7.0869999999999997</v>
      </c>
      <c r="C3" s="16"/>
      <c r="D3" s="20" t="s">
        <v>21</v>
      </c>
      <c r="E3" s="20" t="s">
        <v>22</v>
      </c>
      <c r="F3" s="21">
        <v>50</v>
      </c>
      <c r="G3" s="16"/>
      <c r="H3" s="20" t="s">
        <v>23</v>
      </c>
      <c r="I3" s="20" t="s">
        <v>24</v>
      </c>
      <c r="J3" s="16"/>
      <c r="K3" s="20" t="s">
        <v>25</v>
      </c>
      <c r="L3" s="20" t="s">
        <v>24</v>
      </c>
    </row>
    <row r="4" spans="1:12" x14ac:dyDescent="0.25">
      <c r="A4" s="18" t="s">
        <v>5</v>
      </c>
      <c r="B4" s="19">
        <v>6.7539999999999996</v>
      </c>
      <c r="C4" s="16"/>
      <c r="D4" s="16"/>
      <c r="E4" s="20" t="s">
        <v>26</v>
      </c>
      <c r="F4" s="22">
        <v>5.3411999999999988</v>
      </c>
      <c r="G4" s="16"/>
      <c r="H4" s="26">
        <v>0</v>
      </c>
      <c r="I4" s="25">
        <f t="array" ref="I4:I10">FREQUENCY(B2:B51,H4:H10)</f>
        <v>1</v>
      </c>
      <c r="J4" s="16"/>
      <c r="K4" s="16">
        <v>-1</v>
      </c>
      <c r="L4" s="16">
        <f>I4/I$11</f>
        <v>0.02</v>
      </c>
    </row>
    <row r="5" spans="1:12" x14ac:dyDescent="0.25">
      <c r="A5" s="18" t="s">
        <v>5</v>
      </c>
      <c r="B5" s="19">
        <v>8.9939999999999998</v>
      </c>
      <c r="C5" s="16"/>
      <c r="D5" s="16"/>
      <c r="E5" s="20" t="s">
        <v>27</v>
      </c>
      <c r="F5" s="22">
        <v>2.5356026132351492</v>
      </c>
      <c r="G5" s="16"/>
      <c r="H5" s="26">
        <v>2</v>
      </c>
      <c r="I5" s="25">
        <v>3</v>
      </c>
      <c r="J5" s="16"/>
      <c r="K5" s="16">
        <v>1</v>
      </c>
      <c r="L5" s="16">
        <f t="shared" ref="L5:L10" si="0">I5/I$11</f>
        <v>0.06</v>
      </c>
    </row>
    <row r="6" spans="1:12" x14ac:dyDescent="0.25">
      <c r="A6" s="18" t="s">
        <v>5</v>
      </c>
      <c r="B6" s="19">
        <v>9.077</v>
      </c>
      <c r="C6" s="16"/>
      <c r="D6" s="16"/>
      <c r="E6" s="16"/>
      <c r="F6" s="16" t="s">
        <v>28</v>
      </c>
      <c r="G6" s="16"/>
      <c r="H6" s="26">
        <v>4</v>
      </c>
      <c r="I6" s="25">
        <v>10</v>
      </c>
      <c r="J6" s="16"/>
      <c r="K6" s="16">
        <v>3</v>
      </c>
      <c r="L6" s="16">
        <f t="shared" si="0"/>
        <v>0.2</v>
      </c>
    </row>
    <row r="7" spans="1:12" x14ac:dyDescent="0.25">
      <c r="A7" s="18" t="s">
        <v>5</v>
      </c>
      <c r="B7" s="19">
        <v>6.4130000000000003</v>
      </c>
      <c r="C7" s="16"/>
      <c r="D7" s="16"/>
      <c r="E7" s="20" t="s">
        <v>29</v>
      </c>
      <c r="F7" s="24">
        <f>MIN(B2:B51)</f>
        <v>-1.7150000000000001</v>
      </c>
      <c r="G7" s="16"/>
      <c r="H7" s="26">
        <v>6</v>
      </c>
      <c r="I7" s="25">
        <v>15</v>
      </c>
      <c r="J7" s="16"/>
      <c r="K7" s="16">
        <v>5</v>
      </c>
      <c r="L7" s="16">
        <f t="shared" si="0"/>
        <v>0.3</v>
      </c>
    </row>
    <row r="8" spans="1:12" x14ac:dyDescent="0.25">
      <c r="A8" s="18" t="s">
        <v>5</v>
      </c>
      <c r="B8" s="19">
        <v>5.8769999999999998</v>
      </c>
      <c r="C8" s="16"/>
      <c r="D8" s="16"/>
      <c r="E8" s="20" t="s">
        <v>30</v>
      </c>
      <c r="F8" s="24">
        <f>MAX(B2:B51)</f>
        <v>10.061999999999999</v>
      </c>
      <c r="G8" s="16"/>
      <c r="H8" s="26">
        <v>8</v>
      </c>
      <c r="I8" s="25">
        <v>15</v>
      </c>
      <c r="J8" s="16"/>
      <c r="K8" s="16">
        <v>7</v>
      </c>
      <c r="L8" s="16">
        <f t="shared" si="0"/>
        <v>0.3</v>
      </c>
    </row>
    <row r="9" spans="1:12" x14ac:dyDescent="0.25">
      <c r="A9" s="18" t="s">
        <v>5</v>
      </c>
      <c r="B9" s="19">
        <v>2.5720000000000001</v>
      </c>
      <c r="C9" s="16"/>
      <c r="D9" s="16"/>
      <c r="E9" s="20" t="s">
        <v>31</v>
      </c>
      <c r="F9" s="24">
        <f>F8-F7</f>
        <v>11.776999999999999</v>
      </c>
      <c r="G9" s="16"/>
      <c r="H9" s="26">
        <v>10</v>
      </c>
      <c r="I9" s="25">
        <v>5</v>
      </c>
      <c r="J9" s="16"/>
      <c r="K9" s="16">
        <v>9</v>
      </c>
      <c r="L9" s="16">
        <f t="shared" si="0"/>
        <v>0.1</v>
      </c>
    </row>
    <row r="10" spans="1:12" x14ac:dyDescent="0.25">
      <c r="A10" s="18" t="s">
        <v>5</v>
      </c>
      <c r="B10" s="19">
        <v>7.52</v>
      </c>
      <c r="C10" s="16"/>
      <c r="D10" s="16"/>
      <c r="E10" s="16"/>
      <c r="F10" s="16"/>
      <c r="G10" s="16"/>
      <c r="H10" s="26">
        <v>12</v>
      </c>
      <c r="I10" s="25">
        <v>1</v>
      </c>
      <c r="J10" s="16"/>
      <c r="K10" s="16">
        <v>11</v>
      </c>
      <c r="L10" s="16">
        <f t="shared" si="0"/>
        <v>0.02</v>
      </c>
    </row>
    <row r="11" spans="1:12" x14ac:dyDescent="0.25">
      <c r="A11" s="18" t="s">
        <v>5</v>
      </c>
      <c r="B11" s="19">
        <v>6.8810000000000002</v>
      </c>
      <c r="C11" s="16"/>
      <c r="D11" s="16"/>
      <c r="E11" s="16"/>
      <c r="F11" s="16"/>
      <c r="G11" s="16"/>
      <c r="H11" s="16" t="s">
        <v>7</v>
      </c>
      <c r="I11" s="16">
        <f>SUM(I4:I10)</f>
        <v>50</v>
      </c>
      <c r="J11" s="16"/>
      <c r="K11" s="16" t="s">
        <v>7</v>
      </c>
      <c r="L11" s="16">
        <f>SUM(L4:L10)</f>
        <v>1</v>
      </c>
    </row>
    <row r="12" spans="1:12" x14ac:dyDescent="0.25">
      <c r="A12" s="18" t="s">
        <v>5</v>
      </c>
      <c r="B12" s="19">
        <v>7.2649999999999997</v>
      </c>
      <c r="C12" s="16"/>
      <c r="D12" s="16"/>
      <c r="E12" s="16"/>
      <c r="F12" s="16"/>
      <c r="G12" s="16"/>
      <c r="H12" s="16"/>
      <c r="I12" s="16"/>
      <c r="J12" s="16"/>
      <c r="K12" s="16"/>
      <c r="L12" s="16"/>
    </row>
    <row r="13" spans="1:12" x14ac:dyDescent="0.25">
      <c r="A13" s="18" t="s">
        <v>5</v>
      </c>
      <c r="B13" s="19">
        <v>3.4769999999999999</v>
      </c>
      <c r="C13" s="16"/>
      <c r="D13" s="16"/>
      <c r="E13" s="16"/>
      <c r="F13" s="16"/>
      <c r="G13" s="16"/>
      <c r="H13" s="16"/>
      <c r="I13" s="16"/>
      <c r="J13" s="16"/>
      <c r="K13" s="16"/>
      <c r="L13" s="16"/>
    </row>
    <row r="14" spans="1:12" x14ac:dyDescent="0.25">
      <c r="A14" s="18" t="s">
        <v>5</v>
      </c>
      <c r="B14" s="19">
        <v>3.7549999999999999</v>
      </c>
      <c r="C14" s="16"/>
      <c r="D14" s="16"/>
      <c r="E14" s="16"/>
      <c r="F14" s="16"/>
      <c r="G14" s="16"/>
      <c r="H14" s="16"/>
      <c r="I14" s="16"/>
      <c r="J14" s="16"/>
      <c r="K14" s="16"/>
      <c r="L14" s="16"/>
    </row>
    <row r="15" spans="1:12" x14ac:dyDescent="0.25">
      <c r="A15" s="18" t="s">
        <v>5</v>
      </c>
      <c r="B15" s="19">
        <v>8.76</v>
      </c>
      <c r="C15" s="16"/>
      <c r="D15" s="16"/>
      <c r="E15" s="16"/>
      <c r="F15" s="16"/>
      <c r="G15" s="16"/>
      <c r="H15" s="16"/>
      <c r="I15" s="16"/>
      <c r="J15" s="16"/>
      <c r="K15" s="16"/>
      <c r="L15" s="16"/>
    </row>
    <row r="16" spans="1:12" x14ac:dyDescent="0.25">
      <c r="A16" s="18" t="s">
        <v>5</v>
      </c>
      <c r="B16" s="19">
        <v>7.032</v>
      </c>
      <c r="C16" s="23"/>
      <c r="D16" s="23"/>
      <c r="E16" s="23"/>
      <c r="F16" s="23"/>
      <c r="G16" s="23"/>
      <c r="H16" s="23"/>
      <c r="I16" s="23"/>
      <c r="J16" s="16"/>
      <c r="K16" s="16"/>
      <c r="L16" s="16"/>
    </row>
    <row r="17" spans="1:12" x14ac:dyDescent="0.25">
      <c r="A17" s="18" t="s">
        <v>5</v>
      </c>
      <c r="B17" s="19">
        <v>9.0519999999999996</v>
      </c>
      <c r="C17" s="23"/>
      <c r="D17" s="23"/>
      <c r="E17" s="23"/>
      <c r="F17" s="23"/>
      <c r="G17" s="23"/>
      <c r="H17" s="23"/>
      <c r="I17" s="23"/>
    </row>
    <row r="18" spans="1:12" x14ac:dyDescent="0.25">
      <c r="A18" s="18" t="s">
        <v>5</v>
      </c>
      <c r="B18" s="19">
        <v>10.061999999999999</v>
      </c>
      <c r="C18" s="23"/>
      <c r="D18" s="23"/>
      <c r="E18" s="23"/>
      <c r="F18" s="23"/>
      <c r="G18" s="23"/>
      <c r="H18" s="23"/>
      <c r="I18" s="23"/>
    </row>
    <row r="19" spans="1:12" x14ac:dyDescent="0.25">
      <c r="A19" s="18" t="s">
        <v>5</v>
      </c>
      <c r="B19" s="19">
        <v>4.84</v>
      </c>
      <c r="C19" s="23"/>
      <c r="D19" s="23"/>
      <c r="E19" s="23"/>
      <c r="F19" s="23"/>
      <c r="G19" s="23"/>
      <c r="H19" s="23"/>
      <c r="I19" s="23"/>
    </row>
    <row r="20" spans="1:12" x14ac:dyDescent="0.25">
      <c r="A20" s="18" t="s">
        <v>5</v>
      </c>
      <c r="B20" s="19">
        <v>6.4489999999999998</v>
      </c>
      <c r="C20" s="23"/>
      <c r="D20" s="23"/>
      <c r="E20" s="23"/>
      <c r="F20" s="23"/>
      <c r="G20" s="23"/>
      <c r="H20" s="23"/>
      <c r="I20" s="23"/>
    </row>
    <row r="21" spans="1:12" x14ac:dyDescent="0.25">
      <c r="A21" s="18" t="s">
        <v>5</v>
      </c>
      <c r="B21" s="19">
        <v>9.0190000000000001</v>
      </c>
      <c r="C21" s="23"/>
      <c r="D21" s="16"/>
      <c r="E21" s="16"/>
      <c r="F21" s="16"/>
      <c r="G21" s="16"/>
      <c r="H21" s="16"/>
      <c r="I21" s="16"/>
      <c r="J21" s="16"/>
      <c r="K21" s="20" t="s">
        <v>19</v>
      </c>
      <c r="L21" s="20" t="s">
        <v>20</v>
      </c>
    </row>
    <row r="22" spans="1:12" x14ac:dyDescent="0.25">
      <c r="A22" s="18" t="s">
        <v>5</v>
      </c>
      <c r="B22" s="19">
        <v>-1.7150000000000001</v>
      </c>
      <c r="C22" s="23"/>
      <c r="D22" s="20" t="s">
        <v>32</v>
      </c>
      <c r="E22" s="20" t="s">
        <v>22</v>
      </c>
      <c r="F22" s="21">
        <f>COUNT(B52:B101)</f>
        <v>50</v>
      </c>
      <c r="G22" s="16"/>
      <c r="H22" s="20" t="s">
        <v>23</v>
      </c>
      <c r="I22" s="20" t="s">
        <v>24</v>
      </c>
      <c r="J22" s="16"/>
      <c r="K22" s="20" t="s">
        <v>25</v>
      </c>
      <c r="L22" s="20" t="s">
        <v>24</v>
      </c>
    </row>
    <row r="23" spans="1:12" x14ac:dyDescent="0.25">
      <c r="A23" s="18" t="s">
        <v>5</v>
      </c>
      <c r="B23" s="19">
        <v>4.718</v>
      </c>
      <c r="C23" s="23"/>
      <c r="D23" s="16"/>
      <c r="E23" s="20" t="s">
        <v>26</v>
      </c>
      <c r="F23" s="22">
        <f>AVERAGE(B52:B101)</f>
        <v>3.709960000000001</v>
      </c>
      <c r="G23" s="16"/>
      <c r="H23" s="26">
        <v>-4</v>
      </c>
      <c r="I23" s="25">
        <f t="array" ref="I23:I31">FREQUENCY(B52:B101,H23:H31)</f>
        <v>1</v>
      </c>
      <c r="J23" s="16"/>
      <c r="K23" s="16">
        <v>-5</v>
      </c>
      <c r="L23" s="16">
        <f>I23/I$11</f>
        <v>0.02</v>
      </c>
    </row>
    <row r="24" spans="1:12" x14ac:dyDescent="0.25">
      <c r="A24" s="18" t="s">
        <v>5</v>
      </c>
      <c r="B24" s="19">
        <v>4.0069999999999997</v>
      </c>
      <c r="C24" s="23"/>
      <c r="D24" s="16"/>
      <c r="E24" s="20" t="s">
        <v>27</v>
      </c>
      <c r="F24" s="22">
        <f>STDEV(B52:B101)</f>
        <v>2.7690419986349206</v>
      </c>
      <c r="G24" s="16"/>
      <c r="H24" s="26">
        <v>-2</v>
      </c>
      <c r="I24" s="25">
        <v>0</v>
      </c>
      <c r="J24" s="16"/>
      <c r="K24" s="16">
        <v>-3</v>
      </c>
      <c r="L24" s="16">
        <f t="shared" ref="L24:L31" si="1">I24/I$11</f>
        <v>0</v>
      </c>
    </row>
    <row r="25" spans="1:12" x14ac:dyDescent="0.25">
      <c r="A25" s="18" t="s">
        <v>5</v>
      </c>
      <c r="B25" s="19">
        <v>7.2409999999999997</v>
      </c>
      <c r="C25" s="23"/>
      <c r="D25" s="16"/>
      <c r="E25" s="16"/>
      <c r="F25" s="16" t="s">
        <v>28</v>
      </c>
      <c r="G25" s="16"/>
      <c r="H25" s="26">
        <v>0</v>
      </c>
      <c r="I25" s="25">
        <v>2</v>
      </c>
      <c r="J25" s="16"/>
      <c r="K25" s="16">
        <v>-1</v>
      </c>
      <c r="L25" s="16">
        <f t="shared" si="1"/>
        <v>0.04</v>
      </c>
    </row>
    <row r="26" spans="1:12" x14ac:dyDescent="0.25">
      <c r="A26" s="18" t="s">
        <v>5</v>
      </c>
      <c r="B26" s="19">
        <v>2.1280000000000001</v>
      </c>
      <c r="C26" s="23"/>
      <c r="D26" s="16"/>
      <c r="E26" s="20" t="s">
        <v>29</v>
      </c>
      <c r="F26" s="24">
        <f>MIN(B52:B101)</f>
        <v>-4.1479999999999997</v>
      </c>
      <c r="G26" s="16"/>
      <c r="H26" s="26">
        <v>2</v>
      </c>
      <c r="I26" s="25">
        <v>10</v>
      </c>
      <c r="J26" s="16"/>
      <c r="K26" s="16">
        <v>1</v>
      </c>
      <c r="L26" s="16">
        <f t="shared" si="1"/>
        <v>0.2</v>
      </c>
    </row>
    <row r="27" spans="1:12" x14ac:dyDescent="0.25">
      <c r="A27" s="18" t="s">
        <v>5</v>
      </c>
      <c r="B27" s="19">
        <v>6.968</v>
      </c>
      <c r="C27" s="23"/>
      <c r="D27" s="16"/>
      <c r="E27" s="20" t="s">
        <v>30</v>
      </c>
      <c r="F27" s="24">
        <f>MAX(B52:B101)</f>
        <v>10.539</v>
      </c>
      <c r="G27" s="16"/>
      <c r="H27" s="26">
        <v>4</v>
      </c>
      <c r="I27" s="25">
        <v>15</v>
      </c>
      <c r="J27" s="16"/>
      <c r="K27" s="16">
        <v>3</v>
      </c>
      <c r="L27" s="16">
        <f t="shared" si="1"/>
        <v>0.3</v>
      </c>
    </row>
    <row r="28" spans="1:12" x14ac:dyDescent="0.25">
      <c r="A28" s="18" t="s">
        <v>5</v>
      </c>
      <c r="B28" s="19">
        <v>4.8529999999999998</v>
      </c>
      <c r="C28" s="23"/>
      <c r="D28" s="16"/>
      <c r="E28" s="20" t="s">
        <v>31</v>
      </c>
      <c r="F28" s="24">
        <f>F27-F26</f>
        <v>14.686999999999999</v>
      </c>
      <c r="G28" s="16"/>
      <c r="H28" s="26">
        <v>6</v>
      </c>
      <c r="I28" s="25">
        <v>11</v>
      </c>
      <c r="J28" s="16"/>
      <c r="K28" s="16">
        <v>5</v>
      </c>
      <c r="L28" s="16">
        <f t="shared" si="1"/>
        <v>0.22</v>
      </c>
    </row>
    <row r="29" spans="1:12" x14ac:dyDescent="0.25">
      <c r="A29" s="18" t="s">
        <v>5</v>
      </c>
      <c r="B29" s="19">
        <v>5.5E-2</v>
      </c>
      <c r="C29" s="23"/>
      <c r="D29" s="16"/>
      <c r="E29" s="16"/>
      <c r="F29" s="16"/>
      <c r="G29" s="16"/>
      <c r="H29" s="26">
        <v>8</v>
      </c>
      <c r="I29" s="25">
        <v>8</v>
      </c>
      <c r="J29" s="16"/>
      <c r="K29" s="16">
        <v>7</v>
      </c>
      <c r="L29" s="16">
        <f t="shared" si="1"/>
        <v>0.16</v>
      </c>
    </row>
    <row r="30" spans="1:12" x14ac:dyDescent="0.25">
      <c r="A30" s="18" t="s">
        <v>5</v>
      </c>
      <c r="B30" s="19">
        <v>2.68</v>
      </c>
      <c r="C30" s="23"/>
      <c r="D30" s="16"/>
      <c r="E30" s="16"/>
      <c r="F30" s="16"/>
      <c r="G30" s="16"/>
      <c r="H30" s="26">
        <v>10</v>
      </c>
      <c r="I30" s="16">
        <v>2</v>
      </c>
      <c r="J30" s="16"/>
      <c r="K30" s="16">
        <v>9</v>
      </c>
      <c r="L30" s="16">
        <f t="shared" si="1"/>
        <v>0.04</v>
      </c>
    </row>
    <row r="31" spans="1:12" x14ac:dyDescent="0.25">
      <c r="A31" s="18" t="s">
        <v>5</v>
      </c>
      <c r="B31" s="19">
        <v>3.746</v>
      </c>
      <c r="C31" s="23"/>
      <c r="D31" s="23"/>
      <c r="E31" s="23"/>
      <c r="F31" s="23"/>
      <c r="G31" s="23"/>
      <c r="H31" s="27">
        <v>12</v>
      </c>
      <c r="I31" s="23">
        <v>1</v>
      </c>
      <c r="K31" s="28">
        <v>11</v>
      </c>
      <c r="L31" s="16">
        <f t="shared" si="1"/>
        <v>0.02</v>
      </c>
    </row>
    <row r="32" spans="1:12" x14ac:dyDescent="0.25">
      <c r="A32" s="18" t="s">
        <v>5</v>
      </c>
      <c r="B32" s="19">
        <v>7.0330000000000004</v>
      </c>
      <c r="C32" s="23"/>
      <c r="D32" s="23"/>
      <c r="E32" s="23"/>
      <c r="F32" s="23"/>
      <c r="G32" s="23"/>
      <c r="H32" s="16" t="s">
        <v>7</v>
      </c>
      <c r="I32" s="16">
        <f>SUM(I23:I31)</f>
        <v>50</v>
      </c>
      <c r="K32" s="16" t="s">
        <v>7</v>
      </c>
      <c r="L32" s="16">
        <f>SUM(L23:L31)</f>
        <v>1</v>
      </c>
    </row>
    <row r="33" spans="1:12" x14ac:dyDescent="0.25">
      <c r="A33" s="18" t="s">
        <v>5</v>
      </c>
      <c r="B33" s="19">
        <v>5.0330000000000004</v>
      </c>
    </row>
    <row r="34" spans="1:12" x14ac:dyDescent="0.25">
      <c r="A34" s="18" t="s">
        <v>5</v>
      </c>
      <c r="B34" s="19">
        <v>5.569</v>
      </c>
      <c r="H34" s="16"/>
      <c r="I34" s="16"/>
    </row>
    <row r="35" spans="1:12" x14ac:dyDescent="0.25">
      <c r="A35" s="18" t="s">
        <v>5</v>
      </c>
      <c r="B35" s="19">
        <v>6.7119999999999997</v>
      </c>
      <c r="D35" s="6" t="s">
        <v>33</v>
      </c>
      <c r="E35" s="6"/>
      <c r="F35" s="6"/>
      <c r="G35" s="6"/>
      <c r="H35" s="6"/>
      <c r="I35" s="6"/>
      <c r="J35" s="6"/>
      <c r="K35" s="6"/>
      <c r="L35" s="6"/>
    </row>
    <row r="36" spans="1:12" x14ac:dyDescent="0.25">
      <c r="A36" s="18" t="s">
        <v>5</v>
      </c>
      <c r="B36" s="19">
        <v>3.6629999999999998</v>
      </c>
    </row>
    <row r="37" spans="1:12" x14ac:dyDescent="0.25">
      <c r="A37" s="18" t="s">
        <v>5</v>
      </c>
      <c r="B37" s="19">
        <v>2.7410000000000001</v>
      </c>
      <c r="D37" s="8" t="s">
        <v>34</v>
      </c>
      <c r="E37" s="29"/>
      <c r="F37" s="29"/>
      <c r="G37" s="29"/>
      <c r="H37" s="29"/>
      <c r="I37" s="29"/>
      <c r="J37" s="29"/>
      <c r="K37" s="29"/>
      <c r="L37" s="29"/>
    </row>
    <row r="38" spans="1:12" x14ac:dyDescent="0.25">
      <c r="A38" s="18" t="s">
        <v>5</v>
      </c>
      <c r="B38" s="19">
        <v>6.2560000000000002</v>
      </c>
      <c r="D38" s="29"/>
      <c r="E38" s="29"/>
      <c r="F38" s="29"/>
      <c r="G38" s="29"/>
      <c r="H38" s="29"/>
      <c r="I38" s="29"/>
      <c r="J38" s="29"/>
      <c r="K38" s="29"/>
      <c r="L38" s="29"/>
    </row>
    <row r="39" spans="1:12" x14ac:dyDescent="0.25">
      <c r="A39" s="18" t="s">
        <v>5</v>
      </c>
      <c r="B39" s="19">
        <v>5.3490000000000002</v>
      </c>
      <c r="D39" s="29"/>
      <c r="E39" s="29"/>
      <c r="F39" s="29"/>
      <c r="G39" s="29"/>
      <c r="H39" s="29"/>
      <c r="I39" s="29"/>
      <c r="J39" s="29"/>
      <c r="K39" s="29"/>
      <c r="L39" s="29"/>
    </row>
    <row r="40" spans="1:12" x14ac:dyDescent="0.25">
      <c r="A40" s="18" t="s">
        <v>5</v>
      </c>
      <c r="B40" s="19">
        <v>7.3</v>
      </c>
      <c r="D40" s="29"/>
      <c r="E40" s="29"/>
      <c r="F40" s="29"/>
      <c r="G40" s="29"/>
      <c r="H40" s="29"/>
      <c r="I40" s="29"/>
      <c r="J40" s="29"/>
      <c r="K40" s="29"/>
      <c r="L40" s="29"/>
    </row>
    <row r="41" spans="1:12" x14ac:dyDescent="0.25">
      <c r="A41" s="18" t="s">
        <v>5</v>
      </c>
      <c r="B41" s="19">
        <v>5.4450000000000003</v>
      </c>
      <c r="D41" s="29"/>
      <c r="E41" s="29"/>
      <c r="F41" s="29"/>
      <c r="G41" s="29"/>
      <c r="H41" s="29"/>
      <c r="I41" s="29"/>
      <c r="J41" s="29"/>
      <c r="K41" s="29"/>
      <c r="L41" s="29"/>
    </row>
    <row r="42" spans="1:12" x14ac:dyDescent="0.25">
      <c r="A42" s="18" t="s">
        <v>5</v>
      </c>
      <c r="B42" s="19">
        <v>4.97</v>
      </c>
      <c r="D42" s="29"/>
      <c r="E42" s="29"/>
      <c r="F42" s="29"/>
      <c r="G42" s="29"/>
      <c r="H42" s="29"/>
      <c r="I42" s="29"/>
      <c r="J42" s="29"/>
      <c r="K42" s="29"/>
      <c r="L42" s="29"/>
    </row>
    <row r="43" spans="1:12" x14ac:dyDescent="0.25">
      <c r="A43" s="18" t="s">
        <v>5</v>
      </c>
      <c r="B43" s="19">
        <v>3.613</v>
      </c>
      <c r="D43" s="29"/>
      <c r="E43" s="29"/>
      <c r="F43" s="29"/>
      <c r="G43" s="29"/>
      <c r="H43" s="29"/>
      <c r="I43" s="29"/>
      <c r="J43" s="29"/>
      <c r="K43" s="29"/>
      <c r="L43" s="29"/>
    </row>
    <row r="44" spans="1:12" x14ac:dyDescent="0.25">
      <c r="A44" s="18" t="s">
        <v>5</v>
      </c>
      <c r="B44" s="19">
        <v>7.5679999999999996</v>
      </c>
      <c r="D44" s="29"/>
      <c r="E44" s="29"/>
      <c r="F44" s="29"/>
      <c r="G44" s="29"/>
      <c r="H44" s="29"/>
      <c r="I44" s="29"/>
      <c r="J44" s="29"/>
      <c r="K44" s="29"/>
      <c r="L44" s="29"/>
    </row>
    <row r="45" spans="1:12" x14ac:dyDescent="0.25">
      <c r="A45" s="18" t="s">
        <v>5</v>
      </c>
      <c r="B45" s="19">
        <v>5.8609999999999998</v>
      </c>
      <c r="D45" s="29"/>
      <c r="E45" s="29"/>
      <c r="F45" s="29"/>
      <c r="G45" s="29"/>
      <c r="H45" s="29"/>
      <c r="I45" s="29"/>
      <c r="J45" s="29"/>
      <c r="K45" s="29"/>
      <c r="L45" s="29"/>
    </row>
    <row r="46" spans="1:12" x14ac:dyDescent="0.25">
      <c r="A46" s="18" t="s">
        <v>5</v>
      </c>
      <c r="B46" s="19">
        <v>4.157</v>
      </c>
      <c r="D46" s="29"/>
      <c r="E46" s="29"/>
      <c r="F46" s="29"/>
      <c r="G46" s="29"/>
      <c r="H46" s="29"/>
      <c r="I46" s="29"/>
      <c r="J46" s="29"/>
      <c r="K46" s="29"/>
      <c r="L46" s="29"/>
    </row>
    <row r="47" spans="1:12" x14ac:dyDescent="0.25">
      <c r="A47" s="18" t="s">
        <v>5</v>
      </c>
      <c r="B47" s="19">
        <v>0.20300000000000001</v>
      </c>
      <c r="D47" s="29"/>
      <c r="E47" s="29"/>
      <c r="F47" s="29"/>
      <c r="G47" s="29"/>
      <c r="H47" s="29"/>
      <c r="I47" s="29"/>
      <c r="J47" s="29"/>
      <c r="K47" s="29"/>
      <c r="L47" s="29"/>
    </row>
    <row r="48" spans="1:12" x14ac:dyDescent="0.25">
      <c r="A48" s="18" t="s">
        <v>5</v>
      </c>
      <c r="B48" s="19">
        <v>4.4409999999999998</v>
      </c>
    </row>
    <row r="49" spans="1:2" x14ac:dyDescent="0.25">
      <c r="A49" s="18" t="s">
        <v>5</v>
      </c>
      <c r="B49" s="19">
        <v>5.875</v>
      </c>
    </row>
    <row r="50" spans="1:2" x14ac:dyDescent="0.25">
      <c r="A50" s="18" t="s">
        <v>5</v>
      </c>
      <c r="B50" s="19">
        <v>5.7149999999999999</v>
      </c>
    </row>
    <row r="51" spans="1:2" x14ac:dyDescent="0.25">
      <c r="A51" s="18" t="s">
        <v>5</v>
      </c>
      <c r="B51" s="19">
        <v>0.28000000000000003</v>
      </c>
    </row>
    <row r="52" spans="1:2" x14ac:dyDescent="0.25">
      <c r="A52" s="18" t="s">
        <v>2</v>
      </c>
      <c r="B52" s="19">
        <v>-1.087</v>
      </c>
    </row>
    <row r="53" spans="1:2" x14ac:dyDescent="0.25">
      <c r="A53" s="18" t="s">
        <v>2</v>
      </c>
      <c r="B53" s="19">
        <v>1.819</v>
      </c>
    </row>
    <row r="54" spans="1:2" x14ac:dyDescent="0.25">
      <c r="A54" s="18" t="s">
        <v>2</v>
      </c>
      <c r="B54" s="19">
        <v>7.3999999999999996E-2</v>
      </c>
    </row>
    <row r="55" spans="1:2" x14ac:dyDescent="0.25">
      <c r="A55" s="18" t="s">
        <v>2</v>
      </c>
      <c r="B55" s="19">
        <v>1.7549999999999999</v>
      </c>
    </row>
    <row r="56" spans="1:2" x14ac:dyDescent="0.25">
      <c r="A56" s="18" t="s">
        <v>2</v>
      </c>
      <c r="B56" s="19">
        <v>1.889</v>
      </c>
    </row>
    <row r="57" spans="1:2" x14ac:dyDescent="0.25">
      <c r="A57" s="18" t="s">
        <v>2</v>
      </c>
      <c r="B57" s="19">
        <v>3.089</v>
      </c>
    </row>
    <row r="58" spans="1:2" x14ac:dyDescent="0.25">
      <c r="A58" s="18" t="s">
        <v>2</v>
      </c>
      <c r="B58" s="19">
        <v>4.008</v>
      </c>
    </row>
    <row r="59" spans="1:2" x14ac:dyDescent="0.25">
      <c r="A59" s="18" t="s">
        <v>2</v>
      </c>
      <c r="B59" s="19">
        <v>4.5510000000000002</v>
      </c>
    </row>
    <row r="60" spans="1:2" x14ac:dyDescent="0.25">
      <c r="A60" s="18" t="s">
        <v>2</v>
      </c>
      <c r="B60" s="19">
        <v>1.3720000000000001</v>
      </c>
    </row>
    <row r="61" spans="1:2" x14ac:dyDescent="0.25">
      <c r="A61" s="18" t="s">
        <v>2</v>
      </c>
      <c r="B61" s="19">
        <v>3.4129999999999998</v>
      </c>
    </row>
    <row r="62" spans="1:2" x14ac:dyDescent="0.25">
      <c r="A62" s="18" t="s">
        <v>2</v>
      </c>
      <c r="B62" s="19">
        <v>-4.1479999999999997</v>
      </c>
    </row>
    <row r="63" spans="1:2" x14ac:dyDescent="0.25">
      <c r="A63" s="18" t="s">
        <v>2</v>
      </c>
      <c r="B63" s="19">
        <v>2.823</v>
      </c>
    </row>
    <row r="64" spans="1:2" x14ac:dyDescent="0.25">
      <c r="A64" s="18" t="s">
        <v>2</v>
      </c>
      <c r="B64" s="19">
        <v>2.8650000000000002</v>
      </c>
    </row>
    <row r="65" spans="1:2" x14ac:dyDescent="0.25">
      <c r="A65" s="18" t="s">
        <v>2</v>
      </c>
      <c r="B65" s="19">
        <v>4.3689999999999998</v>
      </c>
    </row>
    <row r="66" spans="1:2" x14ac:dyDescent="0.25">
      <c r="A66" s="18" t="s">
        <v>2</v>
      </c>
      <c r="B66" s="19">
        <v>6.3369999999999997</v>
      </c>
    </row>
    <row r="67" spans="1:2" x14ac:dyDescent="0.25">
      <c r="A67" s="18" t="s">
        <v>2</v>
      </c>
      <c r="B67" s="19">
        <v>6.3079999999999998</v>
      </c>
    </row>
    <row r="68" spans="1:2" x14ac:dyDescent="0.25">
      <c r="A68" s="18" t="s">
        <v>2</v>
      </c>
      <c r="B68" s="19">
        <v>3.4940000000000002</v>
      </c>
    </row>
    <row r="69" spans="1:2" x14ac:dyDescent="0.25">
      <c r="A69" s="18" t="s">
        <v>2</v>
      </c>
      <c r="B69" s="19">
        <v>10.539</v>
      </c>
    </row>
    <row r="70" spans="1:2" x14ac:dyDescent="0.25">
      <c r="A70" s="18" t="s">
        <v>2</v>
      </c>
      <c r="B70" s="19">
        <v>3.84</v>
      </c>
    </row>
    <row r="71" spans="1:2" x14ac:dyDescent="0.25">
      <c r="A71" s="18" t="s">
        <v>2</v>
      </c>
      <c r="B71" s="19">
        <v>5.1230000000000002</v>
      </c>
    </row>
    <row r="72" spans="1:2" x14ac:dyDescent="0.25">
      <c r="A72" s="18" t="s">
        <v>2</v>
      </c>
      <c r="B72" s="19">
        <v>5.4850000000000003</v>
      </c>
    </row>
    <row r="73" spans="1:2" x14ac:dyDescent="0.25">
      <c r="A73" s="18" t="s">
        <v>2</v>
      </c>
      <c r="B73" s="19">
        <v>-1.8939999999999999</v>
      </c>
    </row>
    <row r="74" spans="1:2" x14ac:dyDescent="0.25">
      <c r="A74" s="18" t="s">
        <v>2</v>
      </c>
      <c r="B74" s="19">
        <v>8.016</v>
      </c>
    </row>
    <row r="75" spans="1:2" x14ac:dyDescent="0.25">
      <c r="A75" s="18" t="s">
        <v>2</v>
      </c>
      <c r="B75" s="19">
        <v>2.31</v>
      </c>
    </row>
    <row r="76" spans="1:2" x14ac:dyDescent="0.25">
      <c r="A76" s="18" t="s">
        <v>2</v>
      </c>
      <c r="B76" s="19">
        <v>3.8820000000000001</v>
      </c>
    </row>
    <row r="77" spans="1:2" x14ac:dyDescent="0.25">
      <c r="A77" s="18" t="s">
        <v>2</v>
      </c>
      <c r="B77" s="19">
        <v>7.03</v>
      </c>
    </row>
    <row r="78" spans="1:2" x14ac:dyDescent="0.25">
      <c r="A78" s="18" t="s">
        <v>2</v>
      </c>
      <c r="B78" s="19">
        <v>7.7270000000000003</v>
      </c>
    </row>
    <row r="79" spans="1:2" x14ac:dyDescent="0.25">
      <c r="A79" s="18" t="s">
        <v>2</v>
      </c>
      <c r="B79" s="19">
        <v>0.105</v>
      </c>
    </row>
    <row r="80" spans="1:2" x14ac:dyDescent="0.25">
      <c r="A80" s="18" t="s">
        <v>2</v>
      </c>
      <c r="B80" s="19">
        <v>3.65</v>
      </c>
    </row>
    <row r="81" spans="1:2" x14ac:dyDescent="0.25">
      <c r="A81" s="18" t="s">
        <v>2</v>
      </c>
      <c r="B81" s="19">
        <v>4.5469999999999997</v>
      </c>
    </row>
    <row r="82" spans="1:2" x14ac:dyDescent="0.25">
      <c r="A82" s="18" t="s">
        <v>2</v>
      </c>
      <c r="B82" s="19">
        <v>4.9850000000000003</v>
      </c>
    </row>
    <row r="83" spans="1:2" x14ac:dyDescent="0.25">
      <c r="A83" s="18" t="s">
        <v>2</v>
      </c>
      <c r="B83" s="19">
        <v>5.1589999999999998</v>
      </c>
    </row>
    <row r="84" spans="1:2" x14ac:dyDescent="0.25">
      <c r="A84" s="18" t="s">
        <v>2</v>
      </c>
      <c r="B84" s="19">
        <v>4.76</v>
      </c>
    </row>
    <row r="85" spans="1:2" x14ac:dyDescent="0.25">
      <c r="A85" s="18" t="s">
        <v>2</v>
      </c>
      <c r="B85" s="19">
        <v>4.9340000000000002</v>
      </c>
    </row>
    <row r="86" spans="1:2" x14ac:dyDescent="0.25">
      <c r="A86" s="18" t="s">
        <v>2</v>
      </c>
      <c r="B86" s="19">
        <v>3.1059999999999999</v>
      </c>
    </row>
    <row r="87" spans="1:2" x14ac:dyDescent="0.25">
      <c r="A87" s="18" t="s">
        <v>2</v>
      </c>
      <c r="B87" s="19">
        <v>5.5979999999999999</v>
      </c>
    </row>
    <row r="88" spans="1:2" x14ac:dyDescent="0.25">
      <c r="A88" s="18" t="s">
        <v>2</v>
      </c>
      <c r="B88" s="19">
        <v>2.1619999999999999</v>
      </c>
    </row>
    <row r="89" spans="1:2" x14ac:dyDescent="0.25">
      <c r="A89" s="18" t="s">
        <v>2</v>
      </c>
      <c r="B89" s="19">
        <v>6.52</v>
      </c>
    </row>
    <row r="90" spans="1:2" x14ac:dyDescent="0.25">
      <c r="A90" s="18" t="s">
        <v>2</v>
      </c>
      <c r="B90" s="19">
        <v>7.0460000000000003</v>
      </c>
    </row>
    <row r="91" spans="1:2" x14ac:dyDescent="0.25">
      <c r="A91" s="18" t="s">
        <v>2</v>
      </c>
      <c r="B91" s="19">
        <v>1.7569999999999999</v>
      </c>
    </row>
    <row r="92" spans="1:2" x14ac:dyDescent="0.25">
      <c r="A92" s="18" t="s">
        <v>2</v>
      </c>
      <c r="B92" s="19">
        <v>1.8480000000000001</v>
      </c>
    </row>
    <row r="93" spans="1:2" x14ac:dyDescent="0.25">
      <c r="A93" s="18" t="s">
        <v>2</v>
      </c>
      <c r="B93" s="19">
        <v>1.0960000000000001</v>
      </c>
    </row>
    <row r="94" spans="1:2" x14ac:dyDescent="0.25">
      <c r="A94" s="18" t="s">
        <v>2</v>
      </c>
      <c r="B94" s="19">
        <v>2.145</v>
      </c>
    </row>
    <row r="95" spans="1:2" x14ac:dyDescent="0.25">
      <c r="A95" s="18" t="s">
        <v>2</v>
      </c>
      <c r="B95" s="19">
        <v>8.4350000000000005</v>
      </c>
    </row>
    <row r="96" spans="1:2" x14ac:dyDescent="0.25">
      <c r="A96" s="18" t="s">
        <v>2</v>
      </c>
      <c r="B96" s="19">
        <v>6.0990000000000002</v>
      </c>
    </row>
    <row r="97" spans="1:2" x14ac:dyDescent="0.25">
      <c r="A97" s="18" t="s">
        <v>2</v>
      </c>
      <c r="B97" s="19">
        <v>3.972</v>
      </c>
    </row>
    <row r="98" spans="1:2" x14ac:dyDescent="0.25">
      <c r="A98" s="18" t="s">
        <v>2</v>
      </c>
      <c r="B98" s="19">
        <v>2.4089999999999998</v>
      </c>
    </row>
    <row r="99" spans="1:2" x14ac:dyDescent="0.25">
      <c r="A99" s="18" t="s">
        <v>2</v>
      </c>
      <c r="B99" s="19">
        <v>0.56899999999999995</v>
      </c>
    </row>
    <row r="100" spans="1:2" x14ac:dyDescent="0.25">
      <c r="A100" s="18" t="s">
        <v>2</v>
      </c>
      <c r="B100" s="19">
        <v>7.0129999999999999</v>
      </c>
    </row>
    <row r="101" spans="1:2" x14ac:dyDescent="0.25">
      <c r="A101" s="18" t="s">
        <v>2</v>
      </c>
      <c r="B101" s="19">
        <v>2.5939999999999999</v>
      </c>
    </row>
  </sheetData>
  <mergeCells count="2">
    <mergeCell ref="D35:L35"/>
    <mergeCell ref="D37:L47"/>
  </mergeCells>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Exercise 9.1 or 9.4</vt:lpstr>
      <vt:lpstr>Exercise 9.2 or 9.5</vt:lpstr>
      <vt:lpstr>Exercise 9.3 or 9.6</vt:lpstr>
    </vt:vector>
  </TitlesOfParts>
  <Manager/>
  <Company>SHU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 F. Jones</dc:creator>
  <cp:keywords/>
  <dc:description/>
  <cp:lastModifiedBy>Danielle Hall</cp:lastModifiedBy>
  <cp:revision/>
  <dcterms:created xsi:type="dcterms:W3CDTF">2006-09-16T09:36:59Z</dcterms:created>
  <dcterms:modified xsi:type="dcterms:W3CDTF">2024-10-20T19:39:20Z</dcterms:modified>
  <cp:category/>
  <cp:contentStatus/>
</cp:coreProperties>
</file>