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https://d.docs.live.net/a094d25bc8db6fa5/Documents/Career/Education/MSc Data Science at UoE/Research Methods and Professional Practice/"/>
    </mc:Choice>
  </mc:AlternateContent>
  <xr:revisionPtr revIDLastSave="0" documentId="8_{CAD9EE89-370C-40BD-A1F8-E24D3F8B78AB}" xr6:coauthVersionLast="47" xr6:coauthVersionMax="47" xr10:uidLastSave="{00000000-0000-0000-0000-000000000000}"/>
  <bookViews>
    <workbookView xWindow="-108" yWindow="-108" windowWidth="23256" windowHeight="13176" activeTab="2" xr2:uid="{00000000-000D-0000-FFFF-FFFF00000000}"/>
  </bookViews>
  <sheets>
    <sheet name="Example 6.1" sheetId="1" r:id="rId1"/>
    <sheet name="Example 6.2" sheetId="4" r:id="rId2"/>
    <sheet name="Example 6.3" sheetId="5"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5" l="1"/>
  <c r="H7" i="5"/>
  <c r="H6" i="5"/>
  <c r="E18" i="5"/>
  <c r="E17" i="5"/>
  <c r="E16" i="5"/>
  <c r="E15" i="5"/>
  <c r="E9" i="5"/>
  <c r="E8" i="5"/>
  <c r="E7" i="5"/>
  <c r="E6" i="5"/>
  <c r="F28" i="4"/>
  <c r="F27" i="4"/>
  <c r="F26" i="4"/>
  <c r="F9" i="4"/>
  <c r="F8" i="4"/>
  <c r="F7" i="4"/>
  <c r="F6" i="4"/>
  <c r="F25" i="1"/>
  <c r="F24" i="1"/>
  <c r="F23" i="1"/>
  <c r="F5" i="1"/>
  <c r="F4" i="1"/>
  <c r="F3" i="1"/>
  <c r="H9" i="5" l="1"/>
  <c r="H17" i="5" s="1"/>
  <c r="F29" i="4"/>
  <c r="H15" i="5" l="1"/>
  <c r="H16" i="5"/>
  <c r="H18" i="5" l="1"/>
</calcChain>
</file>

<file path=xl/sharedStrings.xml><?xml version="1.0" encoding="utf-8"?>
<sst xmlns="http://schemas.openxmlformats.org/spreadsheetml/2006/main" count="420" uniqueCount="27">
  <si>
    <t>Diet</t>
  </si>
  <si>
    <t>Wtloss</t>
  </si>
  <si>
    <t>A</t>
  </si>
  <si>
    <t>Diet A</t>
  </si>
  <si>
    <t>n</t>
  </si>
  <si>
    <t>Mean</t>
  </si>
  <si>
    <t>SD</t>
  </si>
  <si>
    <t>B</t>
  </si>
  <si>
    <t>Diet B</t>
  </si>
  <si>
    <t>Diet A and Diet B both have 50 participants. Diet A resulted in greater average weight loss, with participants losing 5.341 units. Diet B on the other hand had participants lose only 3.710 units, 1.721 units fewer than Diet A. The standard deviation of both groups is similar, meaning that we can assume that most participants experience weight loss approximately 2.5 units above or below the mean for Diet A or 2.8 units above or below the mean for Diet B. This still results in Diet A being the diet that resulted in the greatest weight loss for participants.</t>
  </si>
  <si>
    <t>Median</t>
  </si>
  <si>
    <t>Q1</t>
  </si>
  <si>
    <t>Q3</t>
  </si>
  <si>
    <t>IQR</t>
  </si>
  <si>
    <t xml:space="preserve">The median, quartiles, and interquartile range tell us things that the mean and standard deviation cannot. For both of the diets, the medians are very similar to the means, meaning that there is likely few outliers. However, Diet A does have a slightly higher Median than mean, meaning that there are likely a few individuals who have experienced less weight loss and have skewed the mean. The quartiles tell the most interesting story though. In Diet A, 25% of participants have a weight loss of less than 3.748 units. That means that at least 75% of participants in Diet A lost more weight loss than the mean weight loss in Diet B. Both Diets have the same interquartile range, but Diet A has higher quartiles for weight loss, while Diet B has much lower. It just reinforces the idea that Diet A is the better Diet for participants who wish to lose weight. </t>
  </si>
  <si>
    <t>Area</t>
  </si>
  <si>
    <t>Brand</t>
  </si>
  <si>
    <t>Other</t>
  </si>
  <si>
    <t>Frequencies</t>
  </si>
  <si>
    <t>Area 1</t>
  </si>
  <si>
    <t>Total</t>
  </si>
  <si>
    <t>Percentages</t>
  </si>
  <si>
    <t>Exercise 6.2) What do these results tell you about the relative effectiveness of the
two weight-reducing diets?</t>
  </si>
  <si>
    <t>Exercise 6.1)What do these results tell you about the relative effectiveness of the
two weight-reducing diets?</t>
  </si>
  <si>
    <t>Exercise 6.3) What do these results tell you about the patterns of brand preferences
for each of the two demographic areas?</t>
  </si>
  <si>
    <t>Area 2</t>
  </si>
  <si>
    <t xml:space="preserve">In Area 2, there are 90 respondents. Of these 90 respondents, 21.1% preferred Brand A cereal, 33.3% preferred Brand B cereal, and 45.6% preferred other brands of breakfast cereal. This is very different from Area 1. 5.4% more individuals in Area 2 preferred Brand A cereal, and 9% more individuals preferred Brand B cereal. In total, 14.4% more individuals in Area 2 preferred Brands cereals compared to Area 1. This also meant that 14.4% of individuals in Area 2 compared to Area 1 were less likely to prefer other brands of cereal.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</si>
</sst>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 x14ac:knownFonts="1">
    <font>
      <sz val="10"/>
      <name val="Arial"/>
    </font>
    <font>
      <b/>
      <sz val="10"/>
      <name val="MS Sans Serif"/>
      <family val="2"/>
    </font>
    <font>
      <sz val="8"/>
      <name val="Arial"/>
      <family val="2"/>
    </font>
    <font>
      <b/>
      <sz val="10"/>
      <name val="Arial"/>
      <family val="2"/>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23">
    <xf numFmtId="0" fontId="0" fillId="0" borderId="0" xfId="0"/>
    <xf numFmtId="0" fontId="1" fillId="0" borderId="0" xfId="0" quotePrefix="1" applyFont="1" applyAlignment="1">
      <alignment horizontal="center"/>
    </xf>
    <xf numFmtId="0" fontId="0" fillId="0" borderId="0" xfId="0" quotePrefix="1" applyAlignment="1">
      <alignment horizontal="center"/>
    </xf>
    <xf numFmtId="164" fontId="0" fillId="0" borderId="0" xfId="0" quotePrefix="1" applyNumberFormat="1" applyAlignment="1">
      <alignment horizontal="center"/>
    </xf>
    <xf numFmtId="0" fontId="3"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4" fillId="0" borderId="0" xfId="0" applyFont="1"/>
    <xf numFmtId="0" fontId="4" fillId="0" borderId="0" xfId="0" applyFont="1" applyAlignment="1">
      <alignment horizontal="left"/>
    </xf>
    <xf numFmtId="164" fontId="4" fillId="0" borderId="0" xfId="0" applyNumberFormat="1" applyFont="1" applyAlignment="1">
      <alignment horizontal="left"/>
    </xf>
    <xf numFmtId="0" fontId="3" fillId="0" borderId="0" xfId="0" applyFont="1"/>
    <xf numFmtId="0" fontId="4" fillId="0" borderId="0" xfId="1"/>
    <xf numFmtId="0" fontId="1" fillId="0" borderId="0" xfId="1" quotePrefix="1" applyFont="1" applyAlignment="1">
      <alignment horizontal="center"/>
    </xf>
    <xf numFmtId="0" fontId="4" fillId="0" borderId="0" xfId="1" quotePrefix="1" applyAlignment="1">
      <alignment horizontal="center"/>
    </xf>
    <xf numFmtId="164" fontId="4" fillId="0" borderId="0" xfId="1" quotePrefix="1" applyNumberFormat="1" applyAlignment="1">
      <alignment horizontal="center"/>
    </xf>
    <xf numFmtId="0" fontId="3" fillId="0" borderId="0" xfId="1" applyFont="1" applyAlignment="1">
      <alignment horizontal="center"/>
    </xf>
    <xf numFmtId="0" fontId="4" fillId="0" borderId="0" xfId="1" applyAlignment="1">
      <alignment horizontal="center"/>
    </xf>
    <xf numFmtId="164" fontId="4" fillId="0" borderId="0" xfId="1" applyNumberFormat="1" applyAlignment="1">
      <alignment horizontal="center"/>
    </xf>
    <xf numFmtId="0" fontId="3" fillId="0" borderId="0" xfId="1" applyFont="1"/>
    <xf numFmtId="165" fontId="4" fillId="0" borderId="0" xfId="1" applyNumberFormat="1" applyAlignment="1">
      <alignment horizontal="center"/>
    </xf>
    <xf numFmtId="165" fontId="3" fillId="0" borderId="0" xfId="1" applyNumberFormat="1" applyFont="1" applyAlignment="1">
      <alignment horizontal="center"/>
    </xf>
    <xf numFmtId="0" fontId="4" fillId="0" borderId="0" xfId="0" applyFont="1" applyAlignment="1">
      <alignment horizontal="center" vertical="center" wrapText="1"/>
    </xf>
    <xf numFmtId="0" fontId="0" fillId="0" borderId="0" xfId="0" applyAlignment="1">
      <alignment horizontal="center" vertical="center" wrapText="1"/>
    </xf>
  </cellXfs>
  <cellStyles count="2">
    <cellStyle name="Normal" xfId="0" builtinId="0"/>
    <cellStyle name="Normal 2" xfId="1" xr:uid="{F4528481-AB1C-4DC6-ADAA-513A4AFADC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1"/>
  <sheetViews>
    <sheetView workbookViewId="0">
      <selection activeCell="G14" sqref="G14"/>
    </sheetView>
  </sheetViews>
  <sheetFormatPr defaultRowHeight="13.2" x14ac:dyDescent="0.25"/>
  <cols>
    <col min="4" max="4" width="11.5546875" customWidth="1"/>
    <col min="6" max="6" width="8.88671875" customWidth="1"/>
    <col min="8" max="8" width="14.44140625" customWidth="1"/>
  </cols>
  <sheetData>
    <row r="1" spans="1:9" x14ac:dyDescent="0.25">
      <c r="A1" s="1" t="s">
        <v>0</v>
      </c>
      <c r="B1" s="1" t="s">
        <v>1</v>
      </c>
      <c r="H1" s="7"/>
    </row>
    <row r="2" spans="1:9" x14ac:dyDescent="0.25">
      <c r="A2" s="2" t="s">
        <v>2</v>
      </c>
      <c r="B2" s="3">
        <v>3.7090000000000001</v>
      </c>
    </row>
    <row r="3" spans="1:9" x14ac:dyDescent="0.25">
      <c r="A3" s="2" t="s">
        <v>2</v>
      </c>
      <c r="B3" s="3">
        <v>7.0869999999999997</v>
      </c>
      <c r="D3" s="4" t="s">
        <v>3</v>
      </c>
      <c r="E3" s="4" t="s">
        <v>4</v>
      </c>
      <c r="F3" s="5">
        <f>COUNT(B2:B51)</f>
        <v>50</v>
      </c>
      <c r="H3" s="10"/>
      <c r="I3" s="10"/>
    </row>
    <row r="4" spans="1:9" x14ac:dyDescent="0.25">
      <c r="A4" s="2" t="s">
        <v>2</v>
      </c>
      <c r="B4" s="3">
        <v>6.7539999999999996</v>
      </c>
      <c r="E4" s="4" t="s">
        <v>5</v>
      </c>
      <c r="F4" s="6">
        <f>AVERAGE(B2:B51)</f>
        <v>5.3411999999999988</v>
      </c>
      <c r="I4" s="10"/>
    </row>
    <row r="5" spans="1:9" x14ac:dyDescent="0.25">
      <c r="A5" s="2" t="s">
        <v>2</v>
      </c>
      <c r="B5" s="3">
        <v>8.9939999999999998</v>
      </c>
      <c r="E5" s="4" t="s">
        <v>6</v>
      </c>
      <c r="F5" s="6">
        <f>STDEV(B2:B51)</f>
        <v>2.5356026132351492</v>
      </c>
      <c r="I5" s="10"/>
    </row>
    <row r="6" spans="1:9" x14ac:dyDescent="0.25">
      <c r="A6" s="2" t="s">
        <v>2</v>
      </c>
      <c r="B6" s="3">
        <v>9.077</v>
      </c>
    </row>
    <row r="7" spans="1:9" x14ac:dyDescent="0.25">
      <c r="A7" s="2" t="s">
        <v>2</v>
      </c>
      <c r="B7" s="3">
        <v>6.4130000000000003</v>
      </c>
    </row>
    <row r="8" spans="1:9" x14ac:dyDescent="0.25">
      <c r="A8" s="2" t="s">
        <v>2</v>
      </c>
      <c r="B8" s="3">
        <v>5.8769999999999998</v>
      </c>
    </row>
    <row r="9" spans="1:9" x14ac:dyDescent="0.25">
      <c r="A9" s="2" t="s">
        <v>2</v>
      </c>
      <c r="B9" s="3">
        <v>2.5720000000000001</v>
      </c>
    </row>
    <row r="10" spans="1:9" x14ac:dyDescent="0.25">
      <c r="A10" s="2" t="s">
        <v>2</v>
      </c>
      <c r="B10" s="3">
        <v>7.52</v>
      </c>
    </row>
    <row r="11" spans="1:9" x14ac:dyDescent="0.25">
      <c r="A11" s="2" t="s">
        <v>2</v>
      </c>
      <c r="B11" s="3">
        <v>6.8810000000000002</v>
      </c>
    </row>
    <row r="12" spans="1:9" x14ac:dyDescent="0.25">
      <c r="A12" s="2" t="s">
        <v>2</v>
      </c>
      <c r="B12" s="3">
        <v>7.2649999999999997</v>
      </c>
    </row>
    <row r="13" spans="1:9" x14ac:dyDescent="0.25">
      <c r="A13" s="2" t="s">
        <v>2</v>
      </c>
      <c r="B13" s="3">
        <v>3.4769999999999999</v>
      </c>
    </row>
    <row r="14" spans="1:9" x14ac:dyDescent="0.25">
      <c r="A14" s="2" t="s">
        <v>2</v>
      </c>
      <c r="B14" s="3">
        <v>3.7549999999999999</v>
      </c>
    </row>
    <row r="15" spans="1:9" x14ac:dyDescent="0.25">
      <c r="A15" s="2" t="s">
        <v>2</v>
      </c>
      <c r="B15" s="3">
        <v>8.76</v>
      </c>
    </row>
    <row r="16" spans="1:9" x14ac:dyDescent="0.25">
      <c r="A16" s="2" t="s">
        <v>2</v>
      </c>
      <c r="B16" s="3">
        <v>7.032</v>
      </c>
      <c r="C16" s="7"/>
      <c r="D16" s="7"/>
      <c r="E16" s="7"/>
      <c r="F16" s="7"/>
      <c r="G16" s="7"/>
      <c r="H16" s="7"/>
      <c r="I16" s="7"/>
    </row>
    <row r="17" spans="1:14" x14ac:dyDescent="0.25">
      <c r="A17" s="2" t="s">
        <v>2</v>
      </c>
      <c r="B17" s="3">
        <v>9.0519999999999996</v>
      </c>
      <c r="C17" s="7"/>
      <c r="D17" s="7"/>
      <c r="E17" s="7"/>
      <c r="F17" s="7"/>
      <c r="G17" s="7"/>
      <c r="H17" s="7"/>
      <c r="I17" s="7"/>
    </row>
    <row r="18" spans="1:14" x14ac:dyDescent="0.25">
      <c r="A18" s="2" t="s">
        <v>2</v>
      </c>
      <c r="B18" s="3">
        <v>10.061999999999999</v>
      </c>
      <c r="C18" s="7"/>
      <c r="D18" s="7"/>
      <c r="E18" s="7"/>
      <c r="F18" s="7"/>
      <c r="G18" s="7"/>
      <c r="H18" s="7"/>
      <c r="I18" s="7"/>
    </row>
    <row r="19" spans="1:14" x14ac:dyDescent="0.25">
      <c r="A19" s="2" t="s">
        <v>2</v>
      </c>
      <c r="B19" s="3">
        <v>4.84</v>
      </c>
      <c r="C19" s="7"/>
      <c r="D19" s="7"/>
      <c r="E19" s="7"/>
      <c r="F19" s="7"/>
      <c r="G19" s="7"/>
      <c r="H19" s="7"/>
      <c r="I19" s="7"/>
    </row>
    <row r="20" spans="1:14" x14ac:dyDescent="0.25">
      <c r="A20" s="2" t="s">
        <v>2</v>
      </c>
      <c r="B20" s="3">
        <v>6.4489999999999998</v>
      </c>
      <c r="C20" s="7"/>
      <c r="D20" s="7"/>
      <c r="E20" s="7"/>
      <c r="F20" s="7"/>
      <c r="G20" s="7"/>
      <c r="H20" s="7"/>
      <c r="I20" s="7"/>
    </row>
    <row r="21" spans="1:14" x14ac:dyDescent="0.25">
      <c r="A21" s="2" t="s">
        <v>2</v>
      </c>
      <c r="B21" s="3">
        <v>9.0190000000000001</v>
      </c>
      <c r="C21" s="7"/>
      <c r="D21" s="7" t="s">
        <v>23</v>
      </c>
      <c r="F21" s="7"/>
      <c r="G21" s="7"/>
      <c r="H21" s="7"/>
      <c r="I21" s="7"/>
    </row>
    <row r="22" spans="1:14" x14ac:dyDescent="0.25">
      <c r="A22" s="2" t="s">
        <v>2</v>
      </c>
      <c r="B22" s="3">
        <v>-1.7150000000000001</v>
      </c>
      <c r="C22" s="7"/>
      <c r="F22" s="7"/>
      <c r="G22" s="7"/>
      <c r="H22" s="21" t="s">
        <v>9</v>
      </c>
      <c r="I22" s="21"/>
      <c r="J22" s="21"/>
      <c r="K22" s="21"/>
      <c r="L22" s="21"/>
      <c r="M22" s="21"/>
      <c r="N22" s="21"/>
    </row>
    <row r="23" spans="1:14" x14ac:dyDescent="0.25">
      <c r="A23" s="2" t="s">
        <v>2</v>
      </c>
      <c r="B23" s="3">
        <v>4.718</v>
      </c>
      <c r="C23" s="7"/>
      <c r="D23" s="10" t="s">
        <v>8</v>
      </c>
      <c r="E23" s="10" t="s">
        <v>4</v>
      </c>
      <c r="F23" s="8">
        <f>COUNT(B52:B101)</f>
        <v>50</v>
      </c>
      <c r="G23" s="7"/>
      <c r="H23" s="21"/>
      <c r="I23" s="21"/>
      <c r="J23" s="21"/>
      <c r="K23" s="21"/>
      <c r="L23" s="21"/>
      <c r="M23" s="21"/>
      <c r="N23" s="21"/>
    </row>
    <row r="24" spans="1:14" x14ac:dyDescent="0.25">
      <c r="A24" s="2" t="s">
        <v>2</v>
      </c>
      <c r="B24" s="3">
        <v>4.0069999999999997</v>
      </c>
      <c r="C24" s="7"/>
      <c r="E24" s="10" t="s">
        <v>5</v>
      </c>
      <c r="F24" s="9">
        <f>AVERAGE(B52:B101)</f>
        <v>3.709960000000001</v>
      </c>
      <c r="G24" s="7"/>
      <c r="H24" s="21"/>
      <c r="I24" s="21"/>
      <c r="J24" s="21"/>
      <c r="K24" s="21"/>
      <c r="L24" s="21"/>
      <c r="M24" s="21"/>
      <c r="N24" s="21"/>
    </row>
    <row r="25" spans="1:14" x14ac:dyDescent="0.25">
      <c r="A25" s="2" t="s">
        <v>2</v>
      </c>
      <c r="B25" s="3">
        <v>7.2409999999999997</v>
      </c>
      <c r="C25" s="7"/>
      <c r="E25" s="10" t="s">
        <v>6</v>
      </c>
      <c r="F25" s="9">
        <f>STDEV(B52:B101)</f>
        <v>2.7690419986349206</v>
      </c>
      <c r="G25" s="7"/>
      <c r="H25" s="21"/>
      <c r="I25" s="21"/>
      <c r="J25" s="21"/>
      <c r="K25" s="21"/>
      <c r="L25" s="21"/>
      <c r="M25" s="21"/>
      <c r="N25" s="21"/>
    </row>
    <row r="26" spans="1:14" x14ac:dyDescent="0.25">
      <c r="A26" s="2" t="s">
        <v>2</v>
      </c>
      <c r="B26" s="3">
        <v>2.1280000000000001</v>
      </c>
      <c r="C26" s="7"/>
      <c r="D26" s="7"/>
      <c r="E26" s="7"/>
      <c r="F26" s="7"/>
      <c r="G26" s="7"/>
      <c r="H26" s="21"/>
      <c r="I26" s="21"/>
      <c r="J26" s="21"/>
      <c r="K26" s="21"/>
      <c r="L26" s="21"/>
      <c r="M26" s="21"/>
      <c r="N26" s="21"/>
    </row>
    <row r="27" spans="1:14" x14ac:dyDescent="0.25">
      <c r="A27" s="2" t="s">
        <v>2</v>
      </c>
      <c r="B27" s="3">
        <v>6.968</v>
      </c>
      <c r="C27" s="7"/>
      <c r="D27" s="7"/>
      <c r="E27" s="7"/>
      <c r="F27" s="7"/>
      <c r="G27" s="7"/>
      <c r="H27" s="21"/>
      <c r="I27" s="21"/>
      <c r="J27" s="21"/>
      <c r="K27" s="21"/>
      <c r="L27" s="21"/>
      <c r="M27" s="21"/>
      <c r="N27" s="21"/>
    </row>
    <row r="28" spans="1:14" x14ac:dyDescent="0.25">
      <c r="A28" s="2" t="s">
        <v>2</v>
      </c>
      <c r="B28" s="3">
        <v>4.8529999999999998</v>
      </c>
      <c r="C28" s="7"/>
      <c r="D28" s="7"/>
      <c r="E28" s="7"/>
      <c r="F28" s="7"/>
      <c r="G28" s="7"/>
      <c r="H28" s="21"/>
      <c r="I28" s="21"/>
      <c r="J28" s="21"/>
      <c r="K28" s="21"/>
      <c r="L28" s="21"/>
      <c r="M28" s="21"/>
      <c r="N28" s="21"/>
    </row>
    <row r="29" spans="1:14" x14ac:dyDescent="0.25">
      <c r="A29" s="2" t="s">
        <v>2</v>
      </c>
      <c r="B29" s="3">
        <v>5.5E-2</v>
      </c>
      <c r="C29" s="7"/>
      <c r="D29" s="7"/>
      <c r="E29" s="7"/>
      <c r="F29" s="7"/>
      <c r="G29" s="7"/>
      <c r="H29" s="21"/>
      <c r="I29" s="21"/>
      <c r="J29" s="21"/>
      <c r="K29" s="21"/>
      <c r="L29" s="21"/>
      <c r="M29" s="21"/>
      <c r="N29" s="21"/>
    </row>
    <row r="30" spans="1:14" x14ac:dyDescent="0.25">
      <c r="A30" s="2" t="s">
        <v>2</v>
      </c>
      <c r="B30" s="3">
        <v>2.68</v>
      </c>
      <c r="C30" s="7"/>
      <c r="D30" s="7"/>
      <c r="E30" s="7"/>
      <c r="F30" s="7"/>
      <c r="G30" s="7"/>
      <c r="H30" s="21"/>
      <c r="I30" s="21"/>
      <c r="J30" s="21"/>
      <c r="K30" s="21"/>
      <c r="L30" s="21"/>
      <c r="M30" s="21"/>
      <c r="N30" s="21"/>
    </row>
    <row r="31" spans="1:14" x14ac:dyDescent="0.25">
      <c r="A31" s="2" t="s">
        <v>2</v>
      </c>
      <c r="B31" s="3">
        <v>3.746</v>
      </c>
      <c r="C31" s="7"/>
      <c r="D31" s="7"/>
      <c r="E31" s="7"/>
      <c r="F31" s="7"/>
      <c r="G31" s="7"/>
      <c r="H31" s="7"/>
      <c r="I31" s="7"/>
    </row>
    <row r="32" spans="1:14" x14ac:dyDescent="0.25">
      <c r="A32" s="2" t="s">
        <v>2</v>
      </c>
      <c r="B32" s="3">
        <v>7.0330000000000004</v>
      </c>
      <c r="C32" s="7"/>
      <c r="D32" s="7"/>
      <c r="E32" s="7"/>
      <c r="F32" s="7"/>
      <c r="G32" s="7"/>
      <c r="H32" s="7"/>
      <c r="I32" s="7"/>
    </row>
    <row r="33" spans="1:2" x14ac:dyDescent="0.25">
      <c r="A33" s="2" t="s">
        <v>2</v>
      </c>
      <c r="B33" s="3">
        <v>5.0330000000000004</v>
      </c>
    </row>
    <row r="34" spans="1:2" x14ac:dyDescent="0.25">
      <c r="A34" s="2" t="s">
        <v>2</v>
      </c>
      <c r="B34" s="3">
        <v>5.569</v>
      </c>
    </row>
    <row r="35" spans="1:2" x14ac:dyDescent="0.25">
      <c r="A35" s="2" t="s">
        <v>2</v>
      </c>
      <c r="B35" s="3">
        <v>6.7119999999999997</v>
      </c>
    </row>
    <row r="36" spans="1:2" x14ac:dyDescent="0.25">
      <c r="A36" s="2" t="s">
        <v>2</v>
      </c>
      <c r="B36" s="3">
        <v>3.6629999999999998</v>
      </c>
    </row>
    <row r="37" spans="1:2" x14ac:dyDescent="0.25">
      <c r="A37" s="2" t="s">
        <v>2</v>
      </c>
      <c r="B37" s="3">
        <v>2.7410000000000001</v>
      </c>
    </row>
    <row r="38" spans="1:2" x14ac:dyDescent="0.25">
      <c r="A38" s="2" t="s">
        <v>2</v>
      </c>
      <c r="B38" s="3">
        <v>6.2560000000000002</v>
      </c>
    </row>
    <row r="39" spans="1:2" x14ac:dyDescent="0.25">
      <c r="A39" s="2" t="s">
        <v>2</v>
      </c>
      <c r="B39" s="3">
        <v>5.3490000000000002</v>
      </c>
    </row>
    <row r="40" spans="1:2" x14ac:dyDescent="0.25">
      <c r="A40" s="2" t="s">
        <v>2</v>
      </c>
      <c r="B40" s="3">
        <v>7.3</v>
      </c>
    </row>
    <row r="41" spans="1:2" x14ac:dyDescent="0.25">
      <c r="A41" s="2" t="s">
        <v>2</v>
      </c>
      <c r="B41" s="3">
        <v>5.4450000000000003</v>
      </c>
    </row>
    <row r="42" spans="1:2" x14ac:dyDescent="0.25">
      <c r="A42" s="2" t="s">
        <v>2</v>
      </c>
      <c r="B42" s="3">
        <v>4.97</v>
      </c>
    </row>
    <row r="43" spans="1:2" x14ac:dyDescent="0.25">
      <c r="A43" s="2" t="s">
        <v>2</v>
      </c>
      <c r="B43" s="3">
        <v>3.613</v>
      </c>
    </row>
    <row r="44" spans="1:2" x14ac:dyDescent="0.25">
      <c r="A44" s="2" t="s">
        <v>2</v>
      </c>
      <c r="B44" s="3">
        <v>7.5679999999999996</v>
      </c>
    </row>
    <row r="45" spans="1:2" x14ac:dyDescent="0.25">
      <c r="A45" s="2" t="s">
        <v>2</v>
      </c>
      <c r="B45" s="3">
        <v>5.8609999999999998</v>
      </c>
    </row>
    <row r="46" spans="1:2" x14ac:dyDescent="0.25">
      <c r="A46" s="2" t="s">
        <v>2</v>
      </c>
      <c r="B46" s="3">
        <v>4.157</v>
      </c>
    </row>
    <row r="47" spans="1:2" x14ac:dyDescent="0.25">
      <c r="A47" s="2" t="s">
        <v>2</v>
      </c>
      <c r="B47" s="3">
        <v>0.20300000000000001</v>
      </c>
    </row>
    <row r="48" spans="1:2" x14ac:dyDescent="0.25">
      <c r="A48" s="2" t="s">
        <v>2</v>
      </c>
      <c r="B48" s="3">
        <v>4.4409999999999998</v>
      </c>
    </row>
    <row r="49" spans="1:2" x14ac:dyDescent="0.25">
      <c r="A49" s="2" t="s">
        <v>2</v>
      </c>
      <c r="B49" s="3">
        <v>5.875</v>
      </c>
    </row>
    <row r="50" spans="1:2" x14ac:dyDescent="0.25">
      <c r="A50" s="2" t="s">
        <v>2</v>
      </c>
      <c r="B50" s="3">
        <v>5.7149999999999999</v>
      </c>
    </row>
    <row r="51" spans="1:2" x14ac:dyDescent="0.25">
      <c r="A51" s="2" t="s">
        <v>2</v>
      </c>
      <c r="B51" s="3">
        <v>0.28000000000000003</v>
      </c>
    </row>
    <row r="52" spans="1:2" x14ac:dyDescent="0.25">
      <c r="A52" s="2" t="s">
        <v>7</v>
      </c>
      <c r="B52" s="3">
        <v>-1.087</v>
      </c>
    </row>
    <row r="53" spans="1:2" x14ac:dyDescent="0.25">
      <c r="A53" s="2" t="s">
        <v>7</v>
      </c>
      <c r="B53" s="3">
        <v>1.819</v>
      </c>
    </row>
    <row r="54" spans="1:2" x14ac:dyDescent="0.25">
      <c r="A54" s="2" t="s">
        <v>7</v>
      </c>
      <c r="B54" s="3">
        <v>7.3999999999999996E-2</v>
      </c>
    </row>
    <row r="55" spans="1:2" x14ac:dyDescent="0.25">
      <c r="A55" s="2" t="s">
        <v>7</v>
      </c>
      <c r="B55" s="3">
        <v>1.7549999999999999</v>
      </c>
    </row>
    <row r="56" spans="1:2" x14ac:dyDescent="0.25">
      <c r="A56" s="2" t="s">
        <v>7</v>
      </c>
      <c r="B56" s="3">
        <v>1.889</v>
      </c>
    </row>
    <row r="57" spans="1:2" x14ac:dyDescent="0.25">
      <c r="A57" s="2" t="s">
        <v>7</v>
      </c>
      <c r="B57" s="3">
        <v>3.089</v>
      </c>
    </row>
    <row r="58" spans="1:2" x14ac:dyDescent="0.25">
      <c r="A58" s="2" t="s">
        <v>7</v>
      </c>
      <c r="B58" s="3">
        <v>4.008</v>
      </c>
    </row>
    <row r="59" spans="1:2" x14ac:dyDescent="0.25">
      <c r="A59" s="2" t="s">
        <v>7</v>
      </c>
      <c r="B59" s="3">
        <v>4.5510000000000002</v>
      </c>
    </row>
    <row r="60" spans="1:2" x14ac:dyDescent="0.25">
      <c r="A60" s="2" t="s">
        <v>7</v>
      </c>
      <c r="B60" s="3">
        <v>1.3720000000000001</v>
      </c>
    </row>
    <row r="61" spans="1:2" x14ac:dyDescent="0.25">
      <c r="A61" s="2" t="s">
        <v>7</v>
      </c>
      <c r="B61" s="3">
        <v>3.4129999999999998</v>
      </c>
    </row>
    <row r="62" spans="1:2" x14ac:dyDescent="0.25">
      <c r="A62" s="2" t="s">
        <v>7</v>
      </c>
      <c r="B62" s="3">
        <v>-4.1479999999999997</v>
      </c>
    </row>
    <row r="63" spans="1:2" x14ac:dyDescent="0.25">
      <c r="A63" s="2" t="s">
        <v>7</v>
      </c>
      <c r="B63" s="3">
        <v>2.823</v>
      </c>
    </row>
    <row r="64" spans="1:2" x14ac:dyDescent="0.25">
      <c r="A64" s="2" t="s">
        <v>7</v>
      </c>
      <c r="B64" s="3">
        <v>2.8650000000000002</v>
      </c>
    </row>
    <row r="65" spans="1:2" x14ac:dyDescent="0.25">
      <c r="A65" s="2" t="s">
        <v>7</v>
      </c>
      <c r="B65" s="3">
        <v>4.3689999999999998</v>
      </c>
    </row>
    <row r="66" spans="1:2" x14ac:dyDescent="0.25">
      <c r="A66" s="2" t="s">
        <v>7</v>
      </c>
      <c r="B66" s="3">
        <v>6.3369999999999997</v>
      </c>
    </row>
    <row r="67" spans="1:2" x14ac:dyDescent="0.25">
      <c r="A67" s="2" t="s">
        <v>7</v>
      </c>
      <c r="B67" s="3">
        <v>6.3079999999999998</v>
      </c>
    </row>
    <row r="68" spans="1:2" x14ac:dyDescent="0.25">
      <c r="A68" s="2" t="s">
        <v>7</v>
      </c>
      <c r="B68" s="3">
        <v>3.4940000000000002</v>
      </c>
    </row>
    <row r="69" spans="1:2" x14ac:dyDescent="0.25">
      <c r="A69" s="2" t="s">
        <v>7</v>
      </c>
      <c r="B69" s="3">
        <v>10.539</v>
      </c>
    </row>
    <row r="70" spans="1:2" x14ac:dyDescent="0.25">
      <c r="A70" s="2" t="s">
        <v>7</v>
      </c>
      <c r="B70" s="3">
        <v>3.84</v>
      </c>
    </row>
    <row r="71" spans="1:2" x14ac:dyDescent="0.25">
      <c r="A71" s="2" t="s">
        <v>7</v>
      </c>
      <c r="B71" s="3">
        <v>5.1230000000000002</v>
      </c>
    </row>
    <row r="72" spans="1:2" x14ac:dyDescent="0.25">
      <c r="A72" s="2" t="s">
        <v>7</v>
      </c>
      <c r="B72" s="3">
        <v>5.4850000000000003</v>
      </c>
    </row>
    <row r="73" spans="1:2" x14ac:dyDescent="0.25">
      <c r="A73" s="2" t="s">
        <v>7</v>
      </c>
      <c r="B73" s="3">
        <v>-1.8939999999999999</v>
      </c>
    </row>
    <row r="74" spans="1:2" x14ac:dyDescent="0.25">
      <c r="A74" s="2" t="s">
        <v>7</v>
      </c>
      <c r="B74" s="3">
        <v>8.016</v>
      </c>
    </row>
    <row r="75" spans="1:2" x14ac:dyDescent="0.25">
      <c r="A75" s="2" t="s">
        <v>7</v>
      </c>
      <c r="B75" s="3">
        <v>2.31</v>
      </c>
    </row>
    <row r="76" spans="1:2" x14ac:dyDescent="0.25">
      <c r="A76" s="2" t="s">
        <v>7</v>
      </c>
      <c r="B76" s="3">
        <v>3.8820000000000001</v>
      </c>
    </row>
    <row r="77" spans="1:2" x14ac:dyDescent="0.25">
      <c r="A77" s="2" t="s">
        <v>7</v>
      </c>
      <c r="B77" s="3">
        <v>7.03</v>
      </c>
    </row>
    <row r="78" spans="1:2" x14ac:dyDescent="0.25">
      <c r="A78" s="2" t="s">
        <v>7</v>
      </c>
      <c r="B78" s="3">
        <v>7.7270000000000003</v>
      </c>
    </row>
    <row r="79" spans="1:2" x14ac:dyDescent="0.25">
      <c r="A79" s="2" t="s">
        <v>7</v>
      </c>
      <c r="B79" s="3">
        <v>0.105</v>
      </c>
    </row>
    <row r="80" spans="1:2" x14ac:dyDescent="0.25">
      <c r="A80" s="2" t="s">
        <v>7</v>
      </c>
      <c r="B80" s="3">
        <v>3.65</v>
      </c>
    </row>
    <row r="81" spans="1:2" x14ac:dyDescent="0.25">
      <c r="A81" s="2" t="s">
        <v>7</v>
      </c>
      <c r="B81" s="3">
        <v>4.5469999999999997</v>
      </c>
    </row>
    <row r="82" spans="1:2" x14ac:dyDescent="0.25">
      <c r="A82" s="2" t="s">
        <v>7</v>
      </c>
      <c r="B82" s="3">
        <v>4.9850000000000003</v>
      </c>
    </row>
    <row r="83" spans="1:2" x14ac:dyDescent="0.25">
      <c r="A83" s="2" t="s">
        <v>7</v>
      </c>
      <c r="B83" s="3">
        <v>5.1589999999999998</v>
      </c>
    </row>
    <row r="84" spans="1:2" x14ac:dyDescent="0.25">
      <c r="A84" s="2" t="s">
        <v>7</v>
      </c>
      <c r="B84" s="3">
        <v>4.76</v>
      </c>
    </row>
    <row r="85" spans="1:2" x14ac:dyDescent="0.25">
      <c r="A85" s="2" t="s">
        <v>7</v>
      </c>
      <c r="B85" s="3">
        <v>4.9340000000000002</v>
      </c>
    </row>
    <row r="86" spans="1:2" x14ac:dyDescent="0.25">
      <c r="A86" s="2" t="s">
        <v>7</v>
      </c>
      <c r="B86" s="3">
        <v>3.1059999999999999</v>
      </c>
    </row>
    <row r="87" spans="1:2" x14ac:dyDescent="0.25">
      <c r="A87" s="2" t="s">
        <v>7</v>
      </c>
      <c r="B87" s="3">
        <v>5.5979999999999999</v>
      </c>
    </row>
    <row r="88" spans="1:2" x14ac:dyDescent="0.25">
      <c r="A88" s="2" t="s">
        <v>7</v>
      </c>
      <c r="B88" s="3">
        <v>2.1619999999999999</v>
      </c>
    </row>
    <row r="89" spans="1:2" x14ac:dyDescent="0.25">
      <c r="A89" s="2" t="s">
        <v>7</v>
      </c>
      <c r="B89" s="3">
        <v>6.52</v>
      </c>
    </row>
    <row r="90" spans="1:2" x14ac:dyDescent="0.25">
      <c r="A90" s="2" t="s">
        <v>7</v>
      </c>
      <c r="B90" s="3">
        <v>7.0460000000000003</v>
      </c>
    </row>
    <row r="91" spans="1:2" x14ac:dyDescent="0.25">
      <c r="A91" s="2" t="s">
        <v>7</v>
      </c>
      <c r="B91" s="3">
        <v>1.7569999999999999</v>
      </c>
    </row>
    <row r="92" spans="1:2" x14ac:dyDescent="0.25">
      <c r="A92" s="2" t="s">
        <v>7</v>
      </c>
      <c r="B92" s="3">
        <v>1.8480000000000001</v>
      </c>
    </row>
    <row r="93" spans="1:2" x14ac:dyDescent="0.25">
      <c r="A93" s="2" t="s">
        <v>7</v>
      </c>
      <c r="B93" s="3">
        <v>1.0960000000000001</v>
      </c>
    </row>
    <row r="94" spans="1:2" x14ac:dyDescent="0.25">
      <c r="A94" s="2" t="s">
        <v>7</v>
      </c>
      <c r="B94" s="3">
        <v>2.145</v>
      </c>
    </row>
    <row r="95" spans="1:2" x14ac:dyDescent="0.25">
      <c r="A95" s="2" t="s">
        <v>7</v>
      </c>
      <c r="B95" s="3">
        <v>8.4350000000000005</v>
      </c>
    </row>
    <row r="96" spans="1:2" x14ac:dyDescent="0.25">
      <c r="A96" s="2" t="s">
        <v>7</v>
      </c>
      <c r="B96" s="3">
        <v>6.0990000000000002</v>
      </c>
    </row>
    <row r="97" spans="1:2" x14ac:dyDescent="0.25">
      <c r="A97" s="2" t="s">
        <v>7</v>
      </c>
      <c r="B97" s="3">
        <v>3.972</v>
      </c>
    </row>
    <row r="98" spans="1:2" x14ac:dyDescent="0.25">
      <c r="A98" s="2" t="s">
        <v>7</v>
      </c>
      <c r="B98" s="3">
        <v>2.4089999999999998</v>
      </c>
    </row>
    <row r="99" spans="1:2" x14ac:dyDescent="0.25">
      <c r="A99" s="2" t="s">
        <v>7</v>
      </c>
      <c r="B99" s="3">
        <v>0.56899999999999995</v>
      </c>
    </row>
    <row r="100" spans="1:2" x14ac:dyDescent="0.25">
      <c r="A100" s="2" t="s">
        <v>7</v>
      </c>
      <c r="B100" s="3">
        <v>7.0129999999999999</v>
      </c>
    </row>
    <row r="101" spans="1:2" x14ac:dyDescent="0.25">
      <c r="A101" s="2" t="s">
        <v>7</v>
      </c>
      <c r="B101" s="3">
        <v>2.5939999999999999</v>
      </c>
    </row>
  </sheetData>
  <mergeCells count="1">
    <mergeCell ref="H22:N30"/>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D40C-98BB-438A-BD40-F4B5407048A6}">
  <dimension ref="A1:P101"/>
  <sheetViews>
    <sheetView topLeftCell="A4" workbookViewId="0">
      <selection activeCell="H15" sqref="H15"/>
    </sheetView>
  </sheetViews>
  <sheetFormatPr defaultRowHeight="13.2" x14ac:dyDescent="0.25"/>
  <cols>
    <col min="4" max="4" width="12.88671875" customWidth="1"/>
  </cols>
  <sheetData>
    <row r="1" spans="1:6" x14ac:dyDescent="0.25">
      <c r="A1" s="12" t="s">
        <v>0</v>
      </c>
      <c r="B1" s="12" t="s">
        <v>1</v>
      </c>
      <c r="C1" s="11"/>
      <c r="D1" s="11"/>
      <c r="E1" s="11"/>
      <c r="F1" s="11"/>
    </row>
    <row r="2" spans="1:6" x14ac:dyDescent="0.25">
      <c r="A2" s="13" t="s">
        <v>2</v>
      </c>
      <c r="B2" s="14">
        <v>3.7090000000000001</v>
      </c>
      <c r="C2" s="11"/>
      <c r="D2" s="11"/>
      <c r="E2" s="11"/>
      <c r="F2" s="11"/>
    </row>
    <row r="3" spans="1:6" x14ac:dyDescent="0.25">
      <c r="A3" s="13" t="s">
        <v>2</v>
      </c>
      <c r="B3" s="14">
        <v>7.0869999999999997</v>
      </c>
      <c r="C3" s="11"/>
      <c r="D3" s="15" t="s">
        <v>3</v>
      </c>
      <c r="E3" s="15" t="s">
        <v>4</v>
      </c>
      <c r="F3" s="16">
        <v>50</v>
      </c>
    </row>
    <row r="4" spans="1:6" x14ac:dyDescent="0.25">
      <c r="A4" s="13" t="s">
        <v>2</v>
      </c>
      <c r="B4" s="14">
        <v>6.7539999999999996</v>
      </c>
      <c r="C4" s="11"/>
      <c r="D4" s="11"/>
      <c r="E4" s="15" t="s">
        <v>5</v>
      </c>
      <c r="F4" s="17">
        <v>5.3411999999999988</v>
      </c>
    </row>
    <row r="5" spans="1:6" x14ac:dyDescent="0.25">
      <c r="A5" s="13" t="s">
        <v>2</v>
      </c>
      <c r="B5" s="14">
        <v>8.9939999999999998</v>
      </c>
      <c r="C5" s="11"/>
      <c r="D5" s="11"/>
      <c r="E5" s="15" t="s">
        <v>6</v>
      </c>
      <c r="F5" s="17">
        <v>2.5356026132351492</v>
      </c>
    </row>
    <row r="6" spans="1:6" x14ac:dyDescent="0.25">
      <c r="A6" s="13" t="s">
        <v>2</v>
      </c>
      <c r="B6" s="14">
        <v>9.077</v>
      </c>
      <c r="C6" s="11"/>
      <c r="D6" s="11"/>
      <c r="E6" s="15" t="s">
        <v>10</v>
      </c>
      <c r="F6" s="17">
        <f>MEDIAN(B2:B51)</f>
        <v>5.6419999999999995</v>
      </c>
    </row>
    <row r="7" spans="1:6" x14ac:dyDescent="0.25">
      <c r="A7" s="13" t="s">
        <v>2</v>
      </c>
      <c r="B7" s="14">
        <v>6.4130000000000003</v>
      </c>
      <c r="C7" s="11"/>
      <c r="D7" s="11"/>
      <c r="E7" s="15" t="s">
        <v>11</v>
      </c>
      <c r="F7" s="17">
        <f>QUARTILE(B2:B51,1)</f>
        <v>3.7482500000000001</v>
      </c>
    </row>
    <row r="8" spans="1:6" x14ac:dyDescent="0.25">
      <c r="A8" s="13" t="s">
        <v>2</v>
      </c>
      <c r="B8" s="14">
        <v>5.8769999999999998</v>
      </c>
      <c r="C8" s="11"/>
      <c r="D8" s="11"/>
      <c r="E8" s="15" t="s">
        <v>12</v>
      </c>
      <c r="F8" s="17">
        <f>QUARTILE(B2:B51, 3)</f>
        <v>7.0327500000000001</v>
      </c>
    </row>
    <row r="9" spans="1:6" x14ac:dyDescent="0.25">
      <c r="A9" s="13" t="s">
        <v>2</v>
      </c>
      <c r="B9" s="14">
        <v>2.5720000000000001</v>
      </c>
      <c r="C9" s="11"/>
      <c r="D9" s="11"/>
      <c r="E9" s="15" t="s">
        <v>13</v>
      </c>
      <c r="F9" s="17">
        <f>F8-F7</f>
        <v>3.2845</v>
      </c>
    </row>
    <row r="10" spans="1:6" x14ac:dyDescent="0.25">
      <c r="A10" s="13" t="s">
        <v>2</v>
      </c>
      <c r="B10" s="14">
        <v>7.52</v>
      </c>
      <c r="C10" s="11"/>
      <c r="D10" s="11"/>
      <c r="E10" s="11"/>
      <c r="F10" s="11"/>
    </row>
    <row r="11" spans="1:6" x14ac:dyDescent="0.25">
      <c r="A11" s="13" t="s">
        <v>2</v>
      </c>
      <c r="B11" s="14">
        <v>6.8810000000000002</v>
      </c>
      <c r="C11" s="11"/>
      <c r="D11" s="11"/>
      <c r="E11" s="11"/>
      <c r="F11" s="11"/>
    </row>
    <row r="12" spans="1:6" x14ac:dyDescent="0.25">
      <c r="A12" s="13" t="s">
        <v>2</v>
      </c>
      <c r="B12" s="14">
        <v>7.2649999999999997</v>
      </c>
      <c r="C12" s="11"/>
      <c r="D12" s="11"/>
      <c r="E12" s="11"/>
      <c r="F12" s="11"/>
    </row>
    <row r="13" spans="1:6" x14ac:dyDescent="0.25">
      <c r="A13" s="13" t="s">
        <v>2</v>
      </c>
      <c r="B13" s="14">
        <v>3.4769999999999999</v>
      </c>
      <c r="C13" s="11"/>
      <c r="D13" s="11"/>
      <c r="E13" s="11"/>
      <c r="F13" s="11"/>
    </row>
    <row r="14" spans="1:6" x14ac:dyDescent="0.25">
      <c r="A14" s="13" t="s">
        <v>2</v>
      </c>
      <c r="B14" s="14">
        <v>3.7549999999999999</v>
      </c>
      <c r="C14" s="11"/>
      <c r="D14" s="11"/>
      <c r="E14" s="11"/>
      <c r="F14" s="11"/>
    </row>
    <row r="15" spans="1:6" x14ac:dyDescent="0.25">
      <c r="A15" s="13" t="s">
        <v>2</v>
      </c>
      <c r="B15" s="14">
        <v>8.76</v>
      </c>
      <c r="C15" s="11"/>
      <c r="D15" s="11"/>
      <c r="E15" s="11"/>
      <c r="F15" s="11"/>
    </row>
    <row r="16" spans="1:6" x14ac:dyDescent="0.25">
      <c r="A16" s="13" t="s">
        <v>2</v>
      </c>
      <c r="B16" s="14">
        <v>7.032</v>
      </c>
      <c r="C16" s="11"/>
      <c r="D16" s="11"/>
      <c r="E16" s="11"/>
      <c r="F16" s="11"/>
    </row>
    <row r="17" spans="1:16" x14ac:dyDescent="0.25">
      <c r="A17" s="13" t="s">
        <v>2</v>
      </c>
      <c r="B17" s="14">
        <v>9.0519999999999996</v>
      </c>
      <c r="C17" s="11"/>
      <c r="D17" s="11"/>
      <c r="E17" s="11"/>
      <c r="F17" s="11"/>
    </row>
    <row r="18" spans="1:16" x14ac:dyDescent="0.25">
      <c r="A18" s="13" t="s">
        <v>2</v>
      </c>
      <c r="B18" s="14">
        <v>10.061999999999999</v>
      </c>
      <c r="C18" s="11"/>
      <c r="D18" s="11"/>
      <c r="E18" s="11"/>
      <c r="F18" s="11"/>
    </row>
    <row r="19" spans="1:16" x14ac:dyDescent="0.25">
      <c r="A19" s="13" t="s">
        <v>2</v>
      </c>
      <c r="B19" s="14">
        <v>4.84</v>
      </c>
      <c r="C19" s="11"/>
      <c r="D19" s="11"/>
      <c r="E19" s="11"/>
      <c r="F19" s="11"/>
    </row>
    <row r="20" spans="1:16" x14ac:dyDescent="0.25">
      <c r="A20" s="13" t="s">
        <v>2</v>
      </c>
      <c r="B20" s="14">
        <v>6.4489999999999998</v>
      </c>
      <c r="C20" s="11"/>
      <c r="D20" s="11"/>
      <c r="E20" s="11"/>
      <c r="F20" s="11"/>
    </row>
    <row r="21" spans="1:16" x14ac:dyDescent="0.25">
      <c r="A21" s="13" t="s">
        <v>2</v>
      </c>
      <c r="B21" s="14">
        <v>9.0190000000000001</v>
      </c>
      <c r="C21" s="11"/>
      <c r="D21" s="11" t="s">
        <v>22</v>
      </c>
      <c r="E21" s="11"/>
      <c r="F21" s="11"/>
    </row>
    <row r="22" spans="1:16" ht="13.2" customHeight="1" x14ac:dyDescent="0.25">
      <c r="A22" s="13" t="s">
        <v>2</v>
      </c>
      <c r="B22" s="14">
        <v>-1.7150000000000001</v>
      </c>
      <c r="C22" s="11"/>
      <c r="D22" s="11"/>
      <c r="E22" s="11"/>
      <c r="F22" s="11"/>
      <c r="H22" s="21" t="s">
        <v>14</v>
      </c>
      <c r="I22" s="21"/>
      <c r="J22" s="21"/>
      <c r="K22" s="21"/>
      <c r="L22" s="21"/>
      <c r="M22" s="21"/>
      <c r="N22" s="21"/>
      <c r="O22" s="21"/>
      <c r="P22" s="21"/>
    </row>
    <row r="23" spans="1:16" x14ac:dyDescent="0.25">
      <c r="A23" s="13" t="s">
        <v>2</v>
      </c>
      <c r="B23" s="14">
        <v>4.718</v>
      </c>
      <c r="C23" s="11"/>
      <c r="D23" s="15" t="s">
        <v>8</v>
      </c>
      <c r="E23" s="15" t="s">
        <v>4</v>
      </c>
      <c r="F23" s="16">
        <v>50</v>
      </c>
      <c r="H23" s="21"/>
      <c r="I23" s="21"/>
      <c r="J23" s="21"/>
      <c r="K23" s="21"/>
      <c r="L23" s="21"/>
      <c r="M23" s="21"/>
      <c r="N23" s="21"/>
      <c r="O23" s="21"/>
      <c r="P23" s="21"/>
    </row>
    <row r="24" spans="1:16" x14ac:dyDescent="0.25">
      <c r="A24" s="13" t="s">
        <v>2</v>
      </c>
      <c r="B24" s="14">
        <v>4.0069999999999997</v>
      </c>
      <c r="C24" s="11"/>
      <c r="D24" s="11"/>
      <c r="E24" s="15" t="s">
        <v>5</v>
      </c>
      <c r="F24" s="17">
        <v>3.709960000000001</v>
      </c>
      <c r="H24" s="21"/>
      <c r="I24" s="21"/>
      <c r="J24" s="21"/>
      <c r="K24" s="21"/>
      <c r="L24" s="21"/>
      <c r="M24" s="21"/>
      <c r="N24" s="21"/>
      <c r="O24" s="21"/>
      <c r="P24" s="21"/>
    </row>
    <row r="25" spans="1:16" x14ac:dyDescent="0.25">
      <c r="A25" s="13" t="s">
        <v>2</v>
      </c>
      <c r="B25" s="14">
        <v>7.2409999999999997</v>
      </c>
      <c r="C25" s="11"/>
      <c r="D25" s="11"/>
      <c r="E25" s="15" t="s">
        <v>6</v>
      </c>
      <c r="F25" s="17">
        <v>2.7690419986349206</v>
      </c>
      <c r="H25" s="21"/>
      <c r="I25" s="21"/>
      <c r="J25" s="21"/>
      <c r="K25" s="21"/>
      <c r="L25" s="21"/>
      <c r="M25" s="21"/>
      <c r="N25" s="21"/>
      <c r="O25" s="21"/>
      <c r="P25" s="21"/>
    </row>
    <row r="26" spans="1:16" x14ac:dyDescent="0.25">
      <c r="A26" s="13" t="s">
        <v>2</v>
      </c>
      <c r="B26" s="14">
        <v>2.1280000000000001</v>
      </c>
      <c r="C26" s="11"/>
      <c r="D26" s="11"/>
      <c r="E26" s="15" t="s">
        <v>10</v>
      </c>
      <c r="F26" s="17">
        <f>MEDIAN(B52:B101)</f>
        <v>3.7450000000000001</v>
      </c>
      <c r="H26" s="21"/>
      <c r="I26" s="21"/>
      <c r="J26" s="21"/>
      <c r="K26" s="21"/>
      <c r="L26" s="21"/>
      <c r="M26" s="21"/>
      <c r="N26" s="21"/>
      <c r="O26" s="21"/>
      <c r="P26" s="21"/>
    </row>
    <row r="27" spans="1:16" x14ac:dyDescent="0.25">
      <c r="A27" s="13" t="s">
        <v>2</v>
      </c>
      <c r="B27" s="14">
        <v>6.968</v>
      </c>
      <c r="C27" s="11"/>
      <c r="D27" s="11"/>
      <c r="E27" s="15" t="s">
        <v>11</v>
      </c>
      <c r="F27" s="17">
        <f>QUARTILE(B52:B101,1)</f>
        <v>1.9530000000000001</v>
      </c>
      <c r="H27" s="21"/>
      <c r="I27" s="21"/>
      <c r="J27" s="21"/>
      <c r="K27" s="21"/>
      <c r="L27" s="21"/>
      <c r="M27" s="21"/>
      <c r="N27" s="21"/>
      <c r="O27" s="21"/>
      <c r="P27" s="21"/>
    </row>
    <row r="28" spans="1:16" x14ac:dyDescent="0.25">
      <c r="A28" s="13" t="s">
        <v>2</v>
      </c>
      <c r="B28" s="14">
        <v>4.8529999999999998</v>
      </c>
      <c r="C28" s="11"/>
      <c r="D28" s="11"/>
      <c r="E28" s="15" t="s">
        <v>12</v>
      </c>
      <c r="F28" s="17">
        <f>QUARTILE(B52:B101, 3)</f>
        <v>5.4035000000000002</v>
      </c>
      <c r="H28" s="21"/>
      <c r="I28" s="21"/>
      <c r="J28" s="21"/>
      <c r="K28" s="21"/>
      <c r="L28" s="21"/>
      <c r="M28" s="21"/>
      <c r="N28" s="21"/>
      <c r="O28" s="21"/>
      <c r="P28" s="21"/>
    </row>
    <row r="29" spans="1:16" x14ac:dyDescent="0.25">
      <c r="A29" s="13" t="s">
        <v>2</v>
      </c>
      <c r="B29" s="14">
        <v>5.5E-2</v>
      </c>
      <c r="C29" s="11"/>
      <c r="D29" s="11"/>
      <c r="E29" s="15" t="s">
        <v>13</v>
      </c>
      <c r="F29" s="17">
        <f>F28-F27</f>
        <v>3.4504999999999999</v>
      </c>
      <c r="H29" s="21"/>
      <c r="I29" s="21"/>
      <c r="J29" s="21"/>
      <c r="K29" s="21"/>
      <c r="L29" s="21"/>
      <c r="M29" s="21"/>
      <c r="N29" s="21"/>
      <c r="O29" s="21"/>
      <c r="P29" s="21"/>
    </row>
    <row r="30" spans="1:16" x14ac:dyDescent="0.25">
      <c r="A30" s="13" t="s">
        <v>2</v>
      </c>
      <c r="B30" s="14">
        <v>2.68</v>
      </c>
      <c r="C30" s="11"/>
      <c r="D30" s="11"/>
      <c r="E30" s="11"/>
      <c r="F30" s="11"/>
      <c r="H30" s="21"/>
      <c r="I30" s="21"/>
      <c r="J30" s="21"/>
      <c r="K30" s="21"/>
      <c r="L30" s="21"/>
      <c r="M30" s="21"/>
      <c r="N30" s="21"/>
      <c r="O30" s="21"/>
      <c r="P30" s="21"/>
    </row>
    <row r="31" spans="1:16" x14ac:dyDescent="0.25">
      <c r="A31" s="13" t="s">
        <v>2</v>
      </c>
      <c r="B31" s="14">
        <v>3.746</v>
      </c>
      <c r="C31" s="11"/>
      <c r="D31" s="11"/>
      <c r="E31" s="11"/>
      <c r="F31" s="11"/>
      <c r="H31" s="21"/>
      <c r="I31" s="21"/>
      <c r="J31" s="21"/>
      <c r="K31" s="21"/>
      <c r="L31" s="21"/>
      <c r="M31" s="21"/>
      <c r="N31" s="21"/>
      <c r="O31" s="21"/>
      <c r="P31" s="21"/>
    </row>
    <row r="32" spans="1:16" x14ac:dyDescent="0.25">
      <c r="A32" s="13" t="s">
        <v>2</v>
      </c>
      <c r="B32" s="14">
        <v>7.0330000000000004</v>
      </c>
      <c r="C32" s="11"/>
      <c r="D32" s="11"/>
      <c r="E32" s="11"/>
      <c r="F32" s="11"/>
      <c r="H32" s="21"/>
      <c r="I32" s="21"/>
      <c r="J32" s="21"/>
      <c r="K32" s="21"/>
      <c r="L32" s="21"/>
      <c r="M32" s="21"/>
      <c r="N32" s="21"/>
      <c r="O32" s="21"/>
      <c r="P32" s="21"/>
    </row>
    <row r="33" spans="1:2" x14ac:dyDescent="0.25">
      <c r="A33" s="13" t="s">
        <v>2</v>
      </c>
      <c r="B33" s="14">
        <v>5.0330000000000004</v>
      </c>
    </row>
    <row r="34" spans="1:2" x14ac:dyDescent="0.25">
      <c r="A34" s="13" t="s">
        <v>2</v>
      </c>
      <c r="B34" s="14">
        <v>5.569</v>
      </c>
    </row>
    <row r="35" spans="1:2" x14ac:dyDescent="0.25">
      <c r="A35" s="13" t="s">
        <v>2</v>
      </c>
      <c r="B35" s="14">
        <v>6.7119999999999997</v>
      </c>
    </row>
    <row r="36" spans="1:2" x14ac:dyDescent="0.25">
      <c r="A36" s="13" t="s">
        <v>2</v>
      </c>
      <c r="B36" s="14">
        <v>3.6629999999999998</v>
      </c>
    </row>
    <row r="37" spans="1:2" x14ac:dyDescent="0.25">
      <c r="A37" s="13" t="s">
        <v>2</v>
      </c>
      <c r="B37" s="14">
        <v>2.7410000000000001</v>
      </c>
    </row>
    <row r="38" spans="1:2" x14ac:dyDescent="0.25">
      <c r="A38" s="13" t="s">
        <v>2</v>
      </c>
      <c r="B38" s="14">
        <v>6.2560000000000002</v>
      </c>
    </row>
    <row r="39" spans="1:2" x14ac:dyDescent="0.25">
      <c r="A39" s="13" t="s">
        <v>2</v>
      </c>
      <c r="B39" s="14">
        <v>5.3490000000000002</v>
      </c>
    </row>
    <row r="40" spans="1:2" x14ac:dyDescent="0.25">
      <c r="A40" s="13" t="s">
        <v>2</v>
      </c>
      <c r="B40" s="14">
        <v>7.3</v>
      </c>
    </row>
    <row r="41" spans="1:2" x14ac:dyDescent="0.25">
      <c r="A41" s="13" t="s">
        <v>2</v>
      </c>
      <c r="B41" s="14">
        <v>5.4450000000000003</v>
      </c>
    </row>
    <row r="42" spans="1:2" x14ac:dyDescent="0.25">
      <c r="A42" s="13" t="s">
        <v>2</v>
      </c>
      <c r="B42" s="14">
        <v>4.97</v>
      </c>
    </row>
    <row r="43" spans="1:2" x14ac:dyDescent="0.25">
      <c r="A43" s="13" t="s">
        <v>2</v>
      </c>
      <c r="B43" s="14">
        <v>3.613</v>
      </c>
    </row>
    <row r="44" spans="1:2" x14ac:dyDescent="0.25">
      <c r="A44" s="13" t="s">
        <v>2</v>
      </c>
      <c r="B44" s="14">
        <v>7.5679999999999996</v>
      </c>
    </row>
    <row r="45" spans="1:2" x14ac:dyDescent="0.25">
      <c r="A45" s="13" t="s">
        <v>2</v>
      </c>
      <c r="B45" s="14">
        <v>5.8609999999999998</v>
      </c>
    </row>
    <row r="46" spans="1:2" x14ac:dyDescent="0.25">
      <c r="A46" s="13" t="s">
        <v>2</v>
      </c>
      <c r="B46" s="14">
        <v>4.157</v>
      </c>
    </row>
    <row r="47" spans="1:2" x14ac:dyDescent="0.25">
      <c r="A47" s="13" t="s">
        <v>2</v>
      </c>
      <c r="B47" s="14">
        <v>0.20300000000000001</v>
      </c>
    </row>
    <row r="48" spans="1:2" x14ac:dyDescent="0.25">
      <c r="A48" s="13" t="s">
        <v>2</v>
      </c>
      <c r="B48" s="14">
        <v>4.4409999999999998</v>
      </c>
    </row>
    <row r="49" spans="1:2" x14ac:dyDescent="0.25">
      <c r="A49" s="13" t="s">
        <v>2</v>
      </c>
      <c r="B49" s="14">
        <v>5.875</v>
      </c>
    </row>
    <row r="50" spans="1:2" x14ac:dyDescent="0.25">
      <c r="A50" s="13" t="s">
        <v>2</v>
      </c>
      <c r="B50" s="14">
        <v>5.7149999999999999</v>
      </c>
    </row>
    <row r="51" spans="1:2" x14ac:dyDescent="0.25">
      <c r="A51" s="13" t="s">
        <v>2</v>
      </c>
      <c r="B51" s="14">
        <v>0.28000000000000003</v>
      </c>
    </row>
    <row r="52" spans="1:2" x14ac:dyDescent="0.25">
      <c r="A52" s="13" t="s">
        <v>7</v>
      </c>
      <c r="B52" s="14">
        <v>-1.087</v>
      </c>
    </row>
    <row r="53" spans="1:2" x14ac:dyDescent="0.25">
      <c r="A53" s="13" t="s">
        <v>7</v>
      </c>
      <c r="B53" s="14">
        <v>1.819</v>
      </c>
    </row>
    <row r="54" spans="1:2" x14ac:dyDescent="0.25">
      <c r="A54" s="13" t="s">
        <v>7</v>
      </c>
      <c r="B54" s="14">
        <v>7.3999999999999996E-2</v>
      </c>
    </row>
    <row r="55" spans="1:2" x14ac:dyDescent="0.25">
      <c r="A55" s="13" t="s">
        <v>7</v>
      </c>
      <c r="B55" s="14">
        <v>1.7549999999999999</v>
      </c>
    </row>
    <row r="56" spans="1:2" x14ac:dyDescent="0.25">
      <c r="A56" s="13" t="s">
        <v>7</v>
      </c>
      <c r="B56" s="14">
        <v>1.889</v>
      </c>
    </row>
    <row r="57" spans="1:2" x14ac:dyDescent="0.25">
      <c r="A57" s="13" t="s">
        <v>7</v>
      </c>
      <c r="B57" s="14">
        <v>3.089</v>
      </c>
    </row>
    <row r="58" spans="1:2" x14ac:dyDescent="0.25">
      <c r="A58" s="13" t="s">
        <v>7</v>
      </c>
      <c r="B58" s="14">
        <v>4.008</v>
      </c>
    </row>
    <row r="59" spans="1:2" x14ac:dyDescent="0.25">
      <c r="A59" s="13" t="s">
        <v>7</v>
      </c>
      <c r="B59" s="14">
        <v>4.5510000000000002</v>
      </c>
    </row>
    <row r="60" spans="1:2" x14ac:dyDescent="0.25">
      <c r="A60" s="13" t="s">
        <v>7</v>
      </c>
      <c r="B60" s="14">
        <v>1.3720000000000001</v>
      </c>
    </row>
    <row r="61" spans="1:2" x14ac:dyDescent="0.25">
      <c r="A61" s="13" t="s">
        <v>7</v>
      </c>
      <c r="B61" s="14">
        <v>3.4129999999999998</v>
      </c>
    </row>
    <row r="62" spans="1:2" x14ac:dyDescent="0.25">
      <c r="A62" s="13" t="s">
        <v>7</v>
      </c>
      <c r="B62" s="14">
        <v>-4.1479999999999997</v>
      </c>
    </row>
    <row r="63" spans="1:2" x14ac:dyDescent="0.25">
      <c r="A63" s="13" t="s">
        <v>7</v>
      </c>
      <c r="B63" s="14">
        <v>2.823</v>
      </c>
    </row>
    <row r="64" spans="1:2" x14ac:dyDescent="0.25">
      <c r="A64" s="13" t="s">
        <v>7</v>
      </c>
      <c r="B64" s="14">
        <v>2.8650000000000002</v>
      </c>
    </row>
    <row r="65" spans="1:2" x14ac:dyDescent="0.25">
      <c r="A65" s="13" t="s">
        <v>7</v>
      </c>
      <c r="B65" s="14">
        <v>4.3689999999999998</v>
      </c>
    </row>
    <row r="66" spans="1:2" x14ac:dyDescent="0.25">
      <c r="A66" s="13" t="s">
        <v>7</v>
      </c>
      <c r="B66" s="14">
        <v>6.3369999999999997</v>
      </c>
    </row>
    <row r="67" spans="1:2" x14ac:dyDescent="0.25">
      <c r="A67" s="13" t="s">
        <v>7</v>
      </c>
      <c r="B67" s="14">
        <v>6.3079999999999998</v>
      </c>
    </row>
    <row r="68" spans="1:2" x14ac:dyDescent="0.25">
      <c r="A68" s="13" t="s">
        <v>7</v>
      </c>
      <c r="B68" s="14">
        <v>3.4940000000000002</v>
      </c>
    </row>
    <row r="69" spans="1:2" x14ac:dyDescent="0.25">
      <c r="A69" s="13" t="s">
        <v>7</v>
      </c>
      <c r="B69" s="14">
        <v>10.539</v>
      </c>
    </row>
    <row r="70" spans="1:2" x14ac:dyDescent="0.25">
      <c r="A70" s="13" t="s">
        <v>7</v>
      </c>
      <c r="B70" s="14">
        <v>3.84</v>
      </c>
    </row>
    <row r="71" spans="1:2" x14ac:dyDescent="0.25">
      <c r="A71" s="13" t="s">
        <v>7</v>
      </c>
      <c r="B71" s="14">
        <v>5.1230000000000002</v>
      </c>
    </row>
    <row r="72" spans="1:2" x14ac:dyDescent="0.25">
      <c r="A72" s="13" t="s">
        <v>7</v>
      </c>
      <c r="B72" s="14">
        <v>5.4850000000000003</v>
      </c>
    </row>
    <row r="73" spans="1:2" x14ac:dyDescent="0.25">
      <c r="A73" s="13" t="s">
        <v>7</v>
      </c>
      <c r="B73" s="14">
        <v>-1.8939999999999999</v>
      </c>
    </row>
    <row r="74" spans="1:2" x14ac:dyDescent="0.25">
      <c r="A74" s="13" t="s">
        <v>7</v>
      </c>
      <c r="B74" s="14">
        <v>8.016</v>
      </c>
    </row>
    <row r="75" spans="1:2" x14ac:dyDescent="0.25">
      <c r="A75" s="13" t="s">
        <v>7</v>
      </c>
      <c r="B75" s="14">
        <v>2.31</v>
      </c>
    </row>
    <row r="76" spans="1:2" x14ac:dyDescent="0.25">
      <c r="A76" s="13" t="s">
        <v>7</v>
      </c>
      <c r="B76" s="14">
        <v>3.8820000000000001</v>
      </c>
    </row>
    <row r="77" spans="1:2" x14ac:dyDescent="0.25">
      <c r="A77" s="13" t="s">
        <v>7</v>
      </c>
      <c r="B77" s="14">
        <v>7.03</v>
      </c>
    </row>
    <row r="78" spans="1:2" x14ac:dyDescent="0.25">
      <c r="A78" s="13" t="s">
        <v>7</v>
      </c>
      <c r="B78" s="14">
        <v>7.7270000000000003</v>
      </c>
    </row>
    <row r="79" spans="1:2" x14ac:dyDescent="0.25">
      <c r="A79" s="13" t="s">
        <v>7</v>
      </c>
      <c r="B79" s="14">
        <v>0.105</v>
      </c>
    </row>
    <row r="80" spans="1:2" x14ac:dyDescent="0.25">
      <c r="A80" s="13" t="s">
        <v>7</v>
      </c>
      <c r="B80" s="14">
        <v>3.65</v>
      </c>
    </row>
    <row r="81" spans="1:2" x14ac:dyDescent="0.25">
      <c r="A81" s="13" t="s">
        <v>7</v>
      </c>
      <c r="B81" s="14">
        <v>4.5469999999999997</v>
      </c>
    </row>
    <row r="82" spans="1:2" x14ac:dyDescent="0.25">
      <c r="A82" s="13" t="s">
        <v>7</v>
      </c>
      <c r="B82" s="14">
        <v>4.9850000000000003</v>
      </c>
    </row>
    <row r="83" spans="1:2" x14ac:dyDescent="0.25">
      <c r="A83" s="13" t="s">
        <v>7</v>
      </c>
      <c r="B83" s="14">
        <v>5.1589999999999998</v>
      </c>
    </row>
    <row r="84" spans="1:2" x14ac:dyDescent="0.25">
      <c r="A84" s="13" t="s">
        <v>7</v>
      </c>
      <c r="B84" s="14">
        <v>4.76</v>
      </c>
    </row>
    <row r="85" spans="1:2" x14ac:dyDescent="0.25">
      <c r="A85" s="13" t="s">
        <v>7</v>
      </c>
      <c r="B85" s="14">
        <v>4.9340000000000002</v>
      </c>
    </row>
    <row r="86" spans="1:2" x14ac:dyDescent="0.25">
      <c r="A86" s="13" t="s">
        <v>7</v>
      </c>
      <c r="B86" s="14">
        <v>3.1059999999999999</v>
      </c>
    </row>
    <row r="87" spans="1:2" x14ac:dyDescent="0.25">
      <c r="A87" s="13" t="s">
        <v>7</v>
      </c>
      <c r="B87" s="14">
        <v>5.5979999999999999</v>
      </c>
    </row>
    <row r="88" spans="1:2" x14ac:dyDescent="0.25">
      <c r="A88" s="13" t="s">
        <v>7</v>
      </c>
      <c r="B88" s="14">
        <v>2.1619999999999999</v>
      </c>
    </row>
    <row r="89" spans="1:2" x14ac:dyDescent="0.25">
      <c r="A89" s="13" t="s">
        <v>7</v>
      </c>
      <c r="B89" s="14">
        <v>6.52</v>
      </c>
    </row>
    <row r="90" spans="1:2" x14ac:dyDescent="0.25">
      <c r="A90" s="13" t="s">
        <v>7</v>
      </c>
      <c r="B90" s="14">
        <v>7.0460000000000003</v>
      </c>
    </row>
    <row r="91" spans="1:2" x14ac:dyDescent="0.25">
      <c r="A91" s="13" t="s">
        <v>7</v>
      </c>
      <c r="B91" s="14">
        <v>1.7569999999999999</v>
      </c>
    </row>
    <row r="92" spans="1:2" x14ac:dyDescent="0.25">
      <c r="A92" s="13" t="s">
        <v>7</v>
      </c>
      <c r="B92" s="14">
        <v>1.8480000000000001</v>
      </c>
    </row>
    <row r="93" spans="1:2" x14ac:dyDescent="0.25">
      <c r="A93" s="13" t="s">
        <v>7</v>
      </c>
      <c r="B93" s="14">
        <v>1.0960000000000001</v>
      </c>
    </row>
    <row r="94" spans="1:2" x14ac:dyDescent="0.25">
      <c r="A94" s="13" t="s">
        <v>7</v>
      </c>
      <c r="B94" s="14">
        <v>2.145</v>
      </c>
    </row>
    <row r="95" spans="1:2" x14ac:dyDescent="0.25">
      <c r="A95" s="13" t="s">
        <v>7</v>
      </c>
      <c r="B95" s="14">
        <v>8.4350000000000005</v>
      </c>
    </row>
    <row r="96" spans="1:2" x14ac:dyDescent="0.25">
      <c r="A96" s="13" t="s">
        <v>7</v>
      </c>
      <c r="B96" s="14">
        <v>6.0990000000000002</v>
      </c>
    </row>
    <row r="97" spans="1:2" x14ac:dyDescent="0.25">
      <c r="A97" s="13" t="s">
        <v>7</v>
      </c>
      <c r="B97" s="14">
        <v>3.972</v>
      </c>
    </row>
    <row r="98" spans="1:2" x14ac:dyDescent="0.25">
      <c r="A98" s="13" t="s">
        <v>7</v>
      </c>
      <c r="B98" s="14">
        <v>2.4089999999999998</v>
      </c>
    </row>
    <row r="99" spans="1:2" x14ac:dyDescent="0.25">
      <c r="A99" s="13" t="s">
        <v>7</v>
      </c>
      <c r="B99" s="14">
        <v>0.56899999999999995</v>
      </c>
    </row>
    <row r="100" spans="1:2" x14ac:dyDescent="0.25">
      <c r="A100" s="13" t="s">
        <v>7</v>
      </c>
      <c r="B100" s="14">
        <v>7.0129999999999999</v>
      </c>
    </row>
    <row r="101" spans="1:2" x14ac:dyDescent="0.25">
      <c r="A101" s="13" t="s">
        <v>7</v>
      </c>
      <c r="B101" s="14">
        <v>2.5939999999999999</v>
      </c>
    </row>
  </sheetData>
  <mergeCells count="1">
    <mergeCell ref="H22:P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6F70E-217B-4251-8FC9-74518DA7FDBA}">
  <dimension ref="A1:R161"/>
  <sheetViews>
    <sheetView tabSelected="1" workbookViewId="0">
      <selection activeCell="M25" sqref="M25"/>
    </sheetView>
  </sheetViews>
  <sheetFormatPr defaultRowHeight="13.2" x14ac:dyDescent="0.25"/>
  <sheetData>
    <row r="1" spans="1:18" x14ac:dyDescent="0.25">
      <c r="A1" s="15" t="s">
        <v>15</v>
      </c>
      <c r="B1" s="15" t="s">
        <v>16</v>
      </c>
      <c r="C1" s="11"/>
      <c r="D1" s="11"/>
      <c r="E1" s="11"/>
      <c r="G1" s="7" t="s">
        <v>24</v>
      </c>
    </row>
    <row r="2" spans="1:18" x14ac:dyDescent="0.25">
      <c r="A2" s="16">
        <v>1</v>
      </c>
      <c r="B2" s="16" t="s">
        <v>7</v>
      </c>
      <c r="C2" s="11"/>
      <c r="D2" s="11"/>
      <c r="E2" s="11"/>
    </row>
    <row r="3" spans="1:18" x14ac:dyDescent="0.25">
      <c r="A3" s="16">
        <v>1</v>
      </c>
      <c r="B3" s="16" t="s">
        <v>17</v>
      </c>
      <c r="C3" s="11"/>
      <c r="D3" s="18" t="s">
        <v>18</v>
      </c>
      <c r="E3" s="11"/>
      <c r="G3" s="18" t="s">
        <v>18</v>
      </c>
      <c r="H3" s="11"/>
    </row>
    <row r="4" spans="1:18" x14ac:dyDescent="0.25">
      <c r="A4" s="16">
        <v>1</v>
      </c>
      <c r="B4" s="16" t="s">
        <v>2</v>
      </c>
      <c r="C4" s="11"/>
      <c r="D4" s="18"/>
      <c r="E4" s="11"/>
      <c r="G4" s="18"/>
      <c r="H4" s="11"/>
      <c r="J4" s="21" t="s">
        <v>26</v>
      </c>
      <c r="K4" s="22"/>
      <c r="L4" s="22"/>
      <c r="M4" s="22"/>
      <c r="N4" s="22"/>
      <c r="O4" s="22"/>
      <c r="P4" s="22"/>
      <c r="Q4" s="22"/>
      <c r="R4" s="22"/>
    </row>
    <row r="5" spans="1:18" x14ac:dyDescent="0.25">
      <c r="A5" s="16">
        <v>1</v>
      </c>
      <c r="B5" s="16" t="s">
        <v>7</v>
      </c>
      <c r="C5" s="11"/>
      <c r="D5" s="18"/>
      <c r="E5" s="15" t="s">
        <v>19</v>
      </c>
      <c r="G5" s="18"/>
      <c r="H5" s="15" t="s">
        <v>25</v>
      </c>
      <c r="J5" s="22"/>
      <c r="K5" s="22"/>
      <c r="L5" s="22"/>
      <c r="M5" s="22"/>
      <c r="N5" s="22"/>
      <c r="O5" s="22"/>
      <c r="P5" s="22"/>
      <c r="Q5" s="22"/>
      <c r="R5" s="22"/>
    </row>
    <row r="6" spans="1:18" x14ac:dyDescent="0.25">
      <c r="A6" s="16">
        <v>1</v>
      </c>
      <c r="B6" s="16" t="s">
        <v>17</v>
      </c>
      <c r="C6" s="11"/>
      <c r="D6" s="15" t="s">
        <v>2</v>
      </c>
      <c r="E6" s="16">
        <f>COUNTIF(B2:B71, "A")</f>
        <v>11</v>
      </c>
      <c r="G6" s="15" t="s">
        <v>2</v>
      </c>
      <c r="H6" s="16">
        <f>COUNTIF(B72:B161, "A")</f>
        <v>19</v>
      </c>
      <c r="J6" s="22"/>
      <c r="K6" s="22"/>
      <c r="L6" s="22"/>
      <c r="M6" s="22"/>
      <c r="N6" s="22"/>
      <c r="O6" s="22"/>
      <c r="P6" s="22"/>
      <c r="Q6" s="22"/>
      <c r="R6" s="22"/>
    </row>
    <row r="7" spans="1:18" x14ac:dyDescent="0.25">
      <c r="A7" s="16">
        <v>1</v>
      </c>
      <c r="B7" s="16" t="s">
        <v>2</v>
      </c>
      <c r="C7" s="11"/>
      <c r="D7" s="15" t="s">
        <v>7</v>
      </c>
      <c r="E7" s="16">
        <f>COUNTIF(B2:B71, "B")</f>
        <v>17</v>
      </c>
      <c r="G7" s="15" t="s">
        <v>7</v>
      </c>
      <c r="H7" s="16">
        <f>COUNTIF(B72:B161, "B")</f>
        <v>30</v>
      </c>
      <c r="J7" s="22"/>
      <c r="K7" s="22"/>
      <c r="L7" s="22"/>
      <c r="M7" s="22"/>
      <c r="N7" s="22"/>
      <c r="O7" s="22"/>
      <c r="P7" s="22"/>
      <c r="Q7" s="22"/>
      <c r="R7" s="22"/>
    </row>
    <row r="8" spans="1:18" x14ac:dyDescent="0.25">
      <c r="A8" s="16">
        <v>1</v>
      </c>
      <c r="B8" s="16" t="s">
        <v>17</v>
      </c>
      <c r="C8" s="11"/>
      <c r="D8" s="15" t="s">
        <v>17</v>
      </c>
      <c r="E8" s="16">
        <f>COUNTIF(B2:B71, "Other")</f>
        <v>42</v>
      </c>
      <c r="G8" s="15" t="s">
        <v>17</v>
      </c>
      <c r="H8" s="16">
        <f>COUNTIF(B72:B161, "Other")</f>
        <v>41</v>
      </c>
      <c r="J8" s="22"/>
      <c r="K8" s="22"/>
      <c r="L8" s="22"/>
      <c r="M8" s="22"/>
      <c r="N8" s="22"/>
      <c r="O8" s="22"/>
      <c r="P8" s="22"/>
      <c r="Q8" s="22"/>
      <c r="R8" s="22"/>
    </row>
    <row r="9" spans="1:18" x14ac:dyDescent="0.25">
      <c r="A9" s="16">
        <v>1</v>
      </c>
      <c r="B9" s="16" t="s">
        <v>17</v>
      </c>
      <c r="C9" s="11"/>
      <c r="D9" s="15" t="s">
        <v>20</v>
      </c>
      <c r="E9" s="15">
        <f>SUM(E6:E8)</f>
        <v>70</v>
      </c>
      <c r="G9" s="15" t="s">
        <v>20</v>
      </c>
      <c r="H9" s="15">
        <f>SUM(H6:H8)</f>
        <v>90</v>
      </c>
      <c r="J9" s="22"/>
      <c r="K9" s="22"/>
      <c r="L9" s="22"/>
      <c r="M9" s="22"/>
      <c r="N9" s="22"/>
      <c r="O9" s="22"/>
      <c r="P9" s="22"/>
      <c r="Q9" s="22"/>
      <c r="R9" s="22"/>
    </row>
    <row r="10" spans="1:18" x14ac:dyDescent="0.25">
      <c r="A10" s="16">
        <v>1</v>
      </c>
      <c r="B10" s="16" t="s">
        <v>17</v>
      </c>
      <c r="C10" s="11"/>
      <c r="D10" s="18"/>
      <c r="E10" s="11"/>
      <c r="G10" s="18"/>
      <c r="H10" s="11"/>
      <c r="J10" s="22"/>
      <c r="K10" s="22"/>
      <c r="L10" s="22"/>
      <c r="M10" s="22"/>
      <c r="N10" s="22"/>
      <c r="O10" s="22"/>
      <c r="P10" s="22"/>
      <c r="Q10" s="22"/>
      <c r="R10" s="22"/>
    </row>
    <row r="11" spans="1:18" x14ac:dyDescent="0.25">
      <c r="A11" s="16">
        <v>1</v>
      </c>
      <c r="B11" s="16" t="s">
        <v>17</v>
      </c>
      <c r="C11" s="11"/>
      <c r="D11" s="18"/>
      <c r="E11" s="11"/>
      <c r="G11" s="18"/>
      <c r="H11" s="11"/>
      <c r="J11" s="22"/>
      <c r="K11" s="22"/>
      <c r="L11" s="22"/>
      <c r="M11" s="22"/>
      <c r="N11" s="22"/>
      <c r="O11" s="22"/>
      <c r="P11" s="22"/>
      <c r="Q11" s="22"/>
      <c r="R11" s="22"/>
    </row>
    <row r="12" spans="1:18" x14ac:dyDescent="0.25">
      <c r="A12" s="16">
        <v>1</v>
      </c>
      <c r="B12" s="16" t="s">
        <v>7</v>
      </c>
      <c r="C12" s="11"/>
      <c r="D12" s="18" t="s">
        <v>21</v>
      </c>
      <c r="E12" s="11"/>
      <c r="G12" s="18" t="s">
        <v>21</v>
      </c>
      <c r="H12" s="11"/>
      <c r="J12" s="22"/>
      <c r="K12" s="22"/>
      <c r="L12" s="22"/>
      <c r="M12" s="22"/>
      <c r="N12" s="22"/>
      <c r="O12" s="22"/>
      <c r="P12" s="22"/>
      <c r="Q12" s="22"/>
      <c r="R12" s="22"/>
    </row>
    <row r="13" spans="1:18" x14ac:dyDescent="0.25">
      <c r="A13" s="16">
        <v>1</v>
      </c>
      <c r="B13" s="16" t="s">
        <v>17</v>
      </c>
      <c r="C13" s="11"/>
      <c r="D13" s="18"/>
      <c r="E13" s="11"/>
      <c r="G13" s="18"/>
      <c r="H13" s="11"/>
      <c r="J13" s="22"/>
      <c r="K13" s="22"/>
      <c r="L13" s="22"/>
      <c r="M13" s="22"/>
      <c r="N13" s="22"/>
      <c r="O13" s="22"/>
      <c r="P13" s="22"/>
      <c r="Q13" s="22"/>
      <c r="R13" s="22"/>
    </row>
    <row r="14" spans="1:18" x14ac:dyDescent="0.25">
      <c r="A14" s="16">
        <v>1</v>
      </c>
      <c r="B14" s="16" t="s">
        <v>17</v>
      </c>
      <c r="C14" s="11"/>
      <c r="D14" s="18"/>
      <c r="E14" s="15" t="s">
        <v>19</v>
      </c>
      <c r="G14" s="18"/>
      <c r="H14" s="15" t="s">
        <v>25</v>
      </c>
      <c r="J14" s="22"/>
      <c r="K14" s="22"/>
      <c r="L14" s="22"/>
      <c r="M14" s="22"/>
      <c r="N14" s="22"/>
      <c r="O14" s="22"/>
      <c r="P14" s="22"/>
      <c r="Q14" s="22"/>
      <c r="R14" s="22"/>
    </row>
    <row r="15" spans="1:18" x14ac:dyDescent="0.25">
      <c r="A15" s="16">
        <v>1</v>
      </c>
      <c r="B15" s="16" t="s">
        <v>2</v>
      </c>
      <c r="C15" s="11"/>
      <c r="D15" s="15" t="s">
        <v>2</v>
      </c>
      <c r="E15" s="19">
        <f>100*E6/E$9</f>
        <v>15.714285714285714</v>
      </c>
      <c r="G15" s="15" t="s">
        <v>2</v>
      </c>
      <c r="H15" s="19">
        <f>100*H6/H$9</f>
        <v>21.111111111111111</v>
      </c>
      <c r="J15" s="22"/>
      <c r="K15" s="22"/>
      <c r="L15" s="22"/>
      <c r="M15" s="22"/>
      <c r="N15" s="22"/>
      <c r="O15" s="22"/>
      <c r="P15" s="22"/>
      <c r="Q15" s="22"/>
      <c r="R15" s="22"/>
    </row>
    <row r="16" spans="1:18" x14ac:dyDescent="0.25">
      <c r="A16" s="16">
        <v>1</v>
      </c>
      <c r="B16" s="16" t="s">
        <v>2</v>
      </c>
      <c r="C16" s="11"/>
      <c r="D16" s="15" t="s">
        <v>7</v>
      </c>
      <c r="E16" s="19">
        <f>100*E7/E$9</f>
        <v>24.285714285714285</v>
      </c>
      <c r="G16" s="15" t="s">
        <v>7</v>
      </c>
      <c r="H16" s="19">
        <f>100*H7/H$9</f>
        <v>33.333333333333336</v>
      </c>
      <c r="J16" s="22"/>
      <c r="K16" s="22"/>
      <c r="L16" s="22"/>
      <c r="M16" s="22"/>
      <c r="N16" s="22"/>
      <c r="O16" s="22"/>
      <c r="P16" s="22"/>
      <c r="Q16" s="22"/>
      <c r="R16" s="22"/>
    </row>
    <row r="17" spans="1:18" x14ac:dyDescent="0.25">
      <c r="A17" s="16">
        <v>1</v>
      </c>
      <c r="B17" s="16" t="s">
        <v>2</v>
      </c>
      <c r="C17" s="11"/>
      <c r="D17" s="15" t="s">
        <v>17</v>
      </c>
      <c r="E17" s="19">
        <f>100*E8/E$9</f>
        <v>60</v>
      </c>
      <c r="G17" s="15" t="s">
        <v>17</v>
      </c>
      <c r="H17" s="19">
        <f>100*H8/H$9</f>
        <v>45.555555555555557</v>
      </c>
      <c r="J17" s="22"/>
      <c r="K17" s="22"/>
      <c r="L17" s="22"/>
      <c r="M17" s="22"/>
      <c r="N17" s="22"/>
      <c r="O17" s="22"/>
      <c r="P17" s="22"/>
      <c r="Q17" s="22"/>
      <c r="R17" s="22"/>
    </row>
    <row r="18" spans="1:18" x14ac:dyDescent="0.25">
      <c r="A18" s="16">
        <v>1</v>
      </c>
      <c r="B18" s="16" t="s">
        <v>7</v>
      </c>
      <c r="C18" s="11"/>
      <c r="D18" s="15" t="s">
        <v>20</v>
      </c>
      <c r="E18" s="20">
        <f>SUM(E15:E17)</f>
        <v>100</v>
      </c>
      <c r="G18" s="15" t="s">
        <v>20</v>
      </c>
      <c r="H18" s="20">
        <f>SUM(H15:H17)</f>
        <v>100</v>
      </c>
      <c r="J18" s="22"/>
      <c r="K18" s="22"/>
      <c r="L18" s="22"/>
      <c r="M18" s="22"/>
      <c r="N18" s="22"/>
      <c r="O18" s="22"/>
      <c r="P18" s="22"/>
      <c r="Q18" s="22"/>
      <c r="R18" s="22"/>
    </row>
    <row r="19" spans="1:18" x14ac:dyDescent="0.25">
      <c r="A19" s="16">
        <v>1</v>
      </c>
      <c r="B19" s="16" t="s">
        <v>2</v>
      </c>
      <c r="C19" s="11"/>
      <c r="D19" s="11"/>
      <c r="E19" s="11"/>
    </row>
    <row r="20" spans="1:18" x14ac:dyDescent="0.25">
      <c r="A20" s="16">
        <v>1</v>
      </c>
      <c r="B20" s="16" t="s">
        <v>17</v>
      </c>
      <c r="C20" s="11"/>
      <c r="D20" s="11"/>
      <c r="E20" s="11"/>
    </row>
    <row r="21" spans="1:18" x14ac:dyDescent="0.25">
      <c r="A21" s="16">
        <v>1</v>
      </c>
      <c r="B21" s="16" t="s">
        <v>7</v>
      </c>
      <c r="C21" s="11"/>
      <c r="D21" s="11"/>
      <c r="E21" s="11"/>
    </row>
    <row r="22" spans="1:18" x14ac:dyDescent="0.25">
      <c r="A22" s="16">
        <v>1</v>
      </c>
      <c r="B22" s="16" t="s">
        <v>2</v>
      </c>
      <c r="C22" s="11"/>
      <c r="D22" s="11"/>
      <c r="E22" s="11"/>
    </row>
    <row r="23" spans="1:18" x14ac:dyDescent="0.25">
      <c r="A23" s="16">
        <v>1</v>
      </c>
      <c r="B23" s="16" t="s">
        <v>7</v>
      </c>
      <c r="C23" s="11"/>
      <c r="D23" s="11"/>
      <c r="E23" s="11"/>
    </row>
    <row r="24" spans="1:18" x14ac:dyDescent="0.25">
      <c r="A24" s="16">
        <v>1</v>
      </c>
      <c r="B24" s="16" t="s">
        <v>17</v>
      </c>
      <c r="C24" s="11"/>
      <c r="D24" s="11"/>
      <c r="E24" s="11"/>
    </row>
    <row r="25" spans="1:18" x14ac:dyDescent="0.25">
      <c r="A25" s="16">
        <v>1</v>
      </c>
      <c r="B25" s="16" t="s">
        <v>17</v>
      </c>
      <c r="C25" s="11"/>
      <c r="D25" s="11"/>
      <c r="E25" s="11"/>
    </row>
    <row r="26" spans="1:18" x14ac:dyDescent="0.25">
      <c r="A26" s="16">
        <v>1</v>
      </c>
      <c r="B26" s="16" t="s">
        <v>7</v>
      </c>
      <c r="C26" s="11"/>
      <c r="D26" s="11"/>
      <c r="E26" s="11"/>
    </row>
    <row r="27" spans="1:18" x14ac:dyDescent="0.25">
      <c r="A27" s="16">
        <v>1</v>
      </c>
      <c r="B27" s="16" t="s">
        <v>7</v>
      </c>
      <c r="C27" s="11"/>
      <c r="D27" s="11"/>
      <c r="E27" s="11"/>
    </row>
    <row r="28" spans="1:18" x14ac:dyDescent="0.25">
      <c r="A28" s="16">
        <v>1</v>
      </c>
      <c r="B28" s="16" t="s">
        <v>17</v>
      </c>
      <c r="C28" s="11"/>
      <c r="D28" s="11"/>
      <c r="E28" s="11"/>
    </row>
    <row r="29" spans="1:18" x14ac:dyDescent="0.25">
      <c r="A29" s="16">
        <v>1</v>
      </c>
      <c r="B29" s="16" t="s">
        <v>17</v>
      </c>
      <c r="C29" s="11"/>
      <c r="D29" s="11"/>
      <c r="E29" s="11"/>
    </row>
    <row r="30" spans="1:18" x14ac:dyDescent="0.25">
      <c r="A30" s="16">
        <v>1</v>
      </c>
      <c r="B30" s="16" t="s">
        <v>17</v>
      </c>
      <c r="C30" s="11"/>
      <c r="D30" s="11"/>
      <c r="E30" s="11"/>
    </row>
    <row r="31" spans="1:18" x14ac:dyDescent="0.25">
      <c r="A31" s="16">
        <v>1</v>
      </c>
      <c r="B31" s="16" t="s">
        <v>17</v>
      </c>
      <c r="C31" s="11"/>
      <c r="D31" s="11"/>
      <c r="E31" s="11"/>
    </row>
    <row r="32" spans="1:18" x14ac:dyDescent="0.25">
      <c r="A32" s="16">
        <v>1</v>
      </c>
      <c r="B32" s="16" t="s">
        <v>17</v>
      </c>
      <c r="C32" s="11"/>
      <c r="D32" s="11"/>
      <c r="E32" s="11"/>
    </row>
    <row r="33" spans="1:2" x14ac:dyDescent="0.25">
      <c r="A33" s="16">
        <v>1</v>
      </c>
      <c r="B33" s="16" t="s">
        <v>7</v>
      </c>
    </row>
    <row r="34" spans="1:2" x14ac:dyDescent="0.25">
      <c r="A34" s="16">
        <v>1</v>
      </c>
      <c r="B34" s="16" t="s">
        <v>7</v>
      </c>
    </row>
    <row r="35" spans="1:2" x14ac:dyDescent="0.25">
      <c r="A35" s="16">
        <v>1</v>
      </c>
      <c r="B35" s="16" t="s">
        <v>17</v>
      </c>
    </row>
    <row r="36" spans="1:2" x14ac:dyDescent="0.25">
      <c r="A36" s="16">
        <v>1</v>
      </c>
      <c r="B36" s="16" t="s">
        <v>17</v>
      </c>
    </row>
    <row r="37" spans="1:2" x14ac:dyDescent="0.25">
      <c r="A37" s="16">
        <v>1</v>
      </c>
      <c r="B37" s="16" t="s">
        <v>7</v>
      </c>
    </row>
    <row r="38" spans="1:2" x14ac:dyDescent="0.25">
      <c r="A38" s="16">
        <v>1</v>
      </c>
      <c r="B38" s="16" t="s">
        <v>7</v>
      </c>
    </row>
    <row r="39" spans="1:2" x14ac:dyDescent="0.25">
      <c r="A39" s="16">
        <v>1</v>
      </c>
      <c r="B39" s="16" t="s">
        <v>7</v>
      </c>
    </row>
    <row r="40" spans="1:2" x14ac:dyDescent="0.25">
      <c r="A40" s="16">
        <v>1</v>
      </c>
      <c r="B40" s="16" t="s">
        <v>17</v>
      </c>
    </row>
    <row r="41" spans="1:2" x14ac:dyDescent="0.25">
      <c r="A41" s="16">
        <v>1</v>
      </c>
      <c r="B41" s="16" t="s">
        <v>17</v>
      </c>
    </row>
    <row r="42" spans="1:2" x14ac:dyDescent="0.25">
      <c r="A42" s="16">
        <v>1</v>
      </c>
      <c r="B42" s="16" t="s">
        <v>7</v>
      </c>
    </row>
    <row r="43" spans="1:2" x14ac:dyDescent="0.25">
      <c r="A43" s="16">
        <v>1</v>
      </c>
      <c r="B43" s="16" t="s">
        <v>17</v>
      </c>
    </row>
    <row r="44" spans="1:2" x14ac:dyDescent="0.25">
      <c r="A44" s="16">
        <v>1</v>
      </c>
      <c r="B44" s="16" t="s">
        <v>17</v>
      </c>
    </row>
    <row r="45" spans="1:2" x14ac:dyDescent="0.25">
      <c r="A45" s="16">
        <v>1</v>
      </c>
      <c r="B45" s="16" t="s">
        <v>17</v>
      </c>
    </row>
    <row r="46" spans="1:2" x14ac:dyDescent="0.25">
      <c r="A46" s="16">
        <v>1</v>
      </c>
      <c r="B46" s="16" t="s">
        <v>17</v>
      </c>
    </row>
    <row r="47" spans="1:2" x14ac:dyDescent="0.25">
      <c r="A47" s="16">
        <v>1</v>
      </c>
      <c r="B47" s="16" t="s">
        <v>17</v>
      </c>
    </row>
    <row r="48" spans="1:2" x14ac:dyDescent="0.25">
      <c r="A48" s="16">
        <v>1</v>
      </c>
      <c r="B48" s="16" t="s">
        <v>17</v>
      </c>
    </row>
    <row r="49" spans="1:2" x14ac:dyDescent="0.25">
      <c r="A49" s="16">
        <v>1</v>
      </c>
      <c r="B49" s="16" t="s">
        <v>17</v>
      </c>
    </row>
    <row r="50" spans="1:2" x14ac:dyDescent="0.25">
      <c r="A50" s="16">
        <v>1</v>
      </c>
      <c r="B50" s="16" t="s">
        <v>17</v>
      </c>
    </row>
    <row r="51" spans="1:2" x14ac:dyDescent="0.25">
      <c r="A51" s="16">
        <v>1</v>
      </c>
      <c r="B51" s="16" t="s">
        <v>17</v>
      </c>
    </row>
    <row r="52" spans="1:2" x14ac:dyDescent="0.25">
      <c r="A52" s="16">
        <v>1</v>
      </c>
      <c r="B52" s="16" t="s">
        <v>2</v>
      </c>
    </row>
    <row r="53" spans="1:2" x14ac:dyDescent="0.25">
      <c r="A53" s="16">
        <v>1</v>
      </c>
      <c r="B53" s="16" t="s">
        <v>17</v>
      </c>
    </row>
    <row r="54" spans="1:2" x14ac:dyDescent="0.25">
      <c r="A54" s="16">
        <v>1</v>
      </c>
      <c r="B54" s="16" t="s">
        <v>2</v>
      </c>
    </row>
    <row r="55" spans="1:2" x14ac:dyDescent="0.25">
      <c r="A55" s="16">
        <v>1</v>
      </c>
      <c r="B55" s="16" t="s">
        <v>17</v>
      </c>
    </row>
    <row r="56" spans="1:2" x14ac:dyDescent="0.25">
      <c r="A56" s="16">
        <v>1</v>
      </c>
      <c r="B56" s="16" t="s">
        <v>17</v>
      </c>
    </row>
    <row r="57" spans="1:2" x14ac:dyDescent="0.25">
      <c r="A57" s="16">
        <v>1</v>
      </c>
      <c r="B57" s="16" t="s">
        <v>17</v>
      </c>
    </row>
    <row r="58" spans="1:2" x14ac:dyDescent="0.25">
      <c r="A58" s="16">
        <v>1</v>
      </c>
      <c r="B58" s="16" t="s">
        <v>2</v>
      </c>
    </row>
    <row r="59" spans="1:2" x14ac:dyDescent="0.25">
      <c r="A59" s="16">
        <v>1</v>
      </c>
      <c r="B59" s="16" t="s">
        <v>2</v>
      </c>
    </row>
    <row r="60" spans="1:2" x14ac:dyDescent="0.25">
      <c r="A60" s="16">
        <v>1</v>
      </c>
      <c r="B60" s="16" t="s">
        <v>17</v>
      </c>
    </row>
    <row r="61" spans="1:2" x14ac:dyDescent="0.25">
      <c r="A61" s="16">
        <v>1</v>
      </c>
      <c r="B61" s="16" t="s">
        <v>17</v>
      </c>
    </row>
    <row r="62" spans="1:2" x14ac:dyDescent="0.25">
      <c r="A62" s="16">
        <v>1</v>
      </c>
      <c r="B62" s="16" t="s">
        <v>17</v>
      </c>
    </row>
    <row r="63" spans="1:2" x14ac:dyDescent="0.25">
      <c r="A63" s="16">
        <v>1</v>
      </c>
      <c r="B63" s="16" t="s">
        <v>17</v>
      </c>
    </row>
    <row r="64" spans="1:2" x14ac:dyDescent="0.25">
      <c r="A64" s="16">
        <v>1</v>
      </c>
      <c r="B64" s="16" t="s">
        <v>17</v>
      </c>
    </row>
    <row r="65" spans="1:2" x14ac:dyDescent="0.25">
      <c r="A65" s="16">
        <v>1</v>
      </c>
      <c r="B65" s="16" t="s">
        <v>17</v>
      </c>
    </row>
    <row r="66" spans="1:2" x14ac:dyDescent="0.25">
      <c r="A66" s="16">
        <v>1</v>
      </c>
      <c r="B66" s="16" t="s">
        <v>7</v>
      </c>
    </row>
    <row r="67" spans="1:2" x14ac:dyDescent="0.25">
      <c r="A67" s="16">
        <v>1</v>
      </c>
      <c r="B67" s="16" t="s">
        <v>17</v>
      </c>
    </row>
    <row r="68" spans="1:2" x14ac:dyDescent="0.25">
      <c r="A68" s="16">
        <v>1</v>
      </c>
      <c r="B68" s="16" t="s">
        <v>7</v>
      </c>
    </row>
    <row r="69" spans="1:2" x14ac:dyDescent="0.25">
      <c r="A69" s="16">
        <v>1</v>
      </c>
      <c r="B69" s="16" t="s">
        <v>17</v>
      </c>
    </row>
    <row r="70" spans="1:2" x14ac:dyDescent="0.25">
      <c r="A70" s="16">
        <v>1</v>
      </c>
      <c r="B70" s="16" t="s">
        <v>17</v>
      </c>
    </row>
    <row r="71" spans="1:2" x14ac:dyDescent="0.25">
      <c r="A71" s="16">
        <v>1</v>
      </c>
      <c r="B71" s="16" t="s">
        <v>7</v>
      </c>
    </row>
    <row r="72" spans="1:2" x14ac:dyDescent="0.25">
      <c r="A72" s="16">
        <v>2</v>
      </c>
      <c r="B72" s="16" t="s">
        <v>2</v>
      </c>
    </row>
    <row r="73" spans="1:2" x14ac:dyDescent="0.25">
      <c r="A73" s="16">
        <v>2</v>
      </c>
      <c r="B73" s="16" t="s">
        <v>7</v>
      </c>
    </row>
    <row r="74" spans="1:2" x14ac:dyDescent="0.25">
      <c r="A74" s="16">
        <v>2</v>
      </c>
      <c r="B74" s="16" t="s">
        <v>2</v>
      </c>
    </row>
    <row r="75" spans="1:2" x14ac:dyDescent="0.25">
      <c r="A75" s="16">
        <v>2</v>
      </c>
      <c r="B75" s="16" t="s">
        <v>17</v>
      </c>
    </row>
    <row r="76" spans="1:2" x14ac:dyDescent="0.25">
      <c r="A76" s="16">
        <v>2</v>
      </c>
      <c r="B76" s="16" t="s">
        <v>2</v>
      </c>
    </row>
    <row r="77" spans="1:2" x14ac:dyDescent="0.25">
      <c r="A77" s="16">
        <v>2</v>
      </c>
      <c r="B77" s="16" t="s">
        <v>7</v>
      </c>
    </row>
    <row r="78" spans="1:2" x14ac:dyDescent="0.25">
      <c r="A78" s="16">
        <v>2</v>
      </c>
      <c r="B78" s="16" t="s">
        <v>17</v>
      </c>
    </row>
    <row r="79" spans="1:2" x14ac:dyDescent="0.25">
      <c r="A79" s="16">
        <v>2</v>
      </c>
      <c r="B79" s="16" t="s">
        <v>17</v>
      </c>
    </row>
    <row r="80" spans="1:2" x14ac:dyDescent="0.25">
      <c r="A80" s="16">
        <v>2</v>
      </c>
      <c r="B80" s="16" t="s">
        <v>7</v>
      </c>
    </row>
    <row r="81" spans="1:2" x14ac:dyDescent="0.25">
      <c r="A81" s="16">
        <v>2</v>
      </c>
      <c r="B81" s="16" t="s">
        <v>7</v>
      </c>
    </row>
    <row r="82" spans="1:2" x14ac:dyDescent="0.25">
      <c r="A82" s="16">
        <v>2</v>
      </c>
      <c r="B82" s="16" t="s">
        <v>17</v>
      </c>
    </row>
    <row r="83" spans="1:2" x14ac:dyDescent="0.25">
      <c r="A83" s="16">
        <v>2</v>
      </c>
      <c r="B83" s="16" t="s">
        <v>7</v>
      </c>
    </row>
    <row r="84" spans="1:2" x14ac:dyDescent="0.25">
      <c r="A84" s="16">
        <v>2</v>
      </c>
      <c r="B84" s="16" t="s">
        <v>7</v>
      </c>
    </row>
    <row r="85" spans="1:2" x14ac:dyDescent="0.25">
      <c r="A85" s="16">
        <v>2</v>
      </c>
      <c r="B85" s="16" t="s">
        <v>17</v>
      </c>
    </row>
    <row r="86" spans="1:2" x14ac:dyDescent="0.25">
      <c r="A86" s="16">
        <v>2</v>
      </c>
      <c r="B86" s="16" t="s">
        <v>17</v>
      </c>
    </row>
    <row r="87" spans="1:2" x14ac:dyDescent="0.25">
      <c r="A87" s="16">
        <v>2</v>
      </c>
      <c r="B87" s="16" t="s">
        <v>2</v>
      </c>
    </row>
    <row r="88" spans="1:2" x14ac:dyDescent="0.25">
      <c r="A88" s="16">
        <v>2</v>
      </c>
      <c r="B88" s="16" t="s">
        <v>7</v>
      </c>
    </row>
    <row r="89" spans="1:2" x14ac:dyDescent="0.25">
      <c r="A89" s="16">
        <v>2</v>
      </c>
      <c r="B89" s="16" t="s">
        <v>2</v>
      </c>
    </row>
    <row r="90" spans="1:2" x14ac:dyDescent="0.25">
      <c r="A90" s="16">
        <v>2</v>
      </c>
      <c r="B90" s="16" t="s">
        <v>17</v>
      </c>
    </row>
    <row r="91" spans="1:2" x14ac:dyDescent="0.25">
      <c r="A91" s="16">
        <v>2</v>
      </c>
      <c r="B91" s="16" t="s">
        <v>7</v>
      </c>
    </row>
    <row r="92" spans="1:2" x14ac:dyDescent="0.25">
      <c r="A92" s="16">
        <v>2</v>
      </c>
      <c r="B92" s="16" t="s">
        <v>17</v>
      </c>
    </row>
    <row r="93" spans="1:2" x14ac:dyDescent="0.25">
      <c r="A93" s="16">
        <v>2</v>
      </c>
      <c r="B93" s="16" t="s">
        <v>17</v>
      </c>
    </row>
    <row r="94" spans="1:2" x14ac:dyDescent="0.25">
      <c r="A94" s="16">
        <v>2</v>
      </c>
      <c r="B94" s="16" t="s">
        <v>2</v>
      </c>
    </row>
    <row r="95" spans="1:2" x14ac:dyDescent="0.25">
      <c r="A95" s="16">
        <v>2</v>
      </c>
      <c r="B95" s="16" t="s">
        <v>17</v>
      </c>
    </row>
    <row r="96" spans="1:2" x14ac:dyDescent="0.25">
      <c r="A96" s="16">
        <v>2</v>
      </c>
      <c r="B96" s="16" t="s">
        <v>2</v>
      </c>
    </row>
    <row r="97" spans="1:2" x14ac:dyDescent="0.25">
      <c r="A97" s="16">
        <v>2</v>
      </c>
      <c r="B97" s="16" t="s">
        <v>7</v>
      </c>
    </row>
    <row r="98" spans="1:2" x14ac:dyDescent="0.25">
      <c r="A98" s="16">
        <v>2</v>
      </c>
      <c r="B98" s="16" t="s">
        <v>17</v>
      </c>
    </row>
    <row r="99" spans="1:2" x14ac:dyDescent="0.25">
      <c r="A99" s="16">
        <v>2</v>
      </c>
      <c r="B99" s="16" t="s">
        <v>7</v>
      </c>
    </row>
    <row r="100" spans="1:2" x14ac:dyDescent="0.25">
      <c r="A100" s="16">
        <v>2</v>
      </c>
      <c r="B100" s="16" t="s">
        <v>17</v>
      </c>
    </row>
    <row r="101" spans="1:2" x14ac:dyDescent="0.25">
      <c r="A101" s="16">
        <v>2</v>
      </c>
      <c r="B101" s="16" t="s">
        <v>7</v>
      </c>
    </row>
    <row r="102" spans="1:2" x14ac:dyDescent="0.25">
      <c r="A102" s="16">
        <v>2</v>
      </c>
      <c r="B102" s="16" t="s">
        <v>17</v>
      </c>
    </row>
    <row r="103" spans="1:2" x14ac:dyDescent="0.25">
      <c r="A103" s="16">
        <v>2</v>
      </c>
      <c r="B103" s="16" t="s">
        <v>7</v>
      </c>
    </row>
    <row r="104" spans="1:2" x14ac:dyDescent="0.25">
      <c r="A104" s="16">
        <v>2</v>
      </c>
      <c r="B104" s="16" t="s">
        <v>17</v>
      </c>
    </row>
    <row r="105" spans="1:2" x14ac:dyDescent="0.25">
      <c r="A105" s="16">
        <v>2</v>
      </c>
      <c r="B105" s="16" t="s">
        <v>7</v>
      </c>
    </row>
    <row r="106" spans="1:2" x14ac:dyDescent="0.25">
      <c r="A106" s="16">
        <v>2</v>
      </c>
      <c r="B106" s="16" t="s">
        <v>2</v>
      </c>
    </row>
    <row r="107" spans="1:2" x14ac:dyDescent="0.25">
      <c r="A107" s="16">
        <v>2</v>
      </c>
      <c r="B107" s="16" t="s">
        <v>2</v>
      </c>
    </row>
    <row r="108" spans="1:2" x14ac:dyDescent="0.25">
      <c r="A108" s="16">
        <v>2</v>
      </c>
      <c r="B108" s="16" t="s">
        <v>17</v>
      </c>
    </row>
    <row r="109" spans="1:2" x14ac:dyDescent="0.25">
      <c r="A109" s="16">
        <v>2</v>
      </c>
      <c r="B109" s="16" t="s">
        <v>7</v>
      </c>
    </row>
    <row r="110" spans="1:2" x14ac:dyDescent="0.25">
      <c r="A110" s="16">
        <v>2</v>
      </c>
      <c r="B110" s="16" t="s">
        <v>17</v>
      </c>
    </row>
    <row r="111" spans="1:2" x14ac:dyDescent="0.25">
      <c r="A111" s="16">
        <v>2</v>
      </c>
      <c r="B111" s="16" t="s">
        <v>17</v>
      </c>
    </row>
    <row r="112" spans="1:2" x14ac:dyDescent="0.25">
      <c r="A112" s="16">
        <v>2</v>
      </c>
      <c r="B112" s="16" t="s">
        <v>2</v>
      </c>
    </row>
    <row r="113" spans="1:2" x14ac:dyDescent="0.25">
      <c r="A113" s="16">
        <v>2</v>
      </c>
      <c r="B113" s="16" t="s">
        <v>7</v>
      </c>
    </row>
    <row r="114" spans="1:2" x14ac:dyDescent="0.25">
      <c r="A114" s="16">
        <v>2</v>
      </c>
      <c r="B114" s="16" t="s">
        <v>7</v>
      </c>
    </row>
    <row r="115" spans="1:2" x14ac:dyDescent="0.25">
      <c r="A115" s="16">
        <v>2</v>
      </c>
      <c r="B115" s="16" t="s">
        <v>17</v>
      </c>
    </row>
    <row r="116" spans="1:2" x14ac:dyDescent="0.25">
      <c r="A116" s="16">
        <v>2</v>
      </c>
      <c r="B116" s="16" t="s">
        <v>17</v>
      </c>
    </row>
    <row r="117" spans="1:2" x14ac:dyDescent="0.25">
      <c r="A117" s="16">
        <v>2</v>
      </c>
      <c r="B117" s="16" t="s">
        <v>17</v>
      </c>
    </row>
    <row r="118" spans="1:2" x14ac:dyDescent="0.25">
      <c r="A118" s="16">
        <v>2</v>
      </c>
      <c r="B118" s="16" t="s">
        <v>17</v>
      </c>
    </row>
    <row r="119" spans="1:2" x14ac:dyDescent="0.25">
      <c r="A119" s="16">
        <v>2</v>
      </c>
      <c r="B119" s="16" t="s">
        <v>7</v>
      </c>
    </row>
    <row r="120" spans="1:2" x14ac:dyDescent="0.25">
      <c r="A120" s="16">
        <v>2</v>
      </c>
      <c r="B120" s="16" t="s">
        <v>7</v>
      </c>
    </row>
    <row r="121" spans="1:2" x14ac:dyDescent="0.25">
      <c r="A121" s="16">
        <v>2</v>
      </c>
      <c r="B121" s="16" t="s">
        <v>7</v>
      </c>
    </row>
    <row r="122" spans="1:2" x14ac:dyDescent="0.25">
      <c r="A122" s="16">
        <v>2</v>
      </c>
      <c r="B122" s="16" t="s">
        <v>17</v>
      </c>
    </row>
    <row r="123" spans="1:2" x14ac:dyDescent="0.25">
      <c r="A123" s="16">
        <v>2</v>
      </c>
      <c r="B123" s="16" t="s">
        <v>17</v>
      </c>
    </row>
    <row r="124" spans="1:2" x14ac:dyDescent="0.25">
      <c r="A124" s="16">
        <v>2</v>
      </c>
      <c r="B124" s="16" t="s">
        <v>7</v>
      </c>
    </row>
    <row r="125" spans="1:2" x14ac:dyDescent="0.25">
      <c r="A125" s="16">
        <v>2</v>
      </c>
      <c r="B125" s="16" t="s">
        <v>7</v>
      </c>
    </row>
    <row r="126" spans="1:2" x14ac:dyDescent="0.25">
      <c r="A126" s="16">
        <v>2</v>
      </c>
      <c r="B126" s="16" t="s">
        <v>2</v>
      </c>
    </row>
    <row r="127" spans="1:2" x14ac:dyDescent="0.25">
      <c r="A127" s="16">
        <v>2</v>
      </c>
      <c r="B127" s="16" t="s">
        <v>17</v>
      </c>
    </row>
    <row r="128" spans="1:2" x14ac:dyDescent="0.25">
      <c r="A128" s="16">
        <v>2</v>
      </c>
      <c r="B128" s="16" t="s">
        <v>7</v>
      </c>
    </row>
    <row r="129" spans="1:2" x14ac:dyDescent="0.25">
      <c r="A129" s="16">
        <v>2</v>
      </c>
      <c r="B129" s="16" t="s">
        <v>2</v>
      </c>
    </row>
    <row r="130" spans="1:2" x14ac:dyDescent="0.25">
      <c r="A130" s="16">
        <v>2</v>
      </c>
      <c r="B130" s="16" t="s">
        <v>2</v>
      </c>
    </row>
    <row r="131" spans="1:2" x14ac:dyDescent="0.25">
      <c r="A131" s="16">
        <v>2</v>
      </c>
      <c r="B131" s="16" t="s">
        <v>7</v>
      </c>
    </row>
    <row r="132" spans="1:2" x14ac:dyDescent="0.25">
      <c r="A132" s="16">
        <v>2</v>
      </c>
      <c r="B132" s="16" t="s">
        <v>17</v>
      </c>
    </row>
    <row r="133" spans="1:2" x14ac:dyDescent="0.25">
      <c r="A133" s="16">
        <v>2</v>
      </c>
      <c r="B133" s="16" t="s">
        <v>17</v>
      </c>
    </row>
    <row r="134" spans="1:2" x14ac:dyDescent="0.25">
      <c r="A134" s="16">
        <v>2</v>
      </c>
      <c r="B134" s="16" t="s">
        <v>17</v>
      </c>
    </row>
    <row r="135" spans="1:2" x14ac:dyDescent="0.25">
      <c r="A135" s="16">
        <v>2</v>
      </c>
      <c r="B135" s="16" t="s">
        <v>7</v>
      </c>
    </row>
    <row r="136" spans="1:2" x14ac:dyDescent="0.25">
      <c r="A136" s="16">
        <v>2</v>
      </c>
      <c r="B136" s="16" t="s">
        <v>17</v>
      </c>
    </row>
    <row r="137" spans="1:2" x14ac:dyDescent="0.25">
      <c r="A137" s="16">
        <v>2</v>
      </c>
      <c r="B137" s="16" t="s">
        <v>17</v>
      </c>
    </row>
    <row r="138" spans="1:2" x14ac:dyDescent="0.25">
      <c r="A138" s="16">
        <v>2</v>
      </c>
      <c r="B138" s="16" t="s">
        <v>2</v>
      </c>
    </row>
    <row r="139" spans="1:2" x14ac:dyDescent="0.25">
      <c r="A139" s="16">
        <v>2</v>
      </c>
      <c r="B139" s="16" t="s">
        <v>17</v>
      </c>
    </row>
    <row r="140" spans="1:2" x14ac:dyDescent="0.25">
      <c r="A140" s="16">
        <v>2</v>
      </c>
      <c r="B140" s="16" t="s">
        <v>2</v>
      </c>
    </row>
    <row r="141" spans="1:2" x14ac:dyDescent="0.25">
      <c r="A141" s="16">
        <v>2</v>
      </c>
      <c r="B141" s="16" t="s">
        <v>7</v>
      </c>
    </row>
    <row r="142" spans="1:2" x14ac:dyDescent="0.25">
      <c r="A142" s="16">
        <v>2</v>
      </c>
      <c r="B142" s="16" t="s">
        <v>7</v>
      </c>
    </row>
    <row r="143" spans="1:2" x14ac:dyDescent="0.25">
      <c r="A143" s="16">
        <v>2</v>
      </c>
      <c r="B143" s="16" t="s">
        <v>17</v>
      </c>
    </row>
    <row r="144" spans="1:2" x14ac:dyDescent="0.25">
      <c r="A144" s="16">
        <v>2</v>
      </c>
      <c r="B144" s="16" t="s">
        <v>17</v>
      </c>
    </row>
    <row r="145" spans="1:2" x14ac:dyDescent="0.25">
      <c r="A145" s="16">
        <v>2</v>
      </c>
      <c r="B145" s="16" t="s">
        <v>7</v>
      </c>
    </row>
    <row r="146" spans="1:2" x14ac:dyDescent="0.25">
      <c r="A146" s="16">
        <v>2</v>
      </c>
      <c r="B146" s="16" t="s">
        <v>17</v>
      </c>
    </row>
    <row r="147" spans="1:2" x14ac:dyDescent="0.25">
      <c r="A147" s="16">
        <v>2</v>
      </c>
      <c r="B147" s="16" t="s">
        <v>2</v>
      </c>
    </row>
    <row r="148" spans="1:2" x14ac:dyDescent="0.25">
      <c r="A148" s="16">
        <v>2</v>
      </c>
      <c r="B148" s="16" t="s">
        <v>17</v>
      </c>
    </row>
    <row r="149" spans="1:2" x14ac:dyDescent="0.25">
      <c r="A149" s="16">
        <v>2</v>
      </c>
      <c r="B149" s="16" t="s">
        <v>2</v>
      </c>
    </row>
    <row r="150" spans="1:2" x14ac:dyDescent="0.25">
      <c r="A150" s="16">
        <v>2</v>
      </c>
      <c r="B150" s="16" t="s">
        <v>17</v>
      </c>
    </row>
    <row r="151" spans="1:2" x14ac:dyDescent="0.25">
      <c r="A151" s="16">
        <v>2</v>
      </c>
      <c r="B151" s="16" t="s">
        <v>17</v>
      </c>
    </row>
    <row r="152" spans="1:2" x14ac:dyDescent="0.25">
      <c r="A152" s="16">
        <v>2</v>
      </c>
      <c r="B152" s="16" t="s">
        <v>17</v>
      </c>
    </row>
    <row r="153" spans="1:2" x14ac:dyDescent="0.25">
      <c r="A153" s="16">
        <v>2</v>
      </c>
      <c r="B153" s="16" t="s">
        <v>17</v>
      </c>
    </row>
    <row r="154" spans="1:2" x14ac:dyDescent="0.25">
      <c r="A154" s="16">
        <v>2</v>
      </c>
      <c r="B154" s="16" t="s">
        <v>17</v>
      </c>
    </row>
    <row r="155" spans="1:2" x14ac:dyDescent="0.25">
      <c r="A155" s="16">
        <v>2</v>
      </c>
      <c r="B155" s="16" t="s">
        <v>2</v>
      </c>
    </row>
    <row r="156" spans="1:2" x14ac:dyDescent="0.25">
      <c r="A156" s="16">
        <v>2</v>
      </c>
      <c r="B156" s="16" t="s">
        <v>7</v>
      </c>
    </row>
    <row r="157" spans="1:2" x14ac:dyDescent="0.25">
      <c r="A157" s="16">
        <v>2</v>
      </c>
      <c r="B157" s="16" t="s">
        <v>2</v>
      </c>
    </row>
    <row r="158" spans="1:2" x14ac:dyDescent="0.25">
      <c r="A158" s="16">
        <v>2</v>
      </c>
      <c r="B158" s="16" t="s">
        <v>7</v>
      </c>
    </row>
    <row r="159" spans="1:2" x14ac:dyDescent="0.25">
      <c r="A159" s="16">
        <v>2</v>
      </c>
      <c r="B159" s="16" t="s">
        <v>7</v>
      </c>
    </row>
    <row r="160" spans="1:2" x14ac:dyDescent="0.25">
      <c r="A160" s="16">
        <v>2</v>
      </c>
      <c r="B160" s="16" t="s">
        <v>17</v>
      </c>
    </row>
    <row r="161" spans="1:2" x14ac:dyDescent="0.25">
      <c r="A161" s="16">
        <v>2</v>
      </c>
      <c r="B161" s="16" t="s">
        <v>17</v>
      </c>
    </row>
  </sheetData>
  <mergeCells count="1">
    <mergeCell ref="J4:R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Example 6.1</vt:lpstr>
      <vt:lpstr>Example 6.2</vt:lpstr>
      <vt:lpstr>Example 6.3</vt:lpstr>
    </vt:vector>
  </TitlesOfParts>
  <Manager/>
  <Company>SHU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F. Jones</dc:creator>
  <cp:keywords/>
  <dc:description/>
  <cp:lastModifiedBy>Danielle Hall</cp:lastModifiedBy>
  <cp:revision/>
  <dcterms:created xsi:type="dcterms:W3CDTF">2006-09-15T14:24:12Z</dcterms:created>
  <dcterms:modified xsi:type="dcterms:W3CDTF">2024-10-20T16:52:26Z</dcterms:modified>
  <cp:category/>
  <cp:contentStatus/>
</cp:coreProperties>
</file>