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16e31ab085cd5/Krasevia_Lab/Manuscripts/2025/MAMP_Prediction/Figures/Figure4/"/>
    </mc:Choice>
  </mc:AlternateContent>
  <xr:revisionPtr revIDLastSave="0" documentId="13_ncr:1_{B3A5804B-7D83-9147-901A-821DFE49675A}" xr6:coauthVersionLast="47" xr6:coauthVersionMax="47" xr10:uidLastSave="{00000000-0000-0000-0000-000000000000}"/>
  <bookViews>
    <workbookView xWindow="62260" yWindow="13860" windowWidth="29100" windowHeight="19880" xr2:uid="{103122F0-D8CE-CA4A-A51F-FA7FE097C296}"/>
  </bookViews>
  <sheets>
    <sheet name="Summary_Sheet_all_plants" sheetId="7" r:id="rId1"/>
    <sheet name="Tomato_RG_Scaled" sheetId="5" r:id="rId2"/>
    <sheet name="Tomato_RG_Raw" sheetId="1" r:id="rId3"/>
    <sheet name="Tomato_RG_Avg" sheetId="2" r:id="rId4"/>
    <sheet name="Sheet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7" l="1"/>
  <c r="A7" i="8" l="1"/>
  <c r="A6" i="8"/>
  <c r="A5" i="8"/>
  <c r="A4" i="8"/>
  <c r="BP69" i="5"/>
  <c r="BO69" i="5"/>
  <c r="AB69" i="5"/>
  <c r="S69" i="5"/>
  <c r="C69" i="5"/>
  <c r="B69" i="5"/>
  <c r="BP69" i="2"/>
  <c r="BO69" i="2"/>
  <c r="AB69" i="2"/>
  <c r="S69" i="2"/>
  <c r="C69" i="2"/>
  <c r="B69" i="2"/>
  <c r="BP68" i="5"/>
  <c r="BO68" i="5"/>
  <c r="AB68" i="5"/>
  <c r="Y68" i="5"/>
  <c r="C68" i="5"/>
  <c r="BK67" i="5"/>
  <c r="AQ67" i="5"/>
  <c r="AN67" i="5"/>
  <c r="M67" i="5"/>
  <c r="C67" i="5"/>
  <c r="B68" i="5"/>
  <c r="B67" i="5"/>
  <c r="BP68" i="2"/>
  <c r="BO68" i="2"/>
  <c r="AB68" i="2"/>
  <c r="Y68" i="2"/>
  <c r="C68" i="2"/>
  <c r="B68" i="2"/>
  <c r="BK67" i="2"/>
  <c r="AQ67" i="2"/>
  <c r="AN67" i="2"/>
  <c r="M67" i="2"/>
  <c r="C67" i="2"/>
  <c r="B67" i="2"/>
  <c r="S12" i="2"/>
  <c r="BP66" i="5" l="1"/>
  <c r="BO66" i="5"/>
  <c r="BN66" i="5"/>
  <c r="AC66" i="5"/>
  <c r="B66" i="5"/>
  <c r="C66" i="5"/>
  <c r="BP66" i="2"/>
  <c r="BO66" i="2"/>
  <c r="BN66" i="2"/>
  <c r="AC66" i="2"/>
  <c r="C66" i="2"/>
  <c r="B66" i="2"/>
  <c r="BP65" i="5"/>
  <c r="BO65" i="5"/>
  <c r="BN65" i="5"/>
  <c r="BJ65" i="5"/>
  <c r="B65" i="5"/>
  <c r="C65" i="5"/>
  <c r="BP65" i="2"/>
  <c r="BO65" i="2"/>
  <c r="BN65" i="2"/>
  <c r="BJ65" i="2"/>
  <c r="C65" i="2"/>
  <c r="B65" i="2"/>
  <c r="BK64" i="5"/>
  <c r="BB64" i="5"/>
  <c r="Z64" i="5"/>
  <c r="G64" i="5"/>
  <c r="B64" i="5"/>
  <c r="C64" i="5"/>
  <c r="BK64" i="2"/>
  <c r="BB64" i="2"/>
  <c r="Z64" i="2"/>
  <c r="G64" i="2"/>
  <c r="C64" i="2"/>
  <c r="B64" i="2"/>
  <c r="AI63" i="5"/>
  <c r="AG63" i="5"/>
  <c r="Z63" i="5"/>
  <c r="X63" i="5"/>
  <c r="AI63" i="2"/>
  <c r="AG63" i="2"/>
  <c r="Z63" i="2"/>
  <c r="X63" i="2"/>
  <c r="C63" i="2"/>
  <c r="B63" i="2"/>
  <c r="B63" i="5"/>
  <c r="C63" i="5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E50" i="2"/>
  <c r="AD62" i="2" l="1"/>
  <c r="C62" i="2"/>
  <c r="E62" i="2"/>
  <c r="H62" i="2"/>
  <c r="U62" i="2"/>
  <c r="B62" i="2"/>
  <c r="B62" i="5" s="1"/>
  <c r="C61" i="2"/>
  <c r="Q61" i="2"/>
  <c r="AA61" i="2"/>
  <c r="AR61" i="2"/>
  <c r="BH61" i="2"/>
  <c r="B61" i="2"/>
  <c r="C60" i="2"/>
  <c r="C60" i="5" s="1"/>
  <c r="L60" i="2"/>
  <c r="L60" i="5" s="1"/>
  <c r="X60" i="2"/>
  <c r="X60" i="5" s="1"/>
  <c r="BH60" i="2"/>
  <c r="BK60" i="2"/>
  <c r="B60" i="2"/>
  <c r="C59" i="2"/>
  <c r="O59" i="2"/>
  <c r="AA59" i="2"/>
  <c r="AR59" i="2"/>
  <c r="AU59" i="2"/>
  <c r="B59" i="2"/>
  <c r="B59" i="5" s="1"/>
  <c r="C58" i="2"/>
  <c r="R58" i="2"/>
  <c r="AN58" i="2"/>
  <c r="AW58" i="2"/>
  <c r="BF58" i="2"/>
  <c r="B58" i="2"/>
  <c r="B58" i="5" s="1"/>
  <c r="BM57" i="2"/>
  <c r="C57" i="2"/>
  <c r="W57" i="2"/>
  <c r="AT57" i="2"/>
  <c r="BI57" i="2"/>
  <c r="B57" i="2"/>
  <c r="C56" i="2"/>
  <c r="C56" i="5" s="1"/>
  <c r="Q56" i="2"/>
  <c r="Q56" i="5" s="1"/>
  <c r="R56" i="2"/>
  <c r="R56" i="5" s="1"/>
  <c r="U56" i="2"/>
  <c r="AA56" i="2"/>
  <c r="B56" i="2"/>
  <c r="C55" i="2"/>
  <c r="E55" i="2"/>
  <c r="H55" i="2"/>
  <c r="AE55" i="2"/>
  <c r="AR55" i="2"/>
  <c r="B55" i="2"/>
  <c r="B55" i="5" s="1"/>
  <c r="C54" i="2"/>
  <c r="X54" i="2"/>
  <c r="Y54" i="2"/>
  <c r="AD54" i="2"/>
  <c r="AT54" i="2"/>
  <c r="B54" i="2"/>
  <c r="B54" i="5" s="1"/>
  <c r="C53" i="2"/>
  <c r="C53" i="5" s="1"/>
  <c r="AQ53" i="2"/>
  <c r="BG53" i="2"/>
  <c r="BH53" i="2"/>
  <c r="BM53" i="2"/>
  <c r="B53" i="2"/>
  <c r="BK52" i="2"/>
  <c r="C52" i="2"/>
  <c r="C52" i="5" s="1"/>
  <c r="AG52" i="2"/>
  <c r="AG52" i="5" s="1"/>
  <c r="AT52" i="2"/>
  <c r="BI52" i="2"/>
  <c r="B52" i="2"/>
  <c r="C51" i="2"/>
  <c r="AH51" i="2"/>
  <c r="AQ51" i="2"/>
  <c r="BF51" i="2"/>
  <c r="BM51" i="2"/>
  <c r="B51" i="2"/>
  <c r="B51" i="5" s="1"/>
  <c r="C50" i="2"/>
  <c r="Y50" i="2"/>
  <c r="AD50" i="2"/>
  <c r="AS50" i="2"/>
  <c r="B50" i="2"/>
  <c r="C49" i="2"/>
  <c r="C49" i="5" s="1"/>
  <c r="H49" i="2"/>
  <c r="H49" i="5" s="1"/>
  <c r="AE49" i="2"/>
  <c r="AF49" i="2"/>
  <c r="BN49" i="2"/>
  <c r="B49" i="2"/>
  <c r="C48" i="2"/>
  <c r="C48" i="5" s="1"/>
  <c r="E48" i="2"/>
  <c r="E48" i="5" s="1"/>
  <c r="O48" i="2"/>
  <c r="O48" i="5" s="1"/>
  <c r="R48" i="2"/>
  <c r="R48" i="5" s="1"/>
  <c r="W48" i="2"/>
  <c r="B48" i="2"/>
  <c r="C47" i="2"/>
  <c r="P47" i="2"/>
  <c r="AE47" i="2"/>
  <c r="AF47" i="2"/>
  <c r="AG47" i="2"/>
  <c r="B47" i="2"/>
  <c r="B47" i="5" s="1"/>
  <c r="AT46" i="2"/>
  <c r="C46" i="2"/>
  <c r="E46" i="2"/>
  <c r="H46" i="2"/>
  <c r="R46" i="2"/>
  <c r="B46" i="2"/>
  <c r="B46" i="5" s="1"/>
  <c r="C45" i="2"/>
  <c r="C45" i="5" s="1"/>
  <c r="R45" i="2"/>
  <c r="R45" i="5" s="1"/>
  <c r="T45" i="2"/>
  <c r="AC45" i="2"/>
  <c r="BH45" i="2"/>
  <c r="B45" i="2"/>
  <c r="C44" i="2"/>
  <c r="C44" i="5" s="1"/>
  <c r="P44" i="2"/>
  <c r="P44" i="5" s="1"/>
  <c r="AE44" i="2"/>
  <c r="AE44" i="5" s="1"/>
  <c r="AG44" i="2"/>
  <c r="AG44" i="5" s="1"/>
  <c r="BM44" i="2"/>
  <c r="B44" i="2"/>
  <c r="C43" i="2"/>
  <c r="AD43" i="2"/>
  <c r="AF43" i="2"/>
  <c r="BI43" i="2"/>
  <c r="BK43" i="2"/>
  <c r="B43" i="2"/>
  <c r="B43" i="5" s="1"/>
  <c r="C42" i="2"/>
  <c r="P42" i="2"/>
  <c r="AQ42" i="2"/>
  <c r="AR42" i="2"/>
  <c r="AU42" i="2"/>
  <c r="B42" i="2"/>
  <c r="C41" i="2"/>
  <c r="AI41" i="2"/>
  <c r="AW41" i="2"/>
  <c r="AZ41" i="2"/>
  <c r="BA41" i="2"/>
  <c r="B41" i="2"/>
  <c r="B41" i="5" s="1"/>
  <c r="AY40" i="2"/>
  <c r="C40" i="2"/>
  <c r="T40" i="2"/>
  <c r="AO40" i="2"/>
  <c r="AP40" i="2"/>
  <c r="B40" i="2"/>
  <c r="B40" i="5" s="1"/>
  <c r="C39" i="2"/>
  <c r="C39" i="5" s="1"/>
  <c r="W39" i="2"/>
  <c r="AC39" i="2"/>
  <c r="AI39" i="2"/>
  <c r="AJ39" i="2"/>
  <c r="B39" i="2"/>
  <c r="C38" i="2"/>
  <c r="C38" i="5" s="1"/>
  <c r="D38" i="2"/>
  <c r="D38" i="5" s="1"/>
  <c r="F38" i="2"/>
  <c r="F38" i="5" s="1"/>
  <c r="O38" i="2"/>
  <c r="P38" i="2"/>
  <c r="B38" i="2"/>
  <c r="C37" i="2"/>
  <c r="AJ37" i="2"/>
  <c r="AO37" i="2"/>
  <c r="BD37" i="2"/>
  <c r="BE37" i="2"/>
  <c r="B37" i="2"/>
  <c r="B37" i="5" s="1"/>
  <c r="C36" i="2"/>
  <c r="J36" i="2"/>
  <c r="K36" i="2"/>
  <c r="L36" i="2"/>
  <c r="N36" i="2"/>
  <c r="B36" i="2"/>
  <c r="B36" i="5" s="1"/>
  <c r="C35" i="2"/>
  <c r="C35" i="5" s="1"/>
  <c r="I35" i="2"/>
  <c r="AY35" i="2"/>
  <c r="BA35" i="2"/>
  <c r="BB35" i="2"/>
  <c r="B35" i="2"/>
  <c r="C34" i="2"/>
  <c r="C34" i="5" s="1"/>
  <c r="AJ34" i="2"/>
  <c r="AJ34" i="5" s="1"/>
  <c r="BA34" i="2"/>
  <c r="BA34" i="5" s="1"/>
  <c r="BB34" i="2"/>
  <c r="BD34" i="2"/>
  <c r="B34" i="2"/>
  <c r="AO33" i="2"/>
  <c r="AY33" i="2"/>
  <c r="C33" i="2"/>
  <c r="AC33" i="2"/>
  <c r="AI33" i="2"/>
  <c r="B33" i="2"/>
  <c r="T32" i="2"/>
  <c r="W32" i="2"/>
  <c r="X32" i="2"/>
  <c r="Y32" i="2"/>
  <c r="C32" i="2"/>
  <c r="B32" i="2"/>
  <c r="B32" i="5" s="1"/>
  <c r="N31" i="2"/>
  <c r="C31" i="2"/>
  <c r="J31" i="2"/>
  <c r="K31" i="2"/>
  <c r="L31" i="2"/>
  <c r="B31" i="2"/>
  <c r="I30" i="2"/>
  <c r="I30" i="5" s="1"/>
  <c r="G30" i="2"/>
  <c r="G30" i="5" s="1"/>
  <c r="Z30" i="2"/>
  <c r="Z30" i="5" s="1"/>
  <c r="AK30" i="2"/>
  <c r="AK30" i="5" s="1"/>
  <c r="C30" i="2"/>
  <c r="B30" i="2"/>
  <c r="B30" i="5" s="1"/>
  <c r="AS29" i="2"/>
  <c r="AY29" i="2"/>
  <c r="AZ29" i="2"/>
  <c r="BL29" i="2"/>
  <c r="C29" i="2"/>
  <c r="B29" i="2"/>
  <c r="C28" i="2"/>
  <c r="T28" i="2"/>
  <c r="Z28" i="2"/>
  <c r="AB28" i="2"/>
  <c r="AH28" i="2"/>
  <c r="B28" i="2"/>
  <c r="B28" i="5" s="1"/>
  <c r="AU27" i="2"/>
  <c r="AU27" i="5" s="1"/>
  <c r="BA27" i="2"/>
  <c r="BD27" i="2"/>
  <c r="BE27" i="2"/>
  <c r="C27" i="2"/>
  <c r="B27" i="2"/>
  <c r="B27" i="5" s="1"/>
  <c r="AC26" i="2"/>
  <c r="AC26" i="5" s="1"/>
  <c r="AI26" i="2"/>
  <c r="AI26" i="5" s="1"/>
  <c r="AJ26" i="2"/>
  <c r="AJ26" i="5" s="1"/>
  <c r="AO26" i="2"/>
  <c r="AO26" i="5" s="1"/>
  <c r="C26" i="2"/>
  <c r="B26" i="2"/>
  <c r="B26" i="5" s="1"/>
  <c r="J25" i="2"/>
  <c r="K25" i="2"/>
  <c r="L25" i="2"/>
  <c r="N25" i="2"/>
  <c r="C25" i="2"/>
  <c r="B25" i="2"/>
  <c r="AK24" i="2"/>
  <c r="AU24" i="2"/>
  <c r="BF24" i="2"/>
  <c r="BJ24" i="2"/>
  <c r="C24" i="2"/>
  <c r="B24" i="2"/>
  <c r="B24" i="5" s="1"/>
  <c r="AZ23" i="2"/>
  <c r="AZ23" i="5" s="1"/>
  <c r="BE23" i="2"/>
  <c r="AN23" i="2"/>
  <c r="AS23" i="2"/>
  <c r="C23" i="2"/>
  <c r="B23" i="2"/>
  <c r="B23" i="5" s="1"/>
  <c r="W22" i="2"/>
  <c r="W22" i="5" s="1"/>
  <c r="AA22" i="2"/>
  <c r="AA22" i="5" s="1"/>
  <c r="AB22" i="2"/>
  <c r="AB22" i="5" s="1"/>
  <c r="AH22" i="2"/>
  <c r="AH22" i="5" s="1"/>
  <c r="C22" i="2"/>
  <c r="B22" i="2"/>
  <c r="B22" i="5" s="1"/>
  <c r="C21" i="2"/>
  <c r="AK21" i="2"/>
  <c r="AZ21" i="2"/>
  <c r="BL21" i="2"/>
  <c r="B21" i="2"/>
  <c r="B21" i="5" s="1"/>
  <c r="X20" i="2"/>
  <c r="AB20" i="2"/>
  <c r="AS20" i="2"/>
  <c r="BG20" i="2"/>
  <c r="C20" i="2"/>
  <c r="B20" i="2"/>
  <c r="B20" i="5" s="1"/>
  <c r="AN19" i="2"/>
  <c r="AN19" i="5" s="1"/>
  <c r="AZ19" i="2"/>
  <c r="AZ19" i="5" s="1"/>
  <c r="BD19" i="2"/>
  <c r="BD19" i="5" s="1"/>
  <c r="BE19" i="2"/>
  <c r="C19" i="2"/>
  <c r="C19" i="5" s="1"/>
  <c r="B19" i="2"/>
  <c r="Z18" i="2"/>
  <c r="AA18" i="2"/>
  <c r="AB18" i="2"/>
  <c r="BG18" i="2"/>
  <c r="C18" i="2"/>
  <c r="C18" i="5" s="1"/>
  <c r="B18" i="2"/>
  <c r="BF17" i="2"/>
  <c r="BL17" i="2"/>
  <c r="C17" i="2"/>
  <c r="B17" i="2"/>
  <c r="B17" i="5" s="1"/>
  <c r="Q16" i="2"/>
  <c r="Q16" i="5" s="1"/>
  <c r="U16" i="2"/>
  <c r="U16" i="5" s="1"/>
  <c r="V16" i="2"/>
  <c r="V16" i="5" s="1"/>
  <c r="AH16" i="2"/>
  <c r="C16" i="2"/>
  <c r="C16" i="5" s="1"/>
  <c r="B16" i="2"/>
  <c r="D15" i="2"/>
  <c r="T15" i="2"/>
  <c r="AV15" i="2"/>
  <c r="BC15" i="2"/>
  <c r="C15" i="2"/>
  <c r="C15" i="5" s="1"/>
  <c r="B15" i="2"/>
  <c r="BJ14" i="2"/>
  <c r="C14" i="2"/>
  <c r="S14" i="2"/>
  <c r="V14" i="2"/>
  <c r="AM14" i="2"/>
  <c r="B14" i="2"/>
  <c r="B14" i="5" s="1"/>
  <c r="Q13" i="2"/>
  <c r="BC13" i="2"/>
  <c r="BI13" i="2"/>
  <c r="BK13" i="2"/>
  <c r="C13" i="2"/>
  <c r="B13" i="2"/>
  <c r="B13" i="5" s="1"/>
  <c r="C12" i="2"/>
  <c r="C12" i="5" s="1"/>
  <c r="M12" i="2"/>
  <c r="M12" i="5" s="1"/>
  <c r="V12" i="2"/>
  <c r="AM12" i="2"/>
  <c r="B12" i="2"/>
  <c r="C11" i="2"/>
  <c r="C11" i="5" s="1"/>
  <c r="U11" i="2"/>
  <c r="U11" i="5" s="1"/>
  <c r="W11" i="2"/>
  <c r="W11" i="5" s="1"/>
  <c r="AK11" i="2"/>
  <c r="AK11" i="5" s="1"/>
  <c r="BJ11" i="2"/>
  <c r="B11" i="2"/>
  <c r="C10" i="2"/>
  <c r="M10" i="2"/>
  <c r="S10" i="2"/>
  <c r="V10" i="2"/>
  <c r="AM10" i="2"/>
  <c r="B10" i="2"/>
  <c r="B10" i="5" s="1"/>
  <c r="C9" i="2"/>
  <c r="G9" i="2"/>
  <c r="I9" i="2"/>
  <c r="AX9" i="2"/>
  <c r="BC9" i="2"/>
  <c r="B9" i="2"/>
  <c r="C8" i="2"/>
  <c r="C8" i="5" s="1"/>
  <c r="F8" i="2"/>
  <c r="F8" i="5" s="1"/>
  <c r="AL8" i="2"/>
  <c r="AP8" i="2"/>
  <c r="AV8" i="2"/>
  <c r="B8" i="2"/>
  <c r="C7" i="2"/>
  <c r="C7" i="5" s="1"/>
  <c r="D7" i="2"/>
  <c r="D7" i="5" s="1"/>
  <c r="J7" i="2"/>
  <c r="J7" i="5" s="1"/>
  <c r="O7" i="2"/>
  <c r="O7" i="5" s="1"/>
  <c r="AW7" i="2"/>
  <c r="B7" i="2"/>
  <c r="C6" i="2"/>
  <c r="L6" i="2"/>
  <c r="AV6" i="2"/>
  <c r="AW6" i="2"/>
  <c r="AX6" i="2"/>
  <c r="B6" i="2"/>
  <c r="B6" i="5" s="1"/>
  <c r="C5" i="2"/>
  <c r="J5" i="2"/>
  <c r="K5" i="2"/>
  <c r="AL5" i="2"/>
  <c r="AP5" i="2"/>
  <c r="B5" i="2"/>
  <c r="BC4" i="2"/>
  <c r="C4" i="2"/>
  <c r="F4" i="2"/>
  <c r="I4" i="2"/>
  <c r="M4" i="2"/>
  <c r="B4" i="2"/>
  <c r="C3" i="2"/>
  <c r="G3" i="2"/>
  <c r="O3" i="2"/>
  <c r="AW3" i="2"/>
  <c r="AX3" i="2"/>
  <c r="B3" i="2"/>
  <c r="AL2" i="2"/>
  <c r="AP2" i="2"/>
  <c r="AV2" i="2"/>
  <c r="C2" i="2"/>
  <c r="D2" i="2"/>
  <c r="B2" i="2"/>
  <c r="B2" i="5" s="1"/>
  <c r="C3" i="5" l="1"/>
  <c r="C4" i="5"/>
  <c r="G3" i="5"/>
  <c r="AW3" i="5"/>
  <c r="O3" i="5"/>
  <c r="AI33" i="5"/>
  <c r="C25" i="5"/>
  <c r="N31" i="5"/>
  <c r="AR55" i="5"/>
  <c r="AV15" i="5"/>
  <c r="AZ41" i="5"/>
  <c r="AE55" i="5"/>
  <c r="T15" i="5"/>
  <c r="AO37" i="5"/>
  <c r="D15" i="5"/>
  <c r="B31" i="5"/>
  <c r="AI41" i="5"/>
  <c r="O59" i="5"/>
  <c r="BD37" i="5"/>
  <c r="AA18" i="5"/>
  <c r="C33" i="5"/>
  <c r="AQ51" i="5"/>
  <c r="AA59" i="5"/>
  <c r="Z18" i="5"/>
  <c r="AJ37" i="5"/>
  <c r="E55" i="5"/>
  <c r="BG18" i="5"/>
  <c r="C29" i="5"/>
  <c r="BA41" i="5"/>
  <c r="AU59" i="5"/>
  <c r="AB18" i="5"/>
  <c r="AR59" i="5"/>
  <c r="AW41" i="5"/>
  <c r="H55" i="5"/>
  <c r="B57" i="5"/>
  <c r="BC15" i="5"/>
  <c r="BE37" i="5"/>
  <c r="BM51" i="5"/>
  <c r="BM57" i="5"/>
  <c r="AC33" i="5"/>
  <c r="BF51" i="5"/>
  <c r="B5" i="5"/>
  <c r="B9" i="5"/>
  <c r="B42" i="5"/>
  <c r="AH51" i="5"/>
  <c r="BK52" i="5"/>
  <c r="AT54" i="5"/>
  <c r="BF58" i="5"/>
  <c r="U62" i="5"/>
  <c r="B61" i="5"/>
  <c r="H62" i="5"/>
  <c r="AH16" i="5"/>
  <c r="BE19" i="5"/>
  <c r="C22" i="5"/>
  <c r="C26" i="5"/>
  <c r="C30" i="5"/>
  <c r="V10" i="5"/>
  <c r="BC9" i="5"/>
  <c r="AX3" i="5"/>
  <c r="F4" i="5"/>
  <c r="C5" i="5"/>
  <c r="AW7" i="5"/>
  <c r="AL8" i="5"/>
  <c r="C9" i="5"/>
  <c r="BJ11" i="5"/>
  <c r="S12" i="5"/>
  <c r="Q13" i="5"/>
  <c r="X20" i="5"/>
  <c r="BE23" i="5"/>
  <c r="B25" i="5"/>
  <c r="BA27" i="5"/>
  <c r="B29" i="5"/>
  <c r="C31" i="5"/>
  <c r="B33" i="5"/>
  <c r="BB34" i="5"/>
  <c r="I35" i="5"/>
  <c r="O38" i="5"/>
  <c r="W39" i="5"/>
  <c r="C42" i="5"/>
  <c r="BM44" i="5"/>
  <c r="T45" i="5"/>
  <c r="AT46" i="5"/>
  <c r="W48" i="5"/>
  <c r="AE49" i="5"/>
  <c r="AT52" i="5"/>
  <c r="AQ53" i="5"/>
  <c r="U56" i="5"/>
  <c r="C57" i="5"/>
  <c r="BH60" i="5"/>
  <c r="Q61" i="5"/>
  <c r="C61" i="5"/>
  <c r="BC4" i="5"/>
  <c r="BL29" i="5"/>
  <c r="AG47" i="5"/>
  <c r="AM14" i="5"/>
  <c r="AW6" i="5"/>
  <c r="D2" i="5"/>
  <c r="AM10" i="5"/>
  <c r="C2" i="5"/>
  <c r="C13" i="5"/>
  <c r="AY29" i="5"/>
  <c r="AO40" i="5"/>
  <c r="B53" i="5"/>
  <c r="AZ29" i="5"/>
  <c r="AP5" i="5"/>
  <c r="S10" i="5"/>
  <c r="S14" i="5"/>
  <c r="AB28" i="5"/>
  <c r="AY33" i="5"/>
  <c r="B39" i="5"/>
  <c r="AF43" i="5"/>
  <c r="R46" i="5"/>
  <c r="AP2" i="5"/>
  <c r="B4" i="5"/>
  <c r="AL5" i="5"/>
  <c r="L6" i="5"/>
  <c r="B8" i="5"/>
  <c r="AX9" i="5"/>
  <c r="M10" i="5"/>
  <c r="B12" i="5"/>
  <c r="BK13" i="5"/>
  <c r="C14" i="5"/>
  <c r="B16" i="5"/>
  <c r="BL17" i="5"/>
  <c r="B19" i="5"/>
  <c r="BG20" i="5"/>
  <c r="C21" i="5"/>
  <c r="C23" i="5"/>
  <c r="BF24" i="5"/>
  <c r="J25" i="5"/>
  <c r="C27" i="5"/>
  <c r="Z28" i="5"/>
  <c r="AS29" i="5"/>
  <c r="L31" i="5"/>
  <c r="X32" i="5"/>
  <c r="AO33" i="5"/>
  <c r="BB35" i="5"/>
  <c r="K36" i="5"/>
  <c r="C37" i="5"/>
  <c r="AJ39" i="5"/>
  <c r="T40" i="5"/>
  <c r="C41" i="5"/>
  <c r="AR42" i="5"/>
  <c r="AD43" i="5"/>
  <c r="B45" i="5"/>
  <c r="H46" i="5"/>
  <c r="P47" i="5"/>
  <c r="B49" i="5"/>
  <c r="AD50" i="5"/>
  <c r="C51" i="5"/>
  <c r="BM53" i="5"/>
  <c r="Y54" i="5"/>
  <c r="C55" i="5"/>
  <c r="BI57" i="5"/>
  <c r="AN58" i="5"/>
  <c r="C59" i="5"/>
  <c r="BH61" i="5"/>
  <c r="E62" i="5"/>
  <c r="AX6" i="5"/>
  <c r="N25" i="5"/>
  <c r="C24" i="5"/>
  <c r="AH28" i="5"/>
  <c r="AP40" i="5"/>
  <c r="AF47" i="5"/>
  <c r="AV2" i="5"/>
  <c r="C20" i="5"/>
  <c r="BJ24" i="5"/>
  <c r="B35" i="5"/>
  <c r="L36" i="5"/>
  <c r="AU42" i="5"/>
  <c r="AE47" i="5"/>
  <c r="AS50" i="5"/>
  <c r="AD54" i="5"/>
  <c r="AL2" i="5"/>
  <c r="M4" i="5"/>
  <c r="K5" i="5"/>
  <c r="C6" i="5"/>
  <c r="AV8" i="5"/>
  <c r="I9" i="5"/>
  <c r="C10" i="5"/>
  <c r="AM12" i="5"/>
  <c r="BI13" i="5"/>
  <c r="BJ14" i="5"/>
  <c r="BF17" i="5"/>
  <c r="AS20" i="5"/>
  <c r="AS23" i="5"/>
  <c r="AU24" i="5"/>
  <c r="BE27" i="5"/>
  <c r="T28" i="5"/>
  <c r="K31" i="5"/>
  <c r="W32" i="5"/>
  <c r="B34" i="5"/>
  <c r="BA35" i="5"/>
  <c r="J36" i="5"/>
  <c r="B38" i="5"/>
  <c r="AI39" i="5"/>
  <c r="C40" i="5"/>
  <c r="AQ42" i="5"/>
  <c r="C43" i="5"/>
  <c r="BH45" i="5"/>
  <c r="E46" i="5"/>
  <c r="C47" i="5"/>
  <c r="BN49" i="5"/>
  <c r="Y50" i="5"/>
  <c r="B52" i="5"/>
  <c r="BH53" i="5"/>
  <c r="X54" i="5"/>
  <c r="B56" i="5"/>
  <c r="AT57" i="5"/>
  <c r="R58" i="5"/>
  <c r="B60" i="5"/>
  <c r="AR61" i="5"/>
  <c r="C62" i="5"/>
  <c r="BK43" i="5"/>
  <c r="V14" i="5"/>
  <c r="L25" i="5"/>
  <c r="C32" i="5"/>
  <c r="N36" i="5"/>
  <c r="BI43" i="5"/>
  <c r="B50" i="5"/>
  <c r="AE50" i="5"/>
  <c r="AV6" i="5"/>
  <c r="C17" i="5"/>
  <c r="AK21" i="5"/>
  <c r="K25" i="5"/>
  <c r="Y32" i="5"/>
  <c r="AW58" i="5"/>
  <c r="B3" i="5"/>
  <c r="I4" i="5"/>
  <c r="J5" i="5"/>
  <c r="B7" i="5"/>
  <c r="AP8" i="5"/>
  <c r="G9" i="5"/>
  <c r="B11" i="5"/>
  <c r="V12" i="5"/>
  <c r="BC13" i="5"/>
  <c r="B15" i="5"/>
  <c r="B18" i="5"/>
  <c r="AB20" i="5"/>
  <c r="AN23" i="5"/>
  <c r="AK24" i="5"/>
  <c r="BD27" i="5"/>
  <c r="C28" i="5"/>
  <c r="J31" i="5"/>
  <c r="T32" i="5"/>
  <c r="BD34" i="5"/>
  <c r="AY35" i="5"/>
  <c r="C36" i="5"/>
  <c r="P38" i="5"/>
  <c r="AC39" i="5"/>
  <c r="AY40" i="5"/>
  <c r="P42" i="5"/>
  <c r="B44" i="5"/>
  <c r="AC45" i="5"/>
  <c r="C46" i="5"/>
  <c r="B48" i="5"/>
  <c r="AF49" i="5"/>
  <c r="C50" i="5"/>
  <c r="BI52" i="5"/>
  <c r="BG53" i="5"/>
  <c r="C54" i="5"/>
  <c r="AA56" i="5"/>
  <c r="W57" i="5"/>
  <c r="C58" i="5"/>
  <c r="BK60" i="5"/>
  <c r="AA61" i="5"/>
  <c r="AD62" i="5"/>
</calcChain>
</file>

<file path=xl/sharedStrings.xml><?xml version="1.0" encoding="utf-8"?>
<sst xmlns="http://schemas.openxmlformats.org/spreadsheetml/2006/main" count="677" uniqueCount="149">
  <si>
    <t>Water</t>
  </si>
  <si>
    <t>con. csp22</t>
  </si>
  <si>
    <t>M-CP-02</t>
  </si>
  <si>
    <t>M-CP-05</t>
  </si>
  <si>
    <t>M-CP-09</t>
  </si>
  <si>
    <t>M-CP-10</t>
  </si>
  <si>
    <t>M-CP-11</t>
  </si>
  <si>
    <t>M-CP-12</t>
  </si>
  <si>
    <t>M-CP-13</t>
  </si>
  <si>
    <t>M-CP-14</t>
  </si>
  <si>
    <t>M-CP-15</t>
  </si>
  <si>
    <t>M-CP-16</t>
  </si>
  <si>
    <t>M-CP-17</t>
  </si>
  <si>
    <t>M-CP-18</t>
  </si>
  <si>
    <t>M-CP-19</t>
  </si>
  <si>
    <t>M-CP-20</t>
  </si>
  <si>
    <t>M-CP-21</t>
  </si>
  <si>
    <t>M-CP-22</t>
  </si>
  <si>
    <t>M-CP-23</t>
  </si>
  <si>
    <t>M-CP-24</t>
  </si>
  <si>
    <t>M-CP-25</t>
  </si>
  <si>
    <t>M-CP-26</t>
  </si>
  <si>
    <t>M-CP-27</t>
  </si>
  <si>
    <t>M-CP-28</t>
  </si>
  <si>
    <t>M-CP-29</t>
  </si>
  <si>
    <t>M-CP-30</t>
  </si>
  <si>
    <t>M-CP-31</t>
  </si>
  <si>
    <t>M-CP-32</t>
  </si>
  <si>
    <t>M-CP-33</t>
  </si>
  <si>
    <t>M-CP-34</t>
  </si>
  <si>
    <t>M-CP-35</t>
  </si>
  <si>
    <t>M-CP-36</t>
  </si>
  <si>
    <t>M-CP-37</t>
  </si>
  <si>
    <t>M-CP-38</t>
  </si>
  <si>
    <t>M-CP-39</t>
  </si>
  <si>
    <t>M-CP-40</t>
  </si>
  <si>
    <t>M-CP-41</t>
  </si>
  <si>
    <t>M-CP-42</t>
  </si>
  <si>
    <t>M-CP-43</t>
  </si>
  <si>
    <t>M-CP-44</t>
  </si>
  <si>
    <t>M-CP-45</t>
  </si>
  <si>
    <t>M-CP-46</t>
  </si>
  <si>
    <t>M-CP-47</t>
  </si>
  <si>
    <t>M-CP-48</t>
  </si>
  <si>
    <t>M-CP-49</t>
  </si>
  <si>
    <t>M-CP-50</t>
  </si>
  <si>
    <t>M-CP-51</t>
  </si>
  <si>
    <t>M-CP-52</t>
  </si>
  <si>
    <t>M-CP-53</t>
  </si>
  <si>
    <t>M-CP-54</t>
  </si>
  <si>
    <t>M-CP-55</t>
  </si>
  <si>
    <t>M-CP-56</t>
  </si>
  <si>
    <t>M-CP-57</t>
  </si>
  <si>
    <t>M-CP-58</t>
  </si>
  <si>
    <t>M-CP-59</t>
  </si>
  <si>
    <t>M-CP-60</t>
  </si>
  <si>
    <t>M-CP-61</t>
  </si>
  <si>
    <t>M-CP-62</t>
  </si>
  <si>
    <t>M-CP-63</t>
  </si>
  <si>
    <t>M-CP-64</t>
  </si>
  <si>
    <t>M-CP-65</t>
  </si>
  <si>
    <t>M-CP-66</t>
  </si>
  <si>
    <t>M-CP-67</t>
  </si>
  <si>
    <t>M-CP-68</t>
  </si>
  <si>
    <t>Cm csp22-1</t>
  </si>
  <si>
    <t>Cm csp22-2</t>
  </si>
  <si>
    <t>Cm csp22-3</t>
  </si>
  <si>
    <t>Plate_Label</t>
  </si>
  <si>
    <t>01_11_2022_CP2_41_45_51</t>
  </si>
  <si>
    <t>01_11_2022_CP10_18_52_53</t>
  </si>
  <si>
    <t>01_18_2022_CP9_12_16_58</t>
  </si>
  <si>
    <t>01_18_2022_CP13_14_41_45</t>
  </si>
  <si>
    <t>01_18_2022_CP15_51_52_53</t>
  </si>
  <si>
    <t>01_19_2022_CP2_13_18_52</t>
  </si>
  <si>
    <t>01_19_2022_CP9_41_45_51</t>
  </si>
  <si>
    <t>01_19_2022_CP10_12_53_58</t>
  </si>
  <si>
    <t>01_19_2022_CP16_22_25_42</t>
  </si>
  <si>
    <t>01_20_2022_CP24_26_40_65</t>
  </si>
  <si>
    <t>01_20_2022_CP16_22_25_42_redo</t>
  </si>
  <si>
    <t>01_21_2022_CP20_58_64_66</t>
  </si>
  <si>
    <t>01_21_2022_CP22_25_42_65_redo</t>
  </si>
  <si>
    <t>02_07_2022_CP2_23_51_58</t>
  </si>
  <si>
    <t>02_10_2022_CP20_24_25_37</t>
  </si>
  <si>
    <t>02_10_2022_CP27_28_61_67_redo</t>
  </si>
  <si>
    <t>02_22_2022_CP43_55_59_60</t>
  </si>
  <si>
    <t>02_22_2022_CP27_31_48_62</t>
  </si>
  <si>
    <t>02_22_2022_CP40_48_55_67</t>
  </si>
  <si>
    <t>02_25_2022_CP43_48_55_60</t>
  </si>
  <si>
    <t>02_25_2022_CP40_50_61_65</t>
  </si>
  <si>
    <t>03_04_2022_CP13_14_15_17</t>
  </si>
  <si>
    <t>03_04_2022_CP32_38_39_44</t>
  </si>
  <si>
    <t>03_04_2022_CP50_56_59_60</t>
  </si>
  <si>
    <t>03_04_2022_CP23_29_31_37</t>
  </si>
  <si>
    <t>03_04_2022_CP48_54_55_67</t>
  </si>
  <si>
    <t>03_05_2022_CP10_12_29_40</t>
  </si>
  <si>
    <t>03_05_2022_CP13_14_15_17</t>
  </si>
  <si>
    <t>03_05_2022_CP23_26_27_28</t>
  </si>
  <si>
    <t>03_05_2022_CP32_38_44_54</t>
  </si>
  <si>
    <t>03_05_2022_CP39_56_57_59</t>
  </si>
  <si>
    <t>03_07_2022_CP12_54_56_57</t>
  </si>
  <si>
    <t>03_07_2022_CP13_14_15_17</t>
  </si>
  <si>
    <t>03_07_2022_CP39_44_59_60_redo</t>
  </si>
  <si>
    <t>03_16_2022_CP02_09_18_19</t>
  </si>
  <si>
    <t>03_16_2022_CP26_32_38_39</t>
  </si>
  <si>
    <t>03_17_2022_CP23_44_45_54</t>
  </si>
  <si>
    <t>03_17_2022_CP38_52_55_56</t>
  </si>
  <si>
    <t>03_30_2022_CP19_46_47_50</t>
  </si>
  <si>
    <t>03_30_2022_CP33_35_64_66</t>
  </si>
  <si>
    <t>03_31_2022_CP19_34_36_68</t>
  </si>
  <si>
    <t>03_31_2022_CP21_23_32_63</t>
  </si>
  <si>
    <t>04_07_2022_CP05_11_21_49_redo</t>
  </si>
  <si>
    <t>04_07_2022_CP19_34_35_36</t>
  </si>
  <si>
    <t>04_14_2022_CP5_18_21_26</t>
  </si>
  <si>
    <t>04_14_2022_CP11_34_35_Cm1</t>
  </si>
  <si>
    <t>04_14_2022_CP28_33_34_48</t>
  </si>
  <si>
    <t>04_14_2022_CP37_46_61_68</t>
  </si>
  <si>
    <t>04_14_2022_CP36_49_64_66</t>
  </si>
  <si>
    <t>04_15_2022_CP46_62_63_68</t>
  </si>
  <si>
    <t>04_15_2022_CP27_28_33_49</t>
  </si>
  <si>
    <t>04_15_2022_CP05_11_34_47</t>
  </si>
  <si>
    <t>04_15_2022_CP20_21_24_30</t>
  </si>
  <si>
    <t>04_20_2022_CP26_49_64_68</t>
  </si>
  <si>
    <t>04_20_2022_CP21_43_52_61</t>
  </si>
  <si>
    <t>04_20_2022_CP18_30_47_50</t>
  </si>
  <si>
    <t>04_20_2022_CP15_27_63_66</t>
  </si>
  <si>
    <t>04_21_2022_CP20_30_47_63</t>
  </si>
  <si>
    <t>04_21_2022_CP5_11_24_33</t>
  </si>
  <si>
    <r>
      <t>02_25_2022_CP26_30_</t>
    </r>
    <r>
      <rPr>
        <sz val="12"/>
        <color rgb="FFFF0000"/>
        <rFont val="Calibri (Body)"/>
      </rPr>
      <t>31</t>
    </r>
    <r>
      <rPr>
        <sz val="12"/>
        <color theme="1"/>
        <rFont val="Calibri"/>
        <family val="2"/>
        <scheme val="minor"/>
      </rPr>
      <t>_37</t>
    </r>
  </si>
  <si>
    <r>
      <t>02_10_2022_CP29_30_</t>
    </r>
    <r>
      <rPr>
        <sz val="12"/>
        <color rgb="FFFF0000"/>
        <rFont val="Calibri (Body)"/>
      </rPr>
      <t>31</t>
    </r>
    <r>
      <rPr>
        <sz val="12"/>
        <color theme="1"/>
        <rFont val="Calibri"/>
        <family val="2"/>
        <scheme val="minor"/>
      </rPr>
      <t>_62</t>
    </r>
  </si>
  <si>
    <t>02_10_2022_CP29_30_31_62</t>
  </si>
  <si>
    <t>02_25_2022_CP26_30_31_37</t>
  </si>
  <si>
    <t>09_14_2022_CP27_29_36_38</t>
  </si>
  <si>
    <t>01_24_2023_RG_CP10_29_57_66</t>
  </si>
  <si>
    <t>01_24_2023_RG_Cm1_2_3_CP65</t>
  </si>
  <si>
    <t>01_26_2023_RG_Cm1_2_3_CP32</t>
  </si>
  <si>
    <t xml:space="preserve">Number of Plants </t>
  </si>
  <si>
    <t>01_31_2023_RG_CP16_43_46_66</t>
  </si>
  <si>
    <t>01_31_2023_RG_Cm2_3_CP28_31</t>
  </si>
  <si>
    <t>05_25_2023_CP22_31_Cm2_Cm3</t>
  </si>
  <si>
    <t>Plant Species (genotype)</t>
  </si>
  <si>
    <t>N. benthamiana</t>
  </si>
  <si>
    <t>S. lycopersicum cv. Rio Grande</t>
  </si>
  <si>
    <t>S. habrochates LA1353</t>
  </si>
  <si>
    <t>Sol Number</t>
  </si>
  <si>
    <t>Sol1</t>
  </si>
  <si>
    <t>Sol4</t>
  </si>
  <si>
    <t>Sol17</t>
  </si>
  <si>
    <t>Sol42</t>
  </si>
  <si>
    <t>S. abutiloides Dwarf tamarillo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</si>
</sst>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 (Body)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0" fontId="10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6940-4D6B-224D-8873-4E398794C910}">
  <dimension ref="A1:E67"/>
  <sheetViews>
    <sheetView tabSelected="1" topLeftCell="A2" workbookViewId="0">
      <pane xSplit="1" topLeftCell="B1" activePane="topRight" state="frozen"/>
      <selection pane="topRight" activeCell="G67" sqref="G67"/>
    </sheetView>
  </sheetViews>
  <sheetFormatPr baseColWidth="10" defaultRowHeight="16" x14ac:dyDescent="0.2"/>
  <cols>
    <col min="1" max="1" width="25.5" customWidth="1"/>
    <col min="2" max="2" width="17.33203125" style="16" customWidth="1"/>
    <col min="3" max="3" width="15.6640625" customWidth="1"/>
    <col min="4" max="4" width="15.5" customWidth="1"/>
    <col min="5" max="5" width="16.33203125" customWidth="1"/>
  </cols>
  <sheetData>
    <row r="1" spans="1:5" ht="17" customHeight="1" x14ac:dyDescent="0.2">
      <c r="A1" s="23" t="s">
        <v>143</v>
      </c>
      <c r="B1" s="20" t="s">
        <v>144</v>
      </c>
      <c r="C1" s="20" t="s">
        <v>145</v>
      </c>
      <c r="D1" s="20" t="s">
        <v>146</v>
      </c>
      <c r="E1" s="20" t="s">
        <v>147</v>
      </c>
    </row>
    <row r="2" spans="1:5" s="22" customFormat="1" ht="51" customHeight="1" x14ac:dyDescent="0.2">
      <c r="A2" s="23" t="s">
        <v>139</v>
      </c>
      <c r="B2" s="21" t="s">
        <v>141</v>
      </c>
      <c r="C2" s="21" t="s">
        <v>142</v>
      </c>
      <c r="D2" s="21" t="s">
        <v>148</v>
      </c>
      <c r="E2" s="21" t="s">
        <v>140</v>
      </c>
    </row>
    <row r="3" spans="1:5" x14ac:dyDescent="0.2">
      <c r="A3" s="17" t="s">
        <v>2</v>
      </c>
      <c r="B3" s="15">
        <v>84437.745984020206</v>
      </c>
      <c r="C3" s="26">
        <v>49860.394429914471</v>
      </c>
      <c r="E3" s="25">
        <v>133370.60399999999</v>
      </c>
    </row>
    <row r="4" spans="1:5" x14ac:dyDescent="0.2">
      <c r="A4" s="17" t="s">
        <v>3</v>
      </c>
      <c r="B4" s="15">
        <v>112864.13730646038</v>
      </c>
      <c r="C4" s="26">
        <v>68785.035470000003</v>
      </c>
      <c r="E4" s="25">
        <v>186557.3463</v>
      </c>
    </row>
    <row r="5" spans="1:5" x14ac:dyDescent="0.2">
      <c r="A5" s="17" t="s">
        <v>4</v>
      </c>
      <c r="B5" s="15">
        <v>79318.62305813258</v>
      </c>
      <c r="C5" s="27"/>
      <c r="E5" s="25">
        <v>75452.766721175765</v>
      </c>
    </row>
    <row r="6" spans="1:5" x14ac:dyDescent="0.2">
      <c r="A6" s="17" t="s">
        <v>5</v>
      </c>
      <c r="B6" s="15">
        <v>115044.05275369545</v>
      </c>
      <c r="C6" s="26"/>
      <c r="E6" s="25">
        <v>124417.39161857057</v>
      </c>
    </row>
    <row r="7" spans="1:5" x14ac:dyDescent="0.2">
      <c r="A7" s="17" t="s">
        <v>6</v>
      </c>
      <c r="B7" s="15">
        <v>85308.609182952481</v>
      </c>
      <c r="C7" s="26">
        <v>29506.449390000002</v>
      </c>
      <c r="E7" s="25">
        <v>281181.35570000001</v>
      </c>
    </row>
    <row r="8" spans="1:5" x14ac:dyDescent="0.2">
      <c r="A8" s="17" t="s">
        <v>7</v>
      </c>
      <c r="B8" s="15">
        <v>85585.9345079138</v>
      </c>
      <c r="C8" s="27">
        <v>35963.750500000002</v>
      </c>
      <c r="E8" s="25">
        <v>70605.208380564989</v>
      </c>
    </row>
    <row r="9" spans="1:5" x14ac:dyDescent="0.2">
      <c r="A9" s="17" t="s">
        <v>8</v>
      </c>
      <c r="B9" s="15">
        <v>92856.527952286269</v>
      </c>
      <c r="C9" s="26"/>
      <c r="E9" s="25">
        <v>46094.530915322001</v>
      </c>
    </row>
    <row r="10" spans="1:5" x14ac:dyDescent="0.2">
      <c r="A10" s="17" t="s">
        <v>9</v>
      </c>
      <c r="B10" s="15">
        <v>108974.77234012564</v>
      </c>
      <c r="C10" s="26"/>
      <c r="E10" s="25">
        <v>108907.93360797578</v>
      </c>
    </row>
    <row r="11" spans="1:5" x14ac:dyDescent="0.2">
      <c r="A11" s="17" t="s">
        <v>10</v>
      </c>
      <c r="B11" s="15">
        <v>94834.490748354583</v>
      </c>
      <c r="C11" s="26">
        <v>92360.016409999997</v>
      </c>
      <c r="E11" s="25">
        <v>100535.85853591145</v>
      </c>
    </row>
    <row r="12" spans="1:5" x14ac:dyDescent="0.2">
      <c r="A12" s="17" t="s">
        <v>11</v>
      </c>
      <c r="B12" s="15">
        <v>116845.50773407164</v>
      </c>
      <c r="C12" s="26"/>
      <c r="E12" s="25">
        <v>75869.203270293758</v>
      </c>
    </row>
    <row r="13" spans="1:5" x14ac:dyDescent="0.2">
      <c r="A13" s="17" t="s">
        <v>12</v>
      </c>
      <c r="B13" s="15">
        <v>109768.03934069969</v>
      </c>
      <c r="C13" s="27">
        <v>93966.105249999993</v>
      </c>
      <c r="E13" s="25">
        <v>440560.65870000003</v>
      </c>
    </row>
    <row r="14" spans="1:5" x14ac:dyDescent="0.2">
      <c r="A14" s="17" t="s">
        <v>13</v>
      </c>
      <c r="B14" s="15">
        <v>101872.09031266349</v>
      </c>
      <c r="C14" s="26"/>
      <c r="E14" s="25">
        <v>197837.30683492645</v>
      </c>
    </row>
    <row r="15" spans="1:5" x14ac:dyDescent="0.2">
      <c r="A15" s="17" t="s">
        <v>14</v>
      </c>
      <c r="B15" s="15">
        <v>95148.426366131083</v>
      </c>
      <c r="C15" s="26">
        <v>30494.77937</v>
      </c>
      <c r="E15" s="25">
        <v>149707.04371917536</v>
      </c>
    </row>
    <row r="16" spans="1:5" x14ac:dyDescent="0.2">
      <c r="A16" s="17" t="s">
        <v>15</v>
      </c>
      <c r="B16" s="15">
        <v>103165.73300453501</v>
      </c>
      <c r="C16" s="26">
        <v>139813.21160000001</v>
      </c>
      <c r="E16" s="25">
        <v>252332.95180000001</v>
      </c>
    </row>
    <row r="17" spans="1:5" x14ac:dyDescent="0.2">
      <c r="A17" s="17" t="s">
        <v>16</v>
      </c>
      <c r="B17" s="15">
        <v>34007.900456863506</v>
      </c>
      <c r="C17" s="26">
        <v>-9167.9123070000005</v>
      </c>
      <c r="E17" s="25">
        <v>2682.5993364545084</v>
      </c>
    </row>
    <row r="18" spans="1:5" x14ac:dyDescent="0.2">
      <c r="A18" s="17" t="s">
        <v>17</v>
      </c>
      <c r="B18" s="15">
        <v>110580.6608030558</v>
      </c>
      <c r="C18" s="26"/>
      <c r="E18" s="25">
        <v>-7143.3980179999999</v>
      </c>
    </row>
    <row r="19" spans="1:5" x14ac:dyDescent="0.2">
      <c r="A19" s="17" t="s">
        <v>18</v>
      </c>
      <c r="B19" s="15">
        <v>122476.92615257853</v>
      </c>
      <c r="C19" s="26">
        <v>102570.7092</v>
      </c>
      <c r="E19" s="25">
        <v>408825.2107</v>
      </c>
    </row>
    <row r="20" spans="1:5" x14ac:dyDescent="0.2">
      <c r="A20" s="17" t="s">
        <v>19</v>
      </c>
      <c r="B20" s="15">
        <v>137489.61980882473</v>
      </c>
      <c r="C20" s="26">
        <v>11651.220729999999</v>
      </c>
      <c r="E20" s="25">
        <v>147943.45863500689</v>
      </c>
    </row>
    <row r="21" spans="1:5" x14ac:dyDescent="0.2">
      <c r="A21" s="17" t="s">
        <v>20</v>
      </c>
      <c r="B21" s="15">
        <v>84574.114382828324</v>
      </c>
      <c r="C21" s="26"/>
      <c r="E21" s="25">
        <v>97345.455176362404</v>
      </c>
    </row>
    <row r="22" spans="1:5" x14ac:dyDescent="0.2">
      <c r="A22" s="17" t="s">
        <v>21</v>
      </c>
      <c r="B22" s="15">
        <v>71501.849811289576</v>
      </c>
      <c r="C22" s="26">
        <v>48534.130539999998</v>
      </c>
      <c r="E22" s="25">
        <v>2443.4171869686361</v>
      </c>
    </row>
    <row r="23" spans="1:5" x14ac:dyDescent="0.2">
      <c r="A23" s="17" t="s">
        <v>22</v>
      </c>
      <c r="B23" s="15">
        <v>64930.006197653725</v>
      </c>
      <c r="C23" s="26">
        <v>14254.11061</v>
      </c>
      <c r="E23" s="25">
        <v>109986.85408364325</v>
      </c>
    </row>
    <row r="24" spans="1:5" x14ac:dyDescent="0.2">
      <c r="A24" s="17" t="s">
        <v>23</v>
      </c>
      <c r="B24" s="15">
        <v>87641.153256545454</v>
      </c>
      <c r="C24" s="26"/>
      <c r="E24" s="25">
        <v>37844.35902205138</v>
      </c>
    </row>
    <row r="25" spans="1:5" x14ac:dyDescent="0.2">
      <c r="A25" s="17" t="s">
        <v>24</v>
      </c>
      <c r="B25" s="15">
        <v>98516.470196194452</v>
      </c>
      <c r="C25" s="26"/>
      <c r="E25" s="25">
        <v>121668.2209546943</v>
      </c>
    </row>
    <row r="26" spans="1:5" x14ac:dyDescent="0.2">
      <c r="A26" s="17" t="s">
        <v>25</v>
      </c>
      <c r="B26" s="15">
        <v>68020.257014029004</v>
      </c>
      <c r="C26" s="26"/>
      <c r="E26" s="25">
        <v>173150.11470838077</v>
      </c>
    </row>
    <row r="27" spans="1:5" x14ac:dyDescent="0.2">
      <c r="A27" s="17" t="s">
        <v>26</v>
      </c>
      <c r="B27" s="15">
        <v>3637.6218605063582</v>
      </c>
      <c r="C27" s="26"/>
      <c r="E27" s="25">
        <v>-6930.742381</v>
      </c>
    </row>
    <row r="28" spans="1:5" x14ac:dyDescent="0.2">
      <c r="A28" s="17" t="s">
        <v>27</v>
      </c>
      <c r="B28" s="15">
        <v>114661.38780792747</v>
      </c>
      <c r="C28" s="26"/>
      <c r="E28" s="25">
        <v>127155.88527146436</v>
      </c>
    </row>
    <row r="29" spans="1:5" x14ac:dyDescent="0.2">
      <c r="A29" s="17" t="s">
        <v>28</v>
      </c>
      <c r="B29" s="15">
        <v>104501.56741007161</v>
      </c>
      <c r="C29" s="26"/>
      <c r="E29" s="25"/>
    </row>
    <row r="30" spans="1:5" x14ac:dyDescent="0.2">
      <c r="A30" s="17" t="s">
        <v>29</v>
      </c>
      <c r="B30" s="15">
        <v>115034.03811052583</v>
      </c>
      <c r="C30" s="26">
        <v>96667.587769999998</v>
      </c>
      <c r="E30" s="25">
        <v>86599.589289820244</v>
      </c>
    </row>
    <row r="31" spans="1:5" x14ac:dyDescent="0.2">
      <c r="A31" s="17" t="s">
        <v>30</v>
      </c>
      <c r="B31" s="15">
        <v>113155.72021193457</v>
      </c>
      <c r="C31" s="26"/>
      <c r="E31" s="25">
        <v>122091.15881322011</v>
      </c>
    </row>
    <row r="32" spans="1:5" x14ac:dyDescent="0.2">
      <c r="A32" s="17" t="s">
        <v>31</v>
      </c>
      <c r="B32" s="15">
        <v>102512.41568881454</v>
      </c>
      <c r="C32" s="26">
        <v>16468.872660000001</v>
      </c>
      <c r="E32" s="25">
        <v>120174.0974410912</v>
      </c>
    </row>
    <row r="33" spans="1:5" x14ac:dyDescent="0.2">
      <c r="A33" s="17" t="s">
        <v>32</v>
      </c>
      <c r="B33" s="15">
        <v>89186.154110198608</v>
      </c>
      <c r="C33" s="26">
        <v>50528.429274319882</v>
      </c>
      <c r="E33" s="25">
        <v>237404.45619999999</v>
      </c>
    </row>
    <row r="34" spans="1:5" x14ac:dyDescent="0.2">
      <c r="A34" s="17" t="s">
        <v>33</v>
      </c>
      <c r="B34" s="15">
        <v>78405.652857524488</v>
      </c>
      <c r="C34" s="26"/>
      <c r="E34" s="25">
        <v>102251.79054904981</v>
      </c>
    </row>
    <row r="35" spans="1:5" x14ac:dyDescent="0.2">
      <c r="A35" s="17" t="s">
        <v>34</v>
      </c>
      <c r="B35" s="15">
        <v>41811.60232155268</v>
      </c>
      <c r="C35" s="26">
        <v>65474.805180000003</v>
      </c>
      <c r="E35" s="25">
        <v>312507.04180000001</v>
      </c>
    </row>
    <row r="36" spans="1:5" x14ac:dyDescent="0.2">
      <c r="A36" s="17" t="s">
        <v>35</v>
      </c>
      <c r="B36" s="15">
        <v>95785.198285389604</v>
      </c>
      <c r="C36" s="26">
        <v>26917.367639782286</v>
      </c>
      <c r="E36" s="25">
        <v>159999.65693762503</v>
      </c>
    </row>
    <row r="37" spans="1:5" x14ac:dyDescent="0.2">
      <c r="A37" s="17" t="s">
        <v>36</v>
      </c>
      <c r="B37" s="15">
        <v>21727.865586579454</v>
      </c>
      <c r="C37" s="26"/>
      <c r="E37" s="25">
        <v>149225.5736</v>
      </c>
    </row>
    <row r="38" spans="1:5" x14ac:dyDescent="0.2">
      <c r="A38" s="17" t="s">
        <v>37</v>
      </c>
      <c r="B38" s="15">
        <v>-2606.7074689564542</v>
      </c>
      <c r="C38" s="26">
        <v>195.14492875527816</v>
      </c>
      <c r="E38" s="25">
        <v>27192.982094032875</v>
      </c>
    </row>
    <row r="39" spans="1:5" x14ac:dyDescent="0.2">
      <c r="A39" s="17" t="s">
        <v>38</v>
      </c>
      <c r="B39" s="15">
        <v>-4403.8852688062389</v>
      </c>
      <c r="C39" s="26">
        <v>-4158.6057231297209</v>
      </c>
      <c r="E39" s="25">
        <v>-4619.3609157904602</v>
      </c>
    </row>
    <row r="40" spans="1:5" x14ac:dyDescent="0.2">
      <c r="A40" s="17" t="s">
        <v>39</v>
      </c>
      <c r="B40" s="15">
        <v>-4726.620168787882</v>
      </c>
      <c r="C40" s="26"/>
      <c r="E40" s="25">
        <v>-4085.4054040000001</v>
      </c>
    </row>
    <row r="41" spans="1:5" x14ac:dyDescent="0.2">
      <c r="A41" s="17" t="s">
        <v>40</v>
      </c>
      <c r="B41" s="15">
        <v>-6261.4951222646778</v>
      </c>
      <c r="C41" s="26"/>
      <c r="E41" s="25">
        <v>-8892.8790814156819</v>
      </c>
    </row>
    <row r="42" spans="1:5" x14ac:dyDescent="0.2">
      <c r="A42" s="17" t="s">
        <v>41</v>
      </c>
      <c r="B42" s="15">
        <v>-2578.6279148597673</v>
      </c>
      <c r="C42" s="26"/>
      <c r="E42" s="25"/>
    </row>
    <row r="43" spans="1:5" x14ac:dyDescent="0.2">
      <c r="A43" s="17" t="s">
        <v>42</v>
      </c>
      <c r="B43" s="15">
        <v>-2428.3181201373513</v>
      </c>
      <c r="C43" s="26"/>
      <c r="E43" s="25">
        <v>194.97463040469259</v>
      </c>
    </row>
    <row r="44" spans="1:5" x14ac:dyDescent="0.2">
      <c r="A44" s="17" t="s">
        <v>43</v>
      </c>
      <c r="B44" s="15">
        <v>115911.44236883085</v>
      </c>
      <c r="C44" s="26"/>
      <c r="E44" s="25">
        <v>58595.492169999998</v>
      </c>
    </row>
    <row r="45" spans="1:5" x14ac:dyDescent="0.2">
      <c r="A45" s="17" t="s">
        <v>44</v>
      </c>
      <c r="B45" s="15">
        <v>46489.914119558889</v>
      </c>
      <c r="C45" s="26">
        <v>4547.5008740000003</v>
      </c>
      <c r="E45" s="25">
        <v>185379.04819999999</v>
      </c>
    </row>
    <row r="46" spans="1:5" x14ac:dyDescent="0.2">
      <c r="A46" s="17" t="s">
        <v>45</v>
      </c>
      <c r="B46" s="15">
        <v>43134.747137722385</v>
      </c>
      <c r="C46" s="26">
        <v>131905.21530000001</v>
      </c>
      <c r="E46" s="25">
        <v>18231.583620000001</v>
      </c>
    </row>
    <row r="47" spans="1:5" x14ac:dyDescent="0.2">
      <c r="A47" s="17" t="s">
        <v>46</v>
      </c>
      <c r="B47" s="15">
        <v>-11285.751999801392</v>
      </c>
      <c r="C47" s="26">
        <v>-2738.7566619999998</v>
      </c>
      <c r="E47" s="25">
        <v>3339.6489348236928</v>
      </c>
    </row>
    <row r="48" spans="1:5" x14ac:dyDescent="0.2">
      <c r="A48" s="17" t="s">
        <v>47</v>
      </c>
      <c r="B48" s="15">
        <v>5450.2325317407094</v>
      </c>
      <c r="C48" s="26">
        <v>57420.924570000003</v>
      </c>
      <c r="E48" s="25">
        <v>-1916.646986</v>
      </c>
    </row>
    <row r="49" spans="1:5" x14ac:dyDescent="0.2">
      <c r="A49" s="17" t="s">
        <v>48</v>
      </c>
      <c r="B49" s="15">
        <v>-4470.9597782546016</v>
      </c>
      <c r="C49" s="26">
        <v>-6530.7391790000001</v>
      </c>
      <c r="E49" s="25">
        <v>-2362.6267379087603</v>
      </c>
    </row>
    <row r="50" spans="1:5" x14ac:dyDescent="0.2">
      <c r="A50" s="17" t="s">
        <v>49</v>
      </c>
      <c r="B50" s="15">
        <v>10.560894576082262</v>
      </c>
      <c r="C50" s="26">
        <v>-7345.1108999999997</v>
      </c>
      <c r="E50" s="25">
        <v>8309.7882860000009</v>
      </c>
    </row>
    <row r="51" spans="1:5" x14ac:dyDescent="0.2">
      <c r="A51" s="17" t="s">
        <v>50</v>
      </c>
      <c r="B51" s="15">
        <v>-8378.5004293399888</v>
      </c>
      <c r="C51" s="26">
        <v>1329.471904</v>
      </c>
      <c r="E51" s="25">
        <v>21163.966</v>
      </c>
    </row>
    <row r="52" spans="1:5" x14ac:dyDescent="0.2">
      <c r="A52" s="17" t="s">
        <v>51</v>
      </c>
      <c r="B52" s="15">
        <v>-3165.1402096495931</v>
      </c>
      <c r="C52" s="26">
        <f>--1349.038325</f>
        <v>1349.038325</v>
      </c>
      <c r="E52" s="25">
        <v>1777.2195615255355</v>
      </c>
    </row>
    <row r="53" spans="1:5" x14ac:dyDescent="0.2">
      <c r="A53" s="17" t="s">
        <v>52</v>
      </c>
      <c r="B53" s="15">
        <v>-3797.5609676852296</v>
      </c>
      <c r="C53" s="26">
        <v>-5294.1371719999997</v>
      </c>
      <c r="E53" s="25">
        <v>-1557.2228322431661</v>
      </c>
    </row>
    <row r="54" spans="1:5" x14ac:dyDescent="0.2">
      <c r="A54" s="17" t="s">
        <v>53</v>
      </c>
      <c r="B54" s="15">
        <v>-11279.494964908934</v>
      </c>
      <c r="C54" s="26">
        <v>-2223.9508719999999</v>
      </c>
      <c r="E54" s="25">
        <v>-9545.3534079952533</v>
      </c>
    </row>
    <row r="55" spans="1:5" x14ac:dyDescent="0.2">
      <c r="A55" s="17" t="s">
        <v>54</v>
      </c>
      <c r="B55" s="15">
        <v>1319.4221435426164</v>
      </c>
      <c r="C55" s="26">
        <v>-5013.733894</v>
      </c>
      <c r="E55" s="25">
        <v>3829.667782</v>
      </c>
    </row>
    <row r="56" spans="1:5" x14ac:dyDescent="0.2">
      <c r="A56" s="17" t="s">
        <v>55</v>
      </c>
      <c r="B56" s="15">
        <v>67.132323479638387</v>
      </c>
      <c r="C56" s="26">
        <v>-725.64236679999999</v>
      </c>
      <c r="E56" s="25">
        <v>1021.4010029999999</v>
      </c>
    </row>
    <row r="57" spans="1:5" x14ac:dyDescent="0.2">
      <c r="A57" s="17" t="s">
        <v>56</v>
      </c>
      <c r="B57" s="15">
        <v>4646.0600450556858</v>
      </c>
      <c r="C57" s="26">
        <v>3.4933734030000001</v>
      </c>
      <c r="E57" s="25">
        <v>23910.138739999999</v>
      </c>
    </row>
    <row r="58" spans="1:5" x14ac:dyDescent="0.2">
      <c r="A58" s="17" t="s">
        <v>57</v>
      </c>
      <c r="B58" s="15">
        <v>4004.2373826977164</v>
      </c>
      <c r="C58" s="26">
        <v>-5359.42076</v>
      </c>
      <c r="E58" s="25">
        <v>-3362.5633482870662</v>
      </c>
    </row>
    <row r="59" spans="1:5" x14ac:dyDescent="0.2">
      <c r="A59" s="17" t="s">
        <v>58</v>
      </c>
      <c r="B59" s="15">
        <v>197.04966822327717</v>
      </c>
      <c r="C59" s="26"/>
      <c r="E59" s="25"/>
    </row>
    <row r="60" spans="1:5" x14ac:dyDescent="0.2">
      <c r="A60" s="17" t="s">
        <v>59</v>
      </c>
      <c r="B60" s="15">
        <v>80809.581800175642</v>
      </c>
      <c r="C60" s="26">
        <v>114778.3772</v>
      </c>
      <c r="E60" s="25">
        <v>118819.15205460131</v>
      </c>
    </row>
    <row r="61" spans="1:5" x14ac:dyDescent="0.2">
      <c r="A61" s="17" t="s">
        <v>60</v>
      </c>
      <c r="B61" s="15">
        <v>131372.14731043996</v>
      </c>
      <c r="C61" s="26"/>
      <c r="E61" s="25">
        <v>7555.6622347714347</v>
      </c>
    </row>
    <row r="62" spans="1:5" x14ac:dyDescent="0.2">
      <c r="A62" s="17" t="s">
        <v>61</v>
      </c>
      <c r="B62" s="15">
        <v>48103.501570954941</v>
      </c>
      <c r="C62" s="26"/>
      <c r="E62" s="25">
        <v>-7866.3624152592556</v>
      </c>
    </row>
    <row r="63" spans="1:5" x14ac:dyDescent="0.2">
      <c r="A63" s="17" t="s">
        <v>62</v>
      </c>
      <c r="B63" s="15">
        <v>2296.3845248578773</v>
      </c>
      <c r="C63" s="26">
        <v>-5130.9657991689519</v>
      </c>
      <c r="E63" s="25">
        <v>10547.312474474682</v>
      </c>
    </row>
    <row r="64" spans="1:5" x14ac:dyDescent="0.2">
      <c r="A64" s="17" t="s">
        <v>63</v>
      </c>
      <c r="B64" s="15">
        <v>273.79281647295187</v>
      </c>
      <c r="C64" s="26"/>
      <c r="E64" s="25">
        <v>370.39622685653012</v>
      </c>
    </row>
    <row r="65" spans="1:5" x14ac:dyDescent="0.2">
      <c r="A65" s="17" t="s">
        <v>64</v>
      </c>
      <c r="B65" s="15">
        <v>82163.670420448922</v>
      </c>
      <c r="C65" s="26"/>
      <c r="E65" s="25"/>
    </row>
    <row r="66" spans="1:5" x14ac:dyDescent="0.2">
      <c r="A66" s="17" t="s">
        <v>65</v>
      </c>
      <c r="B66" s="15">
        <v>57100.409338196121</v>
      </c>
      <c r="C66" s="26"/>
      <c r="E66" s="25"/>
    </row>
    <row r="67" spans="1:5" x14ac:dyDescent="0.2">
      <c r="A67" s="17" t="s">
        <v>66</v>
      </c>
      <c r="B67" s="15">
        <v>5432.2919451550879</v>
      </c>
      <c r="C67" s="26"/>
      <c r="E67" s="25">
        <v>17110.536634453561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1E93-DD45-4941-865C-BCBC831E778C}">
  <dimension ref="A1:BP69"/>
  <sheetViews>
    <sheetView topLeftCell="BJ10" zoomScale="65" zoomScaleNormal="65" workbookViewId="0">
      <selection activeCell="B2" sqref="B2"/>
    </sheetView>
  </sheetViews>
  <sheetFormatPr baseColWidth="10" defaultRowHeight="16" x14ac:dyDescent="0.2"/>
  <cols>
    <col min="1" max="1" width="38.33203125" customWidth="1"/>
  </cols>
  <sheetData>
    <row r="1" spans="1:68" s="1" customFormat="1" x14ac:dyDescent="0.2">
      <c r="A1" s="1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</row>
    <row r="2" spans="1:68" x14ac:dyDescent="0.2">
      <c r="A2" t="s">
        <v>68</v>
      </c>
      <c r="B2">
        <f>0+(((Tomato_RG_Avg!B2-MIN(Tomato_RG_Avg!$B2:$C2))*(100000-0))/(MAX(Tomato_RG_Avg!$B2:$C2)-MIN(Tomato_RG_Avg!$B2:$C2)))</f>
        <v>0</v>
      </c>
      <c r="C2">
        <f>0+(((Tomato_RG_Avg!C2-MIN(Tomato_RG_Avg!$B2:$C2))*(100000-0))/(MAX(Tomato_RG_Avg!$B2:$C2)-MIN(Tomato_RG_Avg!$B2:$C2)))</f>
        <v>100000</v>
      </c>
      <c r="D2">
        <f>0+(((Tomato_RG_Avg!D2-MIN(Tomato_RG_Avg!$B2:$C2))*(100000-0))/(MAX(Tomato_RG_Avg!$B2:$C2)-MIN(Tomato_RG_Avg!$B2:$C2)))</f>
        <v>73727.153505204275</v>
      </c>
      <c r="AL2">
        <f>0+(((Tomato_RG_Avg!AL2-MIN(Tomato_RG_Avg!$B2:$C2))*(100000-0))/(MAX(Tomato_RG_Avg!$B2:$C2)-MIN(Tomato_RG_Avg!$B2:$C2)))</f>
        <v>16284.715881737744</v>
      </c>
      <c r="AP2">
        <f>0+(((Tomato_RG_Avg!AP2-MIN(Tomato_RG_Avg!$B2:$C2))*(100000-0))/(MAX(Tomato_RG_Avg!$B2:$C2)-MIN(Tomato_RG_Avg!$B2:$C2)))</f>
        <v>-7758.6779329006122</v>
      </c>
      <c r="AV2">
        <f>0+(((Tomato_RG_Avg!AV2-MIN(Tomato_RG_Avg!$B2:$C2))*(100000-0))/(MAX(Tomato_RG_Avg!$B2:$C2)-MIN(Tomato_RG_Avg!$B2:$C2)))</f>
        <v>-1300.2373877388402</v>
      </c>
    </row>
    <row r="3" spans="1:68" x14ac:dyDescent="0.2">
      <c r="A3" t="s">
        <v>69</v>
      </c>
      <c r="B3">
        <f>0+(((Tomato_RG_Avg!B3-MIN(Tomato_RG_Avg!$B3:$C3))*(100000-0))/(MAX(Tomato_RG_Avg!$B3:$C3)-MIN(Tomato_RG_Avg!$B3:$C3)))</f>
        <v>0</v>
      </c>
      <c r="C3">
        <f>0+(((Tomato_RG_Avg!C3-MIN(Tomato_RG_Avg!$B3:$C3))*(100000-0))/(MAX(Tomato_RG_Avg!$B3:$C3)-MIN(Tomato_RG_Avg!$B3:$C3)))</f>
        <v>100000</v>
      </c>
      <c r="G3" t="e">
        <f>0+(((Tomato_RG_Avg!G3-MIN(Tomato_RG_Avg!$B3:$C3))*(100000-0))/(MAX(Tomato_RG_Avg!$B3:$C3)-MIN(Tomato_RG_Avg!$B3:$C3)))</f>
        <v>#DIV/0!</v>
      </c>
      <c r="O3">
        <f>0+(((Tomato_RG_Avg!O3-MIN(Tomato_RG_Avg!$B3:$C3))*(100000-0))/(MAX(Tomato_RG_Avg!$B3:$C3)-MIN(Tomato_RG_Avg!$B3:$C3)))</f>
        <v>103408.40522513413</v>
      </c>
      <c r="AW3">
        <f>0+(((Tomato_RG_Avg!AW3-MIN(Tomato_RG_Avg!$B3:$C3))*(100000-0))/(MAX(Tomato_RG_Avg!$B3:$C3)-MIN(Tomato_RG_Avg!$B3:$C3)))</f>
        <v>10593.780068168104</v>
      </c>
      <c r="AX3">
        <f>0+(((Tomato_RG_Avg!AX3-MIN(Tomato_RG_Avg!$B3:$C3))*(100000-0))/(MAX(Tomato_RG_Avg!$B3:$C3)-MIN(Tomato_RG_Avg!$B3:$C3)))</f>
        <v>-3041.4716482656272</v>
      </c>
    </row>
    <row r="4" spans="1:68" x14ac:dyDescent="0.2">
      <c r="A4" t="s">
        <v>70</v>
      </c>
      <c r="B4">
        <f>0+(((Tomato_RG_Avg!B4-MIN(Tomato_RG_Avg!$B4:$C4))*(100000-0))/(MAX(Tomato_RG_Avg!$B4:$C4)-MIN(Tomato_RG_Avg!$B4:$C4)))</f>
        <v>0</v>
      </c>
      <c r="C4">
        <f>0+(((Tomato_RG_Avg!C4-MIN(Tomato_RG_Avg!$B4:$C4))*(100000-0))/(MAX(Tomato_RG_Avg!$B4:$C4)-MIN(Tomato_RG_Avg!$B4:$C4)))</f>
        <v>100000</v>
      </c>
      <c r="F4">
        <f>0+(((Tomato_RG_Avg!F4-MIN(Tomato_RG_Avg!$B4:$C4))*(100000-0))/(MAX(Tomato_RG_Avg!$B4:$C4)-MIN(Tomato_RG_Avg!$B4:$C4)))</f>
        <v>103813.91571681314</v>
      </c>
      <c r="I4">
        <f>0+(((Tomato_RG_Avg!I4-MIN(Tomato_RG_Avg!$B4:$C4))*(100000-0))/(MAX(Tomato_RG_Avg!$B4:$C4)-MIN(Tomato_RG_Avg!$B4:$C4)))</f>
        <v>73380.898517938462</v>
      </c>
      <c r="M4">
        <f>0+(((Tomato_RG_Avg!M4-MIN(Tomato_RG_Avg!$B4:$C4))*(100000-0))/(MAX(Tomato_RG_Avg!$B4:$C4)-MIN(Tomato_RG_Avg!$B4:$C4)))</f>
        <v>117012.28767268965</v>
      </c>
      <c r="BC4">
        <f>0+(((Tomato_RG_Avg!BC4-MIN(Tomato_RG_Avg!$B4:$C4))*(100000-0))/(MAX(Tomato_RG_Avg!$B4:$C4)-MIN(Tomato_RG_Avg!$B4:$C4)))</f>
        <v>-16951.381033866026</v>
      </c>
    </row>
    <row r="5" spans="1:68" x14ac:dyDescent="0.2">
      <c r="A5" t="s">
        <v>71</v>
      </c>
      <c r="B5">
        <f>0+(((Tomato_RG_Avg!B5-MIN(Tomato_RG_Avg!$B5:$C5))*(100000-0))/(MAX(Tomato_RG_Avg!$B5:$C5)-MIN(Tomato_RG_Avg!$B5:$C5)))</f>
        <v>0</v>
      </c>
      <c r="C5">
        <f>0+(((Tomato_RG_Avg!C5-MIN(Tomato_RG_Avg!$B5:$C5))*(100000-0))/(MAX(Tomato_RG_Avg!$B5:$C5)-MIN(Tomato_RG_Avg!$B5:$C5)))</f>
        <v>100000</v>
      </c>
      <c r="J5" t="e">
        <f>0+(((Tomato_RG_Avg!J5-MIN(Tomato_RG_Avg!$B5:$C5))*(100000-0))/(MAX(Tomato_RG_Avg!$B5:$C5)-MIN(Tomato_RG_Avg!$B5:$C5)))</f>
        <v>#DIV/0!</v>
      </c>
      <c r="K5" t="e">
        <f>0+(((Tomato_RG_Avg!K5-MIN(Tomato_RG_Avg!$B5:$C5))*(100000-0))/(MAX(Tomato_RG_Avg!$B5:$C5)-MIN(Tomato_RG_Avg!$B5:$C5)))</f>
        <v>#DIV/0!</v>
      </c>
      <c r="AL5">
        <f>0+(((Tomato_RG_Avg!AL5-MIN(Tomato_RG_Avg!$B5:$C5))*(100000-0))/(MAX(Tomato_RG_Avg!$B5:$C5)-MIN(Tomato_RG_Avg!$B5:$C5)))</f>
        <v>13931.339175780402</v>
      </c>
      <c r="AP5">
        <f>0+(((Tomato_RG_Avg!AP5-MIN(Tomato_RG_Avg!$B5:$C5))*(100000-0))/(MAX(Tomato_RG_Avg!$B5:$C5)-MIN(Tomato_RG_Avg!$B5:$C5)))</f>
        <v>-4014.2681248641993</v>
      </c>
    </row>
    <row r="6" spans="1:68" x14ac:dyDescent="0.2">
      <c r="A6" t="s">
        <v>72</v>
      </c>
      <c r="B6">
        <f>0+(((Tomato_RG_Avg!B6-MIN(Tomato_RG_Avg!$B6:$C6))*(100000-0))/(MAX(Tomato_RG_Avg!$B6:$C6)-MIN(Tomato_RG_Avg!$B6:$C6)))</f>
        <v>0</v>
      </c>
      <c r="C6">
        <f>0+(((Tomato_RG_Avg!C6-MIN(Tomato_RG_Avg!$B6:$C6))*(100000-0))/(MAX(Tomato_RG_Avg!$B6:$C6)-MIN(Tomato_RG_Avg!$B6:$C6)))</f>
        <v>100000</v>
      </c>
      <c r="L6" t="e">
        <f>0+(((Tomato_RG_Avg!L6-MIN(Tomato_RG_Avg!$B6:$C6))*(100000-0))/(MAX(Tomato_RG_Avg!$B6:$C6)-MIN(Tomato_RG_Avg!$B6:$C6)))</f>
        <v>#DIV/0!</v>
      </c>
      <c r="AV6">
        <f>0+(((Tomato_RG_Avg!AV6-MIN(Tomato_RG_Avg!$B6:$C6))*(100000-0))/(MAX(Tomato_RG_Avg!$B6:$C6)-MIN(Tomato_RG_Avg!$B6:$C6)))</f>
        <v>-9635.8879194089368</v>
      </c>
      <c r="AW6">
        <f>0+(((Tomato_RG_Avg!AW6-MIN(Tomato_RG_Avg!$B6:$C6))*(100000-0))/(MAX(Tomato_RG_Avg!$B6:$C6)-MIN(Tomato_RG_Avg!$B6:$C6)))</f>
        <v>-2429.7191069514402</v>
      </c>
      <c r="AX6">
        <f>0+(((Tomato_RG_Avg!AX6-MIN(Tomato_RG_Avg!$B6:$C6))*(100000-0))/(MAX(Tomato_RG_Avg!$B6:$C6)-MIN(Tomato_RG_Avg!$B6:$C6)))</f>
        <v>1424.6360608121347</v>
      </c>
    </row>
    <row r="7" spans="1:68" x14ac:dyDescent="0.2">
      <c r="A7" t="s">
        <v>73</v>
      </c>
      <c r="B7">
        <f>0+(((Tomato_RG_Avg!B7-MIN(Tomato_RG_Avg!$B7:$C7))*(100000-0))/(MAX(Tomato_RG_Avg!$B7:$C7)-MIN(Tomato_RG_Avg!$B7:$C7)))</f>
        <v>0</v>
      </c>
      <c r="C7">
        <f>0+(((Tomato_RG_Avg!C7-MIN(Tomato_RG_Avg!$B7:$C7))*(100000-0))/(MAX(Tomato_RG_Avg!$B7:$C7)-MIN(Tomato_RG_Avg!$B7:$C7)))</f>
        <v>100000</v>
      </c>
      <c r="D7">
        <f>0+(((Tomato_RG_Avg!D7-MIN(Tomato_RG_Avg!$B7:$C7))*(100000-0))/(MAX(Tomato_RG_Avg!$B7:$C7)-MIN(Tomato_RG_Avg!$B7:$C7)))</f>
        <v>118254.23289244562</v>
      </c>
      <c r="J7">
        <f>0+(((Tomato_RG_Avg!J7-MIN(Tomato_RG_Avg!$B7:$C7))*(100000-0))/(MAX(Tomato_RG_Avg!$B7:$C7)-MIN(Tomato_RG_Avg!$B7:$C7)))</f>
        <v>92491.324268583354</v>
      </c>
      <c r="O7">
        <f>0+(((Tomato_RG_Avg!O7-MIN(Tomato_RG_Avg!$B7:$C7))*(100000-0))/(MAX(Tomato_RG_Avg!$B7:$C7)-MIN(Tomato_RG_Avg!$B7:$C7)))</f>
        <v>88934.583132649161</v>
      </c>
      <c r="AW7">
        <f>0+(((Tomato_RG_Avg!AW7-MIN(Tomato_RG_Avg!$B7:$C7))*(100000-0))/(MAX(Tomato_RG_Avg!$B7:$C7)-MIN(Tomato_RG_Avg!$B7:$C7)))</f>
        <v>11891.618193718894</v>
      </c>
    </row>
    <row r="8" spans="1:68" x14ac:dyDescent="0.2">
      <c r="A8" t="s">
        <v>74</v>
      </c>
      <c r="B8">
        <f>0+(((Tomato_RG_Avg!B8-MIN(Tomato_RG_Avg!$B8:$C8))*(100000-0))/(MAX(Tomato_RG_Avg!$B8:$C8)-MIN(Tomato_RG_Avg!$B8:$C8)))</f>
        <v>0</v>
      </c>
      <c r="C8">
        <f>0+(((Tomato_RG_Avg!C8-MIN(Tomato_RG_Avg!$B8:$C8))*(100000-0))/(MAX(Tomato_RG_Avg!$B8:$C8)-MIN(Tomato_RG_Avg!$B8:$C8)))</f>
        <v>100000</v>
      </c>
      <c r="F8">
        <f>0+(((Tomato_RG_Avg!F8-MIN(Tomato_RG_Avg!$B8:$C8))*(100000-0))/(MAX(Tomato_RG_Avg!$B8:$C8)-MIN(Tomato_RG_Avg!$B8:$C8)))</f>
        <v>60021.499439508778</v>
      </c>
      <c r="AL8">
        <f>0+(((Tomato_RG_Avg!AL8-MIN(Tomato_RG_Avg!$B8:$C8))*(100000-0))/(MAX(Tomato_RG_Avg!$B8:$C8)-MIN(Tomato_RG_Avg!$B8:$C8)))</f>
        <v>34967.541702220216</v>
      </c>
      <c r="AP8">
        <f>0+(((Tomato_RG_Avg!AP8-MIN(Tomato_RG_Avg!$B8:$C8))*(100000-0))/(MAX(Tomato_RG_Avg!$B8:$C8)-MIN(Tomato_RG_Avg!$B8:$C8)))</f>
        <v>-13586.892870886246</v>
      </c>
      <c r="AV8">
        <f>0+(((Tomato_RG_Avg!AV8-MIN(Tomato_RG_Avg!$B8:$C8))*(100000-0))/(MAX(Tomato_RG_Avg!$B8:$C8)-MIN(Tomato_RG_Avg!$B8:$C8)))</f>
        <v>-13066.137964496646</v>
      </c>
    </row>
    <row r="9" spans="1:68" x14ac:dyDescent="0.2">
      <c r="A9" t="s">
        <v>75</v>
      </c>
      <c r="B9">
        <f>0+(((Tomato_RG_Avg!B9-MIN(Tomato_RG_Avg!$B9:$C9))*(100000-0))/(MAX(Tomato_RG_Avg!$B9:$C9)-MIN(Tomato_RG_Avg!$B9:$C9)))</f>
        <v>0</v>
      </c>
      <c r="C9">
        <f>0+(((Tomato_RG_Avg!C9-MIN(Tomato_RG_Avg!$B9:$C9))*(100000-0))/(MAX(Tomato_RG_Avg!$B9:$C9)-MIN(Tomato_RG_Avg!$B9:$C9)))</f>
        <v>100000</v>
      </c>
      <c r="G9">
        <f>0+(((Tomato_RG_Avg!G9-MIN(Tomato_RG_Avg!$B9:$C9))*(100000-0))/(MAX(Tomato_RG_Avg!$B9:$C9)-MIN(Tomato_RG_Avg!$B9:$C9)))</f>
        <v>112408.92160208942</v>
      </c>
      <c r="I9">
        <f>0+(((Tomato_RG_Avg!I9-MIN(Tomato_RG_Avg!$B9:$C9))*(100000-0))/(MAX(Tomato_RG_Avg!$B9:$C9)-MIN(Tomato_RG_Avg!$B9:$C9)))</f>
        <v>64960.600709335631</v>
      </c>
      <c r="AX9">
        <f>0+(((Tomato_RG_Avg!AX9-MIN(Tomato_RG_Avg!$B9:$C9))*(100000-0))/(MAX(Tomato_RG_Avg!$B9:$C9)-MIN(Tomato_RG_Avg!$B9:$C9)))</f>
        <v>-11796.043747310312</v>
      </c>
      <c r="BC9">
        <f>0+(((Tomato_RG_Avg!BC9-MIN(Tomato_RG_Avg!$B9:$C9))*(100000-0))/(MAX(Tomato_RG_Avg!$B9:$C9)-MIN(Tomato_RG_Avg!$B9:$C9)))</f>
        <v>-9849.8226660928667</v>
      </c>
    </row>
    <row r="10" spans="1:68" x14ac:dyDescent="0.2">
      <c r="A10" t="s">
        <v>76</v>
      </c>
      <c r="B10">
        <f>0+(((Tomato_RG_Avg!B10-MIN(Tomato_RG_Avg!$B10:$C10))*(100000-0))/(MAX(Tomato_RG_Avg!$B10:$C10)-MIN(Tomato_RG_Avg!$B10:$C10)))</f>
        <v>0</v>
      </c>
      <c r="C10">
        <f>0+(((Tomato_RG_Avg!C10-MIN(Tomato_RG_Avg!$B10:$C10))*(100000-0))/(MAX(Tomato_RG_Avg!$B10:$C10)-MIN(Tomato_RG_Avg!$B10:$C10)))</f>
        <v>100000</v>
      </c>
      <c r="M10">
        <f>0+(((Tomato_RG_Avg!M10-MIN(Tomato_RG_Avg!$B10:$C10))*(100000-0))/(MAX(Tomato_RG_Avg!$B10:$C10)-MIN(Tomato_RG_Avg!$B10:$C10)))</f>
        <v>134475.56227093944</v>
      </c>
      <c r="S10">
        <f>0+(((Tomato_RG_Avg!S10-MIN(Tomato_RG_Avg!$B10:$C10))*(100000-0))/(MAX(Tomato_RG_Avg!$B10:$C10)-MIN(Tomato_RG_Avg!$B10:$C10)))</f>
        <v>114984.55505540849</v>
      </c>
      <c r="V10">
        <f>0+(((Tomato_RG_Avg!V10-MIN(Tomato_RG_Avg!$B10:$C10))*(100000-0))/(MAX(Tomato_RG_Avg!$B10:$C10)-MIN(Tomato_RG_Avg!$B10:$C10)))</f>
        <v>94346.716321933403</v>
      </c>
      <c r="AM10">
        <f>0+(((Tomato_RG_Avg!AM10-MIN(Tomato_RG_Avg!$B10:$C10))*(100000-0))/(MAX(Tomato_RG_Avg!$B10:$C10)-MIN(Tomato_RG_Avg!$B10:$C10)))</f>
        <v>2937.1037671462554</v>
      </c>
    </row>
    <row r="11" spans="1:68" x14ac:dyDescent="0.2">
      <c r="A11" t="s">
        <v>77</v>
      </c>
      <c r="B11">
        <f>0+(((Tomato_RG_Avg!B11-MIN(Tomato_RG_Avg!$B11:$C11))*(100000-0))/(MAX(Tomato_RG_Avg!$B11:$C11)-MIN(Tomato_RG_Avg!$B11:$C11)))</f>
        <v>0</v>
      </c>
      <c r="C11">
        <f>0+(((Tomato_RG_Avg!C11-MIN(Tomato_RG_Avg!$B11:$C11))*(100000-0))/(MAX(Tomato_RG_Avg!$B11:$C11)-MIN(Tomato_RG_Avg!$B11:$C11)))</f>
        <v>100000</v>
      </c>
      <c r="U11">
        <f>0+(((Tomato_RG_Avg!U11-MIN(Tomato_RG_Avg!$B11:$C11))*(100000-0))/(MAX(Tomato_RG_Avg!$B11:$C11)-MIN(Tomato_RG_Avg!$B11:$C11)))</f>
        <v>115614.93229999774</v>
      </c>
      <c r="W11">
        <f>0+(((Tomato_RG_Avg!W11-MIN(Tomato_RG_Avg!$B11:$C11))*(100000-0))/(MAX(Tomato_RG_Avg!$B11:$C11)-MIN(Tomato_RG_Avg!$B11:$C11)))</f>
        <v>91175.344132290993</v>
      </c>
      <c r="AK11">
        <f>0+(((Tomato_RG_Avg!AK11-MIN(Tomato_RG_Avg!$B11:$C11))*(100000-0))/(MAX(Tomato_RG_Avg!$B11:$C11)-MIN(Tomato_RG_Avg!$B11:$C11)))</f>
        <v>107198.05348412824</v>
      </c>
      <c r="BJ11">
        <f>0+(((Tomato_RG_Avg!BJ11-MIN(Tomato_RG_Avg!$B11:$C11))*(100000-0))/(MAX(Tomato_RG_Avg!$B11:$C11)-MIN(Tomato_RG_Avg!$B11:$C11)))</f>
        <v>184755.67170567959</v>
      </c>
    </row>
    <row r="12" spans="1:68" x14ac:dyDescent="0.2">
      <c r="A12" t="s">
        <v>78</v>
      </c>
      <c r="B12">
        <f>0+(((Tomato_RG_Avg!B12-MIN(Tomato_RG_Avg!$B12:$C12))*(100000-0))/(MAX(Tomato_RG_Avg!$B12:$C12)-MIN(Tomato_RG_Avg!$B12:$C12)))</f>
        <v>0</v>
      </c>
      <c r="C12">
        <f>0+(((Tomato_RG_Avg!C12-MIN(Tomato_RG_Avg!$B12:$C12))*(100000-0))/(MAX(Tomato_RG_Avg!$B12:$C12)-MIN(Tomato_RG_Avg!$B12:$C12)))</f>
        <v>100000</v>
      </c>
      <c r="M12" t="e">
        <f>0+(((Tomato_RG_Avg!M12-MIN(Tomato_RG_Avg!$B12:$C12))*(100000-0))/(MAX(Tomato_RG_Avg!$B12:$C12)-MIN(Tomato_RG_Avg!$B12:$C12)))</f>
        <v>#DIV/0!</v>
      </c>
      <c r="S12" t="e">
        <f>0+(((Tomato_RG_Avg!S12-MIN(Tomato_RG_Avg!$B12:$C12))*(100000-0))/(MAX(Tomato_RG_Avg!$B12:$C12)-MIN(Tomato_RG_Avg!$B12:$C12)))</f>
        <v>#DIV/0!</v>
      </c>
      <c r="V12" t="e">
        <f>0+(((Tomato_RG_Avg!V12-MIN(Tomato_RG_Avg!$B12:$C12))*(100000-0))/(MAX(Tomato_RG_Avg!$B12:$C12)-MIN(Tomato_RG_Avg!$B12:$C12)))</f>
        <v>#DIV/0!</v>
      </c>
      <c r="AM12">
        <f>0+(((Tomato_RG_Avg!AM12-MIN(Tomato_RG_Avg!$B12:$C12))*(100000-0))/(MAX(Tomato_RG_Avg!$B12:$C12)-MIN(Tomato_RG_Avg!$B12:$C12)))</f>
        <v>7121.8265651908223</v>
      </c>
    </row>
    <row r="13" spans="1:68" x14ac:dyDescent="0.2">
      <c r="A13" t="s">
        <v>79</v>
      </c>
      <c r="B13">
        <f>0+(((Tomato_RG_Avg!B13-MIN(Tomato_RG_Avg!$B13:$C13))*(100000-0))/(MAX(Tomato_RG_Avg!$B13:$C13)-MIN(Tomato_RG_Avg!$B13:$C13)))</f>
        <v>0</v>
      </c>
      <c r="C13">
        <f>0+(((Tomato_RG_Avg!C13-MIN(Tomato_RG_Avg!$B13:$C13))*(100000-0))/(MAX(Tomato_RG_Avg!$B13:$C13)-MIN(Tomato_RG_Avg!$B13:$C13)))</f>
        <v>100000</v>
      </c>
      <c r="Q13">
        <f>0+(((Tomato_RG_Avg!Q13-MIN(Tomato_RG_Avg!$B13:$C13))*(100000-0))/(MAX(Tomato_RG_Avg!$B13:$C13)-MIN(Tomato_RG_Avg!$B13:$C13)))</f>
        <v>100740.46026336825</v>
      </c>
      <c r="BC13">
        <f>0+(((Tomato_RG_Avg!BC13-MIN(Tomato_RG_Avg!$B13:$C13))*(100000-0))/(MAX(Tomato_RG_Avg!$B13:$C13)-MIN(Tomato_RG_Avg!$B13:$C13)))</f>
        <v>-4117.6628075530007</v>
      </c>
      <c r="BI13">
        <f>0+(((Tomato_RG_Avg!BI13-MIN(Tomato_RG_Avg!$B13:$C13))*(100000-0))/(MAX(Tomato_RG_Avg!$B13:$C13)-MIN(Tomato_RG_Avg!$B13:$C13)))</f>
        <v>86741.324643634376</v>
      </c>
      <c r="BK13">
        <f>0+(((Tomato_RG_Avg!BK13-MIN(Tomato_RG_Avg!$B13:$C13))*(100000-0))/(MAX(Tomato_RG_Avg!$B13:$C13)-MIN(Tomato_RG_Avg!$B13:$C13)))</f>
        <v>56094.837049021073</v>
      </c>
    </row>
    <row r="14" spans="1:68" x14ac:dyDescent="0.2">
      <c r="A14" t="s">
        <v>80</v>
      </c>
      <c r="B14">
        <f>0+(((Tomato_RG_Avg!B14-MIN(Tomato_RG_Avg!$B14:$C14))*(100000-0))/(MAX(Tomato_RG_Avg!$B14:$C14)-MIN(Tomato_RG_Avg!$B14:$C14)))</f>
        <v>0</v>
      </c>
      <c r="C14">
        <f>0+(((Tomato_RG_Avg!C14-MIN(Tomato_RG_Avg!$B14:$C14))*(100000-0))/(MAX(Tomato_RG_Avg!$B14:$C14)-MIN(Tomato_RG_Avg!$B14:$C14)))</f>
        <v>100000</v>
      </c>
      <c r="S14">
        <f>0+(((Tomato_RG_Avg!S14-MIN(Tomato_RG_Avg!$B14:$C14))*(100000-0))/(MAX(Tomato_RG_Avg!$B14:$C14)-MIN(Tomato_RG_Avg!$B14:$C14)))</f>
        <v>96865.826709324188</v>
      </c>
      <c r="V14">
        <f>0+(((Tomato_RG_Avg!V14-MIN(Tomato_RG_Avg!$B14:$C14))*(100000-0))/(MAX(Tomato_RG_Avg!$B14:$C14)-MIN(Tomato_RG_Avg!$B14:$C14)))</f>
        <v>76666.446782545594</v>
      </c>
      <c r="AM14">
        <f>0+(((Tomato_RG_Avg!AM14-MIN(Tomato_RG_Avg!$B14:$C14))*(100000-0))/(MAX(Tomato_RG_Avg!$B14:$C14)-MIN(Tomato_RG_Avg!$B14:$C14)))</f>
        <v>-17879.05273920644</v>
      </c>
      <c r="BJ14">
        <f>0+(((Tomato_RG_Avg!BJ14-MIN(Tomato_RG_Avg!$B14:$C14))*(100000-0))/(MAX(Tomato_RG_Avg!$B14:$C14)-MIN(Tomato_RG_Avg!$B14:$C14)))</f>
        <v>136683.2679178073</v>
      </c>
    </row>
    <row r="15" spans="1:68" x14ac:dyDescent="0.2">
      <c r="A15" t="s">
        <v>81</v>
      </c>
      <c r="B15">
        <f>0+(((Tomato_RG_Avg!B15-MIN(Tomato_RG_Avg!$B15:$C15))*(100000-0))/(MAX(Tomato_RG_Avg!$B15:$C15)-MIN(Tomato_RG_Avg!$B15:$C15)))</f>
        <v>0</v>
      </c>
      <c r="C15">
        <f>0+(((Tomato_RG_Avg!C15-MIN(Tomato_RG_Avg!$B15:$C15))*(100000-0))/(MAX(Tomato_RG_Avg!$B15:$C15)-MIN(Tomato_RG_Avg!$B15:$C15)))</f>
        <v>100000</v>
      </c>
      <c r="D15">
        <f>0+(((Tomato_RG_Avg!D15-MIN(Tomato_RG_Avg!$B15:$C15))*(100000-0))/(MAX(Tomato_RG_Avg!$B15:$C15)-MIN(Tomato_RG_Avg!$B15:$C15)))</f>
        <v>55020.324915371857</v>
      </c>
      <c r="T15">
        <f>0+(((Tomato_RG_Avg!T15-MIN(Tomato_RG_Avg!$B15:$C15))*(100000-0))/(MAX(Tomato_RG_Avg!$B15:$C15)-MIN(Tomato_RG_Avg!$B15:$C15)))</f>
        <v>93445.03774627141</v>
      </c>
      <c r="AV15">
        <f>0+(((Tomato_RG_Avg!AV15-MIN(Tomato_RG_Avg!$B15:$C15))*(100000-0))/(MAX(Tomato_RG_Avg!$B15:$C15)-MIN(Tomato_RG_Avg!$B15:$C15)))</f>
        <v>-21140.744727561145</v>
      </c>
      <c r="BC15">
        <f>0+(((Tomato_RG_Avg!BC15-MIN(Tomato_RG_Avg!$B15:$C15))*(100000-0))/(MAX(Tomato_RG_Avg!$B15:$C15)-MIN(Tomato_RG_Avg!$B15:$C15)))</f>
        <v>-14199.113352123844</v>
      </c>
    </row>
    <row r="16" spans="1:68" x14ac:dyDescent="0.2">
      <c r="A16" t="s">
        <v>82</v>
      </c>
      <c r="B16">
        <f>0+(((Tomato_RG_Avg!B16-MIN(Tomato_RG_Avg!$B16:$C16))*(100000-0))/(MAX(Tomato_RG_Avg!$B16:$C16)-MIN(Tomato_RG_Avg!$B16:$C16)))</f>
        <v>0</v>
      </c>
      <c r="C16">
        <f>0+(((Tomato_RG_Avg!C16-MIN(Tomato_RG_Avg!$B16:$C16))*(100000-0))/(MAX(Tomato_RG_Avg!$B16:$C16)-MIN(Tomato_RG_Avg!$B16:$C16)))</f>
        <v>100000</v>
      </c>
      <c r="Q16">
        <f>0+(((Tomato_RG_Avg!Q16-MIN(Tomato_RG_Avg!$B16:$C16))*(100000-0))/(MAX(Tomato_RG_Avg!$B16:$C16)-MIN(Tomato_RG_Avg!$B16:$C16)))</f>
        <v>102844.39640672994</v>
      </c>
      <c r="U16">
        <f>0+(((Tomato_RG_Avg!U16-MIN(Tomato_RG_Avg!$B16:$C16))*(100000-0))/(MAX(Tomato_RG_Avg!$B16:$C16)-MIN(Tomato_RG_Avg!$B16:$C16)))</f>
        <v>150522.50205416375</v>
      </c>
      <c r="V16">
        <f>0+(((Tomato_RG_Avg!V16-MIN(Tomato_RG_Avg!$B16:$C16))*(100000-0))/(MAX(Tomato_RG_Avg!$B16:$C16)-MIN(Tomato_RG_Avg!$B16:$C16)))</f>
        <v>82709.180044005974</v>
      </c>
      <c r="AH16">
        <f>0+(((Tomato_RG_Avg!AH16-MIN(Tomato_RG_Avg!$B16:$C16))*(100000-0))/(MAX(Tomato_RG_Avg!$B16:$C16)-MIN(Tomato_RG_Avg!$B16:$C16)))</f>
        <v>94111.029618559711</v>
      </c>
    </row>
    <row r="17" spans="1:64" x14ac:dyDescent="0.2">
      <c r="A17" t="s">
        <v>83</v>
      </c>
      <c r="B17">
        <f>0+(((Tomato_RG_Avg!B17-MIN(Tomato_RG_Avg!$B17:$C17))*(100000-0))/(MAX(Tomato_RG_Avg!$B17:$C17)-MIN(Tomato_RG_Avg!$B17:$C17)))</f>
        <v>0</v>
      </c>
      <c r="C17">
        <f>0+(((Tomato_RG_Avg!C17-MIN(Tomato_RG_Avg!$B17:$C17))*(100000-0))/(MAX(Tomato_RG_Avg!$B17:$C17)-MIN(Tomato_RG_Avg!$B17:$C17)))</f>
        <v>100000</v>
      </c>
      <c r="BF17">
        <f>0+(((Tomato_RG_Avg!BF17-MIN(Tomato_RG_Avg!$B17:$C17))*(100000-0))/(MAX(Tomato_RG_Avg!$B17:$C17)-MIN(Tomato_RG_Avg!$B17:$C17)))</f>
        <v>7790.2185596560375</v>
      </c>
      <c r="BL17">
        <f>0+(((Tomato_RG_Avg!BL17-MIN(Tomato_RG_Avg!$B17:$C17))*(100000-0))/(MAX(Tomato_RG_Avg!$B17:$C17)-MIN(Tomato_RG_Avg!$B17:$C17)))</f>
        <v>4565.5678968111788</v>
      </c>
    </row>
    <row r="18" spans="1:64" x14ac:dyDescent="0.2">
      <c r="A18" t="s">
        <v>128</v>
      </c>
      <c r="B18">
        <f>0+(((Tomato_RG_Avg!B18-MIN(Tomato_RG_Avg!$B18:$C18))*(100000-0))/(MAX(Tomato_RG_Avg!$B18:$C18)-MIN(Tomato_RG_Avg!$B18:$C18)))</f>
        <v>0</v>
      </c>
      <c r="C18">
        <f>0+(((Tomato_RG_Avg!C18-MIN(Tomato_RG_Avg!$B18:$C18))*(100000-0))/(MAX(Tomato_RG_Avg!$B18:$C18)-MIN(Tomato_RG_Avg!$B18:$C18)))</f>
        <v>100000</v>
      </c>
      <c r="Z18" t="e">
        <f>0+(((Tomato_RG_Avg!Z18-MIN(Tomato_RG_Avg!$B18:$C18))*(100000-0))/(MAX(Tomato_RG_Avg!$B18:$C18)-MIN(Tomato_RG_Avg!$B18:$C18)))</f>
        <v>#DIV/0!</v>
      </c>
      <c r="AA18" t="e">
        <f>0+(((Tomato_RG_Avg!AA18-MIN(Tomato_RG_Avg!$B18:$C18))*(100000-0))/(MAX(Tomato_RG_Avg!$B18:$C18)-MIN(Tomato_RG_Avg!$B18:$C18)))</f>
        <v>#DIV/0!</v>
      </c>
      <c r="AB18" s="5" t="e">
        <f>0+(((Tomato_RG_Avg!AB18-MIN(Tomato_RG_Avg!$B18:$C18))*(100000-0))/(MAX(Tomato_RG_Avg!$B18:$C18)-MIN(Tomato_RG_Avg!$B18:$C18)))</f>
        <v>#DIV/0!</v>
      </c>
      <c r="BG18">
        <f>0+(((Tomato_RG_Avg!BG18-MIN(Tomato_RG_Avg!$B18:$C18))*(100000-0))/(MAX(Tomato_RG_Avg!$B18:$C18)-MIN(Tomato_RG_Avg!$B18:$C18)))</f>
        <v>9368.1971725259609</v>
      </c>
    </row>
    <row r="19" spans="1:64" x14ac:dyDescent="0.2">
      <c r="A19" t="s">
        <v>84</v>
      </c>
      <c r="B19">
        <f>0+(((Tomato_RG_Avg!B19-MIN(Tomato_RG_Avg!$B19:$C19))*(100000-0))/(MAX(Tomato_RG_Avg!$B19:$C19)-MIN(Tomato_RG_Avg!$B19:$C19)))</f>
        <v>0</v>
      </c>
      <c r="C19">
        <f>0+(((Tomato_RG_Avg!C19-MIN(Tomato_RG_Avg!$B19:$C19))*(100000-0))/(MAX(Tomato_RG_Avg!$B19:$C19)-MIN(Tomato_RG_Avg!$B19:$C19)))</f>
        <v>100000</v>
      </c>
      <c r="AN19">
        <f>0+(((Tomato_RG_Avg!AN19-MIN(Tomato_RG_Avg!$B19:$C19))*(100000-0))/(MAX(Tomato_RG_Avg!$B19:$C19)-MIN(Tomato_RG_Avg!$B19:$C19)))</f>
        <v>-9298.3860210750936</v>
      </c>
      <c r="AZ19">
        <f>0+(((Tomato_RG_Avg!AZ19-MIN(Tomato_RG_Avg!$B19:$C19))*(100000-0))/(MAX(Tomato_RG_Avg!$B19:$C19)-MIN(Tomato_RG_Avg!$B19:$C19)))</f>
        <v>-5646.2585034013609</v>
      </c>
      <c r="BD19">
        <f>0+(((Tomato_RG_Avg!BD19-MIN(Tomato_RG_Avg!$B19:$C19))*(100000-0))/(MAX(Tomato_RG_Avg!$B19:$C19)-MIN(Tomato_RG_Avg!$B19:$C19)))</f>
        <v>8416.7000133386719</v>
      </c>
      <c r="BE19">
        <f>0+(((Tomato_RG_Avg!BE19-MIN(Tomato_RG_Avg!$B19:$C19))*(100000-0))/(MAX(Tomato_RG_Avg!$B19:$C19)-MIN(Tomato_RG_Avg!$B19:$C19)))</f>
        <v>10976.390556222488</v>
      </c>
    </row>
    <row r="20" spans="1:64" x14ac:dyDescent="0.2">
      <c r="A20" t="s">
        <v>85</v>
      </c>
      <c r="B20">
        <f>0+(((Tomato_RG_Avg!B20-MIN(Tomato_RG_Avg!$B20:$C20))*(100000-0))/(MAX(Tomato_RG_Avg!$B20:$C20)-MIN(Tomato_RG_Avg!$B20:$C20)))</f>
        <v>0</v>
      </c>
      <c r="C20">
        <f>0+(((Tomato_RG_Avg!C20-MIN(Tomato_RG_Avg!$B20:$C20))*(100000-0))/(MAX(Tomato_RG_Avg!$B20:$C20)-MIN(Tomato_RG_Avg!$B20:$C20)))</f>
        <v>100000</v>
      </c>
      <c r="X20">
        <f>0+(((Tomato_RG_Avg!X20-MIN(Tomato_RG_Avg!$B20:$C20))*(100000-0))/(MAX(Tomato_RG_Avg!$B20:$C20)-MIN(Tomato_RG_Avg!$B20:$C20)))</f>
        <v>84947.622005472833</v>
      </c>
      <c r="AB20">
        <f>0+(((Tomato_RG_Avg!AB20-MIN(Tomato_RG_Avg!$B20:$C20))*(100000-0))/(MAX(Tomato_RG_Avg!$B20:$C20)-MIN(Tomato_RG_Avg!$B20:$C20)))</f>
        <v>2959.4825994258567</v>
      </c>
      <c r="AS20">
        <f>0+(((Tomato_RG_Avg!AS20-MIN(Tomato_RG_Avg!$B20:$C20))*(100000-0))/(MAX(Tomato_RG_Avg!$B20:$C20)-MIN(Tomato_RG_Avg!$B20:$C20)))</f>
        <v>67654.48990212701</v>
      </c>
      <c r="BG20">
        <f>0+(((Tomato_RG_Avg!BG20-MIN(Tomato_RG_Avg!$B20:$C20))*(100000-0))/(MAX(Tomato_RG_Avg!$B20:$C20)-MIN(Tomato_RG_Avg!$B20:$C20)))</f>
        <v>1965.4338811758189</v>
      </c>
    </row>
    <row r="21" spans="1:64" x14ac:dyDescent="0.2">
      <c r="A21" t="s">
        <v>86</v>
      </c>
      <c r="B21">
        <f>0+(((Tomato_RG_Avg!B21-MIN(Tomato_RG_Avg!$B21:$C21))*(100000-0))/(MAX(Tomato_RG_Avg!$B21:$C21)-MIN(Tomato_RG_Avg!$B21:$C21)))</f>
        <v>0</v>
      </c>
      <c r="C21">
        <f>0+(((Tomato_RG_Avg!C21-MIN(Tomato_RG_Avg!$B21:$C21))*(100000-0))/(MAX(Tomato_RG_Avg!$B21:$C21)-MIN(Tomato_RG_Avg!$B21:$C21)))</f>
        <v>100000</v>
      </c>
      <c r="AK21">
        <f>0+(((Tomato_RG_Avg!AK21-MIN(Tomato_RG_Avg!$B21:$C21))*(100000-0))/(MAX(Tomato_RG_Avg!$B21:$C21)-MIN(Tomato_RG_Avg!$B21:$C21)))</f>
        <v>111450.20236283937</v>
      </c>
    </row>
    <row r="22" spans="1:64" x14ac:dyDescent="0.2">
      <c r="A22" t="s">
        <v>127</v>
      </c>
      <c r="B22">
        <f>0+(((Tomato_RG_Avg!B22-MIN(Tomato_RG_Avg!$B22:$C22))*(100000-0))/(MAX(Tomato_RG_Avg!$B22:$C22)-MIN(Tomato_RG_Avg!$B22:$C22)))</f>
        <v>0</v>
      </c>
      <c r="C22">
        <f>0+(((Tomato_RG_Avg!C22-MIN(Tomato_RG_Avg!$B22:$C22))*(100000-0))/(MAX(Tomato_RG_Avg!$B22:$C22)-MIN(Tomato_RG_Avg!$B22:$C22)))</f>
        <v>100000</v>
      </c>
      <c r="W22">
        <f>0+(((Tomato_RG_Avg!W22-MIN(Tomato_RG_Avg!$B22:$C22))*(100000-0))/(MAX(Tomato_RG_Avg!$B22:$C22)-MIN(Tomato_RG_Avg!$B22:$C22)))</f>
        <v>74907.933889167136</v>
      </c>
      <c r="AA22">
        <f>0+(((Tomato_RG_Avg!AA22-MIN(Tomato_RG_Avg!$B22:$C22))*(100000-0))/(MAX(Tomato_RG_Avg!$B22:$C22)-MIN(Tomato_RG_Avg!$B22:$C22)))</f>
        <v>80171.169313260471</v>
      </c>
      <c r="AB22" s="5" t="e">
        <f>0+(((Tomato_RG_Avg!AB22-MIN(Tomato_RG_Avg!$B22:$C22))*(100000-0))/(MAX(Tomato_RG_Avg!$B22:$C22)-MIN(Tomato_RG_Avg!$B22:$C22)))</f>
        <v>#DIV/0!</v>
      </c>
      <c r="AH22">
        <f>0+(((Tomato_RG_Avg!AH22-MIN(Tomato_RG_Avg!$B22:$C22))*(100000-0))/(MAX(Tomato_RG_Avg!$B22:$C22)-MIN(Tomato_RG_Avg!$B22:$C22)))</f>
        <v>112383.99670035059</v>
      </c>
    </row>
    <row r="23" spans="1:64" x14ac:dyDescent="0.2">
      <c r="A23" t="s">
        <v>87</v>
      </c>
      <c r="B23">
        <f>0+(((Tomato_RG_Avg!B23-MIN(Tomato_RG_Avg!$B23:$C23))*(100000-0))/(MAX(Tomato_RG_Avg!$B23:$C23)-MIN(Tomato_RG_Avg!$B23:$C23)))</f>
        <v>0</v>
      </c>
      <c r="C23">
        <f>0+(((Tomato_RG_Avg!C23-MIN(Tomato_RG_Avg!$B23:$C23))*(100000-0))/(MAX(Tomato_RG_Avg!$B23:$C23)-MIN(Tomato_RG_Avg!$B23:$C23)))</f>
        <v>100000</v>
      </c>
      <c r="AN23">
        <f>0+(((Tomato_RG_Avg!AN23-MIN(Tomato_RG_Avg!$B23:$C23))*(100000-0))/(MAX(Tomato_RG_Avg!$B23:$C23)-MIN(Tomato_RG_Avg!$B23:$C23)))</f>
        <v>-12303.015758739301</v>
      </c>
      <c r="AS23">
        <f>0+(((Tomato_RG_Avg!AS23-MIN(Tomato_RG_Avg!$B23:$C23))*(100000-0))/(MAX(Tomato_RG_Avg!$B23:$C23)-MIN(Tomato_RG_Avg!$B23:$C23)))</f>
        <v>162716.58267338612</v>
      </c>
      <c r="AZ23">
        <f>0+(((Tomato_RG_Avg!AZ23-MIN(Tomato_RG_Avg!$B23:$C23))*(100000-0))/(MAX(Tomato_RG_Avg!$B23:$C23)-MIN(Tomato_RG_Avg!$B23:$C23)))</f>
        <v>-27968.429192331281</v>
      </c>
      <c r="BE23">
        <f>0+(((Tomato_RG_Avg!BE23-MIN(Tomato_RG_Avg!$B23:$C23))*(100000-0))/(MAX(Tomato_RG_Avg!$B23:$C23)-MIN(Tomato_RG_Avg!$B23:$C23)))</f>
        <v>-11364.42417939898</v>
      </c>
    </row>
    <row r="24" spans="1:64" x14ac:dyDescent="0.2">
      <c r="A24" t="s">
        <v>88</v>
      </c>
      <c r="B24">
        <f>0+(((Tomato_RG_Avg!B24-MIN(Tomato_RG_Avg!$B24:$C24))*(100000-0))/(MAX(Tomato_RG_Avg!$B24:$C24)-MIN(Tomato_RG_Avg!$B24:$C24)))</f>
        <v>0</v>
      </c>
      <c r="C24">
        <f>0+(((Tomato_RG_Avg!C24-MIN(Tomato_RG_Avg!$B24:$C24))*(100000-0))/(MAX(Tomato_RG_Avg!$B24:$C24)-MIN(Tomato_RG_Avg!$B24:$C24)))</f>
        <v>100000</v>
      </c>
      <c r="AK24">
        <f>0+(((Tomato_RG_Avg!AK24-MIN(Tomato_RG_Avg!$B24:$C24))*(100000-0))/(MAX(Tomato_RG_Avg!$B24:$C24)-MIN(Tomato_RG_Avg!$B24:$C24)))</f>
        <v>65249.235858257656</v>
      </c>
      <c r="AU24">
        <f>0+(((Tomato_RG_Avg!AU24-MIN(Tomato_RG_Avg!$B24:$C24))*(100000-0))/(MAX(Tomato_RG_Avg!$B24:$C24)-MIN(Tomato_RG_Avg!$B24:$C24)))</f>
        <v>17938.095939227343</v>
      </c>
      <c r="BF24">
        <f>0+(((Tomato_RG_Avg!BF24-MIN(Tomato_RG_Avg!$B24:$C24))*(100000-0))/(MAX(Tomato_RG_Avg!$B24:$C24)-MIN(Tomato_RG_Avg!$B24:$C24)))</f>
        <v>2115.5738784746168</v>
      </c>
      <c r="BJ24">
        <f>0+(((Tomato_RG_Avg!BJ24-MIN(Tomato_RG_Avg!$B24:$C24))*(100000-0))/(MAX(Tomato_RG_Avg!$B24:$C24)-MIN(Tomato_RG_Avg!$B24:$C24)))</f>
        <v>98908.558719629451</v>
      </c>
    </row>
    <row r="25" spans="1:64" x14ac:dyDescent="0.2">
      <c r="A25" t="s">
        <v>89</v>
      </c>
      <c r="B25">
        <f>0+(((Tomato_RG_Avg!B25-MIN(Tomato_RG_Avg!$B25:$C25))*(100000-0))/(MAX(Tomato_RG_Avg!$B25:$C25)-MIN(Tomato_RG_Avg!$B25:$C25)))</f>
        <v>0</v>
      </c>
      <c r="C25">
        <f>0+(((Tomato_RG_Avg!C25-MIN(Tomato_RG_Avg!$B25:$C25))*(100000-0))/(MAX(Tomato_RG_Avg!$B25:$C25)-MIN(Tomato_RG_Avg!$B25:$C25)))</f>
        <v>100000</v>
      </c>
      <c r="J25">
        <f>0+(((Tomato_RG_Avg!J25-MIN(Tomato_RG_Avg!$B25:$C25))*(100000-0))/(MAX(Tomato_RG_Avg!$B25:$C25)-MIN(Tomato_RG_Avg!$B25:$C25)))</f>
        <v>90749.272623059092</v>
      </c>
      <c r="K25">
        <f>0+(((Tomato_RG_Avg!K25-MIN(Tomato_RG_Avg!$B25:$C25))*(100000-0))/(MAX(Tomato_RG_Avg!$B25:$C25)-MIN(Tomato_RG_Avg!$B25:$C25)))</f>
        <v>74120.454018075834</v>
      </c>
      <c r="L25">
        <f>0+(((Tomato_RG_Avg!L25-MIN(Tomato_RG_Avg!$B25:$C25))*(100000-0))/(MAX(Tomato_RG_Avg!$B25:$C25)-MIN(Tomato_RG_Avg!$B25:$C25)))</f>
        <v>77373.271798004396</v>
      </c>
      <c r="N25">
        <f>0+(((Tomato_RG_Avg!N25-MIN(Tomato_RG_Avg!$B25:$C25))*(100000-0))/(MAX(Tomato_RG_Avg!$B25:$C25)-MIN(Tomato_RG_Avg!$B25:$C25)))</f>
        <v>93616.139339043933</v>
      </c>
    </row>
    <row r="26" spans="1:64" x14ac:dyDescent="0.2">
      <c r="A26" t="s">
        <v>90</v>
      </c>
      <c r="B26">
        <f>0+(((Tomato_RG_Avg!B26-MIN(Tomato_RG_Avg!$B26:$C26))*(100000-0))/(MAX(Tomato_RG_Avg!$B26:$C26)-MIN(Tomato_RG_Avg!$B26:$C26)))</f>
        <v>0</v>
      </c>
      <c r="C26">
        <f>0+(((Tomato_RG_Avg!C26-MIN(Tomato_RG_Avg!$B26:$C26))*(100000-0))/(MAX(Tomato_RG_Avg!$B26:$C26)-MIN(Tomato_RG_Avg!$B26:$C26)))</f>
        <v>100000</v>
      </c>
      <c r="AC26">
        <f>0+(((Tomato_RG_Avg!AC26-MIN(Tomato_RG_Avg!$B26:$C26))*(100000-0))/(MAX(Tomato_RG_Avg!$B26:$C26)-MIN(Tomato_RG_Avg!$B26:$C26)))</f>
        <v>89094.606821342109</v>
      </c>
      <c r="AI26">
        <f>0+(((Tomato_RG_Avg!AI26-MIN(Tomato_RG_Avg!$B26:$C26))*(100000-0))/(MAX(Tomato_RG_Avg!$B26:$C26)-MIN(Tomato_RG_Avg!$B26:$C26)))</f>
        <v>49540.181720966772</v>
      </c>
      <c r="AJ26">
        <f>0+(((Tomato_RG_Avg!AJ26-MIN(Tomato_RG_Avg!$B26:$C26))*(100000-0))/(MAX(Tomato_RG_Avg!$B26:$C26)-MIN(Tomato_RG_Avg!$B26:$C26)))</f>
        <v>46825.309978105586</v>
      </c>
      <c r="AO26">
        <f>0+(((Tomato_RG_Avg!AO26-MIN(Tomato_RG_Avg!$B26:$C26))*(100000-0))/(MAX(Tomato_RG_Avg!$B26:$C26)-MIN(Tomato_RG_Avg!$B26:$C26)))</f>
        <v>-3038.6172623352913</v>
      </c>
    </row>
    <row r="27" spans="1:64" x14ac:dyDescent="0.2">
      <c r="A27" t="s">
        <v>91</v>
      </c>
      <c r="B27">
        <f>0+(((Tomato_RG_Avg!B27-MIN(Tomato_RG_Avg!$B27:$C27))*(100000-0))/(MAX(Tomato_RG_Avg!$B27:$C27)-MIN(Tomato_RG_Avg!$B27:$C27)))</f>
        <v>0</v>
      </c>
      <c r="C27">
        <f>0+(((Tomato_RG_Avg!C27-MIN(Tomato_RG_Avg!$B27:$C27))*(100000-0))/(MAX(Tomato_RG_Avg!$B27:$C27)-MIN(Tomato_RG_Avg!$B27:$C27)))</f>
        <v>100000</v>
      </c>
      <c r="AU27">
        <f>0+(((Tomato_RG_Avg!AU27-MIN(Tomato_RG_Avg!$B27:$C27))*(100000-0))/(MAX(Tomato_RG_Avg!$B27:$C27)-MIN(Tomato_RG_Avg!$B27:$C27)))</f>
        <v>46481.747089736527</v>
      </c>
      <c r="BA27">
        <f>0+(((Tomato_RG_Avg!BA27-MIN(Tomato_RG_Avg!$B27:$C27))*(100000-0))/(MAX(Tomato_RG_Avg!$B27:$C27)-MIN(Tomato_RG_Avg!$B27:$C27)))</f>
        <v>-924.17614900917044</v>
      </c>
      <c r="BD27">
        <f>0+(((Tomato_RG_Avg!BD27-MIN(Tomato_RG_Avg!$B27:$C27))*(100000-0))/(MAX(Tomato_RG_Avg!$B27:$C27)-MIN(Tomato_RG_Avg!$B27:$C27)))</f>
        <v>2337.0672273450323</v>
      </c>
      <c r="BE27">
        <f>0+(((Tomato_RG_Avg!BE27-MIN(Tomato_RG_Avg!$B27:$C27))*(100000-0))/(MAX(Tomato_RG_Avg!$B27:$C27)-MIN(Tomato_RG_Avg!$B27:$C27)))</f>
        <v>339.53553103610096</v>
      </c>
    </row>
    <row r="28" spans="1:64" x14ac:dyDescent="0.2">
      <c r="A28" t="s">
        <v>92</v>
      </c>
      <c r="B28">
        <f>0+(((Tomato_RG_Avg!B28-MIN(Tomato_RG_Avg!$B28:$C28))*(100000-0))/(MAX(Tomato_RG_Avg!$B28:$C28)-MIN(Tomato_RG_Avg!$B28:$C28)))</f>
        <v>0</v>
      </c>
      <c r="C28">
        <f>0+(((Tomato_RG_Avg!C28-MIN(Tomato_RG_Avg!$B28:$C28))*(100000-0))/(MAX(Tomato_RG_Avg!$B28:$C28)-MIN(Tomato_RG_Avg!$B28:$C28)))</f>
        <v>100000</v>
      </c>
      <c r="T28">
        <f>0+(((Tomato_RG_Avg!T28-MIN(Tomato_RG_Avg!$B28:$C28))*(100000-0))/(MAX(Tomato_RG_Avg!$B28:$C28)-MIN(Tomato_RG_Avg!$B28:$C28)))</f>
        <v>105076.25958163475</v>
      </c>
      <c r="Z28">
        <f>0+(((Tomato_RG_Avg!Z28-MIN(Tomato_RG_Avg!$B28:$C28))*(100000-0))/(MAX(Tomato_RG_Avg!$B28:$C28)-MIN(Tomato_RG_Avg!$B28:$C28)))</f>
        <v>47981.836211102891</v>
      </c>
      <c r="AB28">
        <f>0+(((Tomato_RG_Avg!AB28-MIN(Tomato_RG_Avg!$B28:$C28))*(100000-0))/(MAX(Tomato_RG_Avg!$B28:$C28)-MIN(Tomato_RG_Avg!$B28:$C28)))</f>
        <v>2396.5498245006534</v>
      </c>
      <c r="AH28">
        <f>0+(((Tomato_RG_Avg!AH28-MIN(Tomato_RG_Avg!$B28:$C28))*(100000-0))/(MAX(Tomato_RG_Avg!$B28:$C28)-MIN(Tomato_RG_Avg!$B28:$C28)))</f>
        <v>61446.020178489918</v>
      </c>
    </row>
    <row r="29" spans="1:64" x14ac:dyDescent="0.2">
      <c r="A29" t="s">
        <v>93</v>
      </c>
      <c r="B29">
        <f>0+(((Tomato_RG_Avg!B29-MIN(Tomato_RG_Avg!$B29:$C29))*(100000-0))/(MAX(Tomato_RG_Avg!$B29:$C29)-MIN(Tomato_RG_Avg!$B29:$C29)))</f>
        <v>0</v>
      </c>
      <c r="C29">
        <f>0+(((Tomato_RG_Avg!C29-MIN(Tomato_RG_Avg!$B29:$C29))*(100000-0))/(MAX(Tomato_RG_Avg!$B29:$C29)-MIN(Tomato_RG_Avg!$B29:$C29)))</f>
        <v>100000</v>
      </c>
      <c r="AS29">
        <f>0+(((Tomato_RG_Avg!AS29-MIN(Tomato_RG_Avg!$B29:$C29))*(100000-0))/(MAX(Tomato_RG_Avg!$B29:$C29)-MIN(Tomato_RG_Avg!$B29:$C29)))</f>
        <v>109607.99274433871</v>
      </c>
      <c r="AY29">
        <f>0+(((Tomato_RG_Avg!AY29-MIN(Tomato_RG_Avg!$B29:$C29))*(100000-0))/(MAX(Tomato_RG_Avg!$B29:$C29)-MIN(Tomato_RG_Avg!$B29:$C29)))</f>
        <v>-63.343074730432029</v>
      </c>
      <c r="AZ29">
        <f>0+(((Tomato_RG_Avg!AZ29-MIN(Tomato_RG_Avg!$B29:$C29))*(100000-0))/(MAX(Tomato_RG_Avg!$B29:$C29)-MIN(Tomato_RG_Avg!$B29:$C29)))</f>
        <v>-294.81806671783613</v>
      </c>
      <c r="BL29">
        <f>0+(((Tomato_RG_Avg!BL29-MIN(Tomato_RG_Avg!$B29:$C29))*(100000-0))/(MAX(Tomato_RG_Avg!$B29:$C29)-MIN(Tomato_RG_Avg!$B29:$C29)))</f>
        <v>27.201152904575476</v>
      </c>
    </row>
    <row r="30" spans="1:64" x14ac:dyDescent="0.2">
      <c r="A30" t="s">
        <v>94</v>
      </c>
      <c r="B30">
        <f>0+(((Tomato_RG_Avg!B30-MIN(Tomato_RG_Avg!$B30:$C30))*(100000-0))/(MAX(Tomato_RG_Avg!$B30:$C30)-MIN(Tomato_RG_Avg!$B30:$C30)))</f>
        <v>0</v>
      </c>
      <c r="C30">
        <f>0+(((Tomato_RG_Avg!C30-MIN(Tomato_RG_Avg!$B30:$C30))*(100000-0))/(MAX(Tomato_RG_Avg!$B30:$C30)-MIN(Tomato_RG_Avg!$B30:$C30)))</f>
        <v>100000</v>
      </c>
      <c r="G30">
        <f>0+(((Tomato_RG_Avg!G30-MIN(Tomato_RG_Avg!$B30:$C30))*(100000-0))/(MAX(Tomato_RG_Avg!$B30:$C30)-MIN(Tomato_RG_Avg!$B30:$C30)))</f>
        <v>106009.44130551802</v>
      </c>
      <c r="I30">
        <f>0+(((Tomato_RG_Avg!I30-MIN(Tomato_RG_Avg!$B30:$C30))*(100000-0))/(MAX(Tomato_RG_Avg!$B30:$C30)-MIN(Tomato_RG_Avg!$B30:$C30)))</f>
        <v>86968.055238220637</v>
      </c>
      <c r="Z30">
        <f>0+(((Tomato_RG_Avg!Z30-MIN(Tomato_RG_Avg!$B30:$C30))*(100000-0))/(MAX(Tomato_RG_Avg!$B30:$C30)-MIN(Tomato_RG_Avg!$B30:$C30)))</f>
        <v>133554.39206589552</v>
      </c>
      <c r="AK30">
        <f>0+(((Tomato_RG_Avg!AK30-MIN(Tomato_RG_Avg!$B30:$C30))*(100000-0))/(MAX(Tomato_RG_Avg!$B30:$C30)-MIN(Tomato_RG_Avg!$B30:$C30)))</f>
        <v>99243.301436333146</v>
      </c>
    </row>
    <row r="31" spans="1:64" x14ac:dyDescent="0.2">
      <c r="A31" t="s">
        <v>95</v>
      </c>
      <c r="B31">
        <f>0+(((Tomato_RG_Avg!B31-MIN(Tomato_RG_Avg!$B31:$C31))*(100000-0))/(MAX(Tomato_RG_Avg!$B31:$C31)-MIN(Tomato_RG_Avg!$B31:$C31)))</f>
        <v>0</v>
      </c>
      <c r="C31">
        <f>0+(((Tomato_RG_Avg!C31-MIN(Tomato_RG_Avg!$B31:$C31))*(100000-0))/(MAX(Tomato_RG_Avg!$B31:$C31)-MIN(Tomato_RG_Avg!$B31:$C31)))</f>
        <v>100000</v>
      </c>
      <c r="J31">
        <f>0+(((Tomato_RG_Avg!J31-MIN(Tomato_RG_Avg!$B31:$C31))*(100000-0))/(MAX(Tomato_RG_Avg!$B31:$C31)-MIN(Tomato_RG_Avg!$B31:$C31)))</f>
        <v>72529.293479082568</v>
      </c>
      <c r="K31">
        <f>0+(((Tomato_RG_Avg!K31-MIN(Tomato_RG_Avg!$B31:$C31))*(100000-0))/(MAX(Tomato_RG_Avg!$B31:$C31)-MIN(Tomato_RG_Avg!$B31:$C31)))</f>
        <v>111834.11197290636</v>
      </c>
      <c r="L31">
        <f>0+(((Tomato_RG_Avg!L31-MIN(Tomato_RG_Avg!$B31:$C31))*(100000-0))/(MAX(Tomato_RG_Avg!$B31:$C31)-MIN(Tomato_RG_Avg!$B31:$C31)))</f>
        <v>95217.489907923984</v>
      </c>
      <c r="N31">
        <f>0+(((Tomato_RG_Avg!N31-MIN(Tomato_RG_Avg!$B31:$C31))*(100000-0))/(MAX(Tomato_RG_Avg!$B31:$C31)-MIN(Tomato_RG_Avg!$B31:$C31)))</f>
        <v>100314.17728791521</v>
      </c>
    </row>
    <row r="32" spans="1:64" x14ac:dyDescent="0.2">
      <c r="A32" t="s">
        <v>96</v>
      </c>
      <c r="B32">
        <f>0+(((Tomato_RG_Avg!B32-MIN(Tomato_RG_Avg!$B32:$C32))*(100000-0))/(MAX(Tomato_RG_Avg!$B32:$C32)-MIN(Tomato_RG_Avg!$B32:$C32)))</f>
        <v>0</v>
      </c>
      <c r="C32">
        <f>0+(((Tomato_RG_Avg!C32-MIN(Tomato_RG_Avg!$B32:$C32))*(100000-0))/(MAX(Tomato_RG_Avg!$B32:$C32)-MIN(Tomato_RG_Avg!$B32:$C32)))</f>
        <v>100000</v>
      </c>
      <c r="T32">
        <f>0+(((Tomato_RG_Avg!T32-MIN(Tomato_RG_Avg!$B32:$C32))*(100000-0))/(MAX(Tomato_RG_Avg!$B32:$C32)-MIN(Tomato_RG_Avg!$B32:$C32)))</f>
        <v>186875.30775214266</v>
      </c>
      <c r="W32">
        <f>0+(((Tomato_RG_Avg!W32-MIN(Tomato_RG_Avg!$B32:$C32))*(100000-0))/(MAX(Tomato_RG_Avg!$B32:$C32)-MIN(Tomato_RG_Avg!$B32:$C32)))</f>
        <v>58796.180662104205</v>
      </c>
      <c r="X32">
        <f>0+(((Tomato_RG_Avg!X32-MIN(Tomato_RG_Avg!$B32:$C32))*(100000-0))/(MAX(Tomato_RG_Avg!$B32:$C32)-MIN(Tomato_RG_Avg!$B32:$C32)))</f>
        <v>18464.414931955554</v>
      </c>
      <c r="Y32">
        <f>0+(((Tomato_RG_Avg!Y32-MIN(Tomato_RG_Avg!$B32:$C32))*(100000-0))/(MAX(Tomato_RG_Avg!$B32:$C32)-MIN(Tomato_RG_Avg!$B32:$C32)))</f>
        <v>53359.404548665872</v>
      </c>
    </row>
    <row r="33" spans="1:65" x14ac:dyDescent="0.2">
      <c r="A33" t="s">
        <v>97</v>
      </c>
      <c r="B33">
        <f>0+(((Tomato_RG_Avg!B33-MIN(Tomato_RG_Avg!$B33:$C33))*(100000-0))/(MAX(Tomato_RG_Avg!$B33:$C33)-MIN(Tomato_RG_Avg!$B33:$C33)))</f>
        <v>0</v>
      </c>
      <c r="C33">
        <f>0+(((Tomato_RG_Avg!C33-MIN(Tomato_RG_Avg!$B33:$C33))*(100000-0))/(MAX(Tomato_RG_Avg!$B33:$C33)-MIN(Tomato_RG_Avg!$B33:$C33)))</f>
        <v>100000</v>
      </c>
      <c r="AC33">
        <f>0+(((Tomato_RG_Avg!AC33-MIN(Tomato_RG_Avg!$B33:$C33))*(100000-0))/(MAX(Tomato_RG_Avg!$B33:$C33)-MIN(Tomato_RG_Avg!$B33:$C33)))</f>
        <v>214045.88451253751</v>
      </c>
      <c r="AI33">
        <f>0+(((Tomato_RG_Avg!AI33-MIN(Tomato_RG_Avg!$B33:$C33))*(100000-0))/(MAX(Tomato_RG_Avg!$B33:$C33)-MIN(Tomato_RG_Avg!$B33:$C33)))</f>
        <v>38485.686713022566</v>
      </c>
      <c r="AO33">
        <f>0+(((Tomato_RG_Avg!AO33-MIN(Tomato_RG_Avg!$B33:$C33))*(100000-0))/(MAX(Tomato_RG_Avg!$B33:$C33)-MIN(Tomato_RG_Avg!$B33:$C33)))</f>
        <v>-13234.924926930722</v>
      </c>
      <c r="AY33">
        <f>0+(((Tomato_RG_Avg!AY33-MIN(Tomato_RG_Avg!$B33:$C33))*(100000-0))/(MAX(Tomato_RG_Avg!$B33:$C33)-MIN(Tomato_RG_Avg!$B33:$C33)))</f>
        <v>-2974.5933110229239</v>
      </c>
    </row>
    <row r="34" spans="1:65" x14ac:dyDescent="0.2">
      <c r="A34" t="s">
        <v>98</v>
      </c>
      <c r="B34">
        <f>0+(((Tomato_RG_Avg!B34-MIN(Tomato_RG_Avg!$B34:$C34))*(100000-0))/(MAX(Tomato_RG_Avg!$B34:$C34)-MIN(Tomato_RG_Avg!$B34:$C34)))</f>
        <v>0</v>
      </c>
      <c r="C34">
        <f>0+(((Tomato_RG_Avg!C34-MIN(Tomato_RG_Avg!$B34:$C34))*(100000-0))/(MAX(Tomato_RG_Avg!$B34:$C34)-MIN(Tomato_RG_Avg!$B34:$C34)))</f>
        <v>100000</v>
      </c>
      <c r="AJ34">
        <f>0+(((Tomato_RG_Avg!AJ34-MIN(Tomato_RG_Avg!$B34:$C34))*(100000-0))/(MAX(Tomato_RG_Avg!$B34:$C34)-MIN(Tomato_RG_Avg!$B34:$C34)))</f>
        <v>25044.103205846826</v>
      </c>
      <c r="BA34">
        <f>0+(((Tomato_RG_Avg!BA34-MIN(Tomato_RG_Avg!$B34:$C34))*(100000-0))/(MAX(Tomato_RG_Avg!$B34:$C34)-MIN(Tomato_RG_Avg!$B34:$C34)))</f>
        <v>-10691.877188866005</v>
      </c>
      <c r="BB34">
        <f>0+(((Tomato_RG_Avg!BB34-MIN(Tomato_RG_Avg!$B34:$C34))*(100000-0))/(MAX(Tomato_RG_Avg!$B34:$C34)-MIN(Tomato_RG_Avg!$B34:$C34)))</f>
        <v>-13354.581084721607</v>
      </c>
      <c r="BD34">
        <f>0+(((Tomato_RG_Avg!BD34-MIN(Tomato_RG_Avg!$B34:$C34))*(100000-0))/(MAX(Tomato_RG_Avg!$B34:$C34)-MIN(Tomato_RG_Avg!$B34:$C34)))</f>
        <v>-7713.0641082462134</v>
      </c>
    </row>
    <row r="35" spans="1:65" x14ac:dyDescent="0.2">
      <c r="A35" t="s">
        <v>99</v>
      </c>
      <c r="B35">
        <f>0+(((Tomato_RG_Avg!B35-MIN(Tomato_RG_Avg!$B35:$C35))*(100000-0))/(MAX(Tomato_RG_Avg!$B35:$C35)-MIN(Tomato_RG_Avg!$B35:$C35)))</f>
        <v>0</v>
      </c>
      <c r="C35">
        <f>0+(((Tomato_RG_Avg!C35-MIN(Tomato_RG_Avg!$B35:$C35))*(100000-0))/(MAX(Tomato_RG_Avg!$B35:$C35)-MIN(Tomato_RG_Avg!$B35:$C35)))</f>
        <v>100000</v>
      </c>
      <c r="I35">
        <f>0+(((Tomato_RG_Avg!I35-MIN(Tomato_RG_Avg!$B35:$C35))*(100000-0))/(MAX(Tomato_RG_Avg!$B35:$C35)-MIN(Tomato_RG_Avg!$B35:$C35)))</f>
        <v>117034.18356616046</v>
      </c>
      <c r="AY35">
        <f>0+(((Tomato_RG_Avg!AY35-MIN(Tomato_RG_Avg!$B35:$C35))*(100000-0))/(MAX(Tomato_RG_Avg!$B35:$C35)-MIN(Tomato_RG_Avg!$B35:$C35)))</f>
        <v>1303.581729783225</v>
      </c>
      <c r="BA35">
        <f>0+(((Tomato_RG_Avg!BA35-MIN(Tomato_RG_Avg!$B35:$C35))*(100000-0))/(MAX(Tomato_RG_Avg!$B35:$C35)-MIN(Tomato_RG_Avg!$B35:$C35)))</f>
        <v>-1214.4770269574453</v>
      </c>
      <c r="BB35">
        <f>0+(((Tomato_RG_Avg!BB35-MIN(Tomato_RG_Avg!$B35:$C35))*(100000-0))/(MAX(Tomato_RG_Avg!$B35:$C35)-MIN(Tomato_RG_Avg!$B35:$C35)))</f>
        <v>2899.2628134919009</v>
      </c>
    </row>
    <row r="36" spans="1:65" x14ac:dyDescent="0.2">
      <c r="A36" t="s">
        <v>100</v>
      </c>
      <c r="B36">
        <f>0+(((Tomato_RG_Avg!B36-MIN(Tomato_RG_Avg!$B36:$C36))*(100000-0))/(MAX(Tomato_RG_Avg!$B36:$C36)-MIN(Tomato_RG_Avg!$B36:$C36)))</f>
        <v>0</v>
      </c>
      <c r="C36">
        <f>0+(((Tomato_RG_Avg!C36-MIN(Tomato_RG_Avg!$B36:$C36))*(100000-0))/(MAX(Tomato_RG_Avg!$B36:$C36)-MIN(Tomato_RG_Avg!$B36:$C36)))</f>
        <v>100000</v>
      </c>
      <c r="J36">
        <f>0+(((Tomato_RG_Avg!J36-MIN(Tomato_RG_Avg!$B36:$C36))*(100000-0))/(MAX(Tomato_RG_Avg!$B36:$C36)-MIN(Tomato_RG_Avg!$B36:$C36)))</f>
        <v>115656.22143842005</v>
      </c>
      <c r="K36">
        <f>0+(((Tomato_RG_Avg!K36-MIN(Tomato_RG_Avg!$B36:$C36))*(100000-0))/(MAX(Tomato_RG_Avg!$B36:$C36)-MIN(Tomato_RG_Avg!$B36:$C36)))</f>
        <v>140969.75102939468</v>
      </c>
      <c r="L36">
        <f>0+(((Tomato_RG_Avg!L36-MIN(Tomato_RG_Avg!$B36:$C36))*(100000-0))/(MAX(Tomato_RG_Avg!$B36:$C36)-MIN(Tomato_RG_Avg!$B36:$C36)))</f>
        <v>101585.15787192478</v>
      </c>
      <c r="N36">
        <f>0+(((Tomato_RG_Avg!N36-MIN(Tomato_RG_Avg!$B36:$C36))*(100000-0))/(MAX(Tomato_RG_Avg!$B36:$C36)-MIN(Tomato_RG_Avg!$B36:$C36)))</f>
        <v>135373.80139513995</v>
      </c>
    </row>
    <row r="37" spans="1:65" x14ac:dyDescent="0.2">
      <c r="A37" t="s">
        <v>101</v>
      </c>
      <c r="B37">
        <f>0+(((Tomato_RG_Avg!B37-MIN(Tomato_RG_Avg!$B37:$C37))*(100000-0))/(MAX(Tomato_RG_Avg!$B37:$C37)-MIN(Tomato_RG_Avg!$B37:$C37)))</f>
        <v>0</v>
      </c>
      <c r="C37">
        <f>0+(((Tomato_RG_Avg!C37-MIN(Tomato_RG_Avg!$B37:$C37))*(100000-0))/(MAX(Tomato_RG_Avg!$B37:$C37)-MIN(Tomato_RG_Avg!$B37:$C37)))</f>
        <v>100000</v>
      </c>
      <c r="AJ37">
        <f>0+(((Tomato_RG_Avg!AJ37-MIN(Tomato_RG_Avg!$B37:$C37))*(100000-0))/(MAX(Tomato_RG_Avg!$B37:$C37)-MIN(Tomato_RG_Avg!$B37:$C37)))</f>
        <v>58177.241943239329</v>
      </c>
      <c r="AO37">
        <f>0+(((Tomato_RG_Avg!AO37-MIN(Tomato_RG_Avg!$B37:$C37))*(100000-0))/(MAX(Tomato_RG_Avg!$B37:$C37)-MIN(Tomato_RG_Avg!$B37:$C37)))</f>
        <v>-2372.4080226673223</v>
      </c>
      <c r="BD37">
        <f>0+(((Tomato_RG_Avg!BD37-MIN(Tomato_RG_Avg!$B37:$C37))*(100000-0))/(MAX(Tomato_RG_Avg!$B37:$C37)-MIN(Tomato_RG_Avg!$B37:$C37)))</f>
        <v>2236.9854417329743</v>
      </c>
      <c r="BE37">
        <f>0+(((Tomato_RG_Avg!BE37-MIN(Tomato_RG_Avg!$B37:$C37))*(100000-0))/(MAX(Tomato_RG_Avg!$B37:$C37)-MIN(Tomato_RG_Avg!$B37:$C37)))</f>
        <v>317.02738605894484</v>
      </c>
    </row>
    <row r="38" spans="1:65" x14ac:dyDescent="0.2">
      <c r="A38" t="s">
        <v>102</v>
      </c>
      <c r="B38">
        <f>0+(((Tomato_RG_Avg!B38-MIN(Tomato_RG_Avg!$B38:$C38))*(100000-0))/(MAX(Tomato_RG_Avg!$B38:$C38)-MIN(Tomato_RG_Avg!$B38:$C38)))</f>
        <v>0</v>
      </c>
      <c r="C38">
        <f>0+(((Tomato_RG_Avg!C38-MIN(Tomato_RG_Avg!$B38:$C38))*(100000-0))/(MAX(Tomato_RG_Avg!$B38:$C38)-MIN(Tomato_RG_Avg!$B38:$C38)))</f>
        <v>100000</v>
      </c>
      <c r="D38">
        <f>0+(((Tomato_RG_Avg!D38-MIN(Tomato_RG_Avg!$B38:$C38))*(100000-0))/(MAX(Tomato_RG_Avg!$B38:$C38)-MIN(Tomato_RG_Avg!$B38:$C38)))</f>
        <v>90749.272623059092</v>
      </c>
      <c r="F38">
        <f>0+(((Tomato_RG_Avg!F38-MIN(Tomato_RG_Avg!$B38:$C38))*(100000-0))/(MAX(Tomato_RG_Avg!$B38:$C38)-MIN(Tomato_RG_Avg!$B38:$C38)))</f>
        <v>74120.454018075834</v>
      </c>
      <c r="O38">
        <f>0+(((Tomato_RG_Avg!O38-MIN(Tomato_RG_Avg!$B38:$C38))*(100000-0))/(MAX(Tomato_RG_Avg!$B38:$C38)-MIN(Tomato_RG_Avg!$B38:$C38)))</f>
        <v>77373.271798004396</v>
      </c>
      <c r="P38">
        <f>0+(((Tomato_RG_Avg!P38-MIN(Tomato_RG_Avg!$B38:$C38))*(100000-0))/(MAX(Tomato_RG_Avg!$B38:$C38)-MIN(Tomato_RG_Avg!$B38:$C38)))</f>
        <v>93616.139339043933</v>
      </c>
    </row>
    <row r="39" spans="1:65" x14ac:dyDescent="0.2">
      <c r="A39" t="s">
        <v>103</v>
      </c>
      <c r="B39">
        <f>0+(((Tomato_RG_Avg!B39-MIN(Tomato_RG_Avg!$B39:$C39))*(100000-0))/(MAX(Tomato_RG_Avg!$B39:$C39)-MIN(Tomato_RG_Avg!$B39:$C39)))</f>
        <v>0</v>
      </c>
      <c r="C39">
        <f>0+(((Tomato_RG_Avg!C39-MIN(Tomato_RG_Avg!$B39:$C39))*(100000-0))/(MAX(Tomato_RG_Avg!$B39:$C39)-MIN(Tomato_RG_Avg!$B39:$C39)))</f>
        <v>100000</v>
      </c>
      <c r="W39">
        <f>0+(((Tomato_RG_Avg!W39-MIN(Tomato_RG_Avg!$B39:$C39))*(100000-0))/(MAX(Tomato_RG_Avg!$B39:$C39)-MIN(Tomato_RG_Avg!$B39:$C39)))</f>
        <v>61717.792950049959</v>
      </c>
      <c r="AC39">
        <f>0+(((Tomato_RG_Avg!AC39-MIN(Tomato_RG_Avg!$B39:$C39))*(100000-0))/(MAX(Tomato_RG_Avg!$B39:$C39)-MIN(Tomato_RG_Avg!$B39:$C39)))</f>
        <v>79820.134710823273</v>
      </c>
      <c r="AI39">
        <f>0+(((Tomato_RG_Avg!AI39-MIN(Tomato_RG_Avg!$B39:$C39))*(100000-0))/(MAX(Tomato_RG_Avg!$B39:$C39)-MIN(Tomato_RG_Avg!$B39:$C39)))</f>
        <v>95837.427198876161</v>
      </c>
      <c r="AJ39">
        <f>0+(((Tomato_RG_Avg!AJ39-MIN(Tomato_RG_Avg!$B39:$C39))*(100000-0))/(MAX(Tomato_RG_Avg!$B39:$C39)-MIN(Tomato_RG_Avg!$B39:$C39)))</f>
        <v>37199.754159018979</v>
      </c>
    </row>
    <row r="40" spans="1:65" x14ac:dyDescent="0.2">
      <c r="A40" t="s">
        <v>104</v>
      </c>
      <c r="B40">
        <f>0+(((Tomato_RG_Avg!B40-MIN(Tomato_RG_Avg!$B40:$C40))*(100000-0))/(MAX(Tomato_RG_Avg!$B40:$C40)-MIN(Tomato_RG_Avg!$B40:$C40)))</f>
        <v>0</v>
      </c>
      <c r="C40">
        <f>0+(((Tomato_RG_Avg!C40-MIN(Tomato_RG_Avg!$B40:$C40))*(100000-0))/(MAX(Tomato_RG_Avg!$B40:$C40)-MIN(Tomato_RG_Avg!$B40:$C40)))</f>
        <v>100000</v>
      </c>
      <c r="T40">
        <f>0+(((Tomato_RG_Avg!T40-MIN(Tomato_RG_Avg!$B40:$C40))*(100000-0))/(MAX(Tomato_RG_Avg!$B40:$C40)-MIN(Tomato_RG_Avg!$B40:$C40)))</f>
        <v>138668.68519097628</v>
      </c>
      <c r="AO40">
        <f>0+(((Tomato_RG_Avg!AO40-MIN(Tomato_RG_Avg!$B40:$C40))*(100000-0))/(MAX(Tomato_RG_Avg!$B40:$C40)-MIN(Tomato_RG_Avg!$B40:$C40)))</f>
        <v>-260.53046321819323</v>
      </c>
      <c r="AP40">
        <f>0+(((Tomato_RG_Avg!AP40-MIN(Tomato_RG_Avg!$B40:$C40))*(100000-0))/(MAX(Tomato_RG_Avg!$B40:$C40)-MIN(Tomato_RG_Avg!$B40:$C40)))</f>
        <v>313.85843959234643</v>
      </c>
      <c r="AY40">
        <f>0+(((Tomato_RG_Avg!AY40-MIN(Tomato_RG_Avg!$B40:$C40))*(100000-0))/(MAX(Tomato_RG_Avg!$B40:$C40)-MIN(Tomato_RG_Avg!$B40:$C40)))</f>
        <v>1776.5982342744599</v>
      </c>
    </row>
    <row r="41" spans="1:65" x14ac:dyDescent="0.2">
      <c r="A41" t="s">
        <v>105</v>
      </c>
      <c r="B41">
        <f>0+(((Tomato_RG_Avg!B41-MIN(Tomato_RG_Avg!$B41:$C41))*(100000-0))/(MAX(Tomato_RG_Avg!$B41:$C41)-MIN(Tomato_RG_Avg!$B41:$C41)))</f>
        <v>0</v>
      </c>
      <c r="C41">
        <f>0+(((Tomato_RG_Avg!C41-MIN(Tomato_RG_Avg!$B41:$C41))*(100000-0))/(MAX(Tomato_RG_Avg!$B41:$C41)-MIN(Tomato_RG_Avg!$B41:$C41)))</f>
        <v>100000</v>
      </c>
      <c r="AI41">
        <f>0+(((Tomato_RG_Avg!AI41-MIN(Tomato_RG_Avg!$B41:$C41))*(100000-0))/(MAX(Tomato_RG_Avg!$B41:$C41)-MIN(Tomato_RG_Avg!$B41:$C41)))</f>
        <v>111215.2258312748</v>
      </c>
      <c r="AW41">
        <f>0+(((Tomato_RG_Avg!AW41-MIN(Tomato_RG_Avg!$B41:$C41))*(100000-0))/(MAX(Tomato_RG_Avg!$B41:$C41)-MIN(Tomato_RG_Avg!$B41:$C41)))</f>
        <v>1832.4168008890399</v>
      </c>
      <c r="AZ41">
        <f>0+(((Tomato_RG_Avg!AZ41-MIN(Tomato_RG_Avg!$B41:$C41))*(100000-0))/(MAX(Tomato_RG_Avg!$B41:$C41)-MIN(Tomato_RG_Avg!$B41:$C41)))</f>
        <v>395.50404509053101</v>
      </c>
      <c r="BA41">
        <f>0+(((Tomato_RG_Avg!BA41-MIN(Tomato_RG_Avg!$B41:$C41))*(100000-0))/(MAX(Tomato_RG_Avg!$B41:$C41)-MIN(Tomato_RG_Avg!$B41:$C41)))</f>
        <v>169.96952623424892</v>
      </c>
    </row>
    <row r="42" spans="1:65" x14ac:dyDescent="0.2">
      <c r="A42" t="s">
        <v>106</v>
      </c>
      <c r="B42">
        <f>0+(((Tomato_RG_Avg!B42-MIN(Tomato_RG_Avg!$B42:$C42))*(100000-0))/(MAX(Tomato_RG_Avg!$B42:$C42)-MIN(Tomato_RG_Avg!$B42:$C42)))</f>
        <v>0</v>
      </c>
      <c r="C42">
        <f>0+(((Tomato_RG_Avg!C42-MIN(Tomato_RG_Avg!$B42:$C42))*(100000-0))/(MAX(Tomato_RG_Avg!$B42:$C42)-MIN(Tomato_RG_Avg!$B42:$C42)))</f>
        <v>100000</v>
      </c>
      <c r="P42">
        <f>0+(((Tomato_RG_Avg!P42-MIN(Tomato_RG_Avg!$B42:$C42))*(100000-0))/(MAX(Tomato_RG_Avg!$B42:$C42)-MIN(Tomato_RG_Avg!$B42:$C42)))</f>
        <v>48747.038640633938</v>
      </c>
      <c r="AQ42">
        <f>0+(((Tomato_RG_Avg!AQ42-MIN(Tomato_RG_Avg!$B42:$C42))*(100000-0))/(MAX(Tomato_RG_Avg!$B42:$C42)-MIN(Tomato_RG_Avg!$B42:$C42)))</f>
        <v>-9931.7866187402997</v>
      </c>
      <c r="AR42">
        <f>0+(((Tomato_RG_Avg!AR42-MIN(Tomato_RG_Avg!$B42:$C42))*(100000-0))/(MAX(Tomato_RG_Avg!$B42:$C42)-MIN(Tomato_RG_Avg!$B42:$C42)))</f>
        <v>-10507.71995751981</v>
      </c>
      <c r="AU42">
        <f>0+(((Tomato_RG_Avg!AU42-MIN(Tomato_RG_Avg!$B42:$C42))*(100000-0))/(MAX(Tomato_RG_Avg!$B42:$C42)-MIN(Tomato_RG_Avg!$B42:$C42)))</f>
        <v>37931.950004084632</v>
      </c>
    </row>
    <row r="43" spans="1:65" x14ac:dyDescent="0.2">
      <c r="A43" t="s">
        <v>107</v>
      </c>
      <c r="B43">
        <f>0+(((Tomato_RG_Avg!B43-MIN(Tomato_RG_Avg!$B43:$C43))*(100000-0))/(MAX(Tomato_RG_Avg!$B43:$C43)-MIN(Tomato_RG_Avg!$B43:$C43)))</f>
        <v>0</v>
      </c>
      <c r="C43">
        <f>0+(((Tomato_RG_Avg!C43-MIN(Tomato_RG_Avg!$B43:$C43))*(100000-0))/(MAX(Tomato_RG_Avg!$B43:$C43)-MIN(Tomato_RG_Avg!$B43:$C43)))</f>
        <v>100000</v>
      </c>
      <c r="AD43">
        <f>0+(((Tomato_RG_Avg!AD43-MIN(Tomato_RG_Avg!$B43:$C43))*(100000-0))/(MAX(Tomato_RG_Avg!$B43:$C43)-MIN(Tomato_RG_Avg!$B43:$C43)))</f>
        <v>85686.124118628562</v>
      </c>
      <c r="AF43">
        <f>0+(((Tomato_RG_Avg!AF43-MIN(Tomato_RG_Avg!$B43:$C43))*(100000-0))/(MAX(Tomato_RG_Avg!$B43:$C43)-MIN(Tomato_RG_Avg!$B43:$C43)))</f>
        <v>96986.5170353625</v>
      </c>
      <c r="BI43">
        <f>0+(((Tomato_RG_Avg!BI43-MIN(Tomato_RG_Avg!$B43:$C43))*(100000-0))/(MAX(Tomato_RG_Avg!$B43:$C43)-MIN(Tomato_RG_Avg!$B43:$C43)))</f>
        <v>41827.466494429194</v>
      </c>
      <c r="BK43">
        <f>0+(((Tomato_RG_Avg!BK43-MIN(Tomato_RG_Avg!$B43:$C43))*(100000-0))/(MAX(Tomato_RG_Avg!$B43:$C43)-MIN(Tomato_RG_Avg!$B43:$C43)))</f>
        <v>65290.112492599168</v>
      </c>
    </row>
    <row r="44" spans="1:65" x14ac:dyDescent="0.2">
      <c r="A44" t="s">
        <v>108</v>
      </c>
      <c r="B44">
        <f>0+(((Tomato_RG_Avg!B44-MIN(Tomato_RG_Avg!$B44:$C44))*(100000-0))/(MAX(Tomato_RG_Avg!$B44:$C44)-MIN(Tomato_RG_Avg!$B44:$C44)))</f>
        <v>0</v>
      </c>
      <c r="C44">
        <f>0+(((Tomato_RG_Avg!C44-MIN(Tomato_RG_Avg!$B44:$C44))*(100000-0))/(MAX(Tomato_RG_Avg!$B44:$C44)-MIN(Tomato_RG_Avg!$B44:$C44)))</f>
        <v>100000</v>
      </c>
      <c r="P44">
        <f>0+(((Tomato_RG_Avg!P44-MIN(Tomato_RG_Avg!$B44:$C44))*(100000-0))/(MAX(Tomato_RG_Avg!$B44:$C44)-MIN(Tomato_RG_Avg!$B44:$C44)))</f>
        <v>114701.43512037701</v>
      </c>
      <c r="AE44">
        <f>0+(((Tomato_RG_Avg!AE44-MIN(Tomato_RG_Avg!$B44:$C44))*(100000-0))/(MAX(Tomato_RG_Avg!$B44:$C44)-MIN(Tomato_RG_Avg!$B44:$C44)))</f>
        <v>103132.04603498575</v>
      </c>
      <c r="AG44">
        <f>0+(((Tomato_RG_Avg!AG44-MIN(Tomato_RG_Avg!$B44:$C44))*(100000-0))/(MAX(Tomato_RG_Avg!$B44:$C44)-MIN(Tomato_RG_Avg!$B44:$C44)))</f>
        <v>66046.259390260835</v>
      </c>
      <c r="BM44">
        <f>0+(((Tomato_RG_Avg!BM44-MIN(Tomato_RG_Avg!$B44:$C44))*(100000-0))/(MAX(Tomato_RG_Avg!$B44:$C44)-MIN(Tomato_RG_Avg!$B44:$C44)))</f>
        <v>1455.6907919342593</v>
      </c>
    </row>
    <row r="45" spans="1:65" x14ac:dyDescent="0.2">
      <c r="A45" t="s">
        <v>109</v>
      </c>
      <c r="B45">
        <f>0+(((Tomato_RG_Avg!B45-MIN(Tomato_RG_Avg!$B45:$C45))*(100000-0))/(MAX(Tomato_RG_Avg!$B45:$C45)-MIN(Tomato_RG_Avg!$B45:$C45)))</f>
        <v>0</v>
      </c>
      <c r="C45">
        <f>0+(((Tomato_RG_Avg!C45-MIN(Tomato_RG_Avg!$B45:$C45))*(100000-0))/(MAX(Tomato_RG_Avg!$B45:$C45)-MIN(Tomato_RG_Avg!$B45:$C45)))</f>
        <v>100000</v>
      </c>
      <c r="R45">
        <f>0+(((Tomato_RG_Avg!R45-MIN(Tomato_RG_Avg!$B45:$C45))*(100000-0))/(MAX(Tomato_RG_Avg!$B45:$C45)-MIN(Tomato_RG_Avg!$B45:$C45)))</f>
        <v>21721.714600755982</v>
      </c>
      <c r="T45">
        <f>0+(((Tomato_RG_Avg!T45-MIN(Tomato_RG_Avg!$B45:$C45))*(100000-0))/(MAX(Tomato_RG_Avg!$B45:$C45)-MIN(Tomato_RG_Avg!$B45:$C45)))</f>
        <v>88319.340491867639</v>
      </c>
      <c r="AC45">
        <f>0+(((Tomato_RG_Avg!AC45-MIN(Tomato_RG_Avg!$B45:$C45))*(100000-0))/(MAX(Tomato_RG_Avg!$B45:$C45)-MIN(Tomato_RG_Avg!$B45:$C45)))</f>
        <v>121132.77033636173</v>
      </c>
      <c r="BH45">
        <f>0+(((Tomato_RG_Avg!BH45-MIN(Tomato_RG_Avg!$B45:$C45))*(100000-0))/(MAX(Tomato_RG_Avg!$B45:$C45)-MIN(Tomato_RG_Avg!$B45:$C45)))</f>
        <v>-5783.692605295163</v>
      </c>
    </row>
    <row r="46" spans="1:65" x14ac:dyDescent="0.2">
      <c r="A46" t="s">
        <v>110</v>
      </c>
      <c r="B46">
        <f>0+(((Tomato_RG_Avg!B46-MIN(Tomato_RG_Avg!$B46:$C46))*(100000-0))/(MAX(Tomato_RG_Avg!$B46:$C46)-MIN(Tomato_RG_Avg!$B46:$C46)))</f>
        <v>0</v>
      </c>
      <c r="C46">
        <f>0+(((Tomato_RG_Avg!C46-MIN(Tomato_RG_Avg!$B46:$C46))*(100000-0))/(MAX(Tomato_RG_Avg!$B46:$C46)-MIN(Tomato_RG_Avg!$B46:$C46)))</f>
        <v>100000</v>
      </c>
      <c r="E46">
        <f>0+(((Tomato_RG_Avg!E46-MIN(Tomato_RG_Avg!$B46:$C46))*(100000-0))/(MAX(Tomato_RG_Avg!$B46:$C46)-MIN(Tomato_RG_Avg!$B46:$C46)))</f>
        <v>82070.538013814614</v>
      </c>
      <c r="H46">
        <f>0+(((Tomato_RG_Avg!H46-MIN(Tomato_RG_Avg!$B46:$C46))*(100000-0))/(MAX(Tomato_RG_Avg!$B46:$C46)-MIN(Tomato_RG_Avg!$B46:$C46)))</f>
        <v>73952.286814684136</v>
      </c>
      <c r="R46">
        <f>0+(((Tomato_RG_Avg!R46-MIN(Tomato_RG_Avg!$B46:$C46))*(100000-0))/(MAX(Tomato_RG_Avg!$B46:$C46)-MIN(Tomato_RG_Avg!$B46:$C46)))</f>
        <v>29267.184911564946</v>
      </c>
      <c r="AT46">
        <f>0+(((Tomato_RG_Avg!AT46-MIN(Tomato_RG_Avg!$B46:$C46))*(100000-0))/(MAX(Tomato_RG_Avg!$B46:$C46)-MIN(Tomato_RG_Avg!$B46:$C46)))</f>
        <v>30207.455480557939</v>
      </c>
    </row>
    <row r="47" spans="1:65" x14ac:dyDescent="0.2">
      <c r="A47" t="s">
        <v>111</v>
      </c>
      <c r="B47">
        <f>0+(((Tomato_RG_Avg!B47-MIN(Tomato_RG_Avg!$B47:$C47))*(100000-0))/(MAX(Tomato_RG_Avg!$B47:$C47)-MIN(Tomato_RG_Avg!$B47:$C47)))</f>
        <v>0</v>
      </c>
      <c r="C47">
        <f>0+(((Tomato_RG_Avg!C47-MIN(Tomato_RG_Avg!$B47:$C47))*(100000-0))/(MAX(Tomato_RG_Avg!$B47:$C47)-MIN(Tomato_RG_Avg!$B47:$C47)))</f>
        <v>100000</v>
      </c>
      <c r="P47">
        <f>0+(((Tomato_RG_Avg!P47-MIN(Tomato_RG_Avg!$B47:$C47))*(100000-0))/(MAX(Tomato_RG_Avg!$B47:$C47)-MIN(Tomato_RG_Avg!$B47:$C47)))</f>
        <v>123529.09236446947</v>
      </c>
      <c r="AE47">
        <f>0+(((Tomato_RG_Avg!AE47-MIN(Tomato_RG_Avg!$B47:$C47))*(100000-0))/(MAX(Tomato_RG_Avg!$B47:$C47)-MIN(Tomato_RG_Avg!$B47:$C47)))</f>
        <v>145444.1316955176</v>
      </c>
      <c r="AF47">
        <f>0+(((Tomato_RG_Avg!AF47-MIN(Tomato_RG_Avg!$B47:$C47))*(100000-0))/(MAX(Tomato_RG_Avg!$B47:$C47)-MIN(Tomato_RG_Avg!$B47:$C47)))</f>
        <v>154802.83680986753</v>
      </c>
      <c r="AG47">
        <f>0+(((Tomato_RG_Avg!AG47-MIN(Tomato_RG_Avg!$B47:$C47))*(100000-0))/(MAX(Tomato_RG_Avg!$B47:$C47)-MIN(Tomato_RG_Avg!$B47:$C47)))</f>
        <v>106885.34180616301</v>
      </c>
    </row>
    <row r="48" spans="1:65" x14ac:dyDescent="0.2">
      <c r="A48" t="s">
        <v>112</v>
      </c>
      <c r="B48">
        <f>0+(((Tomato_RG_Avg!B48-MIN(Tomato_RG_Avg!$B48:$C48))*(100000-0))/(MAX(Tomato_RG_Avg!$B48:$C48)-MIN(Tomato_RG_Avg!$B48:$C48)))</f>
        <v>0</v>
      </c>
      <c r="C48">
        <f>0+(((Tomato_RG_Avg!C48-MIN(Tomato_RG_Avg!$B48:$C48))*(100000-0))/(MAX(Tomato_RG_Avg!$B48:$C48)-MIN(Tomato_RG_Avg!$B48:$C48)))</f>
        <v>100000</v>
      </c>
      <c r="E48">
        <f>0+(((Tomato_RG_Avg!E48-MIN(Tomato_RG_Avg!$B48:$C48))*(100000-0))/(MAX(Tomato_RG_Avg!$B48:$C48)-MIN(Tomato_RG_Avg!$B48:$C48)))</f>
        <v>110298.21992706448</v>
      </c>
      <c r="O48">
        <f>0+(((Tomato_RG_Avg!O48-MIN(Tomato_RG_Avg!$B48:$C48))*(100000-0))/(MAX(Tomato_RG_Avg!$B48:$C48)-MIN(Tomato_RG_Avg!$B48:$C48)))</f>
        <v>101655.86596670696</v>
      </c>
      <c r="R48">
        <f>0+(((Tomato_RG_Avg!R48-MIN(Tomato_RG_Avg!$B48:$C48))*(100000-0))/(MAX(Tomato_RG_Avg!$B48:$C48)-MIN(Tomato_RG_Avg!$B48:$C48)))</f>
        <v>53595.4853636142</v>
      </c>
      <c r="W48">
        <f>0+(((Tomato_RG_Avg!W48-MIN(Tomato_RG_Avg!$B48:$C48))*(100000-0))/(MAX(Tomato_RG_Avg!$B48:$C48)-MIN(Tomato_RG_Avg!$B48:$C48)))</f>
        <v>94219.82072178158</v>
      </c>
    </row>
    <row r="49" spans="1:66" x14ac:dyDescent="0.2">
      <c r="A49" t="s">
        <v>113</v>
      </c>
      <c r="B49">
        <f>0+(((Tomato_RG_Avg!B49-MIN(Tomato_RG_Avg!$B49:$C49))*(100000-0))/(MAX(Tomato_RG_Avg!$B49:$C49)-MIN(Tomato_RG_Avg!$B49:$C49)))</f>
        <v>0</v>
      </c>
      <c r="C49">
        <f>0+(((Tomato_RG_Avg!C49-MIN(Tomato_RG_Avg!$B49:$C49))*(100000-0))/(MAX(Tomato_RG_Avg!$B49:$C49)-MIN(Tomato_RG_Avg!$B49:$C49)))</f>
        <v>100000</v>
      </c>
      <c r="H49">
        <f>0+(((Tomato_RG_Avg!H49-MIN(Tomato_RG_Avg!$B49:$C49))*(100000-0))/(MAX(Tomato_RG_Avg!$B49:$C49)-MIN(Tomato_RG_Avg!$B49:$C49)))</f>
        <v>88210.670127895093</v>
      </c>
      <c r="AE49">
        <f>0+(((Tomato_RG_Avg!AE49-MIN(Tomato_RG_Avg!$B49:$C49))*(100000-0))/(MAX(Tomato_RG_Avg!$B49:$C49)-MIN(Tomato_RG_Avg!$B49:$C49)))</f>
        <v>102761.45220419217</v>
      </c>
      <c r="AF49">
        <f>0+(((Tomato_RG_Avg!AF49-MIN(Tomato_RG_Avg!$B49:$C49))*(100000-0))/(MAX(Tomato_RG_Avg!$B49:$C49)-MIN(Tomato_RG_Avg!$B49:$C49)))</f>
        <v>87677.806790573683</v>
      </c>
      <c r="BN49">
        <f>0+(((Tomato_RG_Avg!BN49-MIN(Tomato_RG_Avg!$B49:$C49))*(100000-0))/(MAX(Tomato_RG_Avg!$B49:$C49)-MIN(Tomato_RG_Avg!$B49:$C49)))</f>
        <v>79443.456354733047</v>
      </c>
    </row>
    <row r="50" spans="1:66" x14ac:dyDescent="0.2">
      <c r="A50" t="s">
        <v>114</v>
      </c>
      <c r="B50">
        <f>0+(((Tomato_RG_Avg!B50-MIN(Tomato_RG_Avg!$B50:$C50))*(100000-0))/(MAX(Tomato_RG_Avg!$B50:$C50)-MIN(Tomato_RG_Avg!$B50:$C50)))</f>
        <v>0</v>
      </c>
      <c r="C50">
        <f>0+(((Tomato_RG_Avg!C50-MIN(Tomato_RG_Avg!$B50:$C50))*(100000-0))/(MAX(Tomato_RG_Avg!$B50:$C50)-MIN(Tomato_RG_Avg!$B50:$C50)))</f>
        <v>100000</v>
      </c>
      <c r="Y50">
        <f>0+(((Tomato_RG_Avg!Y50-MIN(Tomato_RG_Avg!$B50:$C50))*(100000-0))/(MAX(Tomato_RG_Avg!$B50:$C50)-MIN(Tomato_RG_Avg!$B50:$C50)))</f>
        <v>110488.56580617941</v>
      </c>
      <c r="AD50">
        <f>0+(((Tomato_RG_Avg!AD50-MIN(Tomato_RG_Avg!$B50:$C50))*(100000-0))/(MAX(Tomato_RG_Avg!$B50:$C50)-MIN(Tomato_RG_Avg!$B50:$C50)))</f>
        <v>139479.48203040235</v>
      </c>
      <c r="AE50" s="5" t="e">
        <f>0+(((Tomato_RG_Avg!AE50-MIN(Tomato_RG_Avg!$B50:$C50))*(100000-0))/(MAX(Tomato_RG_Avg!$B50:$C50)-MIN(Tomato_RG_Avg!$B50:$C50)))</f>
        <v>#DIV/0!</v>
      </c>
      <c r="AS50">
        <f>0+(((Tomato_RG_Avg!AS50-MIN(Tomato_RG_Avg!$B50:$C50))*(100000-0))/(MAX(Tomato_RG_Avg!$B50:$C50)-MIN(Tomato_RG_Avg!$B50:$C50)))</f>
        <v>123666.7041554715</v>
      </c>
    </row>
    <row r="51" spans="1:66" x14ac:dyDescent="0.2">
      <c r="A51" t="s">
        <v>115</v>
      </c>
      <c r="B51">
        <f>0+(((Tomato_RG_Avg!B51-MIN(Tomato_RG_Avg!$B51:$C51))*(100000-0))/(MAX(Tomato_RG_Avg!$B51:$C51)-MIN(Tomato_RG_Avg!$B51:$C51)))</f>
        <v>0</v>
      </c>
      <c r="C51">
        <f>0+(((Tomato_RG_Avg!C51-MIN(Tomato_RG_Avg!$B51:$C51))*(100000-0))/(MAX(Tomato_RG_Avg!$B51:$C51)-MIN(Tomato_RG_Avg!$B51:$C51)))</f>
        <v>100000</v>
      </c>
      <c r="AH51">
        <f>0+(((Tomato_RG_Avg!AH51-MIN(Tomato_RG_Avg!$B51:$C51))*(100000-0))/(MAX(Tomato_RG_Avg!$B51:$C51)-MIN(Tomato_RG_Avg!$B51:$C51)))</f>
        <v>88803.569943394221</v>
      </c>
      <c r="AQ51">
        <f>0+(((Tomato_RG_Avg!AQ51-MIN(Tomato_RG_Avg!$B51:$C51))*(100000-0))/(MAX(Tomato_RG_Avg!$B51:$C51)-MIN(Tomato_RG_Avg!$B51:$C51)))</f>
        <v>-966.44568027136836</v>
      </c>
      <c r="BF51">
        <f>0+(((Tomato_RG_Avg!BF51-MIN(Tomato_RG_Avg!$B51:$C51))*(100000-0))/(MAX(Tomato_RG_Avg!$B51:$C51)-MIN(Tomato_RG_Avg!$B51:$C51)))</f>
        <v>2808.2687650047751</v>
      </c>
      <c r="BM51">
        <f>0+(((Tomato_RG_Avg!BM51-MIN(Tomato_RG_Avg!$B51:$C51))*(100000-0))/(MAX(Tomato_RG_Avg!$B51:$C51)-MIN(Tomato_RG_Avg!$B51:$C51)))</f>
        <v>871.63754882046624</v>
      </c>
    </row>
    <row r="52" spans="1:66" x14ac:dyDescent="0.2">
      <c r="A52" t="s">
        <v>116</v>
      </c>
      <c r="B52">
        <f>0+(((Tomato_RG_Avg!B52-MIN(Tomato_RG_Avg!$B52:$C52))*(100000-0))/(MAX(Tomato_RG_Avg!$B52:$C52)-MIN(Tomato_RG_Avg!$B52:$C52)))</f>
        <v>0</v>
      </c>
      <c r="C52">
        <f>0+(((Tomato_RG_Avg!C52-MIN(Tomato_RG_Avg!$B52:$C52))*(100000-0))/(MAX(Tomato_RG_Avg!$B52:$C52)-MIN(Tomato_RG_Avg!$B52:$C52)))</f>
        <v>100000</v>
      </c>
      <c r="AG52">
        <f>0+(((Tomato_RG_Avg!AG52-MIN(Tomato_RG_Avg!$B52:$C52))*(100000-0))/(MAX(Tomato_RG_Avg!$B52:$C52)-MIN(Tomato_RG_Avg!$B52:$C52)))</f>
        <v>114805.25445559021</v>
      </c>
      <c r="AT52">
        <f>0+(((Tomato_RG_Avg!AT52-MIN(Tomato_RG_Avg!$B52:$C52))*(100000-0))/(MAX(Tomato_RG_Avg!$B52:$C52)-MIN(Tomato_RG_Avg!$B52:$C52)))</f>
        <v>73707.316258118328</v>
      </c>
      <c r="BI52">
        <f>0+(((Tomato_RG_Avg!BI52-MIN(Tomato_RG_Avg!$B52:$C52))*(100000-0))/(MAX(Tomato_RG_Avg!$B52:$C52)-MIN(Tomato_RG_Avg!$B52:$C52)))</f>
        <v>131108.77033069113</v>
      </c>
      <c r="BK52">
        <f>0+(((Tomato_RG_Avg!BK52-MIN(Tomato_RG_Avg!$B52:$C52))*(100000-0))/(MAX(Tomato_RG_Avg!$B52:$C52)-MIN(Tomato_RG_Avg!$B52:$C52)))</f>
        <v>69809.561357262384</v>
      </c>
    </row>
    <row r="53" spans="1:66" x14ac:dyDescent="0.2">
      <c r="A53" t="s">
        <v>117</v>
      </c>
      <c r="B53">
        <f>0+(((Tomato_RG_Avg!B53-MIN(Tomato_RG_Avg!$B53:$C53))*(100000-0))/(MAX(Tomato_RG_Avg!$B53:$C53)-MIN(Tomato_RG_Avg!$B53:$C53)))</f>
        <v>0</v>
      </c>
      <c r="C53">
        <f>0+(((Tomato_RG_Avg!C53-MIN(Tomato_RG_Avg!$B53:$C53))*(100000-0))/(MAX(Tomato_RG_Avg!$B53:$C53)-MIN(Tomato_RG_Avg!$B53:$C53)))</f>
        <v>100000</v>
      </c>
      <c r="AQ53">
        <f>0+(((Tomato_RG_Avg!AQ53-MIN(Tomato_RG_Avg!$B53:$C53))*(100000-0))/(MAX(Tomato_RG_Avg!$B53:$C53)-MIN(Tomato_RG_Avg!$B53:$C53)))</f>
        <v>-490.22154851273109</v>
      </c>
      <c r="BG53">
        <f>0+(((Tomato_RG_Avg!BG53-MIN(Tomato_RG_Avg!$B53:$C53))*(100000-0))/(MAX(Tomato_RG_Avg!$B53:$C53)-MIN(Tomato_RG_Avg!$B53:$C53)))</f>
        <v>679.08109439136854</v>
      </c>
      <c r="BH53">
        <f>0+(((Tomato_RG_Avg!BH53-MIN(Tomato_RG_Avg!$B53:$C53))*(100000-0))/(MAX(Tomato_RG_Avg!$B53:$C53)-MIN(Tomato_RG_Avg!$B53:$C53)))</f>
        <v>-559.8013812048606</v>
      </c>
      <c r="BM53">
        <f>0+(((Tomato_RG_Avg!BM53-MIN(Tomato_RG_Avg!$B53:$C53))*(100000-0))/(MAX(Tomato_RG_Avg!$B53:$C53)-MIN(Tomato_RG_Avg!$B53:$C53)))</f>
        <v>-184.00251210305044</v>
      </c>
    </row>
    <row r="54" spans="1:66" x14ac:dyDescent="0.2">
      <c r="A54" t="s">
        <v>118</v>
      </c>
      <c r="B54">
        <f>0+(((Tomato_RG_Avg!B54-MIN(Tomato_RG_Avg!$B54:$C54))*(100000-0))/(MAX(Tomato_RG_Avg!$B54:$C54)-MIN(Tomato_RG_Avg!$B54:$C54)))</f>
        <v>0</v>
      </c>
      <c r="C54">
        <f>0+(((Tomato_RG_Avg!C54-MIN(Tomato_RG_Avg!$B54:$C54))*(100000-0))/(MAX(Tomato_RG_Avg!$B54:$C54)-MIN(Tomato_RG_Avg!$B54:$C54)))</f>
        <v>100000</v>
      </c>
      <c r="X54">
        <f>0+(((Tomato_RG_Avg!X54-MIN(Tomato_RG_Avg!$B54:$C54))*(100000-0))/(MAX(Tomato_RG_Avg!$B54:$C54)-MIN(Tomato_RG_Avg!$B54:$C54)))</f>
        <v>86552.280609196925</v>
      </c>
      <c r="Y54">
        <f>0+(((Tomato_RG_Avg!Y54-MIN(Tomato_RG_Avg!$B54:$C54))*(100000-0))/(MAX(Tomato_RG_Avg!$B54:$C54)-MIN(Tomato_RG_Avg!$B54:$C54)))</f>
        <v>92196.468333708326</v>
      </c>
      <c r="AD54">
        <f>0+(((Tomato_RG_Avg!AD54-MIN(Tomato_RG_Avg!$B54:$C54))*(100000-0))/(MAX(Tomato_RG_Avg!$B54:$C54)-MIN(Tomato_RG_Avg!$B54:$C54)))</f>
        <v>110769.13826411463</v>
      </c>
      <c r="AT54">
        <f>0+(((Tomato_RG_Avg!AT54-MIN(Tomato_RG_Avg!$B54:$C54))*(100000-0))/(MAX(Tomato_RG_Avg!$B54:$C54)-MIN(Tomato_RG_Avg!$B54:$C54)))</f>
        <v>46867.003902522287</v>
      </c>
    </row>
    <row r="55" spans="1:66" x14ac:dyDescent="0.2">
      <c r="A55" t="s">
        <v>119</v>
      </c>
      <c r="B55">
        <f>0+(((Tomato_RG_Avg!B55-MIN(Tomato_RG_Avg!$B55:$C55))*(100000-0))/(MAX(Tomato_RG_Avg!$B55:$C55)-MIN(Tomato_RG_Avg!$B55:$C55)))</f>
        <v>0</v>
      </c>
      <c r="C55">
        <f>0+(((Tomato_RG_Avg!C55-MIN(Tomato_RG_Avg!$B55:$C55))*(100000-0))/(MAX(Tomato_RG_Avg!$B55:$C55)-MIN(Tomato_RG_Avg!$B55:$C55)))</f>
        <v>100000</v>
      </c>
      <c r="E55">
        <f>0+(((Tomato_RG_Avg!E55-MIN(Tomato_RG_Avg!$B55:$C55))*(100000-0))/(MAX(Tomato_RG_Avg!$B55:$C55)-MIN(Tomato_RG_Avg!$B55:$C55)))</f>
        <v>96173.041623257435</v>
      </c>
      <c r="H55">
        <f>0+(((Tomato_RG_Avg!H55-MIN(Tomato_RG_Avg!$B55:$C55))*(100000-0))/(MAX(Tomato_RG_Avg!$B55:$C55)-MIN(Tomato_RG_Avg!$B55:$C55)))</f>
        <v>89526.534882986729</v>
      </c>
      <c r="AE55">
        <f>0+(((Tomato_RG_Avg!AE55-MIN(Tomato_RG_Avg!$B55:$C55))*(100000-0))/(MAX(Tomato_RG_Avg!$B55:$C55)-MIN(Tomato_RG_Avg!$B55:$C55)))</f>
        <v>108798.52250740776</v>
      </c>
      <c r="AR55">
        <f>0+(((Tomato_RG_Avg!AR55-MIN(Tomato_RG_Avg!$B55:$C55))*(100000-0))/(MAX(Tomato_RG_Avg!$B55:$C55)-MIN(Tomato_RG_Avg!$B55:$C55)))</f>
        <v>793.18260744068152</v>
      </c>
    </row>
    <row r="56" spans="1:66" x14ac:dyDescent="0.2">
      <c r="A56" t="s">
        <v>120</v>
      </c>
      <c r="B56">
        <f>0+(((Tomato_RG_Avg!B56-MIN(Tomato_RG_Avg!$B56:$C56))*(100000-0))/(MAX(Tomato_RG_Avg!$B56:$C56)-MIN(Tomato_RG_Avg!$B56:$C56)))</f>
        <v>0</v>
      </c>
      <c r="C56">
        <f>0+(((Tomato_RG_Avg!C56-MIN(Tomato_RG_Avg!$B56:$C56))*(100000-0))/(MAX(Tomato_RG_Avg!$B56:$C56)-MIN(Tomato_RG_Avg!$B56:$C56)))</f>
        <v>100000</v>
      </c>
      <c r="Q56">
        <f>0+(((Tomato_RG_Avg!Q56-MIN(Tomato_RG_Avg!$B56:$C56))*(100000-0))/(MAX(Tomato_RG_Avg!$B56:$C56)-MIN(Tomato_RG_Avg!$B56:$C56)))</f>
        <v>102558.78398797393</v>
      </c>
      <c r="R56">
        <f>0+(((Tomato_RG_Avg!R56-MIN(Tomato_RG_Avg!$B56:$C56))*(100000-0))/(MAX(Tomato_RG_Avg!$B56:$C56)-MIN(Tomato_RG_Avg!$B56:$C56)))</f>
        <v>32574.262124863428</v>
      </c>
      <c r="U56">
        <f>0+(((Tomato_RG_Avg!U56-MIN(Tomato_RG_Avg!$B56:$C56))*(100000-0))/(MAX(Tomato_RG_Avg!$B56:$C56)-MIN(Tomato_RG_Avg!$B56:$C56)))</f>
        <v>123461.87225403516</v>
      </c>
      <c r="AA56">
        <f>0+(((Tomato_RG_Avg!AA56-MIN(Tomato_RG_Avg!$B56:$C56))*(100000-0))/(MAX(Tomato_RG_Avg!$B56:$C56)-MIN(Tomato_RG_Avg!$B56:$C56)))</f>
        <v>101426.93312050088</v>
      </c>
    </row>
    <row r="57" spans="1:66" x14ac:dyDescent="0.2">
      <c r="A57" t="s">
        <v>121</v>
      </c>
      <c r="B57">
        <f>0+(((Tomato_RG_Avg!B57-MIN(Tomato_RG_Avg!$B57:$C57))*(100000-0))/(MAX(Tomato_RG_Avg!$B57:$C57)-MIN(Tomato_RG_Avg!$B57:$C57)))</f>
        <v>0</v>
      </c>
      <c r="C57">
        <f>0+(((Tomato_RG_Avg!C57-MIN(Tomato_RG_Avg!$B57:$C57))*(100000-0))/(MAX(Tomato_RG_Avg!$B57:$C57)-MIN(Tomato_RG_Avg!$B57:$C57)))</f>
        <v>100000</v>
      </c>
      <c r="W57">
        <f>0+(((Tomato_RG_Avg!W57-MIN(Tomato_RG_Avg!$B57:$C57))*(100000-0))/(MAX(Tomato_RG_Avg!$B57:$C57)-MIN(Tomato_RG_Avg!$B57:$C57)))</f>
        <v>48194.026512343575</v>
      </c>
      <c r="AT57">
        <f>0+(((Tomato_RG_Avg!AT57-MIN(Tomato_RG_Avg!$B57:$C57))*(100000-0))/(MAX(Tomato_RG_Avg!$B57:$C57)-MIN(Tomato_RG_Avg!$B57:$C57)))</f>
        <v>35177.880837037002</v>
      </c>
      <c r="BI57">
        <f>0+(((Tomato_RG_Avg!BI57-MIN(Tomato_RG_Avg!$B57:$C57))*(100000-0))/(MAX(Tomato_RG_Avg!$B57:$C57)-MIN(Tomato_RG_Avg!$B57:$C57)))</f>
        <v>63560.765731947868</v>
      </c>
      <c r="BM57">
        <f>0+(((Tomato_RG_Avg!BM57-MIN(Tomato_RG_Avg!$B57:$C57))*(100000-0))/(MAX(Tomato_RG_Avg!$B57:$C57)-MIN(Tomato_RG_Avg!$B57:$C57)))</f>
        <v>-1048.1545627598678</v>
      </c>
    </row>
    <row r="58" spans="1:66" x14ac:dyDescent="0.2">
      <c r="A58" t="s">
        <v>122</v>
      </c>
      <c r="B58">
        <f>0+(((Tomato_RG_Avg!B58-MIN(Tomato_RG_Avg!$B58:$C58))*(100000-0))/(MAX(Tomato_RG_Avg!$B58:$C58)-MIN(Tomato_RG_Avg!$B58:$C58)))</f>
        <v>0</v>
      </c>
      <c r="C58">
        <f>0+(((Tomato_RG_Avg!C58-MIN(Tomato_RG_Avg!$B58:$C58))*(100000-0))/(MAX(Tomato_RG_Avg!$B58:$C58)-MIN(Tomato_RG_Avg!$B58:$C58)))</f>
        <v>100000</v>
      </c>
      <c r="R58">
        <f>0+(((Tomato_RG_Avg!R58-MIN(Tomato_RG_Avg!$B58:$C58))*(100000-0))/(MAX(Tomato_RG_Avg!$B58:$C58)-MIN(Tomato_RG_Avg!$B58:$C58)))</f>
        <v>32880.855283518991</v>
      </c>
      <c r="AN58">
        <f>0+(((Tomato_RG_Avg!AN58-MIN(Tomato_RG_Avg!$B58:$C58))*(100000-0))/(MAX(Tomato_RG_Avg!$B58:$C58)-MIN(Tomato_RG_Avg!$B58:$C58)))</f>
        <v>3795.3416691755601</v>
      </c>
      <c r="AW58">
        <f>0+(((Tomato_RG_Avg!AW58-MIN(Tomato_RG_Avg!$B58:$C58))*(100000-0))/(MAX(Tomato_RG_Avg!$B58:$C58)-MIN(Tomato_RG_Avg!$B58:$C58)))</f>
        <v>5363.0667028789467</v>
      </c>
      <c r="BF58">
        <f>0+(((Tomato_RG_Avg!BF58-MIN(Tomato_RG_Avg!$B58:$C58))*(100000-0))/(MAX(Tomato_RG_Avg!$B58:$C58)-MIN(Tomato_RG_Avg!$B58:$C58)))</f>
        <v>5870.178977087312</v>
      </c>
    </row>
    <row r="59" spans="1:66" x14ac:dyDescent="0.2">
      <c r="A59" t="s">
        <v>123</v>
      </c>
      <c r="B59">
        <f>0+(((Tomato_RG_Avg!B59-MIN(Tomato_RG_Avg!$B59:$C59))*(100000-0))/(MAX(Tomato_RG_Avg!$B59:$C59)-MIN(Tomato_RG_Avg!$B59:$C59)))</f>
        <v>0</v>
      </c>
      <c r="C59">
        <f>0+(((Tomato_RG_Avg!C59-MIN(Tomato_RG_Avg!$B59:$C59))*(100000-0))/(MAX(Tomato_RG_Avg!$B59:$C59)-MIN(Tomato_RG_Avg!$B59:$C59)))</f>
        <v>100000</v>
      </c>
      <c r="O59">
        <f>0+(((Tomato_RG_Avg!O59-MIN(Tomato_RG_Avg!$B59:$C59))*(100000-0))/(MAX(Tomato_RG_Avg!$B59:$C59)-MIN(Tomato_RG_Avg!$B59:$C59)))</f>
        <v>137988.32544082284</v>
      </c>
      <c r="AA59">
        <f>0+(((Tomato_RG_Avg!AA59-MIN(Tomato_RG_Avg!$B59:$C59))*(100000-0))/(MAX(Tomato_RG_Avg!$B59:$C59)-MIN(Tomato_RG_Avg!$B59:$C59)))</f>
        <v>68444.789505306821</v>
      </c>
      <c r="AR59">
        <f>0+(((Tomato_RG_Avg!AR59-MIN(Tomato_RG_Avg!$B59:$C59))*(100000-0))/(MAX(Tomato_RG_Avg!$B59:$C59)-MIN(Tomato_RG_Avg!$B59:$C59)))</f>
        <v>316.00310554776144</v>
      </c>
      <c r="AU59">
        <f>0+(((Tomato_RG_Avg!AU59-MIN(Tomato_RG_Avg!$B59:$C59))*(100000-0))/(MAX(Tomato_RG_Avg!$B59:$C59)-MIN(Tomato_RG_Avg!$B59:$C59)))</f>
        <v>70187.195517841013</v>
      </c>
    </row>
    <row r="60" spans="1:66" x14ac:dyDescent="0.2">
      <c r="A60" t="s">
        <v>124</v>
      </c>
      <c r="B60">
        <f>0+(((Tomato_RG_Avg!B60-MIN(Tomato_RG_Avg!$B60:$C60))*(100000-0))/(MAX(Tomato_RG_Avg!$B60:$C60)-MIN(Tomato_RG_Avg!$B60:$C60)))</f>
        <v>0</v>
      </c>
      <c r="C60">
        <f>0+(((Tomato_RG_Avg!C60-MIN(Tomato_RG_Avg!$B60:$C60))*(100000-0))/(MAX(Tomato_RG_Avg!$B60:$C60)-MIN(Tomato_RG_Avg!$B60:$C60)))</f>
        <v>100000</v>
      </c>
      <c r="L60">
        <f>0+(((Tomato_RG_Avg!L60-MIN(Tomato_RG_Avg!$B60:$C60))*(100000-0))/(MAX(Tomato_RG_Avg!$B60:$C60)-MIN(Tomato_RG_Avg!$B60:$C60)))</f>
        <v>105162.04341556516</v>
      </c>
      <c r="X60">
        <f>0+(((Tomato_RG_Avg!X60-MIN(Tomato_RG_Avg!$B60:$C60))*(100000-0))/(MAX(Tomato_RG_Avg!$B60:$C60)-MIN(Tomato_RG_Avg!$B60:$C60)))</f>
        <v>85560.630829074667</v>
      </c>
      <c r="BH60">
        <f>0+(((Tomato_RG_Avg!BH60-MIN(Tomato_RG_Avg!$B60:$C60))*(100000-0))/(MAX(Tomato_RG_Avg!$B60:$C60)-MIN(Tomato_RG_Avg!$B60:$C60)))</f>
        <v>7770.7471527659209</v>
      </c>
      <c r="BK60">
        <f>0+(((Tomato_RG_Avg!BK60-MIN(Tomato_RG_Avg!$B60:$C60))*(100000-0))/(MAX(Tomato_RG_Avg!$B60:$C60)-MIN(Tomato_RG_Avg!$B60:$C60)))</f>
        <v>7236.209277832907</v>
      </c>
    </row>
    <row r="61" spans="1:66" x14ac:dyDescent="0.2">
      <c r="A61" t="s">
        <v>125</v>
      </c>
      <c r="B61">
        <f>0+(((Tomato_RG_Avg!B61-MIN(Tomato_RG_Avg!$B61:$C61))*(100000-0))/(MAX(Tomato_RG_Avg!$B61:$C61)-MIN(Tomato_RG_Avg!$B61:$C61)))</f>
        <v>0</v>
      </c>
      <c r="C61">
        <f>0+(((Tomato_RG_Avg!C61-MIN(Tomato_RG_Avg!$B61:$C61))*(100000-0))/(MAX(Tomato_RG_Avg!$B61:$C61)-MIN(Tomato_RG_Avg!$B61:$C61)))</f>
        <v>100000</v>
      </c>
      <c r="Q61">
        <f>0+(((Tomato_RG_Avg!Q61-MIN(Tomato_RG_Avg!$B61:$C61))*(100000-0))/(MAX(Tomato_RG_Avg!$B61:$C61)-MIN(Tomato_RG_Avg!$B61:$C61)))</f>
        <v>106519.29136006789</v>
      </c>
      <c r="AA61">
        <f>0+(((Tomato_RG_Avg!AA61-MIN(Tomato_RG_Avg!$B61:$C61))*(100000-0))/(MAX(Tomato_RG_Avg!$B61:$C61)-MIN(Tomato_RG_Avg!$B61:$C61)))</f>
        <v>22038.136117047874</v>
      </c>
      <c r="AR61">
        <f>0+(((Tomato_RG_Avg!AR61-MIN(Tomato_RG_Avg!$B61:$C61))*(100000-0))/(MAX(Tomato_RG_Avg!$B61:$C61)-MIN(Tomato_RG_Avg!$B61:$C61)))</f>
        <v>-314.73823601803787</v>
      </c>
      <c r="BH61">
        <f>0+(((Tomato_RG_Avg!BH61-MIN(Tomato_RG_Avg!$B61:$C61))*(100000-0))/(MAX(Tomato_RG_Avg!$B61:$C61)-MIN(Tomato_RG_Avg!$B61:$C61)))</f>
        <v>-639.0544933727889</v>
      </c>
    </row>
    <row r="62" spans="1:66" x14ac:dyDescent="0.2">
      <c r="A62" t="s">
        <v>126</v>
      </c>
      <c r="B62">
        <f>0+(((Tomato_RG_Avg!B62-MIN(Tomato_RG_Avg!$B62:$C62))*(100000-0))/(MAX(Tomato_RG_Avg!$B62:$C62)-MIN(Tomato_RG_Avg!$B62:$C62)))</f>
        <v>0</v>
      </c>
      <c r="C62">
        <f>0+(((Tomato_RG_Avg!C62-MIN(Tomato_RG_Avg!$B62:$C62))*(100000-0))/(MAX(Tomato_RG_Avg!$B62:$C62)-MIN(Tomato_RG_Avg!$B62:$C62)))</f>
        <v>100000</v>
      </c>
      <c r="E62">
        <f>0+(((Tomato_RG_Avg!E62-MIN(Tomato_RG_Avg!$B62:$C62))*(100000-0))/(MAX(Tomato_RG_Avg!$B62:$C62)-MIN(Tomato_RG_Avg!$B62:$C62)))</f>
        <v>162914.74966170502</v>
      </c>
      <c r="H62">
        <f>0+(((Tomato_RG_Avg!H62-MIN(Tomato_RG_Avg!$B62:$C62))*(100000-0))/(MAX(Tomato_RG_Avg!$B62:$C62)-MIN(Tomato_RG_Avg!$B62:$C62)))</f>
        <v>89544.944906243953</v>
      </c>
      <c r="U62">
        <f>0+(((Tomato_RG_Avg!U62-MIN(Tomato_RG_Avg!$B62:$C62))*(100000-0))/(MAX(Tomato_RG_Avg!$B62:$C62)-MIN(Tomato_RG_Avg!$B62:$C62)))</f>
        <v>160359.17262710226</v>
      </c>
      <c r="AD62">
        <f>0+(((Tomato_RG_Avg!AD62-MIN(Tomato_RG_Avg!$B62:$C62))*(100000-0))/(MAX(Tomato_RG_Avg!$B62:$C62)-MIN(Tomato_RG_Avg!$B62:$C62)))</f>
        <v>82071.525227140926</v>
      </c>
    </row>
    <row r="63" spans="1:66" x14ac:dyDescent="0.2">
      <c r="A63" t="s">
        <v>131</v>
      </c>
      <c r="B63">
        <f>0+(((Tomato_RG_Avg!B63-MIN(Tomato_RG_Avg!$B63:$C63))*(100000-0))/(MAX(Tomato_RG_Avg!$B63:$C63)-MIN(Tomato_RG_Avg!$B63:$C63)))</f>
        <v>0</v>
      </c>
      <c r="C63">
        <f>0+(((Tomato_RG_Avg!C63-MIN(Tomato_RG_Avg!$B63:$C63))*(100000-0))/(MAX(Tomato_RG_Avg!$B63:$C63)-MIN(Tomato_RG_Avg!$B63:$C63)))</f>
        <v>100000</v>
      </c>
      <c r="X63">
        <f>0+(((Tomato_RG_Avg!X63-MIN(Tomato_RG_Avg!$B63:$C63))*(100000-0))/(MAX(Tomato_RG_Avg!$B63:$C63)-MIN(Tomato_RG_Avg!$B63:$C63)))</f>
        <v>49125.082612568607</v>
      </c>
      <c r="Z63">
        <f>0+(((Tomato_RG_Avg!Z63-MIN(Tomato_RG_Avg!$B63:$C63))*(100000-0))/(MAX(Tomato_RG_Avg!$B63:$C63)-MIN(Tomato_RG_Avg!$B63:$C63)))</f>
        <v>114829.74627165886</v>
      </c>
      <c r="AG63">
        <f>0+(((Tomato_RG_Avg!AG63-MIN(Tomato_RG_Avg!$B63:$C63))*(100000-0))/(MAX(Tomato_RG_Avg!$B63:$C63)-MIN(Tomato_RG_Avg!$B63:$C63)))</f>
        <v>122312.80710324415</v>
      </c>
      <c r="AI63">
        <f>0+(((Tomato_RG_Avg!AI63-MIN(Tomato_RG_Avg!$B63:$C63))*(100000-0))/(MAX(Tomato_RG_Avg!$B63:$C63)-MIN(Tomato_RG_Avg!$B63:$C63)))</f>
        <v>96949.742823482084</v>
      </c>
    </row>
    <row r="64" spans="1:66" x14ac:dyDescent="0.2">
      <c r="A64" t="s">
        <v>132</v>
      </c>
      <c r="B64">
        <f>0+(((Tomato_RG_Avg!B64-MIN(Tomato_RG_Avg!$B64:$C64))*(100000-0))/(MAX(Tomato_RG_Avg!$B64:$C64)-MIN(Tomato_RG_Avg!$B64:$C64)))</f>
        <v>0</v>
      </c>
      <c r="C64">
        <f>0+(((Tomato_RG_Avg!C64-MIN(Tomato_RG_Avg!$B64:$C64))*(100000-0))/(MAX(Tomato_RG_Avg!$B64:$C64)-MIN(Tomato_RG_Avg!$B64:$C64)))</f>
        <v>100000</v>
      </c>
      <c r="G64">
        <f>0+(((Tomato_RG_Avg!G64-MIN(Tomato_RG_Avg!$B64:$C64))*(100000-0))/(MAX(Tomato_RG_Avg!$B64:$C64)-MIN(Tomato_RG_Avg!$B64:$C64)))</f>
        <v>126713.79535347885</v>
      </c>
      <c r="Z64">
        <f>0+(((Tomato_RG_Avg!Z64-MIN(Tomato_RG_Avg!$B64:$C64))*(100000-0))/(MAX(Tomato_RG_Avg!$B64:$C64)-MIN(Tomato_RG_Avg!$B64:$C64)))</f>
        <v>97699.906236120485</v>
      </c>
      <c r="BB64">
        <f>0+(((Tomato_RG_Avg!BB64-MIN(Tomato_RG_Avg!$B64:$C64))*(100000-0))/(MAX(Tomato_RG_Avg!$B64:$C64)-MIN(Tomato_RG_Avg!$B64:$C64)))</f>
        <v>-937.364631825983</v>
      </c>
      <c r="BK64">
        <f>0+(((Tomato_RG_Avg!BK64-MIN(Tomato_RG_Avg!$B64:$C64))*(100000-0))/(MAX(Tomato_RG_Avg!$B64:$C64)-MIN(Tomato_RG_Avg!$B64:$C64)))</f>
        <v>33833.270275753537</v>
      </c>
    </row>
    <row r="65" spans="1:68" x14ac:dyDescent="0.2">
      <c r="A65" t="s">
        <v>133</v>
      </c>
      <c r="B65">
        <f>0+(((Tomato_RG_Avg!B65-MIN(Tomato_RG_Avg!$B65:$C65))*(100000-0))/(MAX(Tomato_RG_Avg!$B65:$C65)-MIN(Tomato_RG_Avg!$B65:$C65)))</f>
        <v>0</v>
      </c>
      <c r="C65">
        <f>0+(((Tomato_RG_Avg!C65-MIN(Tomato_RG_Avg!$B65:$C65))*(100000-0))/(MAX(Tomato_RG_Avg!$B65:$C65)-MIN(Tomato_RG_Avg!$B65:$C65)))</f>
        <v>100000</v>
      </c>
      <c r="BJ65">
        <f>0+(((Tomato_RG_Avg!BJ65-MIN(Tomato_RG_Avg!$B65:$C65))*(100000-0))/(MAX(Tomato_RG_Avg!$B65:$C65)-MIN(Tomato_RG_Avg!$B65:$C65)))</f>
        <v>105141.09089864344</v>
      </c>
      <c r="BN65">
        <f>0+(((Tomato_RG_Avg!BN65-MIN(Tomato_RG_Avg!$B65:$C65))*(100000-0))/(MAX(Tomato_RG_Avg!$B65:$C65)-MIN(Tomato_RG_Avg!$B65:$C65)))</f>
        <v>86854.460655918258</v>
      </c>
      <c r="BO65">
        <f>0+(((Tomato_RG_Avg!BO65-MIN(Tomato_RG_Avg!$B65:$C65))*(100000-0))/(MAX(Tomato_RG_Avg!$B65:$C65)-MIN(Tomato_RG_Avg!$B65:$C65)))</f>
        <v>57342.688316725485</v>
      </c>
      <c r="BP65">
        <f>0+(((Tomato_RG_Avg!BP65-MIN(Tomato_RG_Avg!$B65:$C65))*(100000-0))/(MAX(Tomato_RG_Avg!$B65:$C65)-MIN(Tomato_RG_Avg!$B65:$C65)))</f>
        <v>10460.43086234719</v>
      </c>
    </row>
    <row r="66" spans="1:68" x14ac:dyDescent="0.2">
      <c r="A66" t="s">
        <v>134</v>
      </c>
      <c r="B66">
        <f>0+(((Tomato_RG_Avg!B66-MIN(Tomato_RG_Avg!$B66:$C66))*(100000-0))/(MAX(Tomato_RG_Avg!$B66:$C66)-MIN(Tomato_RG_Avg!$B66:$C66)))</f>
        <v>0</v>
      </c>
      <c r="C66">
        <f>0+(((Tomato_RG_Avg!C66-MIN(Tomato_RG_Avg!$B66:$C66))*(100000-0))/(MAX(Tomato_RG_Avg!$B66:$C66)-MIN(Tomato_RG_Avg!$B66:$C66)))</f>
        <v>100000</v>
      </c>
      <c r="AC66">
        <f>0+(((Tomato_RG_Avg!AC66-MIN(Tomato_RG_Avg!$B66:$C66))*(100000-0))/(MAX(Tomato_RG_Avg!$B66:$C66)-MIN(Tomato_RG_Avg!$B66:$C66)))</f>
        <v>69213.542658572624</v>
      </c>
      <c r="BN66">
        <f>0+(((Tomato_RG_Avg!BN66-MIN(Tomato_RG_Avg!$B66:$C66))*(100000-0))/(MAX(Tomato_RG_Avg!$B66:$C66)-MIN(Tomato_RG_Avg!$B66:$C66)))</f>
        <v>80193.094250695445</v>
      </c>
      <c r="BO66">
        <f>0+(((Tomato_RG_Avg!BO66-MIN(Tomato_RG_Avg!$B66:$C66))*(100000-0))/(MAX(Tomato_RG_Avg!$B66:$C66)-MIN(Tomato_RG_Avg!$B66:$C66)))</f>
        <v>45342.172276029502</v>
      </c>
      <c r="BP66">
        <f>0+(((Tomato_RG_Avg!BP66-MIN(Tomato_RG_Avg!$B66:$C66))*(100000-0))/(MAX(Tomato_RG_Avg!$B66:$C66)-MIN(Tomato_RG_Avg!$B66:$C66)))</f>
        <v>8456.1164537382538</v>
      </c>
    </row>
    <row r="67" spans="1:68" x14ac:dyDescent="0.2">
      <c r="A67" t="s">
        <v>136</v>
      </c>
      <c r="B67">
        <f>0+(((Tomato_RG_Avg!B67-MIN(Tomato_RG_Avg!$B67:$C67))*(100000-0))/(MAX(Tomato_RG_Avg!$B67:$C67)-MIN(Tomato_RG_Avg!$B67:$C67)))</f>
        <v>0</v>
      </c>
      <c r="C67">
        <f>0+(((Tomato_RG_Avg!C67-MIN(Tomato_RG_Avg!$B67:$C67))*(100000-0))/(MAX(Tomato_RG_Avg!$B67:$C67)-MIN(Tomato_RG_Avg!$B67:$C67)))</f>
        <v>100000</v>
      </c>
      <c r="M67">
        <f>0+(((Tomato_RG_Avg!M67-MIN(Tomato_RG_Avg!$B67:$C67))*(100000-0))/(MAX(Tomato_RG_Avg!$B67:$C67)-MIN(Tomato_RG_Avg!$B67:$C67)))</f>
        <v>99048.673258585826</v>
      </c>
      <c r="AN67">
        <f>0+(((Tomato_RG_Avg!AN67-MIN(Tomato_RG_Avg!$B67:$C67))*(100000-0))/(MAX(Tomato_RG_Avg!$B67:$C67)-MIN(Tomato_RG_Avg!$B67:$C67)))</f>
        <v>190.51903541387787</v>
      </c>
      <c r="AQ67">
        <f>0+(((Tomato_RG_Avg!AQ67-MIN(Tomato_RG_Avg!$B67:$C67))*(100000-0))/(MAX(Tomato_RG_Avg!$B67:$C67)-MIN(Tomato_RG_Avg!$B67:$C67)))</f>
        <v>1073.9421880853301</v>
      </c>
      <c r="BK67">
        <f>0+(((Tomato_RG_Avg!BK67-MIN(Tomato_RG_Avg!$B67:$C67))*(100000-0))/(MAX(Tomato_RG_Avg!$B67:$C67)-MIN(Tomato_RG_Avg!$B67:$C67)))</f>
        <v>56357.018973260529</v>
      </c>
    </row>
    <row r="68" spans="1:68" x14ac:dyDescent="0.2">
      <c r="A68" t="s">
        <v>137</v>
      </c>
      <c r="B68">
        <f>0+(((Tomato_RG_Avg!B68-MIN(Tomato_RG_Avg!$B68:$C68))*(100000-0))/(MAX(Tomato_RG_Avg!$B68:$C68)-MIN(Tomato_RG_Avg!$B68:$C68)))</f>
        <v>0</v>
      </c>
      <c r="C68">
        <f>0+(((Tomato_RG_Avg!C68-MIN(Tomato_RG_Avg!$B68:$C68))*(100000-0))/(MAX(Tomato_RG_Avg!$B68:$C68)-MIN(Tomato_RG_Avg!$B68:$C68)))</f>
        <v>100000</v>
      </c>
      <c r="Y68">
        <f>0+(((Tomato_RG_Avg!Y68-MIN(Tomato_RG_Avg!$B68:$C68))*(100000-0))/(MAX(Tomato_RG_Avg!$B68:$C68)-MIN(Tomato_RG_Avg!$B68:$C68)))</f>
        <v>94520.174337628225</v>
      </c>
      <c r="AB68">
        <f>0+(((Tomato_RG_Avg!AB68-MIN(Tomato_RG_Avg!$B68:$C68))*(100000-0))/(MAX(Tomato_RG_Avg!$B68:$C68)-MIN(Tomato_RG_Avg!$B68:$C68)))</f>
        <v>7501.4960625751337</v>
      </c>
      <c r="BO68">
        <f>0+(((Tomato_RG_Avg!BO68-MIN(Tomato_RG_Avg!$B68:$C68))*(100000-0))/(MAX(Tomato_RG_Avg!$B68:$C68)-MIN(Tomato_RG_Avg!$B68:$C68)))</f>
        <v>74983.847819985283</v>
      </c>
      <c r="BP68">
        <f>0+(((Tomato_RG_Avg!BP68-MIN(Tomato_RG_Avg!$B68:$C68))*(100000-0))/(MAX(Tomato_RG_Avg!$B68:$C68)-MIN(Tomato_RG_Avg!$B68:$C68)))</f>
        <v>-2381.2549979081605</v>
      </c>
    </row>
    <row r="69" spans="1:68" x14ac:dyDescent="0.2">
      <c r="A69" t="s">
        <v>138</v>
      </c>
      <c r="B69">
        <f>0+(((Tomato_RG_Avg!B69-MIN(Tomato_RG_Avg!$B69:$C69))*(100000-0))/(MAX(Tomato_RG_Avg!$B69:$C69)-MIN(Tomato_RG_Avg!$B69:$C69)))</f>
        <v>0</v>
      </c>
      <c r="C69">
        <f>0+(((Tomato_RG_Avg!C69-MIN(Tomato_RG_Avg!$B69:$C69))*(100000-0))/(MAX(Tomato_RG_Avg!$B69:$C69)-MIN(Tomato_RG_Avg!$B69:$C69)))</f>
        <v>100000</v>
      </c>
      <c r="S69">
        <f>0+(((Tomato_RG_Avg!S69-MIN(Tomato_RG_Avg!$B69:$C69))*(100000-0))/(MAX(Tomato_RG_Avg!$B69:$C69)-MIN(Tomato_RG_Avg!$B69:$C69)))</f>
        <v>119891.6006444347</v>
      </c>
      <c r="AB69">
        <f>0+(((Tomato_RG_Avg!AB69-MIN(Tomato_RG_Avg!$B69:$C69))*(100000-0))/(MAX(Tomato_RG_Avg!$B69:$C69)-MIN(Tomato_RG_Avg!$B69:$C69)))</f>
        <v>1692.9589555237887</v>
      </c>
      <c r="BO69">
        <f>0+(((Tomato_RG_Avg!BO69-MIN(Tomato_RG_Avg!$B69:$C69))*(100000-0))/(MAX(Tomato_RG_Avg!$B69:$C69)-MIN(Tomato_RG_Avg!$B69:$C69)))</f>
        <v>50732.928940044214</v>
      </c>
      <c r="BP69">
        <f>0+(((Tomato_RG_Avg!BP69-MIN(Tomato_RG_Avg!$B69:$C69))*(100000-0))/(MAX(Tomato_RG_Avg!$B69:$C69)-MIN(Tomato_RG_Avg!$B69:$C69)))</f>
        <v>5193.8754624430667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DAC-019E-A44C-9ACC-DDC0D5FF0FE5}">
  <dimension ref="A1:HK263"/>
  <sheetViews>
    <sheetView topLeftCell="A69" zoomScale="75" zoomScaleNormal="136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34.1640625" customWidth="1"/>
  </cols>
  <sheetData>
    <row r="1" spans="1:219" s="1" customFormat="1" ht="25" customHeight="1" x14ac:dyDescent="0.2">
      <c r="A1" s="1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</row>
    <row r="2" spans="1:219" s="11" customFormat="1" ht="29" customHeight="1" x14ac:dyDescent="0.2">
      <c r="A2" s="7" t="s">
        <v>135</v>
      </c>
      <c r="B2" s="8"/>
      <c r="C2" s="8"/>
      <c r="D2" s="8">
        <f t="shared" ref="D2:BO2" si="0">COUNT(D3:D305)</f>
        <v>15</v>
      </c>
      <c r="E2" s="8">
        <f t="shared" si="0"/>
        <v>14</v>
      </c>
      <c r="F2" s="8">
        <f t="shared" si="0"/>
        <v>12</v>
      </c>
      <c r="G2" s="8">
        <f t="shared" si="0"/>
        <v>12</v>
      </c>
      <c r="H2" s="8">
        <f t="shared" si="0"/>
        <v>14</v>
      </c>
      <c r="I2" s="8">
        <f t="shared" si="0"/>
        <v>16</v>
      </c>
      <c r="J2" s="8">
        <f t="shared" si="0"/>
        <v>16</v>
      </c>
      <c r="K2" s="8">
        <f t="shared" si="0"/>
        <v>12</v>
      </c>
      <c r="L2" s="8">
        <f t="shared" si="0"/>
        <v>16</v>
      </c>
      <c r="M2" s="8">
        <f t="shared" si="0"/>
        <v>12</v>
      </c>
      <c r="N2" s="8">
        <f t="shared" si="0"/>
        <v>12</v>
      </c>
      <c r="O2" s="8">
        <f t="shared" si="0"/>
        <v>19</v>
      </c>
      <c r="P2" s="8">
        <f t="shared" si="0"/>
        <v>15</v>
      </c>
      <c r="Q2" s="8">
        <f t="shared" si="0"/>
        <v>16</v>
      </c>
      <c r="R2" s="8">
        <f t="shared" si="0"/>
        <v>20</v>
      </c>
      <c r="S2" s="8">
        <f t="shared" si="0"/>
        <v>12</v>
      </c>
      <c r="T2" s="8">
        <f t="shared" si="0"/>
        <v>17</v>
      </c>
      <c r="U2" s="8">
        <f t="shared" si="0"/>
        <v>14</v>
      </c>
      <c r="V2" s="8">
        <f t="shared" si="0"/>
        <v>12</v>
      </c>
      <c r="W2" s="8">
        <f t="shared" si="0"/>
        <v>20</v>
      </c>
      <c r="X2" s="8">
        <f t="shared" si="0"/>
        <v>18</v>
      </c>
      <c r="Y2" s="8">
        <f t="shared" si="0"/>
        <v>14</v>
      </c>
      <c r="Z2" s="8">
        <f t="shared" si="0"/>
        <v>16</v>
      </c>
      <c r="AA2" s="8">
        <f t="shared" si="0"/>
        <v>13</v>
      </c>
      <c r="AB2" s="8">
        <f t="shared" si="0"/>
        <v>16</v>
      </c>
      <c r="AC2" s="8">
        <f t="shared" si="0"/>
        <v>20</v>
      </c>
      <c r="AD2" s="8">
        <f t="shared" si="0"/>
        <v>14</v>
      </c>
      <c r="AE2" s="8">
        <f t="shared" si="0"/>
        <v>15</v>
      </c>
      <c r="AF2" s="8">
        <f t="shared" si="0"/>
        <v>12</v>
      </c>
      <c r="AG2" s="8">
        <f t="shared" si="0"/>
        <v>15</v>
      </c>
      <c r="AH2" s="8">
        <f t="shared" si="0"/>
        <v>14</v>
      </c>
      <c r="AI2" s="8">
        <f t="shared" si="0"/>
        <v>20</v>
      </c>
      <c r="AJ2" s="8">
        <f t="shared" si="0"/>
        <v>16</v>
      </c>
      <c r="AK2" s="8">
        <f t="shared" si="0"/>
        <v>16</v>
      </c>
      <c r="AL2" s="8">
        <f t="shared" si="0"/>
        <v>12</v>
      </c>
      <c r="AM2" s="8">
        <f t="shared" si="0"/>
        <v>12</v>
      </c>
      <c r="AN2" s="8">
        <f t="shared" si="0"/>
        <v>14</v>
      </c>
      <c r="AO2" s="8">
        <f t="shared" si="0"/>
        <v>16</v>
      </c>
      <c r="AP2" s="8">
        <f t="shared" si="0"/>
        <v>16</v>
      </c>
      <c r="AQ2" s="8">
        <f t="shared" si="0"/>
        <v>16</v>
      </c>
      <c r="AR2" s="8">
        <f t="shared" si="0"/>
        <v>15</v>
      </c>
      <c r="AS2" s="8">
        <f t="shared" si="0"/>
        <v>15</v>
      </c>
      <c r="AT2" s="8">
        <f t="shared" si="0"/>
        <v>16</v>
      </c>
      <c r="AU2" s="8">
        <f t="shared" si="0"/>
        <v>15</v>
      </c>
      <c r="AV2" s="8">
        <f t="shared" si="0"/>
        <v>15</v>
      </c>
      <c r="AW2" s="8">
        <f t="shared" si="0"/>
        <v>19</v>
      </c>
      <c r="AX2" s="8">
        <f t="shared" si="0"/>
        <v>12</v>
      </c>
      <c r="AY2" s="8">
        <f t="shared" si="0"/>
        <v>16</v>
      </c>
      <c r="AZ2" s="8">
        <f t="shared" si="0"/>
        <v>18</v>
      </c>
      <c r="BA2" s="8">
        <f t="shared" si="0"/>
        <v>16</v>
      </c>
      <c r="BB2" s="8">
        <f t="shared" si="0"/>
        <v>12</v>
      </c>
      <c r="BC2" s="8">
        <f t="shared" si="0"/>
        <v>15</v>
      </c>
      <c r="BD2" s="8">
        <f t="shared" si="0"/>
        <v>15</v>
      </c>
      <c r="BE2" s="8">
        <f t="shared" si="0"/>
        <v>14</v>
      </c>
      <c r="BF2" s="8">
        <f t="shared" si="0"/>
        <v>16</v>
      </c>
      <c r="BG2" s="8">
        <f t="shared" si="0"/>
        <v>12</v>
      </c>
      <c r="BH2" s="8">
        <f t="shared" si="0"/>
        <v>16</v>
      </c>
      <c r="BI2" s="8">
        <f t="shared" si="0"/>
        <v>16</v>
      </c>
      <c r="BJ2" s="8">
        <f t="shared" si="0"/>
        <v>16</v>
      </c>
      <c r="BK2" s="8">
        <f t="shared" si="0"/>
        <v>24</v>
      </c>
      <c r="BL2" s="8">
        <f t="shared" si="0"/>
        <v>12</v>
      </c>
      <c r="BM2" s="8">
        <f t="shared" si="0"/>
        <v>15</v>
      </c>
      <c r="BN2" s="8">
        <f t="shared" si="0"/>
        <v>12</v>
      </c>
      <c r="BO2" s="8">
        <f t="shared" si="0"/>
        <v>16</v>
      </c>
      <c r="BP2" s="12">
        <f t="shared" ref="BP2" si="1">COUNT(BP3:BP305)</f>
        <v>16</v>
      </c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10"/>
      <c r="HD2" s="10"/>
      <c r="HE2" s="10"/>
      <c r="HF2" s="10"/>
      <c r="HG2" s="10"/>
      <c r="HH2" s="10"/>
      <c r="HI2" s="10"/>
      <c r="HJ2" s="10"/>
      <c r="HK2" s="10"/>
    </row>
    <row r="3" spans="1:219" s="13" customFormat="1" ht="14" x14ac:dyDescent="0.15">
      <c r="A3" s="3" t="s">
        <v>68</v>
      </c>
      <c r="B3" s="4">
        <v>2332.5</v>
      </c>
      <c r="C3" s="4">
        <v>19844.75</v>
      </c>
      <c r="D3" s="4">
        <v>16115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>
        <v>5314.25</v>
      </c>
      <c r="AM3" s="4"/>
      <c r="AN3" s="4"/>
      <c r="AO3" s="4"/>
      <c r="AP3" s="4">
        <v>924.5</v>
      </c>
      <c r="AQ3" s="4"/>
      <c r="AR3" s="4"/>
      <c r="AS3" s="4"/>
      <c r="AT3" s="4"/>
      <c r="AU3" s="4"/>
      <c r="AV3" s="4">
        <v>1826.5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219" s="13" customFormat="1" ht="14" x14ac:dyDescent="0.15">
      <c r="A4" s="3" t="s">
        <v>68</v>
      </c>
      <c r="B4" s="4">
        <v>3316.5</v>
      </c>
      <c r="C4" s="4">
        <v>19075</v>
      </c>
      <c r="D4" s="4">
        <v>7488.5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4143.75</v>
      </c>
      <c r="AM4" s="4"/>
      <c r="AN4" s="4"/>
      <c r="AO4" s="4"/>
      <c r="AP4" s="4">
        <v>2035.75</v>
      </c>
      <c r="AQ4" s="4"/>
      <c r="AR4" s="4"/>
      <c r="AS4" s="4"/>
      <c r="AT4" s="4"/>
      <c r="AU4" s="4"/>
      <c r="AV4" s="4">
        <v>2856.25</v>
      </c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219" s="13" customFormat="1" ht="14" x14ac:dyDescent="0.15">
      <c r="A5" s="3" t="s">
        <v>68</v>
      </c>
      <c r="B5" s="4">
        <v>3100.75</v>
      </c>
      <c r="C5" s="4">
        <v>22256.5</v>
      </c>
      <c r="D5" s="4">
        <v>22320.75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7187</v>
      </c>
      <c r="AM5" s="4"/>
      <c r="AN5" s="4"/>
      <c r="AO5" s="4"/>
      <c r="AP5" s="4">
        <v>1272</v>
      </c>
      <c r="AQ5" s="4"/>
      <c r="AR5" s="4"/>
      <c r="AS5" s="4"/>
      <c r="AT5" s="4"/>
      <c r="AU5" s="4"/>
      <c r="AV5" s="4">
        <v>1501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219" s="13" customFormat="1" ht="14" x14ac:dyDescent="0.15">
      <c r="A6" s="3" t="s">
        <v>68</v>
      </c>
      <c r="B6" s="4">
        <v>1643.75</v>
      </c>
      <c r="C6" s="4">
        <v>9456.25</v>
      </c>
      <c r="D6" s="4">
        <v>8881.75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3558.25</v>
      </c>
      <c r="AM6" s="4"/>
      <c r="AN6" s="4"/>
      <c r="AO6" s="4"/>
      <c r="AP6" s="4">
        <v>1487.5</v>
      </c>
      <c r="AQ6" s="4"/>
      <c r="AR6" s="4"/>
      <c r="AS6" s="4"/>
      <c r="AT6" s="4"/>
      <c r="AU6" s="4"/>
      <c r="AV6" s="4">
        <v>3426.5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219" s="13" customFormat="1" ht="14" x14ac:dyDescent="0.15">
      <c r="A7" s="14" t="s">
        <v>69</v>
      </c>
      <c r="B7" s="4">
        <v>1074</v>
      </c>
      <c r="C7" s="4">
        <v>6661.5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9555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>
        <v>3534</v>
      </c>
      <c r="AX7" s="4">
        <v>1996</v>
      </c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219" s="13" customFormat="1" ht="14" x14ac:dyDescent="0.15">
      <c r="A8" s="14" t="s">
        <v>69</v>
      </c>
      <c r="B8" s="4">
        <v>1956.25</v>
      </c>
      <c r="C8" s="4">
        <v>8274.5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9522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>
        <v>1437</v>
      </c>
      <c r="AX8" s="4">
        <v>926.5</v>
      </c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219" s="13" customFormat="1" ht="14" x14ac:dyDescent="0.15">
      <c r="A9" s="14" t="s">
        <v>69</v>
      </c>
      <c r="B9" s="4">
        <v>2823</v>
      </c>
      <c r="C9" s="4">
        <v>16260.25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14519.75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>
        <v>2398.5</v>
      </c>
      <c r="AX9" s="4">
        <v>1404.25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219" s="13" customFormat="1" ht="14" x14ac:dyDescent="0.15">
      <c r="A10" s="14" t="s">
        <v>69</v>
      </c>
      <c r="B10" s="4">
        <v>1289.75</v>
      </c>
      <c r="C10" s="4">
        <v>6606.25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5250.75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>
        <v>3021.5</v>
      </c>
      <c r="AX10" s="4">
        <v>1883.75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219" s="13" customFormat="1" ht="14" x14ac:dyDescent="0.15">
      <c r="A11" s="14" t="s">
        <v>70</v>
      </c>
      <c r="B11" s="4">
        <v>3430.75</v>
      </c>
      <c r="C11" s="4">
        <v>13848.5</v>
      </c>
      <c r="D11" s="4"/>
      <c r="E11" s="4"/>
      <c r="F11" s="4">
        <v>11084.5</v>
      </c>
      <c r="G11" s="4"/>
      <c r="H11" s="4"/>
      <c r="I11" s="4">
        <v>9678.25</v>
      </c>
      <c r="J11" s="4"/>
      <c r="K11" s="4"/>
      <c r="L11" s="4"/>
      <c r="M11" s="4">
        <v>13494.25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3201.75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219" s="13" customFormat="1" ht="14" x14ac:dyDescent="0.15">
      <c r="A12" s="14" t="s">
        <v>70</v>
      </c>
      <c r="B12" s="4">
        <v>2596.75</v>
      </c>
      <c r="C12" s="4">
        <v>4326.25</v>
      </c>
      <c r="D12" s="4"/>
      <c r="E12" s="4"/>
      <c r="F12" s="4">
        <v>11251.75</v>
      </c>
      <c r="G12" s="4"/>
      <c r="H12" s="4"/>
      <c r="I12" s="4">
        <v>7129.75</v>
      </c>
      <c r="J12" s="4"/>
      <c r="K12" s="4"/>
      <c r="L12" s="4"/>
      <c r="M12" s="4">
        <v>12631.25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>
        <v>1936.75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219" s="13" customFormat="1" ht="14" x14ac:dyDescent="0.15">
      <c r="A13" s="14" t="s">
        <v>70</v>
      </c>
      <c r="B13" s="4">
        <v>5715</v>
      </c>
      <c r="C13" s="4">
        <v>16685</v>
      </c>
      <c r="D13" s="4"/>
      <c r="E13" s="4"/>
      <c r="F13" s="4">
        <v>14442.5</v>
      </c>
      <c r="G13" s="4"/>
      <c r="H13" s="4"/>
      <c r="I13" s="4">
        <v>13124.5</v>
      </c>
      <c r="J13" s="4"/>
      <c r="K13" s="4"/>
      <c r="L13" s="4"/>
      <c r="M13" s="4">
        <v>13199.25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>
        <v>2455.75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219" s="13" customFormat="1" ht="14" customHeight="1" x14ac:dyDescent="0.15">
      <c r="A14" s="14" t="s">
        <v>70</v>
      </c>
      <c r="B14" s="4">
        <v>3844.25</v>
      </c>
      <c r="C14" s="4">
        <v>6586.25</v>
      </c>
      <c r="D14" s="4"/>
      <c r="E14" s="4"/>
      <c r="F14" s="4">
        <v>5653.5</v>
      </c>
      <c r="G14" s="4"/>
      <c r="H14" s="4"/>
      <c r="I14" s="4">
        <v>4630</v>
      </c>
      <c r="J14" s="4"/>
      <c r="K14" s="4"/>
      <c r="L14" s="4"/>
      <c r="M14" s="4">
        <v>6520.5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>
        <v>3609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219" s="13" customFormat="1" ht="14" x14ac:dyDescent="0.15">
      <c r="A15" s="14" t="s">
        <v>71</v>
      </c>
      <c r="B15" s="13">
        <v>772.5</v>
      </c>
      <c r="C15" s="13">
        <v>6524.75</v>
      </c>
      <c r="AL15" s="13">
        <v>1839.75</v>
      </c>
      <c r="AP15" s="13">
        <v>807.5</v>
      </c>
    </row>
    <row r="16" spans="1:219" s="13" customFormat="1" ht="14" x14ac:dyDescent="0.15">
      <c r="A16" s="14" t="s">
        <v>71</v>
      </c>
      <c r="B16" s="13">
        <v>629.25</v>
      </c>
      <c r="C16" s="13">
        <v>4300</v>
      </c>
      <c r="AL16" s="13">
        <v>972.5</v>
      </c>
      <c r="AP16" s="13">
        <v>682.25</v>
      </c>
    </row>
    <row r="17" spans="1:65" s="13" customFormat="1" ht="14" x14ac:dyDescent="0.15">
      <c r="A17" s="14" t="s">
        <v>71</v>
      </c>
      <c r="B17" s="13">
        <v>1337.75</v>
      </c>
      <c r="C17" s="13">
        <v>3162.5</v>
      </c>
      <c r="AL17" s="13">
        <v>1648.25</v>
      </c>
      <c r="AP17" s="13">
        <v>889.25</v>
      </c>
    </row>
    <row r="18" spans="1:65" s="13" customFormat="1" ht="14" x14ac:dyDescent="0.15">
      <c r="A18" s="14" t="s">
        <v>71</v>
      </c>
      <c r="B18" s="13">
        <v>884.75</v>
      </c>
      <c r="C18" s="13">
        <v>3444</v>
      </c>
      <c r="AL18" s="13">
        <v>1087.25</v>
      </c>
      <c r="AP18" s="13">
        <v>691</v>
      </c>
    </row>
    <row r="19" spans="1:65" s="13" customFormat="1" ht="14" x14ac:dyDescent="0.15">
      <c r="A19" s="14" t="s">
        <v>72</v>
      </c>
      <c r="B19" s="4">
        <v>2176</v>
      </c>
      <c r="C19" s="4">
        <v>12461.75</v>
      </c>
      <c r="D19" s="4"/>
      <c r="E19" s="4"/>
      <c r="F19" s="4"/>
      <c r="G19" s="4"/>
      <c r="H19" s="4"/>
      <c r="I19" s="4"/>
      <c r="J19" s="4"/>
      <c r="K19" s="4"/>
      <c r="L19" s="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>
        <v>2387.5</v>
      </c>
      <c r="AW19" s="4">
        <v>2108</v>
      </c>
      <c r="AX19" s="4">
        <v>1679.25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s="13" customFormat="1" ht="14" x14ac:dyDescent="0.15">
      <c r="A20" s="14" t="s">
        <v>72</v>
      </c>
      <c r="B20" s="4">
        <v>1628.5</v>
      </c>
      <c r="C20" s="4">
        <v>6111</v>
      </c>
      <c r="D20" s="4"/>
      <c r="E20" s="4"/>
      <c r="F20" s="4"/>
      <c r="G20" s="4"/>
      <c r="H20" s="4"/>
      <c r="I20" s="4"/>
      <c r="J20" s="4"/>
      <c r="K20" s="4"/>
      <c r="L20" s="6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>
        <v>836.25</v>
      </c>
      <c r="AW20" s="4">
        <v>1501</v>
      </c>
      <c r="AX20" s="4">
        <v>1797.75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s="13" customFormat="1" ht="14" x14ac:dyDescent="0.15">
      <c r="A21" s="14" t="s">
        <v>72</v>
      </c>
      <c r="B21" s="4">
        <v>2790</v>
      </c>
      <c r="C21" s="4">
        <v>4610.25</v>
      </c>
      <c r="D21" s="4"/>
      <c r="E21" s="4"/>
      <c r="F21" s="4"/>
      <c r="G21" s="4"/>
      <c r="H21" s="4"/>
      <c r="I21" s="4"/>
      <c r="J21" s="4"/>
      <c r="K21" s="4"/>
      <c r="L21" s="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>
        <v>1967.25</v>
      </c>
      <c r="AW21" s="4">
        <v>2605.5</v>
      </c>
      <c r="AX21" s="4">
        <v>3063.25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s="13" customFormat="1" ht="14" x14ac:dyDescent="0.15">
      <c r="A22" s="14" t="s">
        <v>72</v>
      </c>
      <c r="B22" s="4">
        <v>1463.25</v>
      </c>
      <c r="C22" s="4">
        <v>6564.5</v>
      </c>
      <c r="D22" s="4"/>
      <c r="E22" s="4"/>
      <c r="F22" s="4"/>
      <c r="G22" s="4"/>
      <c r="H22" s="4"/>
      <c r="I22" s="4"/>
      <c r="J22" s="4"/>
      <c r="K22" s="4"/>
      <c r="L22" s="6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>
        <v>776.75</v>
      </c>
      <c r="AW22" s="4">
        <v>1316.25</v>
      </c>
      <c r="AX22" s="4">
        <v>1826.5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s="13" customFormat="1" ht="14" x14ac:dyDescent="0.15">
      <c r="A23" s="14" t="s">
        <v>73</v>
      </c>
      <c r="B23" s="4">
        <v>288.25</v>
      </c>
      <c r="C23" s="4">
        <v>6273.75</v>
      </c>
      <c r="D23" s="4">
        <v>10668.75</v>
      </c>
      <c r="E23" s="4"/>
      <c r="F23" s="4"/>
      <c r="G23" s="4"/>
      <c r="H23" s="4"/>
      <c r="I23" s="4"/>
      <c r="J23" s="4">
        <v>5785.75</v>
      </c>
      <c r="K23" s="4"/>
      <c r="L23" s="4"/>
      <c r="M23" s="4"/>
      <c r="N23" s="4"/>
      <c r="O23" s="4">
        <v>4420.75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>
        <v>1170.75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s="13" customFormat="1" ht="14" x14ac:dyDescent="0.15">
      <c r="A24" s="14" t="s">
        <v>73</v>
      </c>
      <c r="B24" s="4">
        <v>941.75</v>
      </c>
      <c r="C24" s="4">
        <v>3353.75</v>
      </c>
      <c r="D24" s="4">
        <v>3452.75</v>
      </c>
      <c r="E24" s="4"/>
      <c r="F24" s="4"/>
      <c r="G24" s="4"/>
      <c r="H24" s="4"/>
      <c r="I24" s="4"/>
      <c r="J24" s="4">
        <v>3096.25</v>
      </c>
      <c r="K24" s="4"/>
      <c r="L24" s="4"/>
      <c r="M24" s="4"/>
      <c r="N24" s="4"/>
      <c r="O24" s="4">
        <v>2788.25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>
        <v>1331.25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s="13" customFormat="1" ht="14" x14ac:dyDescent="0.15">
      <c r="A25" s="14" t="s">
        <v>73</v>
      </c>
      <c r="B25" s="4">
        <v>968.25</v>
      </c>
      <c r="C25" s="4">
        <v>5851.5</v>
      </c>
      <c r="D25" s="4">
        <v>5825</v>
      </c>
      <c r="E25" s="4"/>
      <c r="F25" s="4"/>
      <c r="G25" s="4"/>
      <c r="H25" s="4"/>
      <c r="I25" s="4"/>
      <c r="J25" s="4">
        <v>7097</v>
      </c>
      <c r="K25" s="4"/>
      <c r="L25" s="4"/>
      <c r="M25" s="4"/>
      <c r="N25" s="4"/>
      <c r="O25" s="4">
        <v>6976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1973.75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s="13" customFormat="1" ht="14" x14ac:dyDescent="0.15">
      <c r="A26" s="14" t="s">
        <v>73</v>
      </c>
      <c r="B26" s="4">
        <v>724</v>
      </c>
      <c r="C26" s="4">
        <v>7686.5</v>
      </c>
      <c r="D26" s="4">
        <v>6914.25</v>
      </c>
      <c r="E26" s="4"/>
      <c r="F26" s="4"/>
      <c r="G26" s="4"/>
      <c r="H26" s="4"/>
      <c r="I26" s="4"/>
      <c r="J26" s="4">
        <v>5666.5</v>
      </c>
      <c r="K26" s="4"/>
      <c r="L26" s="4"/>
      <c r="M26" s="4"/>
      <c r="N26" s="4"/>
      <c r="O26" s="4">
        <v>6740.5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853.75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s="13" customFormat="1" ht="14" x14ac:dyDescent="0.15">
      <c r="A27" s="14" t="s">
        <v>74</v>
      </c>
      <c r="B27" s="4">
        <v>4220.75</v>
      </c>
      <c r="C27" s="4">
        <v>26048.5</v>
      </c>
      <c r="D27" s="4"/>
      <c r="E27" s="4"/>
      <c r="F27" s="4">
        <v>13808.75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v>10054.5</v>
      </c>
      <c r="AM27" s="4"/>
      <c r="AN27" s="4"/>
      <c r="AO27" s="4"/>
      <c r="AP27" s="4">
        <v>2090.5</v>
      </c>
      <c r="AQ27" s="4"/>
      <c r="AR27" s="4"/>
      <c r="AS27" s="4"/>
      <c r="AT27" s="4"/>
      <c r="AU27" s="4"/>
      <c r="AV27" s="4">
        <v>2546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s="13" customFormat="1" ht="14" x14ac:dyDescent="0.15">
      <c r="A28" s="14" t="s">
        <v>74</v>
      </c>
      <c r="B28" s="4">
        <v>4062.5</v>
      </c>
      <c r="C28" s="4">
        <v>12519.5</v>
      </c>
      <c r="D28" s="4"/>
      <c r="E28" s="4"/>
      <c r="F28" s="4">
        <v>7473.25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v>8675</v>
      </c>
      <c r="AM28" s="4"/>
      <c r="AN28" s="4"/>
      <c r="AO28" s="4"/>
      <c r="AP28" s="4">
        <v>510.25</v>
      </c>
      <c r="AQ28" s="4"/>
      <c r="AR28" s="4"/>
      <c r="AS28" s="4"/>
      <c r="AT28" s="4"/>
      <c r="AU28" s="4"/>
      <c r="AV28" s="4">
        <v>816.5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s="13" customFormat="1" ht="14" x14ac:dyDescent="0.15">
      <c r="A29" s="14" t="s">
        <v>74</v>
      </c>
      <c r="B29" s="4">
        <v>4167.75</v>
      </c>
      <c r="C29" s="4">
        <v>27435</v>
      </c>
      <c r="D29" s="4"/>
      <c r="E29" s="4"/>
      <c r="F29" s="4">
        <v>15670.5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>
        <v>11628</v>
      </c>
      <c r="AM29" s="4"/>
      <c r="AN29" s="4"/>
      <c r="AO29" s="4"/>
      <c r="AP29" s="4">
        <v>1951.75</v>
      </c>
      <c r="AQ29" s="4"/>
      <c r="AR29" s="4"/>
      <c r="AS29" s="4"/>
      <c r="AT29" s="4"/>
      <c r="AU29" s="4"/>
      <c r="AV29" s="4">
        <v>2000.25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s="13" customFormat="1" ht="14" x14ac:dyDescent="0.15">
      <c r="A30" s="14" t="s">
        <v>74</v>
      </c>
      <c r="B30" s="4">
        <v>2284</v>
      </c>
      <c r="C30" s="4">
        <v>8501</v>
      </c>
      <c r="D30" s="4"/>
      <c r="E30" s="4"/>
      <c r="F30" s="4">
        <v>13656.75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5277.25</v>
      </c>
      <c r="AM30" s="4"/>
      <c r="AN30" s="4"/>
      <c r="AO30" s="4"/>
      <c r="AP30" s="4">
        <v>2061.75</v>
      </c>
      <c r="AQ30" s="4"/>
      <c r="AR30" s="4"/>
      <c r="AS30" s="4"/>
      <c r="AT30" s="4"/>
      <c r="AU30" s="4"/>
      <c r="AV30" s="4">
        <v>1562.75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s="13" customFormat="1" ht="14" x14ac:dyDescent="0.15">
      <c r="A31" s="14" t="s">
        <v>75</v>
      </c>
      <c r="B31" s="4">
        <v>2480</v>
      </c>
      <c r="C31" s="4">
        <v>9869.75</v>
      </c>
      <c r="D31" s="4"/>
      <c r="E31" s="4"/>
      <c r="F31" s="4"/>
      <c r="G31" s="4">
        <v>14167.25</v>
      </c>
      <c r="H31" s="4"/>
      <c r="I31" s="4">
        <v>9317.5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>
        <v>382.75</v>
      </c>
      <c r="AY31" s="4"/>
      <c r="AZ31" s="4"/>
      <c r="BA31" s="4"/>
      <c r="BB31" s="4"/>
      <c r="BC31" s="4">
        <v>1591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s="13" customFormat="1" ht="14" x14ac:dyDescent="0.15">
      <c r="A32" s="14" t="s">
        <v>75</v>
      </c>
      <c r="B32" s="4">
        <v>1976.25</v>
      </c>
      <c r="C32" s="4">
        <v>12008.75</v>
      </c>
      <c r="D32" s="4"/>
      <c r="E32" s="4"/>
      <c r="F32" s="4"/>
      <c r="G32" s="4">
        <v>8131</v>
      </c>
      <c r="H32" s="4"/>
      <c r="I32" s="4">
        <v>6353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>
        <v>633.75</v>
      </c>
      <c r="AY32" s="4"/>
      <c r="AZ32" s="4"/>
      <c r="BA32" s="4"/>
      <c r="BB32" s="4"/>
      <c r="BC32" s="4">
        <v>660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s="13" customFormat="1" ht="14" x14ac:dyDescent="0.15">
      <c r="A33" s="14" t="s">
        <v>75</v>
      </c>
      <c r="B33" s="4">
        <v>2715.25</v>
      </c>
      <c r="C33" s="4">
        <v>13513.75</v>
      </c>
      <c r="D33" s="4"/>
      <c r="E33" s="4"/>
      <c r="F33" s="4"/>
      <c r="G33" s="4">
        <v>14381</v>
      </c>
      <c r="H33" s="4"/>
      <c r="I33" s="4">
        <v>7684.75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>
        <v>2297.25</v>
      </c>
      <c r="AY33" s="4"/>
      <c r="AZ33" s="4"/>
      <c r="BA33" s="4"/>
      <c r="BB33" s="4"/>
      <c r="BC33" s="4">
        <v>1646</v>
      </c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s="13" customFormat="1" ht="14" x14ac:dyDescent="0.15">
      <c r="A34" s="14" t="s">
        <v>75</v>
      </c>
      <c r="B34" s="4">
        <v>1019</v>
      </c>
      <c r="C34" s="4">
        <v>6491.75</v>
      </c>
      <c r="D34" s="4"/>
      <c r="E34" s="4"/>
      <c r="F34" s="4"/>
      <c r="G34" s="4">
        <v>9385.75</v>
      </c>
      <c r="H34" s="4"/>
      <c r="I34" s="4">
        <v>6722.75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>
        <v>902.25</v>
      </c>
      <c r="AY34" s="4"/>
      <c r="AZ34" s="4"/>
      <c r="BA34" s="4"/>
      <c r="BB34" s="4"/>
      <c r="BC34" s="4">
        <v>974.75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s="13" customFormat="1" ht="14" x14ac:dyDescent="0.15">
      <c r="A35" s="14" t="s">
        <v>76</v>
      </c>
      <c r="B35" s="4">
        <v>1424</v>
      </c>
      <c r="C35" s="4">
        <v>17741.25</v>
      </c>
      <c r="D35" s="4"/>
      <c r="E35" s="4"/>
      <c r="F35" s="4"/>
      <c r="G35" s="4"/>
      <c r="H35" s="4"/>
      <c r="I35" s="4"/>
      <c r="J35" s="4"/>
      <c r="K35" s="4"/>
      <c r="L35" s="4"/>
      <c r="M35" s="4">
        <v>30165.5</v>
      </c>
      <c r="N35" s="4"/>
      <c r="O35" s="4"/>
      <c r="P35" s="4"/>
      <c r="Q35" s="4"/>
      <c r="R35" s="4"/>
      <c r="S35" s="4">
        <v>32619.5</v>
      </c>
      <c r="T35" s="4"/>
      <c r="U35" s="4"/>
      <c r="V35" s="4">
        <v>26961.75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v>2915.75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s="13" customFormat="1" ht="14" x14ac:dyDescent="0.15">
      <c r="A36" s="14" t="s">
        <v>76</v>
      </c>
      <c r="B36" s="4">
        <v>1254.5</v>
      </c>
      <c r="C36" s="4">
        <v>11806.25</v>
      </c>
      <c r="D36" s="4"/>
      <c r="E36" s="4"/>
      <c r="F36" s="4"/>
      <c r="G36" s="4"/>
      <c r="H36" s="4"/>
      <c r="I36" s="4"/>
      <c r="J36" s="4"/>
      <c r="K36" s="4"/>
      <c r="L36" s="4"/>
      <c r="M36" s="4">
        <v>20621.75</v>
      </c>
      <c r="N36" s="4"/>
      <c r="O36" s="4"/>
      <c r="P36" s="4"/>
      <c r="Q36" s="4"/>
      <c r="R36" s="4"/>
      <c r="S36" s="4">
        <v>11685.25</v>
      </c>
      <c r="T36" s="4"/>
      <c r="U36" s="4"/>
      <c r="V36" s="4">
        <v>13419.5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v>1377.5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s="13" customFormat="1" ht="14" x14ac:dyDescent="0.15">
      <c r="A37" s="14" t="s">
        <v>76</v>
      </c>
      <c r="B37" s="4">
        <v>2176.5</v>
      </c>
      <c r="C37" s="4">
        <v>22712.25</v>
      </c>
      <c r="D37" s="4"/>
      <c r="E37" s="4"/>
      <c r="F37" s="4"/>
      <c r="G37" s="4"/>
      <c r="H37" s="4"/>
      <c r="I37" s="4"/>
      <c r="J37" s="4"/>
      <c r="K37" s="4"/>
      <c r="L37" s="4"/>
      <c r="M37" s="4">
        <v>25665.5</v>
      </c>
      <c r="N37" s="4"/>
      <c r="O37" s="4"/>
      <c r="P37" s="4"/>
      <c r="Q37" s="4"/>
      <c r="R37" s="4"/>
      <c r="S37" s="4">
        <v>24657.75</v>
      </c>
      <c r="T37" s="4"/>
      <c r="U37" s="4"/>
      <c r="V37" s="4">
        <v>14825.5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v>2125.75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s="13" customFormat="1" ht="14" x14ac:dyDescent="0.15">
      <c r="A38" s="14" t="s">
        <v>76</v>
      </c>
      <c r="B38" s="4">
        <v>1168.5</v>
      </c>
      <c r="C38" s="4">
        <v>17134</v>
      </c>
      <c r="D38" s="4"/>
      <c r="E38" s="4"/>
      <c r="F38" s="4"/>
      <c r="G38" s="4"/>
      <c r="H38" s="4"/>
      <c r="I38" s="4"/>
      <c r="J38" s="4"/>
      <c r="K38" s="4"/>
      <c r="L38" s="4"/>
      <c r="M38" s="4">
        <v>14788.25</v>
      </c>
      <c r="N38" s="4"/>
      <c r="O38" s="4"/>
      <c r="P38" s="4"/>
      <c r="Q38" s="4"/>
      <c r="R38" s="4"/>
      <c r="S38" s="4">
        <v>9927</v>
      </c>
      <c r="T38" s="4"/>
      <c r="U38" s="4"/>
      <c r="V38" s="4">
        <v>10604.5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v>1465.75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s="13" customFormat="1" ht="14" x14ac:dyDescent="0.15">
      <c r="A39" s="14" t="s">
        <v>77</v>
      </c>
      <c r="B39" s="4">
        <v>3360.25</v>
      </c>
      <c r="C39" s="4">
        <v>5015.25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v>6670.25</v>
      </c>
      <c r="V39" s="4"/>
      <c r="W39" s="4">
        <v>6372.75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5046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>
        <v>6813</v>
      </c>
      <c r="BK39" s="4"/>
      <c r="BL39" s="4"/>
      <c r="BM39" s="4"/>
    </row>
    <row r="40" spans="1:65" s="13" customFormat="1" ht="14" x14ac:dyDescent="0.15">
      <c r="A40" s="14" t="s">
        <v>77</v>
      </c>
      <c r="B40" s="4">
        <v>2537.25</v>
      </c>
      <c r="C40" s="4">
        <v>11075.5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>
        <v>12532.5</v>
      </c>
      <c r="V40" s="4"/>
      <c r="W40" s="4">
        <v>8397.5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>
        <v>13879.25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>
        <v>20656.75</v>
      </c>
      <c r="BK40" s="4"/>
      <c r="BL40" s="4"/>
      <c r="BM40" s="4"/>
    </row>
    <row r="41" spans="1:65" s="13" customFormat="1" ht="14" x14ac:dyDescent="0.15">
      <c r="A41" s="14" t="s">
        <v>77</v>
      </c>
      <c r="B41" s="4">
        <v>1637.25</v>
      </c>
      <c r="C41" s="4">
        <v>4599.25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v>7693</v>
      </c>
      <c r="V41" s="4"/>
      <c r="W41" s="4">
        <v>7028.75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>
        <v>5373.75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>
        <v>10153.75</v>
      </c>
      <c r="BK41" s="4"/>
      <c r="BL41" s="4"/>
      <c r="BM41" s="4"/>
    </row>
    <row r="42" spans="1:65" s="13" customFormat="1" ht="14" x14ac:dyDescent="0.15">
      <c r="A42" s="14" t="s">
        <v>77</v>
      </c>
      <c r="B42" s="4">
        <v>3089.5</v>
      </c>
      <c r="C42" s="4">
        <v>12127.75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>
        <v>9387.5</v>
      </c>
      <c r="V42" s="4"/>
      <c r="W42" s="4">
        <v>9060.25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>
        <v>10116.25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>
        <v>14004.5</v>
      </c>
      <c r="BK42" s="4"/>
      <c r="BL42" s="4"/>
      <c r="BM42" s="4"/>
    </row>
    <row r="43" spans="1:65" s="13" customFormat="1" ht="14" x14ac:dyDescent="0.15">
      <c r="A43" s="14" t="s">
        <v>78</v>
      </c>
      <c r="B43" s="13">
        <v>1525</v>
      </c>
      <c r="C43" s="13">
        <v>3067.5</v>
      </c>
      <c r="AM43" s="13">
        <v>1285</v>
      </c>
    </row>
    <row r="44" spans="1:65" s="13" customFormat="1" ht="14" x14ac:dyDescent="0.15">
      <c r="A44" s="14" t="s">
        <v>78</v>
      </c>
      <c r="B44" s="13">
        <v>1425.75</v>
      </c>
      <c r="C44" s="13">
        <v>9002.5</v>
      </c>
      <c r="AM44" s="13">
        <v>1729.75</v>
      </c>
    </row>
    <row r="45" spans="1:65" s="13" customFormat="1" ht="14" x14ac:dyDescent="0.15">
      <c r="A45" s="14" t="s">
        <v>78</v>
      </c>
      <c r="B45" s="13">
        <v>1078.25</v>
      </c>
      <c r="C45" s="13">
        <v>6214.75</v>
      </c>
      <c r="AM45" s="13">
        <v>1267.75</v>
      </c>
    </row>
    <row r="46" spans="1:65" s="13" customFormat="1" ht="14" x14ac:dyDescent="0.15">
      <c r="A46" s="14" t="s">
        <v>78</v>
      </c>
      <c r="B46" s="13">
        <v>660.25</v>
      </c>
      <c r="C46" s="13">
        <v>8905.75</v>
      </c>
      <c r="AM46" s="13">
        <v>2009.25</v>
      </c>
    </row>
    <row r="47" spans="1:65" s="13" customFormat="1" ht="14" x14ac:dyDescent="0.15">
      <c r="A47" s="14" t="s">
        <v>79</v>
      </c>
      <c r="B47" s="4">
        <v>4255.75</v>
      </c>
      <c r="C47" s="4">
        <v>9453.75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>
        <v>16385.5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>
        <v>4900.5</v>
      </c>
      <c r="BD47" s="4"/>
      <c r="BE47" s="4"/>
      <c r="BF47" s="4"/>
      <c r="BG47" s="4"/>
      <c r="BH47" s="4"/>
      <c r="BI47" s="4">
        <v>10107.5</v>
      </c>
      <c r="BJ47" s="4"/>
      <c r="BK47" s="4">
        <v>8908</v>
      </c>
      <c r="BL47" s="4"/>
      <c r="BM47" s="4"/>
    </row>
    <row r="48" spans="1:65" s="13" customFormat="1" ht="14" x14ac:dyDescent="0.15">
      <c r="A48" s="14" t="s">
        <v>79</v>
      </c>
      <c r="B48" s="4">
        <v>4762.25</v>
      </c>
      <c r="C48" s="4">
        <v>13309.25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v>12997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v>3516.75</v>
      </c>
      <c r="BD48" s="4"/>
      <c r="BE48" s="4"/>
      <c r="BF48" s="4"/>
      <c r="BG48" s="4"/>
      <c r="BH48" s="4"/>
      <c r="BI48" s="4">
        <v>12673.25</v>
      </c>
      <c r="BJ48" s="4"/>
      <c r="BK48" s="4">
        <v>20725.25</v>
      </c>
      <c r="BL48" s="4"/>
      <c r="BM48" s="4"/>
    </row>
    <row r="49" spans="1:65" s="13" customFormat="1" ht="14" x14ac:dyDescent="0.15">
      <c r="A49" s="14" t="s">
        <v>79</v>
      </c>
      <c r="B49" s="4">
        <v>3186.5</v>
      </c>
      <c r="C49" s="4">
        <v>43415.75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>
        <v>30716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>
        <v>2240.25</v>
      </c>
      <c r="BD49" s="4"/>
      <c r="BE49" s="4"/>
      <c r="BF49" s="4"/>
      <c r="BG49" s="4"/>
      <c r="BH49" s="4"/>
      <c r="BI49" s="4">
        <v>41421.75</v>
      </c>
      <c r="BJ49" s="4"/>
      <c r="BK49" s="4">
        <v>15201.5</v>
      </c>
      <c r="BL49" s="4"/>
      <c r="BM49" s="4"/>
    </row>
    <row r="50" spans="1:65" s="13" customFormat="1" ht="14" x14ac:dyDescent="0.15">
      <c r="A50" s="14" t="s">
        <v>79</v>
      </c>
      <c r="B50" s="4">
        <v>3287.75</v>
      </c>
      <c r="C50" s="4">
        <v>14678.25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>
        <v>21242.5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>
        <v>2143.25</v>
      </c>
      <c r="BD50" s="4"/>
      <c r="BE50" s="4"/>
      <c r="BF50" s="4"/>
      <c r="BG50" s="4"/>
      <c r="BH50" s="4"/>
      <c r="BI50" s="4">
        <v>7988</v>
      </c>
      <c r="BJ50" s="4"/>
      <c r="BK50" s="4">
        <v>7323.75</v>
      </c>
      <c r="BL50" s="4"/>
      <c r="BM50" s="4"/>
    </row>
    <row r="51" spans="1:65" s="13" customFormat="1" ht="14" x14ac:dyDescent="0.15">
      <c r="A51" s="14" t="s">
        <v>80</v>
      </c>
      <c r="B51" s="4">
        <v>4995.5</v>
      </c>
      <c r="C51" s="4">
        <v>9075.25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v>11016.25</v>
      </c>
      <c r="T51" s="4"/>
      <c r="U51" s="4"/>
      <c r="V51" s="4">
        <v>12118.75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>
        <v>5076.75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>
        <v>11964.75</v>
      </c>
      <c r="BK51" s="4"/>
      <c r="BL51" s="4"/>
      <c r="BM51" s="4"/>
    </row>
    <row r="52" spans="1:65" s="13" customFormat="1" ht="14" x14ac:dyDescent="0.15">
      <c r="A52" s="14" t="s">
        <v>80</v>
      </c>
      <c r="B52" s="4">
        <v>4168.25</v>
      </c>
      <c r="C52" s="4">
        <v>11161.25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10142.75</v>
      </c>
      <c r="T52" s="4"/>
      <c r="U52" s="4"/>
      <c r="V52" s="4">
        <v>6885.75</v>
      </c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>
        <v>3232.5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>
        <v>9112.5</v>
      </c>
      <c r="BK52" s="4"/>
      <c r="BL52" s="4"/>
      <c r="BM52" s="4"/>
    </row>
    <row r="53" spans="1:65" s="13" customFormat="1" ht="14" x14ac:dyDescent="0.15">
      <c r="A53" s="14" t="s">
        <v>80</v>
      </c>
      <c r="B53" s="4">
        <v>3943.5</v>
      </c>
      <c r="C53" s="4">
        <v>17367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20687.75</v>
      </c>
      <c r="T53" s="4"/>
      <c r="U53" s="4"/>
      <c r="V53" s="4">
        <v>16299.75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>
        <v>2222.5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>
        <v>24668.5</v>
      </c>
      <c r="BK53" s="4"/>
      <c r="BL53" s="4"/>
      <c r="BM53" s="4"/>
    </row>
    <row r="54" spans="1:65" s="13" customFormat="1" ht="14" x14ac:dyDescent="0.15">
      <c r="A54" s="14" t="s">
        <v>80</v>
      </c>
      <c r="B54" s="4">
        <v>5532.25</v>
      </c>
      <c r="C54" s="4">
        <v>11355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6161.5</v>
      </c>
      <c r="T54" s="4"/>
      <c r="U54" s="4"/>
      <c r="V54" s="4">
        <v>6579.75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>
        <v>2687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>
        <v>14334.75</v>
      </c>
      <c r="BK54" s="4"/>
      <c r="BL54" s="4"/>
      <c r="BM54" s="4"/>
    </row>
    <row r="55" spans="1:65" s="13" customFormat="1" ht="14" x14ac:dyDescent="0.15">
      <c r="A55" s="14" t="s">
        <v>81</v>
      </c>
      <c r="B55" s="4">
        <v>2827.75</v>
      </c>
      <c r="C55" s="4">
        <v>8404</v>
      </c>
      <c r="D55" s="4">
        <v>6940.75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8113.75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>
        <v>2407.75</v>
      </c>
      <c r="AW55" s="4"/>
      <c r="AX55" s="4"/>
      <c r="AY55" s="4"/>
      <c r="AZ55" s="4"/>
      <c r="BA55" s="4"/>
      <c r="BB55" s="4"/>
      <c r="BC55" s="4">
        <v>1439.25</v>
      </c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s="13" customFormat="1" ht="14" x14ac:dyDescent="0.15">
      <c r="A56" s="14" t="s">
        <v>81</v>
      </c>
      <c r="B56" s="4">
        <v>3164.25</v>
      </c>
      <c r="C56" s="4">
        <v>10331.5</v>
      </c>
      <c r="D56" s="4">
        <v>5675.25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7512.75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>
        <v>2191.75</v>
      </c>
      <c r="AW56" s="4"/>
      <c r="AX56" s="4"/>
      <c r="AY56" s="4"/>
      <c r="AZ56" s="4"/>
      <c r="BA56" s="4"/>
      <c r="BB56" s="4"/>
      <c r="BC56" s="4">
        <v>3028</v>
      </c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s="13" customFormat="1" ht="14" x14ac:dyDescent="0.15">
      <c r="A57" s="14" t="s">
        <v>81</v>
      </c>
      <c r="B57" s="4">
        <v>4165.75</v>
      </c>
      <c r="C57" s="4">
        <v>9073</v>
      </c>
      <c r="D57" s="4">
        <v>7253.25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11025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>
        <v>1826.75</v>
      </c>
      <c r="AW57" s="4"/>
      <c r="AX57" s="4"/>
      <c r="AY57" s="4"/>
      <c r="AZ57" s="4"/>
      <c r="BA57" s="4"/>
      <c r="BB57" s="4"/>
      <c r="BC57" s="4">
        <v>3184.25</v>
      </c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s="13" customFormat="1" ht="14" x14ac:dyDescent="0.15">
      <c r="A58" s="14" t="s">
        <v>82</v>
      </c>
      <c r="B58" s="4">
        <v>2185.25</v>
      </c>
      <c r="C58" s="4">
        <v>24882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15221.25</v>
      </c>
      <c r="R58" s="4"/>
      <c r="S58" s="4"/>
      <c r="T58" s="4"/>
      <c r="U58" s="4">
        <v>27545</v>
      </c>
      <c r="V58" s="4">
        <v>18678.5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>
        <v>26818.5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s="13" customFormat="1" ht="14" x14ac:dyDescent="0.15">
      <c r="A59" s="14" t="s">
        <v>82</v>
      </c>
      <c r="B59" s="4">
        <v>4088.5</v>
      </c>
      <c r="C59" s="4">
        <v>6174.75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>
        <v>7211.5</v>
      </c>
      <c r="R59" s="4"/>
      <c r="S59" s="4"/>
      <c r="T59" s="4"/>
      <c r="U59" s="4">
        <v>8408.5</v>
      </c>
      <c r="V59" s="4">
        <v>4742.25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v>5536.75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s="13" customFormat="1" ht="14" x14ac:dyDescent="0.15">
      <c r="A60" s="14" t="s">
        <v>82</v>
      </c>
      <c r="B60" s="4">
        <v>4610</v>
      </c>
      <c r="C60" s="4">
        <v>10789.5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>
        <v>11731.25</v>
      </c>
      <c r="R60" s="4"/>
      <c r="S60" s="4"/>
      <c r="T60" s="4"/>
      <c r="U60" s="4">
        <v>19917.5</v>
      </c>
      <c r="V60" s="4">
        <v>15987.25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v>8027.5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s="13" customFormat="1" ht="14" x14ac:dyDescent="0.15">
      <c r="A61" s="14" t="s">
        <v>82</v>
      </c>
      <c r="B61" s="4">
        <v>2680.25</v>
      </c>
      <c r="C61" s="4">
        <v>17052.5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>
        <v>26024.25</v>
      </c>
      <c r="R61" s="4"/>
      <c r="S61" s="4"/>
      <c r="T61" s="4"/>
      <c r="U61" s="4">
        <v>25932</v>
      </c>
      <c r="V61" s="4">
        <v>11652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>
        <v>15846.25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s="13" customFormat="1" ht="14" x14ac:dyDescent="0.15">
      <c r="A62" s="14" t="s">
        <v>83</v>
      </c>
      <c r="B62" s="4">
        <v>1182</v>
      </c>
      <c r="C62" s="4">
        <v>13065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>
        <v>1756.25</v>
      </c>
      <c r="BG62" s="4"/>
      <c r="BH62" s="4"/>
      <c r="BI62" s="4"/>
      <c r="BJ62" s="4"/>
      <c r="BK62" s="4"/>
      <c r="BL62" s="4">
        <v>1267.75</v>
      </c>
      <c r="BM62" s="4"/>
    </row>
    <row r="63" spans="1:65" s="13" customFormat="1" ht="14" x14ac:dyDescent="0.15">
      <c r="A63" s="14" t="s">
        <v>83</v>
      </c>
      <c r="B63" s="4">
        <v>3144.25</v>
      </c>
      <c r="C63" s="4">
        <v>8652.5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>
        <v>1150.75</v>
      </c>
      <c r="BG63" s="4"/>
      <c r="BH63" s="4"/>
      <c r="BI63" s="4"/>
      <c r="BJ63" s="4"/>
      <c r="BK63" s="4"/>
      <c r="BL63" s="4">
        <v>2678.25</v>
      </c>
      <c r="BM63" s="4"/>
    </row>
    <row r="64" spans="1:65" s="13" customFormat="1" ht="14" x14ac:dyDescent="0.15">
      <c r="A64" s="14" t="s">
        <v>83</v>
      </c>
      <c r="B64" s="4">
        <v>2724.25</v>
      </c>
      <c r="C64" s="4">
        <v>9537.5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>
        <v>3976.5</v>
      </c>
      <c r="BG64" s="4"/>
      <c r="BH64" s="4"/>
      <c r="BI64" s="4"/>
      <c r="BJ64" s="4"/>
      <c r="BK64" s="4"/>
      <c r="BL64" s="4">
        <v>2246.75</v>
      </c>
      <c r="BM64" s="4"/>
    </row>
    <row r="65" spans="1:65" s="13" customFormat="1" ht="14" x14ac:dyDescent="0.15">
      <c r="A65" s="14" t="s">
        <v>83</v>
      </c>
      <c r="B65" s="4">
        <v>678</v>
      </c>
      <c r="C65" s="4">
        <v>4383.5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>
        <v>3019.25</v>
      </c>
      <c r="BG65" s="4"/>
      <c r="BH65" s="4"/>
      <c r="BI65" s="4"/>
      <c r="BJ65" s="4"/>
      <c r="BK65" s="4"/>
      <c r="BL65" s="4">
        <v>2810</v>
      </c>
      <c r="BM65" s="4"/>
    </row>
    <row r="66" spans="1:65" s="13" customFormat="1" ht="14" x14ac:dyDescent="0.15">
      <c r="A66" s="14" t="s">
        <v>129</v>
      </c>
      <c r="B66" s="13">
        <v>792.25</v>
      </c>
      <c r="C66" s="13">
        <v>14033</v>
      </c>
      <c r="BG66" s="13">
        <v>1243.5</v>
      </c>
    </row>
    <row r="67" spans="1:65" s="13" customFormat="1" ht="14" x14ac:dyDescent="0.15">
      <c r="A67" s="14" t="s">
        <v>129</v>
      </c>
      <c r="B67" s="13">
        <v>2504</v>
      </c>
      <c r="C67" s="13">
        <v>4423</v>
      </c>
      <c r="BG67" s="13">
        <v>3791.75</v>
      </c>
    </row>
    <row r="68" spans="1:65" s="13" customFormat="1" ht="14" x14ac:dyDescent="0.15">
      <c r="A68" s="14" t="s">
        <v>129</v>
      </c>
      <c r="B68" s="13">
        <v>3688.25</v>
      </c>
      <c r="C68" s="13">
        <v>10855.25</v>
      </c>
      <c r="BG68" s="13">
        <v>2530.5</v>
      </c>
    </row>
    <row r="69" spans="1:65" s="13" customFormat="1" ht="14" x14ac:dyDescent="0.15">
      <c r="A69" s="14" t="s">
        <v>129</v>
      </c>
      <c r="B69" s="13">
        <v>2341.5</v>
      </c>
      <c r="C69" s="13">
        <v>9988.5</v>
      </c>
      <c r="BG69" s="13">
        <v>4568.25</v>
      </c>
    </row>
    <row r="70" spans="1:65" s="13" customFormat="1" ht="14" x14ac:dyDescent="0.15">
      <c r="A70" s="14" t="s">
        <v>84</v>
      </c>
      <c r="B70" s="4">
        <v>3012.75</v>
      </c>
      <c r="C70" s="4">
        <v>5847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>
        <v>2229</v>
      </c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>
        <v>3776.25</v>
      </c>
      <c r="BA70" s="4"/>
      <c r="BB70" s="4"/>
      <c r="BC70" s="4"/>
      <c r="BD70" s="4">
        <v>3958.75</v>
      </c>
      <c r="BE70" s="4">
        <v>2196</v>
      </c>
      <c r="BF70" s="4"/>
      <c r="BG70" s="4"/>
      <c r="BH70" s="4"/>
      <c r="BI70" s="4"/>
      <c r="BJ70" s="4"/>
      <c r="BK70" s="4"/>
      <c r="BL70" s="4"/>
      <c r="BM70" s="4"/>
    </row>
    <row r="71" spans="1:65" s="13" customFormat="1" ht="14" x14ac:dyDescent="0.15">
      <c r="A71" s="14" t="s">
        <v>84</v>
      </c>
      <c r="B71" s="4">
        <v>3254.75</v>
      </c>
      <c r="C71" s="4">
        <v>13945.25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>
        <v>2687.25</v>
      </c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>
        <v>2497.75</v>
      </c>
      <c r="BA71" s="4"/>
      <c r="BB71" s="4"/>
      <c r="BC71" s="4"/>
      <c r="BD71" s="4">
        <v>3974.25</v>
      </c>
      <c r="BE71" s="4">
        <v>5008.5</v>
      </c>
      <c r="BF71" s="4"/>
      <c r="BG71" s="4"/>
      <c r="BH71" s="4"/>
      <c r="BI71" s="4"/>
      <c r="BJ71" s="4"/>
      <c r="BK71" s="4"/>
      <c r="BL71" s="4"/>
      <c r="BM71" s="4"/>
    </row>
    <row r="72" spans="1:65" s="13" customFormat="1" ht="14" x14ac:dyDescent="0.15">
      <c r="A72" s="14" t="s">
        <v>84</v>
      </c>
      <c r="B72" s="4">
        <v>2286.25</v>
      </c>
      <c r="C72" s="4">
        <v>7504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>
        <v>1894.75</v>
      </c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>
        <v>1221.5</v>
      </c>
      <c r="BA72" s="4"/>
      <c r="BB72" s="4"/>
      <c r="BC72" s="4"/>
      <c r="BD72" s="4">
        <v>2198.25</v>
      </c>
      <c r="BE72" s="4">
        <v>3406.5</v>
      </c>
      <c r="BF72" s="4"/>
      <c r="BG72" s="4"/>
      <c r="BH72" s="4"/>
      <c r="BI72" s="4"/>
      <c r="BJ72" s="4"/>
      <c r="BK72" s="4"/>
      <c r="BL72" s="4"/>
      <c r="BM72" s="4"/>
    </row>
    <row r="73" spans="1:65" s="13" customFormat="1" ht="14" x14ac:dyDescent="0.15">
      <c r="A73" s="14" t="s">
        <v>85</v>
      </c>
      <c r="B73" s="4">
        <v>11458.5</v>
      </c>
      <c r="C73" s="4">
        <v>17673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v>35770.75</v>
      </c>
      <c r="Y73" s="4"/>
      <c r="Z73" s="4"/>
      <c r="AA73" s="4"/>
      <c r="AB73" s="4">
        <v>10323.25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>
        <v>25247.75</v>
      </c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>
        <v>15043.25</v>
      </c>
      <c r="BH73" s="4"/>
      <c r="BI73" s="4"/>
      <c r="BJ73" s="4"/>
      <c r="BK73" s="4"/>
      <c r="BL73" s="4"/>
      <c r="BM73" s="4"/>
    </row>
    <row r="74" spans="1:65" s="13" customFormat="1" ht="14" x14ac:dyDescent="0.15">
      <c r="A74" s="14" t="s">
        <v>85</v>
      </c>
      <c r="B74" s="4">
        <v>15741</v>
      </c>
      <c r="C74" s="4">
        <v>29149.25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v>30361.75</v>
      </c>
      <c r="Y74" s="4"/>
      <c r="Z74" s="4"/>
      <c r="AA74" s="4"/>
      <c r="AB74" s="4">
        <v>17508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>
        <v>20930</v>
      </c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>
        <v>18577.5</v>
      </c>
      <c r="BH74" s="4"/>
      <c r="BI74" s="4"/>
      <c r="BJ74" s="4"/>
      <c r="BK74" s="4"/>
      <c r="BL74" s="4"/>
      <c r="BM74" s="4"/>
    </row>
    <row r="75" spans="1:65" s="13" customFormat="1" ht="14" x14ac:dyDescent="0.15">
      <c r="A75" s="14" t="s">
        <v>85</v>
      </c>
      <c r="B75" s="4">
        <v>9147.75</v>
      </c>
      <c r="C75" s="4">
        <v>64594.25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v>45572.25</v>
      </c>
      <c r="Y75" s="4"/>
      <c r="Z75" s="4"/>
      <c r="AA75" s="4"/>
      <c r="AB75" s="4">
        <v>8659.25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>
        <v>39461</v>
      </c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v>5349.75</v>
      </c>
      <c r="BH75" s="4"/>
      <c r="BI75" s="4"/>
      <c r="BJ75" s="4"/>
      <c r="BK75" s="4"/>
      <c r="BL75" s="4"/>
      <c r="BM75" s="4"/>
    </row>
    <row r="76" spans="1:65" s="13" customFormat="1" ht="14" x14ac:dyDescent="0.15">
      <c r="A76" s="14" t="s">
        <v>85</v>
      </c>
      <c r="B76" s="4">
        <v>10917</v>
      </c>
      <c r="C76" s="4">
        <v>54981.75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36761</v>
      </c>
      <c r="Y76" s="4"/>
      <c r="Z76" s="4"/>
      <c r="AA76" s="4"/>
      <c r="AB76" s="4">
        <v>14299.5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>
        <v>42225</v>
      </c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>
        <v>10635.25</v>
      </c>
      <c r="BH76" s="4"/>
      <c r="BI76" s="4"/>
      <c r="BJ76" s="4"/>
      <c r="BK76" s="4"/>
      <c r="BL76" s="4"/>
      <c r="BM76" s="4"/>
    </row>
    <row r="77" spans="1:65" s="13" customFormat="1" ht="14" x14ac:dyDescent="0.15">
      <c r="A77" s="14" t="s">
        <v>86</v>
      </c>
      <c r="B77" s="4">
        <v>10481.5</v>
      </c>
      <c r="C77" s="4">
        <v>13555.75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>
        <v>29081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>
        <v>9317.25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>
        <v>11222.75</v>
      </c>
      <c r="BM77" s="4"/>
    </row>
    <row r="78" spans="1:65" s="13" customFormat="1" ht="14" x14ac:dyDescent="0.15">
      <c r="A78" s="14" t="s">
        <v>86</v>
      </c>
      <c r="B78" s="4">
        <v>18551.25</v>
      </c>
      <c r="C78" s="4">
        <v>43004.25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>
        <v>68711.5</v>
      </c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>
        <v>8714.5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>
        <v>7521.5</v>
      </c>
      <c r="BM78" s="4"/>
    </row>
    <row r="79" spans="1:65" s="13" customFormat="1" ht="14" x14ac:dyDescent="0.15">
      <c r="A79" s="14" t="s">
        <v>86</v>
      </c>
      <c r="B79" s="4">
        <v>3774.25</v>
      </c>
      <c r="C79" s="4">
        <v>35180.75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>
        <v>20076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>
        <v>2273.25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>
        <v>3897.25</v>
      </c>
      <c r="BM79" s="4"/>
    </row>
    <row r="80" spans="1:65" s="13" customFormat="1" ht="14" x14ac:dyDescent="0.15">
      <c r="A80" s="14" t="s">
        <v>86</v>
      </c>
      <c r="B80" s="4">
        <v>3553.75</v>
      </c>
      <c r="C80" s="4">
        <v>60624.5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>
        <v>47779.5</v>
      </c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>
        <v>9843.25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>
        <v>7277.5</v>
      </c>
      <c r="BM80" s="4"/>
    </row>
    <row r="81" spans="1:65" s="13" customFormat="1" ht="14" x14ac:dyDescent="0.15">
      <c r="A81" s="14" t="s">
        <v>130</v>
      </c>
      <c r="B81" s="4">
        <v>3523</v>
      </c>
      <c r="C81" s="4">
        <v>10263.75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>
        <v>7651.5</v>
      </c>
      <c r="X81" s="4"/>
      <c r="Y81" s="4"/>
      <c r="Z81" s="4"/>
      <c r="AA81" s="4">
        <v>10201.75</v>
      </c>
      <c r="AB81" s="4"/>
      <c r="AC81" s="4"/>
      <c r="AD81" s="4"/>
      <c r="AE81" s="4"/>
      <c r="AF81" s="4"/>
      <c r="AG81" s="4"/>
      <c r="AH81" s="4">
        <v>11454.25</v>
      </c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s="13" customFormat="1" ht="14" x14ac:dyDescent="0.15">
      <c r="A82" s="14" t="s">
        <v>130</v>
      </c>
      <c r="B82" s="4">
        <v>4997.5</v>
      </c>
      <c r="C82" s="4">
        <v>15228.25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13582</v>
      </c>
      <c r="X82" s="4"/>
      <c r="Y82" s="4"/>
      <c r="Z82" s="4"/>
      <c r="AA82" s="4">
        <v>11925</v>
      </c>
      <c r="AB82" s="4"/>
      <c r="AC82" s="4"/>
      <c r="AD82" s="4"/>
      <c r="AE82" s="4"/>
      <c r="AF82" s="4"/>
      <c r="AG82" s="4"/>
      <c r="AH82" s="4">
        <v>16139.5</v>
      </c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s="13" customFormat="1" ht="14" x14ac:dyDescent="0.15">
      <c r="A83" s="14" t="s">
        <v>87</v>
      </c>
      <c r="B83" s="4">
        <v>14900.25</v>
      </c>
      <c r="C83" s="4">
        <v>14017.75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9599.25</v>
      </c>
      <c r="AO83" s="4"/>
      <c r="AP83" s="4"/>
      <c r="AQ83" s="4"/>
      <c r="AR83" s="4"/>
      <c r="AS83" s="4">
        <v>19312.5</v>
      </c>
      <c r="AT83" s="4"/>
      <c r="AU83" s="4"/>
      <c r="AV83" s="4"/>
      <c r="AW83" s="4"/>
      <c r="AX83" s="4"/>
      <c r="AY83" s="4"/>
      <c r="AZ83" s="4">
        <v>8236.75</v>
      </c>
      <c r="BA83" s="4"/>
      <c r="BB83" s="4"/>
      <c r="BC83" s="4"/>
      <c r="BD83" s="4"/>
      <c r="BE83" s="4">
        <v>9009.5</v>
      </c>
      <c r="BF83" s="4"/>
      <c r="BG83" s="4"/>
      <c r="BH83" s="4"/>
      <c r="BI83" s="4"/>
      <c r="BJ83" s="4"/>
      <c r="BK83" s="4"/>
      <c r="BL83" s="4"/>
      <c r="BM83" s="4"/>
    </row>
    <row r="84" spans="1:65" s="13" customFormat="1" ht="14" x14ac:dyDescent="0.15">
      <c r="A84" s="14" t="s">
        <v>87</v>
      </c>
      <c r="B84" s="4">
        <v>7532.75</v>
      </c>
      <c r="C84" s="4">
        <v>32542.25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6984.75</v>
      </c>
      <c r="AO84" s="4"/>
      <c r="AP84" s="4"/>
      <c r="AQ84" s="4"/>
      <c r="AR84" s="4"/>
      <c r="AS84" s="4">
        <v>60265.75</v>
      </c>
      <c r="AT84" s="4"/>
      <c r="AU84" s="4"/>
      <c r="AV84" s="4"/>
      <c r="AW84" s="4"/>
      <c r="AX84" s="4"/>
      <c r="AY84" s="4"/>
      <c r="AZ84" s="4">
        <v>2277.75</v>
      </c>
      <c r="BA84" s="4"/>
      <c r="BB84" s="4"/>
      <c r="BC84" s="4"/>
      <c r="BD84" s="4"/>
      <c r="BE84" s="4">
        <v>8245.75</v>
      </c>
      <c r="BF84" s="4"/>
      <c r="BG84" s="4"/>
      <c r="BH84" s="4"/>
      <c r="BI84" s="4"/>
      <c r="BJ84" s="4"/>
      <c r="BK84" s="4"/>
      <c r="BL84" s="4"/>
      <c r="BM84" s="4"/>
    </row>
    <row r="85" spans="1:65" s="13" customFormat="1" ht="14" x14ac:dyDescent="0.15">
      <c r="A85" s="14" t="s">
        <v>87</v>
      </c>
      <c r="B85" s="4">
        <v>4834.75</v>
      </c>
      <c r="C85" s="4">
        <v>27586.5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4916.25</v>
      </c>
      <c r="AO85" s="4"/>
      <c r="AP85" s="4"/>
      <c r="AQ85" s="4"/>
      <c r="AR85" s="4"/>
      <c r="AS85" s="4">
        <v>23969</v>
      </c>
      <c r="AT85" s="4"/>
      <c r="AU85" s="4"/>
      <c r="AV85" s="4"/>
      <c r="AW85" s="4"/>
      <c r="AX85" s="4"/>
      <c r="AY85" s="4"/>
      <c r="AZ85" s="4">
        <v>3642</v>
      </c>
      <c r="BA85" s="4"/>
      <c r="BB85" s="4"/>
      <c r="BC85" s="4"/>
      <c r="BD85" s="4"/>
      <c r="BE85" s="4">
        <v>4685</v>
      </c>
      <c r="BF85" s="4"/>
      <c r="BG85" s="4"/>
      <c r="BH85" s="4"/>
      <c r="BI85" s="4"/>
      <c r="BJ85" s="4"/>
      <c r="BK85" s="4"/>
      <c r="BL85" s="4"/>
      <c r="BM85" s="4"/>
    </row>
    <row r="86" spans="1:65" s="13" customFormat="1" ht="14" x14ac:dyDescent="0.15">
      <c r="A86" s="14" t="s">
        <v>88</v>
      </c>
      <c r="B86" s="4">
        <v>15730</v>
      </c>
      <c r="C86" s="4">
        <v>44909.75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>
        <v>31186.75</v>
      </c>
      <c r="AL86" s="4"/>
      <c r="AM86" s="4"/>
      <c r="AN86" s="4"/>
      <c r="AO86" s="4"/>
      <c r="AP86" s="4"/>
      <c r="AQ86" s="4"/>
      <c r="AR86" s="4"/>
      <c r="AS86" s="4"/>
      <c r="AT86" s="4"/>
      <c r="AU86" s="4">
        <v>10831.5</v>
      </c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>
        <v>12488.5</v>
      </c>
      <c r="BG86" s="4"/>
      <c r="BH86" s="4"/>
      <c r="BI86" s="4"/>
      <c r="BJ86" s="4">
        <v>30744.5</v>
      </c>
      <c r="BK86" s="4"/>
      <c r="BL86" s="4"/>
      <c r="BM86" s="4"/>
    </row>
    <row r="87" spans="1:65" s="13" customFormat="1" ht="14" x14ac:dyDescent="0.15">
      <c r="A87" s="14" t="s">
        <v>88</v>
      </c>
      <c r="B87" s="4">
        <v>15340.5</v>
      </c>
      <c r="C87" s="4">
        <v>48776.25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>
        <v>40796.75</v>
      </c>
      <c r="AL87" s="4"/>
      <c r="AM87" s="4"/>
      <c r="AN87" s="4"/>
      <c r="AO87" s="4"/>
      <c r="AP87" s="4"/>
      <c r="AQ87" s="4"/>
      <c r="AR87" s="4"/>
      <c r="AS87" s="4"/>
      <c r="AT87" s="4"/>
      <c r="AU87" s="4">
        <v>9286.75</v>
      </c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>
        <v>13417</v>
      </c>
      <c r="BG87" s="4"/>
      <c r="BH87" s="4"/>
      <c r="BI87" s="4"/>
      <c r="BJ87" s="4">
        <v>83614</v>
      </c>
      <c r="BK87" s="4"/>
      <c r="BL87" s="4"/>
      <c r="BM87" s="4"/>
    </row>
    <row r="88" spans="1:65" s="13" customFormat="1" ht="14" x14ac:dyDescent="0.15">
      <c r="A88" s="14" t="s">
        <v>88</v>
      </c>
      <c r="B88" s="4">
        <v>7447</v>
      </c>
      <c r="C88" s="4">
        <v>107316.75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>
        <v>78176.25</v>
      </c>
      <c r="AL88" s="4"/>
      <c r="AM88" s="4"/>
      <c r="AN88" s="4"/>
      <c r="AO88" s="4"/>
      <c r="AP88" s="4"/>
      <c r="AQ88" s="4"/>
      <c r="AR88" s="4"/>
      <c r="AS88" s="4"/>
      <c r="AT88" s="4"/>
      <c r="AU88" s="4">
        <v>54086.5</v>
      </c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>
        <v>10250.5</v>
      </c>
      <c r="BG88" s="4"/>
      <c r="BH88" s="4"/>
      <c r="BI88" s="4"/>
      <c r="BJ88" s="4">
        <v>73559.5</v>
      </c>
      <c r="BK88" s="4"/>
      <c r="BL88" s="4"/>
      <c r="BM88" s="4"/>
    </row>
    <row r="89" spans="1:65" s="13" customFormat="1" ht="14" x14ac:dyDescent="0.15">
      <c r="A89" s="14" t="s">
        <v>88</v>
      </c>
      <c r="B89" s="4">
        <v>6920.75</v>
      </c>
      <c r="C89" s="4">
        <v>70260.75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>
        <v>42627.75</v>
      </c>
      <c r="AL89" s="4"/>
      <c r="AM89" s="4"/>
      <c r="AN89" s="4"/>
      <c r="AO89" s="4"/>
      <c r="AP89" s="4"/>
      <c r="AQ89" s="4"/>
      <c r="AR89" s="4"/>
      <c r="AS89" s="4"/>
      <c r="AT89" s="4"/>
      <c r="AU89" s="4">
        <v>11742.25</v>
      </c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>
        <v>14059.75</v>
      </c>
      <c r="BG89" s="4"/>
      <c r="BH89" s="4"/>
      <c r="BI89" s="4"/>
      <c r="BJ89" s="4">
        <v>80880.75</v>
      </c>
      <c r="BK89" s="4"/>
      <c r="BL89" s="4"/>
      <c r="BM89" s="4"/>
    </row>
    <row r="90" spans="1:65" s="13" customFormat="1" ht="14" x14ac:dyDescent="0.15">
      <c r="A90" s="14" t="s">
        <v>89</v>
      </c>
      <c r="B90" s="4">
        <v>3886.5</v>
      </c>
      <c r="C90" s="4">
        <v>44467.5</v>
      </c>
      <c r="D90" s="4"/>
      <c r="E90" s="4"/>
      <c r="F90" s="4"/>
      <c r="G90" s="4"/>
      <c r="H90" s="4"/>
      <c r="I90" s="4"/>
      <c r="J90" s="4">
        <v>19640.5</v>
      </c>
      <c r="K90" s="4">
        <v>26501.75</v>
      </c>
      <c r="L90" s="4">
        <v>20899.25</v>
      </c>
      <c r="M90" s="4"/>
      <c r="N90" s="4">
        <v>25883.5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s="13" customFormat="1" ht="14" x14ac:dyDescent="0.15">
      <c r="A91" s="14" t="s">
        <v>89</v>
      </c>
      <c r="B91" s="4">
        <v>1157.25</v>
      </c>
      <c r="C91" s="4">
        <v>7033</v>
      </c>
      <c r="D91" s="4"/>
      <c r="E91" s="4"/>
      <c r="F91" s="4"/>
      <c r="G91" s="4"/>
      <c r="H91" s="4"/>
      <c r="I91" s="4"/>
      <c r="J91" s="4">
        <v>11443</v>
      </c>
      <c r="K91" s="4">
        <v>9273</v>
      </c>
      <c r="L91" s="4">
        <v>10345</v>
      </c>
      <c r="M91" s="4"/>
      <c r="N91" s="4">
        <v>11386.25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s="13" customFormat="1" ht="14" x14ac:dyDescent="0.15">
      <c r="A92" s="3" t="s">
        <v>89</v>
      </c>
      <c r="B92" s="4">
        <v>1487.75</v>
      </c>
      <c r="C92" s="4">
        <v>39430</v>
      </c>
      <c r="D92" s="4"/>
      <c r="E92" s="4"/>
      <c r="F92" s="4"/>
      <c r="G92" s="4"/>
      <c r="H92" s="4"/>
      <c r="I92" s="4"/>
      <c r="J92" s="4">
        <v>33279.75</v>
      </c>
      <c r="K92" s="4">
        <v>25747</v>
      </c>
      <c r="L92" s="4">
        <v>24501.75</v>
      </c>
      <c r="M92" s="4"/>
      <c r="N92" s="4">
        <v>36864.5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s="13" customFormat="1" ht="14" x14ac:dyDescent="0.15">
      <c r="A93" s="3" t="s">
        <v>89</v>
      </c>
      <c r="B93" s="4">
        <v>1302.75</v>
      </c>
      <c r="C93" s="4">
        <v>42956</v>
      </c>
      <c r="D93" s="4"/>
      <c r="E93" s="4"/>
      <c r="F93" s="4"/>
      <c r="G93" s="4"/>
      <c r="H93" s="4"/>
      <c r="I93" s="4"/>
      <c r="J93" s="4">
        <v>57862.5</v>
      </c>
      <c r="K93" s="4">
        <v>39743</v>
      </c>
      <c r="L93" s="4">
        <v>49619</v>
      </c>
      <c r="M93" s="4"/>
      <c r="N93" s="4">
        <v>51705.25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s="13" customFormat="1" ht="14" x14ac:dyDescent="0.15">
      <c r="A94" s="3" t="s">
        <v>90</v>
      </c>
      <c r="B94" s="4">
        <v>6487.5</v>
      </c>
      <c r="C94" s="4">
        <v>49346.25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15256.75</v>
      </c>
      <c r="AD94" s="4"/>
      <c r="AE94" s="4"/>
      <c r="AF94" s="4"/>
      <c r="AG94" s="4"/>
      <c r="AH94" s="4"/>
      <c r="AI94" s="4">
        <v>3844.25</v>
      </c>
      <c r="AJ94" s="4">
        <v>10609.25</v>
      </c>
      <c r="AK94" s="4"/>
      <c r="AL94" s="4"/>
      <c r="AM94" s="4"/>
      <c r="AN94" s="4"/>
      <c r="AO94" s="4">
        <v>2279.75</v>
      </c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s="13" customFormat="1" ht="14" x14ac:dyDescent="0.15">
      <c r="A95" s="3" t="s">
        <v>90</v>
      </c>
      <c r="B95" s="4">
        <v>2266.75</v>
      </c>
      <c r="C95" s="4">
        <v>18966.75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27527.5</v>
      </c>
      <c r="AD95" s="4"/>
      <c r="AE95" s="4"/>
      <c r="AF95" s="4"/>
      <c r="AG95" s="4"/>
      <c r="AH95" s="4"/>
      <c r="AI95" s="4">
        <v>12798.5</v>
      </c>
      <c r="AJ95" s="4">
        <v>8881.5</v>
      </c>
      <c r="AK95" s="4"/>
      <c r="AL95" s="4"/>
      <c r="AM95" s="4"/>
      <c r="AN95" s="4"/>
      <c r="AO95" s="4">
        <v>1459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s="13" customFormat="1" ht="14" x14ac:dyDescent="0.15">
      <c r="A96" s="3" t="s">
        <v>90</v>
      </c>
      <c r="B96" s="4">
        <v>1329</v>
      </c>
      <c r="C96" s="4">
        <v>62932.75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64216</v>
      </c>
      <c r="AD96" s="4"/>
      <c r="AE96" s="4"/>
      <c r="AF96" s="4"/>
      <c r="AG96" s="4"/>
      <c r="AH96" s="4"/>
      <c r="AI96" s="4">
        <v>43226.25</v>
      </c>
      <c r="AJ96" s="4">
        <v>21372.25</v>
      </c>
      <c r="AK96" s="4"/>
      <c r="AL96" s="4"/>
      <c r="AM96" s="4"/>
      <c r="AN96" s="4"/>
      <c r="AO96" s="4">
        <v>1280.5</v>
      </c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s="13" customFormat="1" ht="14" x14ac:dyDescent="0.15">
      <c r="A97" s="3" t="s">
        <v>90</v>
      </c>
      <c r="B97" s="4">
        <v>6304.5</v>
      </c>
      <c r="C97" s="4">
        <v>166149.75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159750.25</v>
      </c>
      <c r="AD97" s="4"/>
      <c r="AE97" s="4"/>
      <c r="AF97" s="4"/>
      <c r="AG97" s="4"/>
      <c r="AH97" s="4"/>
      <c r="AI97" s="4">
        <v>95730.5</v>
      </c>
      <c r="AJ97" s="4">
        <v>107107.5</v>
      </c>
      <c r="AK97" s="4"/>
      <c r="AL97" s="4"/>
      <c r="AM97" s="4"/>
      <c r="AN97" s="4"/>
      <c r="AO97" s="4">
        <v>2829.75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s="13" customFormat="1" ht="14" x14ac:dyDescent="0.15">
      <c r="A98" s="3" t="s">
        <v>91</v>
      </c>
      <c r="B98" s="4">
        <v>1835.25</v>
      </c>
      <c r="C98" s="4">
        <v>46472.25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>
        <v>19759.25</v>
      </c>
      <c r="AV98" s="4"/>
      <c r="AW98" s="4"/>
      <c r="AX98" s="4"/>
      <c r="AY98" s="4"/>
      <c r="AZ98" s="4"/>
      <c r="BA98" s="4">
        <v>1166</v>
      </c>
      <c r="BB98" s="4"/>
      <c r="BC98" s="4"/>
      <c r="BD98" s="4">
        <v>3677</v>
      </c>
      <c r="BE98" s="4">
        <v>2075.25</v>
      </c>
      <c r="BF98" s="4"/>
      <c r="BG98" s="4"/>
      <c r="BH98" s="4"/>
      <c r="BI98" s="4"/>
      <c r="BJ98" s="4"/>
      <c r="BK98" s="4"/>
      <c r="BL98" s="4"/>
      <c r="BM98" s="4"/>
    </row>
    <row r="99" spans="1:65" s="13" customFormat="1" ht="14" x14ac:dyDescent="0.15">
      <c r="A99" s="3" t="s">
        <v>91</v>
      </c>
      <c r="B99" s="4">
        <v>3313.75</v>
      </c>
      <c r="C99" s="4">
        <v>57807.5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>
        <v>8362.5</v>
      </c>
      <c r="AV99" s="4"/>
      <c r="AW99" s="4"/>
      <c r="AX99" s="4"/>
      <c r="AY99" s="4"/>
      <c r="AZ99" s="4"/>
      <c r="BA99" s="4">
        <v>1128.75</v>
      </c>
      <c r="BB99" s="4"/>
      <c r="BC99" s="4"/>
      <c r="BD99" s="4">
        <v>3338.25</v>
      </c>
      <c r="BE99" s="4">
        <v>3651</v>
      </c>
      <c r="BF99" s="4"/>
      <c r="BG99" s="4"/>
      <c r="BH99" s="4"/>
      <c r="BI99" s="4"/>
      <c r="BJ99" s="4"/>
      <c r="BK99" s="4"/>
      <c r="BL99" s="4"/>
      <c r="BM99" s="4"/>
    </row>
    <row r="100" spans="1:65" s="13" customFormat="1" ht="14" x14ac:dyDescent="0.15">
      <c r="A100" s="3" t="s">
        <v>91</v>
      </c>
      <c r="B100" s="4">
        <v>1183.75</v>
      </c>
      <c r="C100" s="4">
        <v>39238.75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>
        <v>34840</v>
      </c>
      <c r="AV100" s="4"/>
      <c r="AW100" s="4"/>
      <c r="AX100" s="4"/>
      <c r="AY100" s="4"/>
      <c r="AZ100" s="4"/>
      <c r="BA100" s="4">
        <v>1303</v>
      </c>
      <c r="BB100" s="4"/>
      <c r="BC100" s="4"/>
      <c r="BD100" s="4">
        <v>4751.25</v>
      </c>
      <c r="BE100" s="4">
        <v>1021</v>
      </c>
      <c r="BF100" s="4"/>
      <c r="BG100" s="4"/>
      <c r="BH100" s="4"/>
      <c r="BI100" s="4"/>
      <c r="BJ100" s="4"/>
      <c r="BK100" s="4"/>
      <c r="BL100" s="4"/>
      <c r="BM100" s="4"/>
    </row>
    <row r="101" spans="1:65" s="13" customFormat="1" ht="14" x14ac:dyDescent="0.15">
      <c r="A101" s="3" t="s">
        <v>91</v>
      </c>
      <c r="B101" s="4">
        <v>2326</v>
      </c>
      <c r="C101" s="4">
        <v>82496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>
        <v>46727.75</v>
      </c>
      <c r="AV101" s="4"/>
      <c r="AW101" s="4"/>
      <c r="AX101" s="4"/>
      <c r="AY101" s="4"/>
      <c r="AZ101" s="4"/>
      <c r="BA101" s="4">
        <v>3052.25</v>
      </c>
      <c r="BB101" s="4"/>
      <c r="BC101" s="4"/>
      <c r="BD101" s="4">
        <v>1972</v>
      </c>
      <c r="BE101" s="4">
        <v>2649.5</v>
      </c>
      <c r="BF101" s="4"/>
      <c r="BG101" s="4"/>
      <c r="BH101" s="4"/>
      <c r="BI101" s="4"/>
      <c r="BJ101" s="4"/>
      <c r="BK101" s="4"/>
      <c r="BL101" s="4"/>
      <c r="BM101" s="4"/>
    </row>
    <row r="102" spans="1:65" s="13" customFormat="1" ht="14" x14ac:dyDescent="0.15">
      <c r="A102" s="3" t="s">
        <v>92</v>
      </c>
      <c r="B102" s="4">
        <v>1241.25</v>
      </c>
      <c r="C102" s="4">
        <v>51371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63093.25</v>
      </c>
      <c r="U102" s="4"/>
      <c r="V102" s="4"/>
      <c r="W102" s="4"/>
      <c r="X102" s="4"/>
      <c r="Y102" s="4"/>
      <c r="Z102" s="4">
        <v>22085.25</v>
      </c>
      <c r="AA102" s="4"/>
      <c r="AB102" s="4">
        <v>1610.75</v>
      </c>
      <c r="AC102" s="4"/>
      <c r="AD102" s="4"/>
      <c r="AE102" s="4"/>
      <c r="AF102" s="4"/>
      <c r="AG102" s="4"/>
      <c r="AH102" s="4">
        <v>15941</v>
      </c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s="13" customFormat="1" ht="14" x14ac:dyDescent="0.15">
      <c r="A103" s="3" t="s">
        <v>92</v>
      </c>
      <c r="B103" s="4">
        <v>1261.25</v>
      </c>
      <c r="C103" s="4">
        <v>20685.75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>
        <v>39967.25</v>
      </c>
      <c r="U103" s="4"/>
      <c r="V103" s="4"/>
      <c r="W103" s="4"/>
      <c r="X103" s="4"/>
      <c r="Y103" s="4"/>
      <c r="Z103" s="4">
        <v>13166.25</v>
      </c>
      <c r="AA103" s="4"/>
      <c r="AB103" s="4">
        <v>1800.25</v>
      </c>
      <c r="AC103" s="4"/>
      <c r="AD103" s="4"/>
      <c r="AE103" s="4"/>
      <c r="AF103" s="4"/>
      <c r="AG103" s="4"/>
      <c r="AH103" s="4">
        <v>27754.25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s="13" customFormat="1" ht="14" x14ac:dyDescent="0.15">
      <c r="A104" s="3" t="s">
        <v>92</v>
      </c>
      <c r="B104" s="4">
        <v>2231.25</v>
      </c>
      <c r="C104" s="4">
        <v>57519.25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>
        <v>41129.25</v>
      </c>
      <c r="U104" s="4"/>
      <c r="V104" s="4"/>
      <c r="W104" s="4"/>
      <c r="X104" s="4"/>
      <c r="Y104" s="4"/>
      <c r="Z104" s="4">
        <v>27307.25</v>
      </c>
      <c r="AA104" s="4"/>
      <c r="AB104" s="4">
        <v>1608.5</v>
      </c>
      <c r="AC104" s="4"/>
      <c r="AD104" s="4"/>
      <c r="AE104" s="4"/>
      <c r="AF104" s="4"/>
      <c r="AG104" s="4"/>
      <c r="AH104" s="4">
        <v>27269.75</v>
      </c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s="13" customFormat="1" ht="14" x14ac:dyDescent="0.15">
      <c r="A105" s="3" t="s">
        <v>92</v>
      </c>
      <c r="B105" s="4">
        <v>2955.5</v>
      </c>
      <c r="C105" s="4">
        <v>36945.75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30394.75</v>
      </c>
      <c r="U105" s="4"/>
      <c r="V105" s="4"/>
      <c r="W105" s="4"/>
      <c r="X105" s="4"/>
      <c r="Y105" s="4"/>
      <c r="Z105" s="4">
        <v>21341.25</v>
      </c>
      <c r="AA105" s="4"/>
      <c r="AB105" s="4">
        <v>6476.25</v>
      </c>
      <c r="AC105" s="4"/>
      <c r="AD105" s="4"/>
      <c r="AE105" s="4"/>
      <c r="AF105" s="4"/>
      <c r="AG105" s="4"/>
      <c r="AH105" s="4">
        <v>34320.5</v>
      </c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s="13" customFormat="1" ht="14" x14ac:dyDescent="0.15">
      <c r="A106" s="3" t="s">
        <v>93</v>
      </c>
      <c r="B106" s="4">
        <v>2185.25</v>
      </c>
      <c r="C106" s="4">
        <v>37738.25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>
        <v>95834</v>
      </c>
      <c r="AT106" s="4"/>
      <c r="AU106" s="4"/>
      <c r="AV106" s="4"/>
      <c r="AW106" s="4"/>
      <c r="AX106" s="4"/>
      <c r="AY106" s="4">
        <v>1683.5</v>
      </c>
      <c r="AZ106" s="4">
        <v>1402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>
        <v>3186.25</v>
      </c>
      <c r="BM106" s="4"/>
    </row>
    <row r="107" spans="1:65" s="13" customFormat="1" ht="14" x14ac:dyDescent="0.15">
      <c r="A107" s="3" t="s">
        <v>93</v>
      </c>
      <c r="B107" s="4">
        <v>2429.5</v>
      </c>
      <c r="C107" s="4">
        <v>51670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>
        <v>79934.75</v>
      </c>
      <c r="AT107" s="4"/>
      <c r="AU107" s="4"/>
      <c r="AV107" s="4"/>
      <c r="AW107" s="4"/>
      <c r="AX107" s="4"/>
      <c r="AY107" s="4">
        <v>449</v>
      </c>
      <c r="AZ107" s="4">
        <v>790.25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>
        <v>1188.5</v>
      </c>
      <c r="BM107" s="4"/>
    </row>
    <row r="108" spans="1:65" s="13" customFormat="1" ht="14" x14ac:dyDescent="0.15">
      <c r="A108" s="3" t="s">
        <v>93</v>
      </c>
      <c r="B108" s="4">
        <v>636</v>
      </c>
      <c r="C108" s="4">
        <v>101597.5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>
        <v>67292</v>
      </c>
      <c r="AT108" s="4"/>
      <c r="AU108" s="4"/>
      <c r="AV108" s="4"/>
      <c r="AW108" s="4"/>
      <c r="AX108" s="4"/>
      <c r="AY108" s="4">
        <v>2515.25</v>
      </c>
      <c r="AZ108" s="4">
        <v>1045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>
        <v>1313.5</v>
      </c>
      <c r="BM108" s="4"/>
    </row>
    <row r="109" spans="1:65" s="13" customFormat="1" ht="14" x14ac:dyDescent="0.15">
      <c r="A109" s="3" t="s">
        <v>93</v>
      </c>
      <c r="B109" s="4">
        <v>1505.25</v>
      </c>
      <c r="C109" s="4">
        <v>145699.5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>
        <v>125346</v>
      </c>
      <c r="AT109" s="4"/>
      <c r="AU109" s="4"/>
      <c r="AV109" s="4"/>
      <c r="AW109" s="4"/>
      <c r="AX109" s="4"/>
      <c r="AY109" s="4">
        <v>1899.25</v>
      </c>
      <c r="AZ109" s="4">
        <v>2546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>
        <v>1157.5</v>
      </c>
      <c r="BM109" s="4"/>
    </row>
    <row r="110" spans="1:65" s="13" customFormat="1" ht="14" x14ac:dyDescent="0.15">
      <c r="A110" s="3" t="s">
        <v>94</v>
      </c>
      <c r="B110" s="4">
        <v>3265.75</v>
      </c>
      <c r="C110" s="4">
        <v>47282</v>
      </c>
      <c r="D110" s="4"/>
      <c r="E110" s="4"/>
      <c r="F110" s="4"/>
      <c r="G110" s="4">
        <v>48382.5</v>
      </c>
      <c r="H110" s="4"/>
      <c r="I110" s="4">
        <v>44687.5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>
        <v>62246.5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>
        <v>31457.5</v>
      </c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s="13" customFormat="1" ht="14" x14ac:dyDescent="0.15">
      <c r="A111" s="3" t="s">
        <v>94</v>
      </c>
      <c r="B111" s="4">
        <v>3635.5</v>
      </c>
      <c r="C111" s="4">
        <v>28185.25</v>
      </c>
      <c r="D111" s="4"/>
      <c r="E111" s="4"/>
      <c r="F111" s="4"/>
      <c r="G111" s="4">
        <v>25769.25</v>
      </c>
      <c r="H111" s="4"/>
      <c r="I111" s="4">
        <v>29065.75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>
        <v>53316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>
        <v>43897.5</v>
      </c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s="13" customFormat="1" ht="14" x14ac:dyDescent="0.15">
      <c r="A112" s="3" t="s">
        <v>94</v>
      </c>
      <c r="B112" s="4">
        <v>3078.75</v>
      </c>
      <c r="C112" s="4">
        <v>34492.25</v>
      </c>
      <c r="D112" s="4"/>
      <c r="E112" s="4"/>
      <c r="F112" s="4"/>
      <c r="G112" s="4">
        <v>34701</v>
      </c>
      <c r="H112" s="4"/>
      <c r="I112" s="4">
        <v>31191.25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>
        <v>35885.25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>
        <v>33139</v>
      </c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s="13" customFormat="1" ht="14" x14ac:dyDescent="0.15">
      <c r="A113" s="3" t="s">
        <v>94</v>
      </c>
      <c r="B113" s="4">
        <v>3241.5</v>
      </c>
      <c r="C113" s="4">
        <v>32375.5</v>
      </c>
      <c r="D113" s="4"/>
      <c r="E113" s="4"/>
      <c r="F113" s="4"/>
      <c r="G113" s="4">
        <v>41241.25</v>
      </c>
      <c r="H113" s="4"/>
      <c r="I113" s="4">
        <v>20564.5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>
        <v>34210.5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>
        <v>32864</v>
      </c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s="13" customFormat="1" ht="14" x14ac:dyDescent="0.15">
      <c r="A114" s="3" t="s">
        <v>95</v>
      </c>
      <c r="B114" s="4">
        <v>9618.75</v>
      </c>
      <c r="C114" s="4">
        <v>36948</v>
      </c>
      <c r="D114" s="4"/>
      <c r="E114" s="4"/>
      <c r="F114" s="4"/>
      <c r="G114" s="4"/>
      <c r="H114" s="4"/>
      <c r="I114" s="4"/>
      <c r="J114" s="4">
        <v>53714.5</v>
      </c>
      <c r="K114" s="4">
        <v>55505.5</v>
      </c>
      <c r="L114" s="4">
        <v>41327.25</v>
      </c>
      <c r="M114" s="4"/>
      <c r="N114" s="4">
        <v>39679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s="13" customFormat="1" ht="14" x14ac:dyDescent="0.15">
      <c r="A115" s="3" t="s">
        <v>95</v>
      </c>
      <c r="B115" s="4">
        <v>9691.5</v>
      </c>
      <c r="C115" s="4">
        <v>34221.5</v>
      </c>
      <c r="D115" s="4"/>
      <c r="E115" s="4"/>
      <c r="F115" s="4"/>
      <c r="G115" s="4"/>
      <c r="H115" s="4"/>
      <c r="I115" s="4"/>
      <c r="J115" s="4">
        <v>9482.5</v>
      </c>
      <c r="K115" s="4">
        <v>22054.5</v>
      </c>
      <c r="L115" s="4">
        <v>20718.75</v>
      </c>
      <c r="M115" s="4"/>
      <c r="N115" s="4">
        <v>21548.25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s="13" customFormat="1" ht="14" x14ac:dyDescent="0.15">
      <c r="A116" s="3" t="s">
        <v>95</v>
      </c>
      <c r="B116" s="4">
        <v>5836</v>
      </c>
      <c r="C116" s="4">
        <v>27668</v>
      </c>
      <c r="D116" s="4"/>
      <c r="E116" s="4"/>
      <c r="F116" s="4"/>
      <c r="G116" s="4"/>
      <c r="H116" s="4"/>
      <c r="I116" s="4"/>
      <c r="J116" s="4">
        <v>19042</v>
      </c>
      <c r="K116" s="4">
        <v>33768.25</v>
      </c>
      <c r="L116" s="4">
        <v>33205</v>
      </c>
      <c r="M116" s="4"/>
      <c r="N116" s="4">
        <v>28821.25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s="13" customFormat="1" ht="14" x14ac:dyDescent="0.15">
      <c r="A117" s="3" t="s">
        <v>95</v>
      </c>
      <c r="B117" s="4">
        <v>7821</v>
      </c>
      <c r="C117" s="4">
        <v>16806</v>
      </c>
      <c r="D117" s="4"/>
      <c r="E117" s="4"/>
      <c r="F117" s="4"/>
      <c r="G117" s="4"/>
      <c r="H117" s="4"/>
      <c r="I117" s="4"/>
      <c r="J117" s="4">
        <v>10692.75</v>
      </c>
      <c r="K117" s="4">
        <v>14099.25</v>
      </c>
      <c r="L117" s="4">
        <v>16438.5</v>
      </c>
      <c r="M117" s="4"/>
      <c r="N117" s="4">
        <v>25854.75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s="13" customFormat="1" ht="14" x14ac:dyDescent="0.15">
      <c r="A118" s="3" t="s">
        <v>96</v>
      </c>
      <c r="B118" s="4">
        <v>11912</v>
      </c>
      <c r="C118" s="4">
        <v>74395.5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>
        <v>135119.25</v>
      </c>
      <c r="U118" s="4"/>
      <c r="V118" s="4"/>
      <c r="W118" s="4">
        <v>42733.5</v>
      </c>
      <c r="X118" s="4">
        <v>12581</v>
      </c>
      <c r="Y118" s="4">
        <v>36924</v>
      </c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s="13" customFormat="1" ht="14" x14ac:dyDescent="0.15">
      <c r="A119" s="3" t="s">
        <v>96</v>
      </c>
      <c r="B119" s="4">
        <v>11135</v>
      </c>
      <c r="C119" s="4">
        <v>18716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>
        <v>18861</v>
      </c>
      <c r="U119" s="4"/>
      <c r="V119" s="4"/>
      <c r="W119" s="4">
        <v>21508.75</v>
      </c>
      <c r="X119" s="4">
        <v>23403</v>
      </c>
      <c r="Y119" s="4">
        <v>23509</v>
      </c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s="13" customFormat="1" ht="14" x14ac:dyDescent="0.15">
      <c r="A120" s="3" t="s">
        <v>97</v>
      </c>
      <c r="B120" s="4">
        <v>11912</v>
      </c>
      <c r="C120" s="4">
        <v>17629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29923.75</v>
      </c>
      <c r="AD120" s="4"/>
      <c r="AE120" s="4"/>
      <c r="AF120" s="4"/>
      <c r="AG120" s="4"/>
      <c r="AH120" s="4"/>
      <c r="AI120" s="4">
        <v>26851.5</v>
      </c>
      <c r="AJ120" s="4"/>
      <c r="AK120" s="4"/>
      <c r="AL120" s="4"/>
      <c r="AM120" s="4"/>
      <c r="AN120" s="4"/>
      <c r="AO120" s="4">
        <v>6883.5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>
        <v>8036.75</v>
      </c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s="13" customFormat="1" ht="14" x14ac:dyDescent="0.15">
      <c r="A121" s="3" t="s">
        <v>97</v>
      </c>
      <c r="B121" s="4">
        <v>12974.75</v>
      </c>
      <c r="C121" s="4">
        <v>36045.75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36180</v>
      </c>
      <c r="AD121" s="4"/>
      <c r="AE121" s="4"/>
      <c r="AF121" s="4"/>
      <c r="AG121" s="4"/>
      <c r="AH121" s="4"/>
      <c r="AI121" s="4">
        <v>18830.75</v>
      </c>
      <c r="AJ121" s="4"/>
      <c r="AK121" s="4"/>
      <c r="AL121" s="4"/>
      <c r="AM121" s="4"/>
      <c r="AN121" s="4"/>
      <c r="AO121" s="4">
        <v>5992.25</v>
      </c>
      <c r="AP121" s="4"/>
      <c r="AQ121" s="4"/>
      <c r="AR121" s="4"/>
      <c r="AS121" s="4"/>
      <c r="AT121" s="4"/>
      <c r="AU121" s="4"/>
      <c r="AV121" s="4"/>
      <c r="AW121" s="4"/>
      <c r="AX121" s="4"/>
      <c r="AY121" s="4">
        <v>7649.25</v>
      </c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s="13" customFormat="1" ht="14" x14ac:dyDescent="0.15">
      <c r="A122" s="3" t="s">
        <v>97</v>
      </c>
      <c r="B122" s="4">
        <v>6311.25</v>
      </c>
      <c r="C122" s="4">
        <v>43387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142246.5</v>
      </c>
      <c r="AD122" s="4"/>
      <c r="AE122" s="4"/>
      <c r="AF122" s="4"/>
      <c r="AG122" s="4"/>
      <c r="AH122" s="4"/>
      <c r="AI122" s="4">
        <v>19420.5</v>
      </c>
      <c r="AJ122" s="4"/>
      <c r="AK122" s="4"/>
      <c r="AL122" s="4"/>
      <c r="AM122" s="4"/>
      <c r="AN122" s="4"/>
      <c r="AO122" s="4">
        <v>2119.25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>
        <v>6416.75</v>
      </c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s="13" customFormat="1" ht="14" x14ac:dyDescent="0.15">
      <c r="A123" s="3" t="s">
        <v>97</v>
      </c>
      <c r="B123" s="4">
        <v>4834.75</v>
      </c>
      <c r="C123" s="4">
        <v>47515.25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60017</v>
      </c>
      <c r="AD123" s="4"/>
      <c r="AE123" s="4"/>
      <c r="AF123" s="4"/>
      <c r="AG123" s="4"/>
      <c r="AH123" s="4"/>
      <c r="AI123" s="4">
        <v>12704</v>
      </c>
      <c r="AJ123" s="4"/>
      <c r="AK123" s="4"/>
      <c r="AL123" s="4"/>
      <c r="AM123" s="4"/>
      <c r="AN123" s="4"/>
      <c r="AO123" s="4">
        <v>6672</v>
      </c>
      <c r="AP123" s="4"/>
      <c r="AQ123" s="4"/>
      <c r="AR123" s="4"/>
      <c r="AS123" s="4"/>
      <c r="AT123" s="4"/>
      <c r="AU123" s="4"/>
      <c r="AV123" s="4"/>
      <c r="AW123" s="4"/>
      <c r="AX123" s="4"/>
      <c r="AY123" s="4">
        <v>10701.25</v>
      </c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s="13" customFormat="1" ht="14" x14ac:dyDescent="0.15">
      <c r="A124" s="3" t="s">
        <v>98</v>
      </c>
      <c r="B124" s="4">
        <v>11912</v>
      </c>
      <c r="C124" s="4">
        <v>18947.25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>
        <v>8976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>
        <v>9090.75</v>
      </c>
      <c r="BB124" s="4">
        <v>6883.5</v>
      </c>
      <c r="BC124" s="4"/>
      <c r="BD124" s="4">
        <v>8036.75</v>
      </c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1:65" s="13" customFormat="1" ht="14" x14ac:dyDescent="0.15">
      <c r="A125" s="3" t="s">
        <v>98</v>
      </c>
      <c r="B125" s="4">
        <v>11353</v>
      </c>
      <c r="C125" s="4">
        <v>23619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>
        <v>14484.25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>
        <v>4491.5</v>
      </c>
      <c r="BB125" s="4">
        <v>7409.25</v>
      </c>
      <c r="BC125" s="4"/>
      <c r="BD125" s="4">
        <v>6425.75</v>
      </c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s="13" customFormat="1" ht="14" x14ac:dyDescent="0.15">
      <c r="A126" s="3" t="s">
        <v>98</v>
      </c>
      <c r="B126" s="4">
        <v>6346.5</v>
      </c>
      <c r="C126" s="4">
        <v>73255.75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>
        <v>26691.25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>
        <v>6688</v>
      </c>
      <c r="BB126" s="4">
        <v>2042.25</v>
      </c>
      <c r="BC126" s="4"/>
      <c r="BD126" s="4">
        <v>6405.75</v>
      </c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s="13" customFormat="1" ht="14" x14ac:dyDescent="0.15">
      <c r="A127" s="3" t="s">
        <v>98</v>
      </c>
      <c r="B127" s="4">
        <v>5220</v>
      </c>
      <c r="C127" s="4">
        <v>34080.5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>
        <v>13498.5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>
        <v>2258</v>
      </c>
      <c r="BB127" s="4">
        <v>3129.25</v>
      </c>
      <c r="BC127" s="4"/>
      <c r="BD127" s="4">
        <v>5087.75</v>
      </c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s="13" customFormat="1" ht="14" x14ac:dyDescent="0.15">
      <c r="A128" s="3" t="s">
        <v>99</v>
      </c>
      <c r="B128" s="4">
        <v>2669.25</v>
      </c>
      <c r="C128" s="4">
        <v>53598</v>
      </c>
      <c r="D128" s="4"/>
      <c r="E128" s="4"/>
      <c r="F128" s="4"/>
      <c r="G128" s="4"/>
      <c r="H128" s="4"/>
      <c r="I128" s="4">
        <v>68060.25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>
        <v>7821</v>
      </c>
      <c r="AZ128" s="4"/>
      <c r="BA128" s="4">
        <v>2537.25</v>
      </c>
      <c r="BB128" s="4">
        <v>1822.25</v>
      </c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8" s="13" customFormat="1" ht="14" x14ac:dyDescent="0.15">
      <c r="A129" s="3" t="s">
        <v>99</v>
      </c>
      <c r="B129" s="4">
        <v>5904.25</v>
      </c>
      <c r="C129" s="4">
        <v>124822.25</v>
      </c>
      <c r="D129" s="4"/>
      <c r="E129" s="4"/>
      <c r="F129" s="4"/>
      <c r="G129" s="4"/>
      <c r="H129" s="4"/>
      <c r="I129" s="4">
        <v>155861.75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>
        <v>6232</v>
      </c>
      <c r="AZ129" s="4"/>
      <c r="BA129" s="4">
        <v>4053.5</v>
      </c>
      <c r="BB129" s="4">
        <v>14477.75</v>
      </c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1:68" s="13" customFormat="1" ht="14" x14ac:dyDescent="0.15">
      <c r="A130" s="3" t="s">
        <v>99</v>
      </c>
      <c r="B130" s="4">
        <v>5013</v>
      </c>
      <c r="C130" s="4">
        <v>91610.75</v>
      </c>
      <c r="D130" s="4"/>
      <c r="E130" s="4"/>
      <c r="F130" s="4"/>
      <c r="G130" s="4"/>
      <c r="H130" s="4"/>
      <c r="I130" s="4">
        <v>72716.75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>
        <v>5877.75</v>
      </c>
      <c r="AZ130" s="4"/>
      <c r="BA130" s="4">
        <v>5644.75</v>
      </c>
      <c r="BB130" s="4">
        <v>5525.75</v>
      </c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1:68" s="13" customFormat="1" ht="14" x14ac:dyDescent="0.15">
      <c r="A131" s="3" t="s">
        <v>99</v>
      </c>
      <c r="B131" s="4">
        <v>3708</v>
      </c>
      <c r="C131" s="4">
        <v>33724.25</v>
      </c>
      <c r="D131" s="4"/>
      <c r="E131" s="4"/>
      <c r="F131" s="4"/>
      <c r="G131" s="4"/>
      <c r="H131" s="4"/>
      <c r="I131" s="4">
        <v>55912.75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>
        <v>1098</v>
      </c>
      <c r="AZ131" s="4"/>
      <c r="BA131" s="4">
        <v>1580</v>
      </c>
      <c r="BB131" s="4">
        <v>3774</v>
      </c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8" s="13" customFormat="1" ht="14" x14ac:dyDescent="0.15">
      <c r="A132" s="3" t="s">
        <v>100</v>
      </c>
      <c r="B132" s="4">
        <v>3710</v>
      </c>
      <c r="C132" s="4">
        <v>44053.5</v>
      </c>
      <c r="D132" s="4"/>
      <c r="E132" s="4"/>
      <c r="F132" s="4"/>
      <c r="G132" s="4"/>
      <c r="H132" s="4"/>
      <c r="I132" s="4"/>
      <c r="J132" s="4">
        <v>47189.75</v>
      </c>
      <c r="K132" s="4">
        <v>61469.25</v>
      </c>
      <c r="L132" s="4">
        <v>33143.25</v>
      </c>
      <c r="M132" s="4"/>
      <c r="N132" s="4">
        <v>46947.75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8" s="13" customFormat="1" ht="14" x14ac:dyDescent="0.15">
      <c r="A133" s="3" t="s">
        <v>100</v>
      </c>
      <c r="B133" s="4">
        <v>4280</v>
      </c>
      <c r="C133" s="4">
        <v>36514.5</v>
      </c>
      <c r="D133" s="4"/>
      <c r="E133" s="4"/>
      <c r="F133" s="4"/>
      <c r="G133" s="4"/>
      <c r="H133" s="4"/>
      <c r="I133" s="4"/>
      <c r="J133" s="4">
        <v>36351.5</v>
      </c>
      <c r="K133" s="4">
        <v>36508.25</v>
      </c>
      <c r="L133" s="4">
        <v>36688.75</v>
      </c>
      <c r="M133" s="4"/>
      <c r="N133" s="4">
        <v>26165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spans="1:68" s="13" customFormat="1" ht="14" x14ac:dyDescent="0.15">
      <c r="A134" s="3" t="s">
        <v>100</v>
      </c>
      <c r="B134" s="4">
        <v>5460</v>
      </c>
      <c r="C134" s="4">
        <v>7990.5</v>
      </c>
      <c r="D134" s="4"/>
      <c r="E134" s="4"/>
      <c r="F134" s="4"/>
      <c r="G134" s="4"/>
      <c r="H134" s="4"/>
      <c r="I134" s="4"/>
      <c r="J134" s="4">
        <v>9233.75</v>
      </c>
      <c r="K134" s="4">
        <v>14447</v>
      </c>
      <c r="L134" s="4">
        <v>17948.25</v>
      </c>
      <c r="M134" s="4"/>
      <c r="N134" s="4">
        <v>26968.5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spans="1:68" s="13" customFormat="1" ht="14" x14ac:dyDescent="0.15">
      <c r="A135" s="3" t="s">
        <v>100</v>
      </c>
      <c r="B135" s="4">
        <v>1958.5</v>
      </c>
      <c r="C135" s="4">
        <v>6447.75</v>
      </c>
      <c r="D135" s="4"/>
      <c r="E135" s="4"/>
      <c r="F135" s="4"/>
      <c r="G135" s="4"/>
      <c r="H135" s="4"/>
      <c r="I135" s="4"/>
      <c r="J135" s="4">
        <v>14693.25</v>
      </c>
      <c r="K135" s="4">
        <v>15192.75</v>
      </c>
      <c r="L135" s="4">
        <v>8487.75</v>
      </c>
      <c r="M135" s="4"/>
      <c r="N135" s="4">
        <v>23081.75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spans="1:68" s="13" customFormat="1" ht="14" x14ac:dyDescent="0.15">
      <c r="A136" s="3" t="s">
        <v>101</v>
      </c>
      <c r="B136" s="4">
        <v>7002.5</v>
      </c>
      <c r="C136" s="4">
        <v>29609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>
        <v>39063</v>
      </c>
      <c r="AK136" s="4"/>
      <c r="AL136" s="4"/>
      <c r="AM136" s="4"/>
      <c r="AN136" s="4"/>
      <c r="AO136" s="4">
        <v>3312</v>
      </c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>
        <v>3323.25</v>
      </c>
      <c r="BE136" s="4">
        <v>3274.5</v>
      </c>
      <c r="BF136" s="4"/>
      <c r="BG136" s="4"/>
      <c r="BH136" s="4"/>
      <c r="BI136" s="4"/>
      <c r="BJ136" s="4"/>
      <c r="BK136" s="4"/>
      <c r="BL136" s="4"/>
      <c r="BM136" s="4"/>
    </row>
    <row r="137" spans="1:68" s="13" customFormat="1" ht="14" x14ac:dyDescent="0.15">
      <c r="A137" s="3" t="s">
        <v>101</v>
      </c>
      <c r="B137" s="4">
        <v>2376.5</v>
      </c>
      <c r="C137" s="4">
        <v>92772.75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>
        <v>51115.5</v>
      </c>
      <c r="AK137" s="4"/>
      <c r="AL137" s="4"/>
      <c r="AM137" s="4"/>
      <c r="AN137" s="4"/>
      <c r="AO137" s="4">
        <v>4249.25</v>
      </c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>
        <v>11077.75</v>
      </c>
      <c r="BE137" s="4">
        <v>7196</v>
      </c>
      <c r="BF137" s="4"/>
      <c r="BG137" s="4"/>
      <c r="BH137" s="4"/>
      <c r="BI137" s="4"/>
      <c r="BJ137" s="4"/>
      <c r="BK137" s="4"/>
      <c r="BL137" s="4"/>
      <c r="BM137" s="4"/>
    </row>
    <row r="138" spans="1:68" s="13" customFormat="1" ht="14" x14ac:dyDescent="0.15">
      <c r="A138" s="3" t="s">
        <v>101</v>
      </c>
      <c r="B138" s="4">
        <v>4170.25</v>
      </c>
      <c r="C138" s="4">
        <v>31325.5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>
        <v>17272.75</v>
      </c>
      <c r="AK138" s="4"/>
      <c r="AL138" s="4"/>
      <c r="AM138" s="4"/>
      <c r="AN138" s="4"/>
      <c r="AO138" s="4">
        <v>3652.75</v>
      </c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>
        <v>3490</v>
      </c>
      <c r="BE138" s="4">
        <v>4036</v>
      </c>
      <c r="BF138" s="4"/>
      <c r="BG138" s="4"/>
      <c r="BH138" s="4"/>
      <c r="BI138" s="4"/>
      <c r="BJ138" s="4"/>
      <c r="BK138" s="4"/>
      <c r="BL138" s="4"/>
      <c r="BM138" s="4"/>
    </row>
    <row r="139" spans="1:68" s="13" customFormat="1" ht="14" x14ac:dyDescent="0.15">
      <c r="A139" s="3" t="s">
        <v>101</v>
      </c>
      <c r="B139" s="4">
        <v>3512</v>
      </c>
      <c r="C139" s="4">
        <v>47407.5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>
        <v>16687.25</v>
      </c>
      <c r="AK139" s="4"/>
      <c r="AL139" s="4"/>
      <c r="AM139" s="4"/>
      <c r="AN139" s="4"/>
      <c r="AO139" s="4">
        <v>1480.75</v>
      </c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>
        <v>3287.5</v>
      </c>
      <c r="BE139" s="4">
        <v>3138.25</v>
      </c>
      <c r="BF139" s="4"/>
      <c r="BG139" s="4"/>
      <c r="BH139" s="4"/>
      <c r="BI139" s="4"/>
      <c r="BJ139" s="4"/>
      <c r="BK139" s="4"/>
      <c r="BL139" s="4"/>
      <c r="BM139" s="4"/>
    </row>
    <row r="140" spans="1:68" s="13" customFormat="1" ht="14" x14ac:dyDescent="0.15">
      <c r="A140" s="3" t="s">
        <v>102</v>
      </c>
      <c r="B140" s="4">
        <v>3886.5</v>
      </c>
      <c r="C140" s="4">
        <v>44467.5</v>
      </c>
      <c r="D140" s="4">
        <v>19640.5</v>
      </c>
      <c r="E140" s="4"/>
      <c r="F140" s="4">
        <v>26501.75</v>
      </c>
      <c r="G140" s="4"/>
      <c r="H140" s="4"/>
      <c r="I140" s="4"/>
      <c r="J140" s="4"/>
      <c r="K140" s="4"/>
      <c r="L140" s="4"/>
      <c r="M140" s="4"/>
      <c r="N140" s="4"/>
      <c r="O140" s="4">
        <v>20899.25</v>
      </c>
      <c r="P140" s="4">
        <v>25883.5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</row>
    <row r="141" spans="1:68" s="13" customFormat="1" ht="14" x14ac:dyDescent="0.15">
      <c r="A141" s="3" t="s">
        <v>102</v>
      </c>
      <c r="B141" s="4">
        <v>1157.25</v>
      </c>
      <c r="C141" s="4">
        <v>7033</v>
      </c>
      <c r="D141" s="4">
        <v>11443</v>
      </c>
      <c r="E141" s="4"/>
      <c r="F141" s="4">
        <v>9273</v>
      </c>
      <c r="G141" s="4"/>
      <c r="H141" s="4"/>
      <c r="I141" s="4"/>
      <c r="J141" s="4"/>
      <c r="K141" s="4"/>
      <c r="L141" s="4"/>
      <c r="M141" s="4"/>
      <c r="N141" s="4"/>
      <c r="O141" s="4">
        <v>10345</v>
      </c>
      <c r="P141" s="4">
        <v>11386.25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</row>
    <row r="142" spans="1:68" s="13" customFormat="1" ht="14" x14ac:dyDescent="0.15">
      <c r="A142" s="3" t="s">
        <v>102</v>
      </c>
      <c r="B142" s="4">
        <v>1487.75</v>
      </c>
      <c r="C142" s="4">
        <v>39430</v>
      </c>
      <c r="D142" s="4">
        <v>33279.75</v>
      </c>
      <c r="E142" s="4"/>
      <c r="F142" s="4">
        <v>25747</v>
      </c>
      <c r="G142" s="4"/>
      <c r="H142" s="4"/>
      <c r="I142" s="4"/>
      <c r="J142" s="4"/>
      <c r="K142" s="4"/>
      <c r="L142" s="4"/>
      <c r="M142" s="4"/>
      <c r="N142" s="4"/>
      <c r="O142" s="4">
        <v>24501.75</v>
      </c>
      <c r="P142" s="4">
        <v>36864.5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</row>
    <row r="143" spans="1:68" s="13" customFormat="1" ht="14" x14ac:dyDescent="0.15">
      <c r="A143" s="3" t="s">
        <v>102</v>
      </c>
      <c r="B143" s="4">
        <v>1302.75</v>
      </c>
      <c r="C143" s="4">
        <v>42956</v>
      </c>
      <c r="D143" s="4">
        <v>57862.5</v>
      </c>
      <c r="E143" s="4"/>
      <c r="F143" s="4">
        <v>39743</v>
      </c>
      <c r="G143" s="4"/>
      <c r="H143" s="4"/>
      <c r="I143" s="4"/>
      <c r="J143" s="4"/>
      <c r="K143" s="4"/>
      <c r="L143" s="4"/>
      <c r="M143" s="4"/>
      <c r="N143" s="4"/>
      <c r="O143" s="4">
        <v>49619</v>
      </c>
      <c r="P143" s="4">
        <v>51705.25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spans="1:68" s="13" customFormat="1" ht="14" x14ac:dyDescent="0.15">
      <c r="A144" s="3" t="s">
        <v>103</v>
      </c>
      <c r="B144" s="4">
        <v>4491.5</v>
      </c>
      <c r="C144" s="4">
        <v>30812.75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20285.25</v>
      </c>
      <c r="X144" s="4"/>
      <c r="Y144" s="4"/>
      <c r="Z144" s="4"/>
      <c r="AA144" s="4"/>
      <c r="AB144" s="4"/>
      <c r="AC144" s="4">
        <v>15536.5</v>
      </c>
      <c r="AD144" s="4"/>
      <c r="AE144" s="4"/>
      <c r="AF144" s="4"/>
      <c r="AG144" s="4"/>
      <c r="AH144" s="4"/>
      <c r="AI144" s="4">
        <v>32032</v>
      </c>
      <c r="AJ144" s="4">
        <v>15116</v>
      </c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</row>
    <row r="145" spans="1:68" s="13" customFormat="1" ht="14" x14ac:dyDescent="0.15">
      <c r="A145" s="3" t="s">
        <v>103</v>
      </c>
      <c r="B145" s="4">
        <v>3692.75</v>
      </c>
      <c r="C145" s="4">
        <v>67992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47834.25</v>
      </c>
      <c r="X145" s="4"/>
      <c r="Y145" s="4"/>
      <c r="Z145" s="4"/>
      <c r="AA145" s="4"/>
      <c r="AB145" s="4"/>
      <c r="AC145" s="4">
        <v>75874.5</v>
      </c>
      <c r="AD145" s="4"/>
      <c r="AE145" s="4"/>
      <c r="AF145" s="4"/>
      <c r="AG145" s="4"/>
      <c r="AH145" s="4"/>
      <c r="AI145" s="4">
        <v>62787.5</v>
      </c>
      <c r="AJ145" s="4">
        <v>52292.75</v>
      </c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</row>
    <row r="146" spans="1:68" s="13" customFormat="1" ht="14" x14ac:dyDescent="0.15">
      <c r="A146" s="3" t="s">
        <v>103</v>
      </c>
      <c r="B146" s="4">
        <v>3547.5</v>
      </c>
      <c r="C146" s="4">
        <v>69222.25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46131.25</v>
      </c>
      <c r="X146" s="4"/>
      <c r="Y146" s="4"/>
      <c r="Z146" s="4"/>
      <c r="AA146" s="4"/>
      <c r="AB146" s="4"/>
      <c r="AC146" s="4">
        <v>51828.5</v>
      </c>
      <c r="AD146" s="4"/>
      <c r="AE146" s="4"/>
      <c r="AF146" s="4"/>
      <c r="AG146" s="4"/>
      <c r="AH146" s="4"/>
      <c r="AI146" s="4">
        <v>45470.75</v>
      </c>
      <c r="AJ146" s="4">
        <v>20342.25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</row>
    <row r="147" spans="1:68" s="13" customFormat="1" ht="14" x14ac:dyDescent="0.15">
      <c r="A147" s="3" t="s">
        <v>103</v>
      </c>
      <c r="B147" s="4">
        <v>4436.25</v>
      </c>
      <c r="C147" s="4">
        <v>87320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49533.25</v>
      </c>
      <c r="X147" s="4"/>
      <c r="Y147" s="4"/>
      <c r="Z147" s="4"/>
      <c r="AA147" s="4"/>
      <c r="AB147" s="4"/>
      <c r="AC147" s="4">
        <v>63841.5</v>
      </c>
      <c r="AD147" s="4"/>
      <c r="AE147" s="4"/>
      <c r="AF147" s="4"/>
      <c r="AG147" s="4"/>
      <c r="AH147" s="4"/>
      <c r="AI147" s="4">
        <v>105100.75</v>
      </c>
      <c r="AJ147" s="4">
        <v>17391</v>
      </c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</row>
    <row r="148" spans="1:68" s="13" customFormat="1" ht="14" x14ac:dyDescent="0.15">
      <c r="A148" s="3" t="s">
        <v>104</v>
      </c>
      <c r="B148" s="4">
        <v>490.75</v>
      </c>
      <c r="C148" s="4">
        <v>42178.75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43545.25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>
        <v>299.25</v>
      </c>
      <c r="AP148" s="4">
        <v>1294.25</v>
      </c>
      <c r="AQ148" s="4"/>
      <c r="AR148" s="4"/>
      <c r="AS148" s="4"/>
      <c r="AT148" s="4"/>
      <c r="AU148" s="4"/>
      <c r="AV148" s="4"/>
      <c r="AW148" s="4"/>
      <c r="AX148" s="4"/>
      <c r="AY148" s="4">
        <v>519.5</v>
      </c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spans="1:68" s="13" customFormat="1" ht="14" x14ac:dyDescent="0.15">
      <c r="A149" s="3" t="s">
        <v>104</v>
      </c>
      <c r="B149" s="4">
        <v>354</v>
      </c>
      <c r="C149" s="4">
        <v>44115.25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87823.75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>
        <v>167</v>
      </c>
      <c r="AP149" s="4">
        <v>411.5</v>
      </c>
      <c r="AQ149" s="4"/>
      <c r="AR149" s="4"/>
      <c r="AS149" s="4"/>
      <c r="AT149" s="4"/>
      <c r="AU149" s="4"/>
      <c r="AV149" s="4"/>
      <c r="AW149" s="4"/>
      <c r="AX149" s="4"/>
      <c r="AY149" s="4">
        <v>833.75</v>
      </c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spans="1:68" s="13" customFormat="1" ht="14" x14ac:dyDescent="0.15">
      <c r="A150" s="3" t="s">
        <v>104</v>
      </c>
      <c r="B150" s="4">
        <v>407</v>
      </c>
      <c r="C150" s="4">
        <v>40464.75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100972.5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>
        <v>561.25</v>
      </c>
      <c r="AP150" s="4">
        <v>334.5</v>
      </c>
      <c r="AQ150" s="4"/>
      <c r="AR150" s="4"/>
      <c r="AS150" s="4"/>
      <c r="AT150" s="4"/>
      <c r="AU150" s="4"/>
      <c r="AV150" s="4"/>
      <c r="AW150" s="4"/>
      <c r="AX150" s="4"/>
      <c r="AY150" s="4">
        <v>1056.25</v>
      </c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</row>
    <row r="151" spans="1:68" s="13" customFormat="1" ht="14" x14ac:dyDescent="0.15">
      <c r="A151" s="3" t="s">
        <v>104</v>
      </c>
      <c r="B151" s="4">
        <v>594</v>
      </c>
      <c r="C151" s="4">
        <v>116517.5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v>104292.75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>
        <v>189.25</v>
      </c>
      <c r="AP151" s="4">
        <v>563.25</v>
      </c>
      <c r="AQ151" s="4"/>
      <c r="AR151" s="4"/>
      <c r="AS151" s="4"/>
      <c r="AT151" s="4"/>
      <c r="AU151" s="4"/>
      <c r="AV151" s="4"/>
      <c r="AW151" s="4"/>
      <c r="AX151" s="4"/>
      <c r="AY151" s="4">
        <v>3725.5</v>
      </c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</row>
    <row r="152" spans="1:68" s="13" customFormat="1" ht="14" x14ac:dyDescent="0.15">
      <c r="A152" s="3" t="s">
        <v>105</v>
      </c>
      <c r="B152" s="4">
        <v>594.25</v>
      </c>
      <c r="C152" s="4">
        <v>17739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>
        <v>22149</v>
      </c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>
        <v>1151</v>
      </c>
      <c r="AX152" s="4"/>
      <c r="AY152" s="4"/>
      <c r="AZ152" s="4">
        <v>970.5</v>
      </c>
      <c r="BA152" s="4">
        <v>497</v>
      </c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</row>
    <row r="153" spans="1:68" s="13" customFormat="1" ht="14" x14ac:dyDescent="0.15">
      <c r="A153" s="3" t="s">
        <v>105</v>
      </c>
      <c r="B153" s="4">
        <v>354.5</v>
      </c>
      <c r="C153" s="4">
        <v>98602.25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>
        <v>114360.75</v>
      </c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>
        <v>642.75</v>
      </c>
      <c r="AX153" s="4"/>
      <c r="AY153" s="4"/>
      <c r="AZ153" s="4">
        <v>528.25</v>
      </c>
      <c r="BA153" s="4">
        <v>301.25</v>
      </c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spans="1:68" s="13" customFormat="1" ht="14" x14ac:dyDescent="0.15">
      <c r="A154" s="3" t="s">
        <v>105</v>
      </c>
      <c r="B154" s="4">
        <v>277</v>
      </c>
      <c r="C154" s="4">
        <v>50211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>
        <v>57737</v>
      </c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>
        <v>1175.25</v>
      </c>
      <c r="AX154" s="4"/>
      <c r="AY154" s="4"/>
      <c r="AZ154" s="4">
        <v>558.75</v>
      </c>
      <c r="BA154" s="4">
        <v>664.5</v>
      </c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</row>
    <row r="155" spans="1:68" s="13" customFormat="1" ht="14" x14ac:dyDescent="0.15">
      <c r="A155" s="3" t="s">
        <v>105</v>
      </c>
      <c r="B155" s="4">
        <v>200</v>
      </c>
      <c r="C155" s="4">
        <v>79182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>
        <v>78887.25</v>
      </c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>
        <v>2933.5</v>
      </c>
      <c r="AX155" s="4"/>
      <c r="AY155" s="4"/>
      <c r="AZ155" s="4">
        <v>334.5</v>
      </c>
      <c r="BA155" s="4">
        <v>378.25</v>
      </c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</row>
    <row r="156" spans="1:68" s="13" customFormat="1" ht="14" x14ac:dyDescent="0.15">
      <c r="A156" s="3" t="s">
        <v>106</v>
      </c>
      <c r="B156" s="4">
        <v>2797</v>
      </c>
      <c r="C156" s="4">
        <v>11159.25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v>6848.5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>
        <v>1368.5</v>
      </c>
      <c r="AR156" s="4">
        <v>2059.5</v>
      </c>
      <c r="AS156" s="4"/>
      <c r="AT156" s="4"/>
      <c r="AU156" s="4">
        <v>2882.75</v>
      </c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spans="1:68" s="13" customFormat="1" ht="14" x14ac:dyDescent="0.15">
      <c r="A157" s="3" t="s">
        <v>106</v>
      </c>
      <c r="B157" s="4">
        <v>5904</v>
      </c>
      <c r="C157" s="4">
        <v>7565.75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v>5485.75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>
        <v>4859</v>
      </c>
      <c r="AR157" s="4">
        <v>2552.75</v>
      </c>
      <c r="AS157" s="4"/>
      <c r="AT157" s="4"/>
      <c r="AU157" s="4">
        <v>6819.5</v>
      </c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1:68" s="13" customFormat="1" ht="14" x14ac:dyDescent="0.15">
      <c r="A158" s="3" t="s">
        <v>106</v>
      </c>
      <c r="B158" s="4">
        <v>1538.25</v>
      </c>
      <c r="C158" s="4">
        <v>7059.5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5206.75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>
        <v>2031.25</v>
      </c>
      <c r="AR158" s="4">
        <v>1897</v>
      </c>
      <c r="AS158" s="4"/>
      <c r="AT158" s="4"/>
      <c r="AU158" s="4">
        <v>4201</v>
      </c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8" s="13" customFormat="1" ht="14" x14ac:dyDescent="0.15">
      <c r="A159" s="3" t="s">
        <v>106</v>
      </c>
      <c r="B159" s="4">
        <v>1756</v>
      </c>
      <c r="C159" s="4">
        <v>10692.75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v>6388.5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>
        <v>1305</v>
      </c>
      <c r="AR159" s="4">
        <v>2913.5</v>
      </c>
      <c r="AS159" s="4"/>
      <c r="AT159" s="4"/>
      <c r="AU159" s="4">
        <v>7378.5</v>
      </c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spans="1:68" s="13" customFormat="1" ht="14" x14ac:dyDescent="0.15">
      <c r="A160" s="3" t="s">
        <v>107</v>
      </c>
      <c r="B160" s="4">
        <v>4885.5</v>
      </c>
      <c r="C160" s="4">
        <v>10897.25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>
        <v>11205.25</v>
      </c>
      <c r="AE160" s="4"/>
      <c r="AF160" s="4">
        <v>9262.25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>
        <v>5853.75</v>
      </c>
      <c r="BJ160" s="4"/>
      <c r="BK160" s="4">
        <v>24855.75</v>
      </c>
      <c r="BL160" s="4"/>
      <c r="BM160" s="4"/>
    </row>
    <row r="161" spans="1:65" s="13" customFormat="1" ht="14" x14ac:dyDescent="0.15">
      <c r="A161" s="3" t="s">
        <v>107</v>
      </c>
      <c r="B161" s="4">
        <v>8685</v>
      </c>
      <c r="C161" s="4">
        <v>23484.75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>
        <v>16621.25</v>
      </c>
      <c r="AE161" s="4"/>
      <c r="AF161" s="4">
        <v>33132.25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>
        <v>18045</v>
      </c>
      <c r="BJ161" s="4"/>
      <c r="BK161" s="4">
        <v>11592.75</v>
      </c>
      <c r="BL161" s="4"/>
      <c r="BM161" s="4"/>
    </row>
    <row r="162" spans="1:65" s="13" customFormat="1" ht="14" x14ac:dyDescent="0.15">
      <c r="A162" s="3" t="s">
        <v>107</v>
      </c>
      <c r="B162" s="4">
        <v>7253</v>
      </c>
      <c r="C162" s="4">
        <v>17816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>
        <v>19290.5</v>
      </c>
      <c r="AE162" s="4"/>
      <c r="AF162" s="4">
        <v>7601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>
        <v>10367.25</v>
      </c>
      <c r="BJ162" s="4"/>
      <c r="BK162" s="4">
        <v>8140</v>
      </c>
      <c r="BL162" s="4"/>
      <c r="BM162" s="4"/>
    </row>
    <row r="163" spans="1:65" s="13" customFormat="1" ht="14" x14ac:dyDescent="0.15">
      <c r="A163" s="3" t="s">
        <v>107</v>
      </c>
      <c r="B163" s="4">
        <v>6212</v>
      </c>
      <c r="C163" s="4">
        <v>11995.5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11757.75</v>
      </c>
      <c r="AE163" s="4"/>
      <c r="AF163" s="4">
        <v>13078.25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>
        <v>8311.75</v>
      </c>
      <c r="BJ163" s="4"/>
      <c r="BK163" s="4">
        <v>6707.5</v>
      </c>
      <c r="BL163" s="4"/>
      <c r="BM163" s="4"/>
    </row>
    <row r="164" spans="1:65" s="13" customFormat="1" ht="14" x14ac:dyDescent="0.15">
      <c r="A164" s="3" t="s">
        <v>108</v>
      </c>
      <c r="B164" s="4">
        <v>4993</v>
      </c>
      <c r="C164" s="4">
        <v>64561.25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v>94355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>
        <v>68531.25</v>
      </c>
      <c r="AF164" s="4"/>
      <c r="AG164" s="4">
        <v>49621.5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>
        <v>7391.5</v>
      </c>
    </row>
    <row r="165" spans="1:65" s="13" customFormat="1" ht="14" x14ac:dyDescent="0.15">
      <c r="A165" s="3" t="s">
        <v>108</v>
      </c>
      <c r="B165" s="4">
        <v>2145.5</v>
      </c>
      <c r="C165" s="4">
        <v>26035.5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>
        <v>17305.5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>
        <v>13227.75</v>
      </c>
      <c r="AF165" s="4"/>
      <c r="AG165" s="4">
        <v>10347.5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>
        <v>3032.5</v>
      </c>
    </row>
    <row r="166" spans="1:65" s="13" customFormat="1" ht="14" x14ac:dyDescent="0.15">
      <c r="A166" s="3" t="s">
        <v>108</v>
      </c>
      <c r="B166" s="4">
        <v>5759</v>
      </c>
      <c r="C166" s="4">
        <v>15881.75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v>8575.75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>
        <v>27650.5</v>
      </c>
      <c r="AF166" s="4"/>
      <c r="AG166" s="4">
        <v>14735.25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>
        <v>3835.75</v>
      </c>
    </row>
    <row r="167" spans="1:65" s="13" customFormat="1" ht="14" x14ac:dyDescent="0.15">
      <c r="A167" s="3" t="s">
        <v>109</v>
      </c>
      <c r="B167" s="4">
        <v>7754.75</v>
      </c>
      <c r="C167" s="4">
        <v>63683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>
        <v>16203</v>
      </c>
      <c r="S167" s="4"/>
      <c r="T167" s="4">
        <v>37108.75</v>
      </c>
      <c r="U167" s="4"/>
      <c r="V167" s="4"/>
      <c r="W167" s="4"/>
      <c r="X167" s="4"/>
      <c r="Y167" s="4"/>
      <c r="Z167" s="4"/>
      <c r="AA167" s="4"/>
      <c r="AB167" s="4"/>
      <c r="AC167" s="4">
        <v>72950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>
        <v>6315.75</v>
      </c>
      <c r="BI167" s="4"/>
      <c r="BJ167" s="4"/>
      <c r="BK167" s="4"/>
      <c r="BL167" s="4"/>
      <c r="BM167" s="4"/>
    </row>
    <row r="168" spans="1:65" s="13" customFormat="1" ht="14" x14ac:dyDescent="0.15">
      <c r="A168" s="3" t="s">
        <v>109</v>
      </c>
      <c r="B168" s="4">
        <v>11300.25</v>
      </c>
      <c r="C168" s="4">
        <v>108144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42575</v>
      </c>
      <c r="S168" s="4"/>
      <c r="T168" s="4">
        <v>99509</v>
      </c>
      <c r="U168" s="4"/>
      <c r="V168" s="4"/>
      <c r="W168" s="4"/>
      <c r="X168" s="4"/>
      <c r="Y168" s="4"/>
      <c r="Z168" s="4"/>
      <c r="AA168" s="4"/>
      <c r="AB168" s="4"/>
      <c r="AC168" s="4">
        <v>124857.75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>
        <v>6599.75</v>
      </c>
      <c r="BI168" s="4"/>
      <c r="BJ168" s="4"/>
      <c r="BK168" s="4"/>
      <c r="BL168" s="4"/>
      <c r="BM168" s="4"/>
    </row>
    <row r="169" spans="1:65" s="13" customFormat="1" ht="14" x14ac:dyDescent="0.15">
      <c r="A169" s="3" t="s">
        <v>109</v>
      </c>
      <c r="B169" s="4">
        <v>7598.5</v>
      </c>
      <c r="C169" s="4">
        <v>20665.75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>
        <v>8133.5</v>
      </c>
      <c r="S169" s="4"/>
      <c r="T169" s="4">
        <v>27595.5</v>
      </c>
      <c r="U169" s="4"/>
      <c r="V169" s="4"/>
      <c r="W169" s="4"/>
      <c r="X169" s="4"/>
      <c r="Y169" s="4"/>
      <c r="Z169" s="4"/>
      <c r="AA169" s="4"/>
      <c r="AB169" s="4"/>
      <c r="AC169" s="4">
        <v>29516.75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>
        <v>3219.5</v>
      </c>
      <c r="BI169" s="4"/>
      <c r="BJ169" s="4"/>
      <c r="BK169" s="4"/>
      <c r="BL169" s="4"/>
      <c r="BM169" s="4"/>
    </row>
    <row r="170" spans="1:65" s="13" customFormat="1" ht="14" x14ac:dyDescent="0.15">
      <c r="A170" s="3" t="s">
        <v>109</v>
      </c>
      <c r="B170" s="4">
        <v>5730.25</v>
      </c>
      <c r="C170" s="4">
        <v>22633.25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>
        <v>5167</v>
      </c>
      <c r="S170" s="4"/>
      <c r="T170" s="4">
        <v>29567.25</v>
      </c>
      <c r="U170" s="4"/>
      <c r="V170" s="4"/>
      <c r="W170" s="4"/>
      <c r="X170" s="4"/>
      <c r="Y170" s="4"/>
      <c r="Z170" s="4"/>
      <c r="AA170" s="4"/>
      <c r="AB170" s="4"/>
      <c r="AC170" s="4">
        <v>26420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>
        <v>5679.5</v>
      </c>
      <c r="BI170" s="4"/>
      <c r="BJ170" s="4"/>
      <c r="BK170" s="4"/>
      <c r="BL170" s="4"/>
      <c r="BM170" s="4"/>
    </row>
    <row r="171" spans="1:65" s="13" customFormat="1" ht="14" x14ac:dyDescent="0.15">
      <c r="A171" s="3" t="s">
        <v>110</v>
      </c>
      <c r="B171" s="4">
        <v>5946.25</v>
      </c>
      <c r="C171" s="4">
        <v>39111.25</v>
      </c>
      <c r="D171" s="4"/>
      <c r="E171" s="4">
        <v>41197.25</v>
      </c>
      <c r="F171" s="4"/>
      <c r="G171" s="4"/>
      <c r="H171" s="4">
        <v>19125.5</v>
      </c>
      <c r="I171" s="4"/>
      <c r="J171" s="4"/>
      <c r="K171" s="4"/>
      <c r="L171" s="4"/>
      <c r="M171" s="4"/>
      <c r="N171" s="4"/>
      <c r="O171" s="4"/>
      <c r="P171" s="4"/>
      <c r="Q171" s="4"/>
      <c r="R171" s="4">
        <v>6150.75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>
        <v>10153.5</v>
      </c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spans="1:65" s="13" customFormat="1" ht="14" x14ac:dyDescent="0.15">
      <c r="A172" s="3" t="s">
        <v>110</v>
      </c>
      <c r="B172" s="4">
        <v>4068.75</v>
      </c>
      <c r="C172" s="4">
        <v>68049.25</v>
      </c>
      <c r="D172" s="4"/>
      <c r="E172" s="4">
        <v>64690.75</v>
      </c>
      <c r="F172" s="4"/>
      <c r="G172" s="4"/>
      <c r="H172" s="4">
        <v>50662.25</v>
      </c>
      <c r="I172" s="4"/>
      <c r="J172" s="4"/>
      <c r="K172" s="4"/>
      <c r="L172" s="4"/>
      <c r="M172" s="4"/>
      <c r="N172" s="4"/>
      <c r="O172" s="4"/>
      <c r="P172" s="4"/>
      <c r="Q172" s="4"/>
      <c r="R172" s="4">
        <v>23599.25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>
        <v>27126.75</v>
      </c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spans="1:65" s="13" customFormat="1" ht="14" x14ac:dyDescent="0.15">
      <c r="A173" s="3" t="s">
        <v>110</v>
      </c>
      <c r="B173" s="4">
        <v>4469.5</v>
      </c>
      <c r="C173" s="4">
        <v>47598.75</v>
      </c>
      <c r="D173" s="4"/>
      <c r="E173" s="4">
        <v>34677</v>
      </c>
      <c r="F173" s="4"/>
      <c r="G173" s="4"/>
      <c r="H173" s="4">
        <v>39740.5</v>
      </c>
      <c r="I173" s="4"/>
      <c r="J173" s="4"/>
      <c r="K173" s="4"/>
      <c r="L173" s="4"/>
      <c r="M173" s="4"/>
      <c r="N173" s="4"/>
      <c r="O173" s="4"/>
      <c r="P173" s="4"/>
      <c r="Q173" s="4"/>
      <c r="R173" s="4">
        <v>17316.75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>
        <v>23084.25</v>
      </c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spans="1:65" s="13" customFormat="1" ht="14" x14ac:dyDescent="0.15">
      <c r="A174" s="3" t="s">
        <v>110</v>
      </c>
      <c r="B174" s="4">
        <v>4942.5</v>
      </c>
      <c r="C174" s="4">
        <v>55118.25</v>
      </c>
      <c r="D174" s="4"/>
      <c r="E174" s="4">
        <v>35165.75</v>
      </c>
      <c r="F174" s="4"/>
      <c r="G174" s="4"/>
      <c r="H174" s="4">
        <v>50741.25</v>
      </c>
      <c r="I174" s="4"/>
      <c r="J174" s="4"/>
      <c r="K174" s="4"/>
      <c r="L174" s="4"/>
      <c r="M174" s="4"/>
      <c r="N174" s="4"/>
      <c r="O174" s="4"/>
      <c r="P174" s="4"/>
      <c r="Q174" s="4"/>
      <c r="R174" s="4">
        <v>28099.75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>
        <v>16592.75</v>
      </c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s="13" customFormat="1" ht="14" x14ac:dyDescent="0.15">
      <c r="A175" s="3" t="s">
        <v>111</v>
      </c>
      <c r="B175" s="4">
        <v>2948.75</v>
      </c>
      <c r="C175" s="4">
        <v>25914.25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v>38338.75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>
        <v>39287.25</v>
      </c>
      <c r="AF175" s="4">
        <v>24318.75</v>
      </c>
      <c r="AG175" s="4">
        <v>30190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1:65" s="13" customFormat="1" ht="14" x14ac:dyDescent="0.15">
      <c r="A176" s="3" t="s">
        <v>111</v>
      </c>
      <c r="B176" s="4">
        <v>2355</v>
      </c>
      <c r="C176" s="4">
        <v>37097.75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>
        <v>27903.75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>
        <v>56355.25</v>
      </c>
      <c r="AF176" s="4">
        <v>68929.5</v>
      </c>
      <c r="AG176" s="4">
        <v>45471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1:66" s="13" customFormat="1" ht="14" x14ac:dyDescent="0.15">
      <c r="A177" s="3" t="s">
        <v>111</v>
      </c>
      <c r="B177" s="4">
        <v>1703.25</v>
      </c>
      <c r="C177" s="4">
        <v>43402.5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>
        <v>63608.25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>
        <v>44661.5</v>
      </c>
      <c r="AF177" s="4">
        <v>64497.5</v>
      </c>
      <c r="AG177" s="4">
        <v>22008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spans="1:66" s="13" customFormat="1" ht="14" x14ac:dyDescent="0.15">
      <c r="A178" s="3" t="s">
        <v>111</v>
      </c>
      <c r="B178" s="4">
        <v>2279.75</v>
      </c>
      <c r="C178" s="4">
        <v>45603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>
        <v>55750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>
        <v>76576.25</v>
      </c>
      <c r="AF178" s="4">
        <v>72492.25</v>
      </c>
      <c r="AG178" s="4">
        <v>64176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spans="1:66" s="13" customFormat="1" ht="14" x14ac:dyDescent="0.15">
      <c r="A179" s="3" t="s">
        <v>112</v>
      </c>
      <c r="B179" s="13">
        <v>4709.25</v>
      </c>
      <c r="C179" s="13">
        <v>240926</v>
      </c>
      <c r="E179" s="13">
        <v>221241.75</v>
      </c>
      <c r="O179" s="13">
        <v>243133.25</v>
      </c>
      <c r="R179" s="13">
        <v>129012.5</v>
      </c>
      <c r="W179" s="13">
        <v>214257</v>
      </c>
    </row>
    <row r="180" spans="1:66" s="13" customFormat="1" ht="14" x14ac:dyDescent="0.15">
      <c r="A180" s="3" t="s">
        <v>112</v>
      </c>
      <c r="B180" s="13">
        <v>2816.75</v>
      </c>
      <c r="C180" s="13">
        <v>197970.25</v>
      </c>
      <c r="E180" s="13">
        <v>228952.5</v>
      </c>
      <c r="O180" s="13">
        <v>177769</v>
      </c>
      <c r="R180" s="13">
        <v>80586</v>
      </c>
      <c r="W180" s="13">
        <v>150327.5</v>
      </c>
    </row>
    <row r="181" spans="1:66" s="13" customFormat="1" ht="14" x14ac:dyDescent="0.15">
      <c r="A181" s="3" t="s">
        <v>112</v>
      </c>
      <c r="B181" s="13">
        <v>5783</v>
      </c>
      <c r="C181" s="13">
        <v>180055.25</v>
      </c>
      <c r="E181" s="13">
        <v>205938.75</v>
      </c>
      <c r="O181" s="13">
        <v>220101.75</v>
      </c>
      <c r="R181" s="13">
        <v>108423.5</v>
      </c>
      <c r="W181" s="13">
        <v>184800</v>
      </c>
    </row>
    <row r="182" spans="1:66" s="13" customFormat="1" ht="14" x14ac:dyDescent="0.15">
      <c r="A182" s="3" t="s">
        <v>112</v>
      </c>
      <c r="B182" s="13">
        <v>2986.5</v>
      </c>
      <c r="C182" s="13">
        <v>168436</v>
      </c>
      <c r="E182" s="13">
        <v>210663.25</v>
      </c>
      <c r="O182" s="13">
        <v>159151.75</v>
      </c>
      <c r="R182" s="13">
        <v>111544</v>
      </c>
      <c r="W182" s="13">
        <v>193432.5</v>
      </c>
    </row>
    <row r="183" spans="1:66" s="13" customFormat="1" ht="14" x14ac:dyDescent="0.15">
      <c r="A183" s="3" t="s">
        <v>113</v>
      </c>
      <c r="B183" s="13">
        <v>2332.75</v>
      </c>
      <c r="C183" s="13">
        <v>221690.75</v>
      </c>
      <c r="H183" s="13">
        <v>203575.25</v>
      </c>
      <c r="AE183" s="13">
        <v>243126.5</v>
      </c>
      <c r="AF183" s="13">
        <v>262989.25</v>
      </c>
      <c r="BN183" s="13">
        <v>186023.5</v>
      </c>
    </row>
    <row r="184" spans="1:66" s="13" customFormat="1" ht="14" x14ac:dyDescent="0.15">
      <c r="A184" s="3" t="s">
        <v>113</v>
      </c>
      <c r="B184" s="13">
        <v>2863</v>
      </c>
      <c r="C184" s="13">
        <v>275792.5</v>
      </c>
      <c r="H184" s="13">
        <v>231283.25</v>
      </c>
      <c r="AE184" s="13">
        <v>272249.25</v>
      </c>
      <c r="AF184" s="13">
        <v>215872</v>
      </c>
      <c r="BN184" s="13">
        <v>168042.25</v>
      </c>
    </row>
    <row r="185" spans="1:66" s="13" customFormat="1" ht="14" x14ac:dyDescent="0.15">
      <c r="A185" s="3" t="s">
        <v>113</v>
      </c>
      <c r="B185" s="13">
        <v>2061.75</v>
      </c>
      <c r="C185" s="13">
        <v>201321.75</v>
      </c>
      <c r="H185" s="13">
        <v>190979</v>
      </c>
      <c r="AE185" s="13">
        <v>220154.5</v>
      </c>
      <c r="AF185" s="13">
        <v>142915.5</v>
      </c>
      <c r="BN185" s="13">
        <v>187222.75</v>
      </c>
    </row>
    <row r="186" spans="1:66" s="13" customFormat="1" ht="14" x14ac:dyDescent="0.15">
      <c r="A186" s="3" t="s">
        <v>113</v>
      </c>
      <c r="B186" s="13">
        <v>3890.75</v>
      </c>
      <c r="C186" s="13">
        <v>198733.75</v>
      </c>
      <c r="H186" s="13">
        <v>167201.75</v>
      </c>
      <c r="AE186" s="13">
        <v>186485.75</v>
      </c>
      <c r="AF186" s="13">
        <v>166539.25</v>
      </c>
      <c r="BN186" s="13">
        <v>174039</v>
      </c>
    </row>
    <row r="187" spans="1:66" s="13" customFormat="1" ht="14" x14ac:dyDescent="0.15">
      <c r="A187" s="3" t="s">
        <v>114</v>
      </c>
      <c r="B187" s="13">
        <v>4581.5</v>
      </c>
      <c r="C187" s="13">
        <v>156196.5</v>
      </c>
      <c r="Y187" s="13">
        <v>174076.25</v>
      </c>
      <c r="AD187" s="13">
        <v>189960.25</v>
      </c>
      <c r="AS187" s="13">
        <v>191207.75</v>
      </c>
    </row>
    <row r="188" spans="1:66" s="13" customFormat="1" ht="14" x14ac:dyDescent="0.15">
      <c r="A188" s="3" t="s">
        <v>114</v>
      </c>
      <c r="B188" s="13">
        <v>7838.5</v>
      </c>
      <c r="C188" s="13">
        <v>94861</v>
      </c>
      <c r="Y188" s="13">
        <v>93723.5</v>
      </c>
      <c r="AD188" s="13">
        <v>107781</v>
      </c>
      <c r="AS188" s="13">
        <v>91829</v>
      </c>
    </row>
    <row r="189" spans="1:66" s="13" customFormat="1" ht="14" x14ac:dyDescent="0.15">
      <c r="A189" s="3" t="s">
        <v>114</v>
      </c>
      <c r="B189" s="13">
        <v>2931.25</v>
      </c>
      <c r="C189" s="13">
        <v>92592.25</v>
      </c>
      <c r="Y189" s="13">
        <v>81492.5</v>
      </c>
      <c r="AD189" s="13">
        <v>172813.25</v>
      </c>
      <c r="AS189" s="13">
        <v>128191.5</v>
      </c>
    </row>
    <row r="190" spans="1:66" s="13" customFormat="1" ht="14" x14ac:dyDescent="0.15">
      <c r="A190" s="3" t="s">
        <v>114</v>
      </c>
      <c r="B190" s="13">
        <v>2057.5</v>
      </c>
      <c r="C190" s="13">
        <v>58318.25</v>
      </c>
      <c r="Y190" s="13">
        <v>93010.5</v>
      </c>
      <c r="AD190" s="13">
        <v>83235.5</v>
      </c>
      <c r="AS190" s="13">
        <v>81752.25</v>
      </c>
    </row>
    <row r="191" spans="1:66" s="13" customFormat="1" ht="14" x14ac:dyDescent="0.15">
      <c r="A191" s="13" t="s">
        <v>115</v>
      </c>
      <c r="B191" s="13">
        <v>2880.75</v>
      </c>
      <c r="C191" s="13">
        <v>264085</v>
      </c>
      <c r="AH191" s="13">
        <v>279135</v>
      </c>
      <c r="AQ191" s="13">
        <v>689</v>
      </c>
      <c r="BF191" s="13">
        <v>9513</v>
      </c>
      <c r="BM191" s="13">
        <v>1894.75</v>
      </c>
    </row>
    <row r="192" spans="1:66" s="13" customFormat="1" ht="14" x14ac:dyDescent="0.15">
      <c r="A192" s="13" t="s">
        <v>115</v>
      </c>
      <c r="B192" s="13">
        <v>8435</v>
      </c>
      <c r="C192" s="13">
        <v>267502.75</v>
      </c>
      <c r="AH192" s="13">
        <v>250217</v>
      </c>
      <c r="AQ192" s="13">
        <v>5001.75</v>
      </c>
      <c r="BF192" s="13">
        <v>10508</v>
      </c>
      <c r="BM192" s="13">
        <v>11601.5</v>
      </c>
    </row>
    <row r="193" spans="1:65" s="13" customFormat="1" ht="14" x14ac:dyDescent="0.15">
      <c r="A193" s="13" t="s">
        <v>115</v>
      </c>
      <c r="B193" s="13">
        <v>2385.25</v>
      </c>
      <c r="C193" s="13">
        <v>240461.75</v>
      </c>
      <c r="AH193" s="13">
        <v>124822.25</v>
      </c>
      <c r="AQ193" s="13">
        <v>3017</v>
      </c>
      <c r="BF193" s="13">
        <v>16546.25</v>
      </c>
      <c r="BM193" s="13">
        <v>8322.75</v>
      </c>
    </row>
    <row r="194" spans="1:65" s="13" customFormat="1" ht="14" x14ac:dyDescent="0.15">
      <c r="A194" s="13" t="s">
        <v>115</v>
      </c>
      <c r="B194" s="13">
        <v>4557.25</v>
      </c>
      <c r="C194" s="13">
        <v>141965.25</v>
      </c>
      <c r="AH194" s="13">
        <v>159547.75</v>
      </c>
      <c r="AQ194" s="13">
        <v>893.5</v>
      </c>
      <c r="BF194" s="13">
        <v>6846.25</v>
      </c>
      <c r="BM194" s="13">
        <v>4247</v>
      </c>
    </row>
    <row r="195" spans="1:65" s="13" customFormat="1" ht="14" x14ac:dyDescent="0.15">
      <c r="A195" s="13" t="s">
        <v>116</v>
      </c>
      <c r="B195" s="13">
        <v>3950</v>
      </c>
      <c r="C195" s="13">
        <v>250131</v>
      </c>
      <c r="AG195" s="13">
        <v>244715.5</v>
      </c>
      <c r="AT195" s="13">
        <v>194641</v>
      </c>
      <c r="BI195" s="13">
        <v>219063.25</v>
      </c>
      <c r="BK195" s="13">
        <v>115591</v>
      </c>
    </row>
    <row r="196" spans="1:65" s="13" customFormat="1" ht="14" x14ac:dyDescent="0.15">
      <c r="A196" s="13" t="s">
        <v>116</v>
      </c>
      <c r="B196" s="13">
        <v>5002</v>
      </c>
      <c r="C196" s="13">
        <v>128363</v>
      </c>
      <c r="AG196" s="13">
        <v>200602</v>
      </c>
      <c r="AT196" s="13">
        <v>100657.25</v>
      </c>
      <c r="BI196" s="13">
        <v>246665.25</v>
      </c>
      <c r="BK196" s="13">
        <v>138360.5</v>
      </c>
    </row>
    <row r="197" spans="1:65" s="13" customFormat="1" ht="14" x14ac:dyDescent="0.15">
      <c r="A197" s="13" t="s">
        <v>116</v>
      </c>
      <c r="B197" s="13">
        <v>3714.75</v>
      </c>
      <c r="C197" s="13">
        <v>212296</v>
      </c>
      <c r="AG197" s="13">
        <v>211231.25</v>
      </c>
      <c r="AT197" s="13">
        <v>98958.75</v>
      </c>
      <c r="BI197" s="13">
        <v>262274.25</v>
      </c>
      <c r="BK197" s="13">
        <v>142004.75</v>
      </c>
    </row>
    <row r="198" spans="1:65" s="13" customFormat="1" ht="14" x14ac:dyDescent="0.15">
      <c r="A198" s="13" t="s">
        <v>116</v>
      </c>
      <c r="B198" s="13">
        <v>4053.5</v>
      </c>
      <c r="C198" s="13">
        <v>129162</v>
      </c>
      <c r="AG198" s="13">
        <v>167518.5</v>
      </c>
      <c r="AT198" s="13">
        <v>140796.5</v>
      </c>
      <c r="BI198" s="13">
        <v>210716</v>
      </c>
      <c r="BK198" s="13">
        <v>111687</v>
      </c>
    </row>
    <row r="199" spans="1:65" s="13" customFormat="1" ht="14" x14ac:dyDescent="0.15">
      <c r="A199" s="13" t="s">
        <v>117</v>
      </c>
      <c r="B199" s="13">
        <v>6087</v>
      </c>
      <c r="C199" s="13">
        <v>126226.5</v>
      </c>
      <c r="AQ199" s="13">
        <v>1206</v>
      </c>
      <c r="BG199" s="13">
        <v>2209.25</v>
      </c>
      <c r="BH199" s="13">
        <v>1472.25</v>
      </c>
      <c r="BM199" s="13">
        <v>3386.75</v>
      </c>
    </row>
    <row r="200" spans="1:65" s="13" customFormat="1" ht="14" x14ac:dyDescent="0.15">
      <c r="A200" s="13" t="s">
        <v>117</v>
      </c>
      <c r="B200" s="13">
        <v>1417.25</v>
      </c>
      <c r="C200" s="13">
        <v>94476</v>
      </c>
      <c r="AQ200" s="13">
        <v>2774.75</v>
      </c>
      <c r="BG200" s="13">
        <v>3543</v>
      </c>
      <c r="BH200" s="13">
        <v>805.25</v>
      </c>
      <c r="BM200" s="13">
        <v>3910.5</v>
      </c>
    </row>
    <row r="201" spans="1:65" s="13" customFormat="1" ht="14" x14ac:dyDescent="0.15">
      <c r="A201" s="13" t="s">
        <v>117</v>
      </c>
      <c r="B201" s="13">
        <v>2808</v>
      </c>
      <c r="C201" s="13">
        <v>110285.25</v>
      </c>
      <c r="AQ201" s="13">
        <v>4599.5</v>
      </c>
      <c r="BG201" s="13">
        <v>5200.25</v>
      </c>
      <c r="BH201" s="13">
        <v>3853.5</v>
      </c>
      <c r="BM201" s="13">
        <v>3811.5</v>
      </c>
    </row>
    <row r="202" spans="1:65" s="13" customFormat="1" ht="14" x14ac:dyDescent="0.15">
      <c r="A202" s="13" t="s">
        <v>117</v>
      </c>
      <c r="B202" s="13">
        <v>4922.75</v>
      </c>
      <c r="C202" s="13">
        <v>126904.25</v>
      </c>
      <c r="AQ202" s="13">
        <v>4484.75</v>
      </c>
      <c r="BG202" s="13">
        <v>7288.5</v>
      </c>
      <c r="BH202" s="13">
        <v>6626</v>
      </c>
      <c r="BM202" s="13">
        <v>3311.75</v>
      </c>
    </row>
    <row r="203" spans="1:65" s="13" customFormat="1" ht="14" x14ac:dyDescent="0.15">
      <c r="A203" s="13" t="s">
        <v>118</v>
      </c>
      <c r="B203" s="13">
        <v>2141</v>
      </c>
      <c r="C203" s="13">
        <v>147636</v>
      </c>
      <c r="X203" s="13">
        <v>102149.5</v>
      </c>
      <c r="Y203" s="13">
        <v>85295.25</v>
      </c>
      <c r="AD203" s="13">
        <v>97438.25</v>
      </c>
      <c r="AT203" s="13">
        <v>49999.75</v>
      </c>
    </row>
    <row r="204" spans="1:65" s="13" customFormat="1" ht="14" x14ac:dyDescent="0.15">
      <c r="A204" s="13" t="s">
        <v>118</v>
      </c>
      <c r="B204" s="13">
        <v>4865.5</v>
      </c>
      <c r="C204" s="13">
        <v>77903.5</v>
      </c>
      <c r="X204" s="13">
        <v>42696</v>
      </c>
      <c r="Y204" s="13">
        <v>82531.5</v>
      </c>
      <c r="AD204" s="13">
        <v>129699</v>
      </c>
      <c r="AT204" s="13">
        <v>51111</v>
      </c>
    </row>
    <row r="205" spans="1:65" s="13" customFormat="1" ht="14" x14ac:dyDescent="0.15">
      <c r="A205" s="13" t="s">
        <v>118</v>
      </c>
      <c r="B205" s="13">
        <v>5981.25</v>
      </c>
      <c r="C205" s="13">
        <v>231419.5</v>
      </c>
      <c r="X205" s="13">
        <v>219969.75</v>
      </c>
      <c r="Y205" s="13">
        <v>241188</v>
      </c>
      <c r="AD205" s="13">
        <v>191256.25</v>
      </c>
      <c r="AT205" s="13">
        <v>107516.75</v>
      </c>
    </row>
    <row r="206" spans="1:65" s="13" customFormat="1" ht="14" x14ac:dyDescent="0.15">
      <c r="A206" s="13" t="s">
        <v>118</v>
      </c>
      <c r="B206" s="13">
        <v>2389.75</v>
      </c>
      <c r="C206" s="13">
        <v>202873.5</v>
      </c>
      <c r="X206" s="13">
        <v>208352.75</v>
      </c>
      <c r="Y206" s="13">
        <v>200527.5</v>
      </c>
      <c r="AD206" s="13">
        <v>310841.25</v>
      </c>
      <c r="AT206" s="13">
        <v>108786.75</v>
      </c>
    </row>
    <row r="207" spans="1:65" s="13" customFormat="1" ht="14" x14ac:dyDescent="0.15">
      <c r="A207" s="13" t="s">
        <v>119</v>
      </c>
      <c r="B207" s="13">
        <v>2218.25</v>
      </c>
      <c r="C207" s="13">
        <v>113868</v>
      </c>
      <c r="E207" s="13">
        <v>92306.5</v>
      </c>
      <c r="H207" s="13">
        <v>114378.25</v>
      </c>
      <c r="AE207" s="13">
        <v>108971.5</v>
      </c>
      <c r="AR207" s="13">
        <v>2236</v>
      </c>
    </row>
    <row r="208" spans="1:65" s="13" customFormat="1" ht="14" x14ac:dyDescent="0.15">
      <c r="A208" s="13" t="s">
        <v>119</v>
      </c>
      <c r="B208" s="13">
        <v>3365</v>
      </c>
      <c r="C208" s="13">
        <v>96940.75</v>
      </c>
      <c r="E208" s="13">
        <v>102035.25</v>
      </c>
      <c r="H208" s="13">
        <v>87121.75</v>
      </c>
      <c r="AE208" s="13">
        <v>93113.75</v>
      </c>
      <c r="AR208" s="13">
        <v>981.5</v>
      </c>
    </row>
    <row r="209" spans="1:65" s="13" customFormat="1" ht="14" x14ac:dyDescent="0.15">
      <c r="A209" s="13" t="s">
        <v>119</v>
      </c>
      <c r="B209" s="13">
        <v>2746.5</v>
      </c>
      <c r="C209" s="13">
        <v>175324</v>
      </c>
      <c r="E209" s="13">
        <v>194077.5</v>
      </c>
      <c r="H209" s="13">
        <v>172300.25</v>
      </c>
      <c r="AE209" s="13">
        <v>226947.75</v>
      </c>
      <c r="AR209" s="13">
        <v>4755.75</v>
      </c>
    </row>
    <row r="210" spans="1:65" s="13" customFormat="1" ht="14" x14ac:dyDescent="0.15">
      <c r="A210" s="13" t="s">
        <v>119</v>
      </c>
      <c r="B210" s="13">
        <v>2143.25</v>
      </c>
      <c r="C210" s="13">
        <v>178657.75</v>
      </c>
      <c r="E210" s="13">
        <v>155157.75</v>
      </c>
      <c r="H210" s="13">
        <v>132934</v>
      </c>
      <c r="AE210" s="13">
        <v>184529.25</v>
      </c>
      <c r="AR210" s="13">
        <v>6896.5</v>
      </c>
    </row>
    <row r="211" spans="1:65" s="13" customFormat="1" ht="14" x14ac:dyDescent="0.15">
      <c r="A211" s="13" t="s">
        <v>120</v>
      </c>
      <c r="B211" s="13">
        <v>1470</v>
      </c>
      <c r="C211" s="13">
        <v>88017.25</v>
      </c>
      <c r="Q211" s="13">
        <v>137867.75</v>
      </c>
      <c r="R211" s="13">
        <v>21493.5</v>
      </c>
      <c r="U211" s="13">
        <v>119356</v>
      </c>
      <c r="AA211" s="13">
        <v>134888</v>
      </c>
    </row>
    <row r="212" spans="1:65" s="13" customFormat="1" ht="14" x14ac:dyDescent="0.15">
      <c r="A212" s="13" t="s">
        <v>120</v>
      </c>
      <c r="B212" s="13">
        <v>1382</v>
      </c>
      <c r="C212" s="13">
        <v>111817</v>
      </c>
      <c r="Q212" s="13">
        <v>80199</v>
      </c>
      <c r="R212" s="13">
        <v>21814.75</v>
      </c>
      <c r="U212" s="13">
        <v>103230.25</v>
      </c>
      <c r="AA212" s="13">
        <v>80922.5</v>
      </c>
    </row>
    <row r="213" spans="1:65" s="13" customFormat="1" ht="14" x14ac:dyDescent="0.15">
      <c r="A213" s="13" t="s">
        <v>120</v>
      </c>
      <c r="B213" s="13">
        <v>3677.25</v>
      </c>
      <c r="C213" s="13">
        <v>189310.75</v>
      </c>
      <c r="Q213" s="13">
        <v>128303.75</v>
      </c>
      <c r="R213" s="13">
        <v>61464.75</v>
      </c>
      <c r="U213" s="13">
        <v>191518.5</v>
      </c>
      <c r="AA213" s="13">
        <v>156284.75</v>
      </c>
    </row>
    <row r="214" spans="1:65" s="13" customFormat="1" ht="14" x14ac:dyDescent="0.15">
      <c r="A214" s="13" t="s">
        <v>120</v>
      </c>
      <c r="B214" s="13">
        <v>1758.25</v>
      </c>
      <c r="C214" s="13">
        <v>135354.5</v>
      </c>
      <c r="Q214" s="13">
        <v>191337.75</v>
      </c>
      <c r="R214" s="13">
        <v>71666.75</v>
      </c>
      <c r="U214" s="13">
        <v>231507.75</v>
      </c>
      <c r="AA214" s="13">
        <v>159770.25</v>
      </c>
    </row>
    <row r="215" spans="1:65" s="13" customFormat="1" ht="14" x14ac:dyDescent="0.15">
      <c r="A215" s="13" t="s">
        <v>121</v>
      </c>
      <c r="B215" s="13">
        <v>983.75</v>
      </c>
      <c r="C215" s="13">
        <v>83666.5</v>
      </c>
      <c r="W215" s="13">
        <v>52488.75</v>
      </c>
      <c r="AT215" s="13">
        <v>64328</v>
      </c>
      <c r="BI215" s="13">
        <v>72217</v>
      </c>
      <c r="BM215" s="13">
        <v>2537.25</v>
      </c>
    </row>
    <row r="216" spans="1:65" s="13" customFormat="1" ht="14" x14ac:dyDescent="0.15">
      <c r="A216" s="13" t="s">
        <v>121</v>
      </c>
      <c r="B216" s="13">
        <v>3382.25</v>
      </c>
      <c r="C216" s="13">
        <v>66004.75</v>
      </c>
      <c r="W216" s="13">
        <v>26345.25</v>
      </c>
      <c r="AT216" s="13">
        <v>7297.5</v>
      </c>
      <c r="BI216" s="13">
        <v>19944</v>
      </c>
      <c r="BM216" s="13">
        <v>1969.5</v>
      </c>
    </row>
    <row r="217" spans="1:65" s="13" customFormat="1" ht="14" x14ac:dyDescent="0.15">
      <c r="A217" s="13" t="s">
        <v>121</v>
      </c>
      <c r="B217" s="13">
        <v>11903.25</v>
      </c>
      <c r="C217" s="13">
        <v>73792.75</v>
      </c>
      <c r="W217" s="13">
        <v>45059.5</v>
      </c>
      <c r="AT217" s="13">
        <v>23364</v>
      </c>
      <c r="BI217" s="13">
        <v>25568.75</v>
      </c>
      <c r="BM217" s="13">
        <v>6313.5</v>
      </c>
    </row>
    <row r="218" spans="1:65" s="13" customFormat="1" ht="14" x14ac:dyDescent="0.15">
      <c r="A218" s="13" t="s">
        <v>121</v>
      </c>
      <c r="B218" s="13">
        <v>3221.75</v>
      </c>
      <c r="C218" s="13">
        <v>165986.75</v>
      </c>
      <c r="W218" s="13">
        <v>73896</v>
      </c>
      <c r="AT218" s="13">
        <v>54645.5</v>
      </c>
      <c r="BI218" s="13">
        <v>136910.5</v>
      </c>
      <c r="BM218" s="13">
        <v>4793</v>
      </c>
    </row>
    <row r="219" spans="1:65" s="13" customFormat="1" ht="14" x14ac:dyDescent="0.15">
      <c r="A219" s="13" t="s">
        <v>122</v>
      </c>
      <c r="B219" s="13">
        <v>3855.5</v>
      </c>
      <c r="C219" s="13">
        <v>107419.75</v>
      </c>
      <c r="R219" s="13">
        <v>19125.5</v>
      </c>
      <c r="AN219" s="13">
        <v>9172.25</v>
      </c>
      <c r="AW219" s="13">
        <v>10250.5</v>
      </c>
      <c r="BF219" s="13">
        <v>8397.5</v>
      </c>
    </row>
    <row r="220" spans="1:65" s="13" customFormat="1" ht="14" x14ac:dyDescent="0.15">
      <c r="A220" s="13" t="s">
        <v>122</v>
      </c>
      <c r="B220" s="13">
        <v>4916</v>
      </c>
      <c r="C220" s="13">
        <v>50319</v>
      </c>
      <c r="R220" s="13">
        <v>29105.25</v>
      </c>
      <c r="AN220" s="13">
        <v>11055.75</v>
      </c>
      <c r="AW220" s="13">
        <v>10694.75</v>
      </c>
      <c r="BF220" s="13">
        <v>7860.75</v>
      </c>
    </row>
    <row r="221" spans="1:65" s="13" customFormat="1" ht="14" x14ac:dyDescent="0.15">
      <c r="A221" s="13" t="s">
        <v>122</v>
      </c>
      <c r="B221" s="13">
        <v>6139.75</v>
      </c>
      <c r="C221" s="13">
        <v>7165.25</v>
      </c>
      <c r="R221" s="13">
        <v>4471.5</v>
      </c>
      <c r="AN221" s="13">
        <v>2909</v>
      </c>
      <c r="AW221" s="13">
        <v>2339</v>
      </c>
      <c r="BF221" s="13">
        <v>3668.5</v>
      </c>
    </row>
    <row r="222" spans="1:65" s="13" customFormat="1" ht="14" x14ac:dyDescent="0.15">
      <c r="A222" s="13" t="s">
        <v>122</v>
      </c>
      <c r="B222" s="13">
        <v>3397.75</v>
      </c>
      <c r="C222" s="13">
        <v>90893.5</v>
      </c>
      <c r="R222" s="13">
        <v>43695</v>
      </c>
      <c r="AN222" s="13">
        <v>4185.5</v>
      </c>
      <c r="BF222" s="13">
        <v>12323.25</v>
      </c>
    </row>
    <row r="223" spans="1:65" s="13" customFormat="1" ht="14" x14ac:dyDescent="0.15">
      <c r="A223" s="13" t="s">
        <v>123</v>
      </c>
      <c r="B223" s="13">
        <v>7669.25</v>
      </c>
      <c r="C223" s="13">
        <v>102556.5</v>
      </c>
      <c r="O223" s="13">
        <v>110085</v>
      </c>
      <c r="AA223" s="13">
        <v>56351</v>
      </c>
      <c r="AR223" s="13">
        <v>7469</v>
      </c>
      <c r="AU223" s="13">
        <v>65201.5</v>
      </c>
    </row>
    <row r="224" spans="1:65" s="13" customFormat="1" ht="14" x14ac:dyDescent="0.15">
      <c r="A224" s="13" t="s">
        <v>123</v>
      </c>
      <c r="B224" s="13">
        <v>3886</v>
      </c>
      <c r="C224" s="13">
        <v>46859.75</v>
      </c>
      <c r="O224" s="13">
        <v>69820.75</v>
      </c>
      <c r="AA224" s="13">
        <v>35207.25</v>
      </c>
      <c r="AR224" s="13">
        <v>4645.5</v>
      </c>
      <c r="AU224" s="13">
        <v>26482</v>
      </c>
    </row>
    <row r="225" spans="1:63" s="13" customFormat="1" ht="14" x14ac:dyDescent="0.15">
      <c r="A225" s="13" t="s">
        <v>123</v>
      </c>
      <c r="B225" s="13">
        <v>2059.75</v>
      </c>
      <c r="C225" s="13">
        <v>29387</v>
      </c>
      <c r="O225" s="13">
        <v>61649.75</v>
      </c>
      <c r="AA225" s="13">
        <v>35119.5</v>
      </c>
      <c r="AR225" s="13">
        <v>2022.5</v>
      </c>
      <c r="AU225" s="13">
        <v>37872.5</v>
      </c>
    </row>
    <row r="226" spans="1:63" s="13" customFormat="1" ht="14" x14ac:dyDescent="0.15">
      <c r="A226" s="13" t="s">
        <v>124</v>
      </c>
      <c r="B226" s="13">
        <v>3256.75</v>
      </c>
      <c r="C226" s="13">
        <v>77908</v>
      </c>
      <c r="L226" s="13">
        <v>130612.25</v>
      </c>
      <c r="X226" s="13">
        <v>113929.5</v>
      </c>
      <c r="BH226" s="13">
        <v>12116.75</v>
      </c>
      <c r="BK226" s="13">
        <v>12345.25</v>
      </c>
    </row>
    <row r="227" spans="1:63" s="13" customFormat="1" ht="14" x14ac:dyDescent="0.15">
      <c r="A227" s="13" t="s">
        <v>124</v>
      </c>
      <c r="B227" s="13">
        <v>5068</v>
      </c>
      <c r="C227" s="13">
        <v>68051.25</v>
      </c>
      <c r="L227" s="13">
        <v>37581.75</v>
      </c>
      <c r="X227" s="13">
        <v>35737.5</v>
      </c>
      <c r="BH227" s="13">
        <v>18423.75</v>
      </c>
      <c r="BK227" s="13">
        <v>3080.75</v>
      </c>
    </row>
    <row r="228" spans="1:63" s="13" customFormat="1" ht="14" x14ac:dyDescent="0.15">
      <c r="A228" s="13" t="s">
        <v>124</v>
      </c>
      <c r="B228" s="13">
        <v>4993.25</v>
      </c>
      <c r="C228" s="13">
        <v>53375.75</v>
      </c>
      <c r="L228" s="13">
        <v>45110.25</v>
      </c>
      <c r="X228" s="13">
        <v>62932.5</v>
      </c>
      <c r="BH228" s="13">
        <v>7473</v>
      </c>
      <c r="BK228" s="13">
        <v>8610.75</v>
      </c>
    </row>
    <row r="229" spans="1:63" s="13" customFormat="1" ht="14" x14ac:dyDescent="0.15">
      <c r="A229" s="13" t="s">
        <v>124</v>
      </c>
      <c r="B229" s="13">
        <v>5299</v>
      </c>
      <c r="C229" s="13">
        <v>115051.5</v>
      </c>
      <c r="L229" s="13">
        <v>116350</v>
      </c>
      <c r="X229" s="13">
        <v>59079.75</v>
      </c>
      <c r="BH229" s="13">
        <v>3587</v>
      </c>
      <c r="BK229" s="13">
        <v>15982.75</v>
      </c>
    </row>
    <row r="230" spans="1:63" s="13" customFormat="1" ht="14" x14ac:dyDescent="0.15">
      <c r="A230" s="13" t="s">
        <v>125</v>
      </c>
      <c r="B230" s="13">
        <v>2937.75</v>
      </c>
      <c r="C230" s="13">
        <v>53721</v>
      </c>
      <c r="Q230" s="13">
        <v>101577.5</v>
      </c>
      <c r="AA230" s="13">
        <v>12340.75</v>
      </c>
      <c r="AR230" s="13">
        <v>1835.25</v>
      </c>
      <c r="BH230" s="13">
        <v>785.75</v>
      </c>
    </row>
    <row r="231" spans="1:63" s="13" customFormat="1" ht="14" x14ac:dyDescent="0.15">
      <c r="A231" s="13" t="s">
        <v>125</v>
      </c>
      <c r="B231" s="13">
        <v>1516.25</v>
      </c>
      <c r="C231" s="13">
        <v>49696.25</v>
      </c>
      <c r="Q231" s="13">
        <v>47706.5</v>
      </c>
      <c r="AA231" s="13">
        <v>6135.25</v>
      </c>
      <c r="AR231" s="13">
        <v>882.25</v>
      </c>
      <c r="BH231" s="13">
        <v>1058.5</v>
      </c>
    </row>
    <row r="232" spans="1:63" s="13" customFormat="1" ht="14" x14ac:dyDescent="0.15">
      <c r="A232" s="13" t="s">
        <v>125</v>
      </c>
      <c r="B232" s="13">
        <v>556.75</v>
      </c>
      <c r="C232" s="13">
        <v>71416</v>
      </c>
      <c r="Q232" s="13">
        <v>51624</v>
      </c>
      <c r="AA232" s="13">
        <v>11190.25</v>
      </c>
      <c r="AR232" s="13">
        <v>847.5</v>
      </c>
      <c r="BH232" s="13">
        <v>1795.75</v>
      </c>
    </row>
    <row r="233" spans="1:63" s="13" customFormat="1" ht="14" x14ac:dyDescent="0.15">
      <c r="A233" s="13" t="s">
        <v>125</v>
      </c>
      <c r="B233" s="13">
        <v>1377.5</v>
      </c>
      <c r="C233" s="13">
        <v>56027.25</v>
      </c>
      <c r="Q233" s="13">
        <v>44586.5</v>
      </c>
      <c r="AA233" s="13">
        <v>26191.5</v>
      </c>
      <c r="AR233" s="13">
        <v>2116.75</v>
      </c>
      <c r="BH233" s="13">
        <v>1313.75</v>
      </c>
    </row>
    <row r="234" spans="1:63" s="13" customFormat="1" ht="14" x14ac:dyDescent="0.15">
      <c r="A234" s="13" t="s">
        <v>126</v>
      </c>
      <c r="B234" s="13">
        <v>5589.5</v>
      </c>
      <c r="C234" s="13">
        <v>15910.5</v>
      </c>
      <c r="E234" s="13">
        <v>32619.5</v>
      </c>
      <c r="H234" s="13">
        <v>14821</v>
      </c>
      <c r="U234" s="13">
        <v>44454.25</v>
      </c>
      <c r="AD234" s="13">
        <v>19875.75</v>
      </c>
    </row>
    <row r="235" spans="1:63" s="13" customFormat="1" ht="14" x14ac:dyDescent="0.15">
      <c r="A235" s="13" t="s">
        <v>126</v>
      </c>
      <c r="B235" s="13">
        <v>2464.75</v>
      </c>
      <c r="C235" s="13">
        <v>56806.25</v>
      </c>
      <c r="E235" s="13">
        <v>80779.5</v>
      </c>
      <c r="H235" s="13">
        <v>51135.25</v>
      </c>
      <c r="U235" s="13">
        <v>67292.25</v>
      </c>
      <c r="AD235" s="13">
        <v>41248</v>
      </c>
    </row>
    <row r="236" spans="1:63" s="13" customFormat="1" ht="14" x14ac:dyDescent="0.15">
      <c r="A236" s="13" t="s">
        <v>131</v>
      </c>
      <c r="B236" s="13">
        <v>2077.3333333333335</v>
      </c>
      <c r="C236" s="13">
        <v>18654.75</v>
      </c>
      <c r="X236" s="13">
        <v>7902.25</v>
      </c>
      <c r="Z236" s="13">
        <v>36037</v>
      </c>
      <c r="AG236" s="13">
        <v>22329.5</v>
      </c>
      <c r="AI236" s="13">
        <v>26658.25</v>
      </c>
    </row>
    <row r="237" spans="1:63" s="13" customFormat="1" ht="14" x14ac:dyDescent="0.15">
      <c r="A237" s="13" t="s">
        <v>131</v>
      </c>
      <c r="B237" s="13">
        <v>1844.25</v>
      </c>
      <c r="C237" s="13">
        <v>56883.5</v>
      </c>
      <c r="X237" s="13">
        <v>22897.25</v>
      </c>
      <c r="Z237" s="13">
        <v>70104.5</v>
      </c>
      <c r="AG237" s="13">
        <v>63159.25</v>
      </c>
      <c r="AI237" s="13">
        <v>35258.25</v>
      </c>
    </row>
    <row r="238" spans="1:63" s="13" customFormat="1" ht="14" x14ac:dyDescent="0.15">
      <c r="A238" s="13" t="s">
        <v>131</v>
      </c>
      <c r="B238" s="13">
        <v>1485.5</v>
      </c>
      <c r="C238" s="13">
        <v>68522.25</v>
      </c>
      <c r="X238" s="13">
        <v>38975</v>
      </c>
      <c r="Z238" s="13">
        <v>46624</v>
      </c>
      <c r="AG238" s="13">
        <v>53940.75</v>
      </c>
      <c r="AI238" s="13">
        <v>47779.5</v>
      </c>
    </row>
    <row r="239" spans="1:63" s="13" customFormat="1" ht="14" x14ac:dyDescent="0.15">
      <c r="A239" s="13" t="s">
        <v>131</v>
      </c>
      <c r="B239" s="13">
        <v>4958</v>
      </c>
      <c r="C239" s="13">
        <v>11308.75</v>
      </c>
      <c r="X239" s="13">
        <v>11824</v>
      </c>
      <c r="Z239" s="13">
        <v>24107.5</v>
      </c>
      <c r="AG239" s="13">
        <v>48294.25</v>
      </c>
      <c r="AI239" s="13">
        <v>41250.25</v>
      </c>
    </row>
    <row r="240" spans="1:63" s="13" customFormat="1" ht="14" x14ac:dyDescent="0.15">
      <c r="A240" s="13" t="s">
        <v>132</v>
      </c>
      <c r="B240" s="13">
        <v>684.25</v>
      </c>
      <c r="C240" s="13">
        <v>66649.5</v>
      </c>
      <c r="G240" s="13">
        <v>73940</v>
      </c>
      <c r="Z240" s="13">
        <v>70192.5</v>
      </c>
      <c r="BB240" s="13">
        <v>164.75</v>
      </c>
      <c r="BK240" s="13">
        <v>21044.25</v>
      </c>
    </row>
    <row r="241" spans="1:68" s="13" customFormat="1" ht="14" x14ac:dyDescent="0.15">
      <c r="A241" s="13" t="s">
        <v>132</v>
      </c>
      <c r="B241" s="13">
        <v>845</v>
      </c>
      <c r="C241" s="13">
        <v>37047.25</v>
      </c>
      <c r="G241" s="13">
        <v>71779.25</v>
      </c>
      <c r="Z241" s="13">
        <v>42350.5</v>
      </c>
      <c r="BB241" s="13">
        <v>160.75</v>
      </c>
      <c r="BK241" s="13">
        <v>15140.25</v>
      </c>
    </row>
    <row r="242" spans="1:68" s="13" customFormat="1" ht="14" x14ac:dyDescent="0.15">
      <c r="A242" s="13" t="s">
        <v>132</v>
      </c>
      <c r="B242" s="13">
        <v>856</v>
      </c>
      <c r="C242" s="13">
        <v>16839</v>
      </c>
      <c r="G242" s="13">
        <v>35099.75</v>
      </c>
      <c r="Z242" s="13">
        <v>24393.5</v>
      </c>
      <c r="BB242" s="13">
        <v>614</v>
      </c>
      <c r="BK242" s="13">
        <v>12103.25</v>
      </c>
    </row>
    <row r="243" spans="1:68" s="13" customFormat="1" ht="14" x14ac:dyDescent="0.15">
      <c r="A243" s="13" t="s">
        <v>132</v>
      </c>
      <c r="B243" s="13">
        <v>1267.5</v>
      </c>
      <c r="C243" s="13">
        <v>65490</v>
      </c>
      <c r="G243" s="13">
        <v>53925.5</v>
      </c>
      <c r="Z243" s="13">
        <v>44894.5</v>
      </c>
      <c r="BB243" s="13">
        <v>1003.75</v>
      </c>
      <c r="BK243" s="13">
        <v>17067.75</v>
      </c>
    </row>
    <row r="244" spans="1:68" s="13" customFormat="1" ht="14" x14ac:dyDescent="0.15">
      <c r="A244" s="13" t="s">
        <v>133</v>
      </c>
      <c r="B244" s="13">
        <v>809.75</v>
      </c>
      <c r="C244" s="13">
        <v>75423.25</v>
      </c>
      <c r="BJ244" s="13">
        <v>92537.5</v>
      </c>
      <c r="BN244" s="13">
        <v>66128.25</v>
      </c>
      <c r="BO244" s="13">
        <v>47814.75</v>
      </c>
      <c r="BP244" s="13">
        <v>6852.75</v>
      </c>
    </row>
    <row r="245" spans="1:68" s="13" customFormat="1" ht="14" x14ac:dyDescent="0.15">
      <c r="A245" s="13" t="s">
        <v>133</v>
      </c>
      <c r="B245" s="13">
        <v>246.75</v>
      </c>
      <c r="C245" s="13">
        <v>52999.5</v>
      </c>
      <c r="BJ245" s="13">
        <v>57860.25</v>
      </c>
      <c r="BN245" s="13">
        <v>47475.75</v>
      </c>
      <c r="BO245" s="13">
        <v>38953</v>
      </c>
      <c r="BP245" s="13">
        <v>6461</v>
      </c>
    </row>
    <row r="246" spans="1:68" s="13" customFormat="1" ht="14" x14ac:dyDescent="0.15">
      <c r="A246" s="13" t="s">
        <v>133</v>
      </c>
      <c r="B246" s="13">
        <v>891</v>
      </c>
      <c r="C246" s="13">
        <v>19686.5</v>
      </c>
      <c r="BJ246" s="13">
        <v>16480.25</v>
      </c>
      <c r="BN246" s="13">
        <v>12486</v>
      </c>
      <c r="BO246" s="13">
        <v>12702</v>
      </c>
      <c r="BP246" s="13">
        <v>1225.5</v>
      </c>
    </row>
    <row r="247" spans="1:68" s="13" customFormat="1" ht="14" x14ac:dyDescent="0.15">
      <c r="A247" s="13" t="s">
        <v>133</v>
      </c>
      <c r="B247" s="13">
        <v>607.5</v>
      </c>
      <c r="C247" s="13">
        <v>63282.75</v>
      </c>
      <c r="BJ247" s="13">
        <v>55250.5</v>
      </c>
      <c r="BN247" s="13">
        <v>57849.25</v>
      </c>
      <c r="BO247" s="13">
        <v>22838</v>
      </c>
      <c r="BP247" s="13">
        <v>9861</v>
      </c>
    </row>
    <row r="248" spans="1:68" s="13" customFormat="1" ht="14" x14ac:dyDescent="0.15">
      <c r="A248" s="13" t="s">
        <v>134</v>
      </c>
      <c r="B248" s="13">
        <v>1505.25</v>
      </c>
      <c r="C248" s="13">
        <v>181428.5</v>
      </c>
      <c r="AC248" s="13">
        <v>58430.25</v>
      </c>
      <c r="BN248" s="13">
        <v>132066.75</v>
      </c>
      <c r="BO248" s="13">
        <v>69426.75</v>
      </c>
      <c r="BP248" s="13">
        <v>17490.5</v>
      </c>
    </row>
    <row r="249" spans="1:68" s="13" customFormat="1" ht="14" x14ac:dyDescent="0.15">
      <c r="A249" s="13" t="s">
        <v>134</v>
      </c>
      <c r="B249" s="13">
        <v>3602.5</v>
      </c>
      <c r="C249" s="13">
        <v>95263.75</v>
      </c>
      <c r="AC249" s="13">
        <v>93747.5</v>
      </c>
      <c r="BN249" s="13">
        <v>70221</v>
      </c>
      <c r="BO249" s="13">
        <v>61905.25</v>
      </c>
      <c r="BP249" s="13">
        <v>12136.25</v>
      </c>
    </row>
    <row r="250" spans="1:68" s="13" customFormat="1" ht="14" x14ac:dyDescent="0.15">
      <c r="A250" s="13" t="s">
        <v>134</v>
      </c>
      <c r="B250" s="13">
        <v>2158.75</v>
      </c>
      <c r="C250" s="13">
        <v>94478.5</v>
      </c>
      <c r="AC250" s="13">
        <v>69983.5</v>
      </c>
      <c r="BN250" s="13">
        <v>90059.5</v>
      </c>
      <c r="BO250" s="13">
        <v>44313.5</v>
      </c>
      <c r="BP250" s="13">
        <v>6357.5</v>
      </c>
    </row>
    <row r="251" spans="1:68" s="13" customFormat="1" ht="14" x14ac:dyDescent="0.15">
      <c r="A251" s="13" t="s">
        <v>134</v>
      </c>
      <c r="B251" s="13">
        <v>2779.5</v>
      </c>
      <c r="C251" s="13">
        <v>112763</v>
      </c>
      <c r="AC251" s="13">
        <v>115879.25</v>
      </c>
      <c r="BN251" s="13">
        <v>97724</v>
      </c>
      <c r="BO251" s="13">
        <v>49271.5</v>
      </c>
      <c r="BP251" s="13">
        <v>14134.25</v>
      </c>
    </row>
    <row r="252" spans="1:68" x14ac:dyDescent="0.2">
      <c r="A252" s="13" t="s">
        <v>136</v>
      </c>
      <c r="B252" s="13">
        <v>966.25</v>
      </c>
      <c r="C252" s="13">
        <v>70745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>
        <v>60611.25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>
        <v>669</v>
      </c>
      <c r="AO252" s="13"/>
      <c r="AP252" s="13"/>
      <c r="AQ252" s="13">
        <v>598.5</v>
      </c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>
        <v>20525</v>
      </c>
      <c r="BL252" s="13"/>
      <c r="BM252" s="13"/>
      <c r="BN252" s="13"/>
      <c r="BO252" s="13"/>
      <c r="BP252" s="13"/>
    </row>
    <row r="253" spans="1:68" x14ac:dyDescent="0.2">
      <c r="A253" s="13" t="s">
        <v>136</v>
      </c>
      <c r="B253" s="13">
        <v>2711.25</v>
      </c>
      <c r="C253" s="13">
        <v>66706.75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>
        <v>76123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>
        <v>2706.75</v>
      </c>
      <c r="AO253" s="13"/>
      <c r="AP253" s="13"/>
      <c r="AQ253" s="13">
        <v>3402</v>
      </c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>
        <v>49170</v>
      </c>
      <c r="BL253" s="13"/>
      <c r="BM253" s="13"/>
      <c r="BN253" s="13"/>
      <c r="BO253" s="13"/>
      <c r="BP253" s="13"/>
    </row>
    <row r="254" spans="1:68" x14ac:dyDescent="0.2">
      <c r="A254" s="13" t="s">
        <v>136</v>
      </c>
      <c r="B254" s="13">
        <v>1756.25</v>
      </c>
      <c r="C254" s="13">
        <v>98824.5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>
        <v>95239.75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>
        <v>3626.5</v>
      </c>
      <c r="AO254" s="13"/>
      <c r="AP254" s="13"/>
      <c r="AQ254" s="13">
        <v>5505.75</v>
      </c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>
        <v>51540.25</v>
      </c>
      <c r="BL254" s="13"/>
      <c r="BM254" s="13"/>
      <c r="BN254" s="13"/>
      <c r="BO254" s="13"/>
      <c r="BP254" s="13"/>
    </row>
    <row r="255" spans="1:68" x14ac:dyDescent="0.2">
      <c r="A255" s="13" t="s">
        <v>136</v>
      </c>
      <c r="B255" s="13">
        <v>5151.25</v>
      </c>
      <c r="C255" s="13">
        <v>69948.5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>
        <v>71438.25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>
        <v>4146</v>
      </c>
      <c r="AO255" s="13"/>
      <c r="AP255" s="13"/>
      <c r="AQ255" s="13">
        <v>4253.75</v>
      </c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>
        <v>55963.5</v>
      </c>
      <c r="BL255" s="13"/>
      <c r="BM255" s="13"/>
      <c r="BN255" s="13"/>
      <c r="BO255" s="13"/>
      <c r="BP255" s="13"/>
    </row>
    <row r="256" spans="1:68" x14ac:dyDescent="0.2">
      <c r="A256" s="13" t="s">
        <v>137</v>
      </c>
      <c r="B256" s="13">
        <v>1461.25</v>
      </c>
      <c r="C256" s="13">
        <v>53096.25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>
        <v>32223.5</v>
      </c>
      <c r="Z256" s="13"/>
      <c r="AA256" s="13"/>
      <c r="AB256" s="13">
        <v>4901</v>
      </c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>
        <v>39709.75</v>
      </c>
      <c r="BP256" s="13">
        <v>805.5</v>
      </c>
    </row>
    <row r="257" spans="1:68" x14ac:dyDescent="0.2">
      <c r="A257" s="13" t="s">
        <v>137</v>
      </c>
      <c r="B257" s="13">
        <v>3367</v>
      </c>
      <c r="C257" s="13">
        <v>36829.25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>
        <v>55750</v>
      </c>
      <c r="Z257" s="13"/>
      <c r="AA257" s="13"/>
      <c r="AB257" s="13">
        <v>10010.5</v>
      </c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>
        <v>39338</v>
      </c>
      <c r="BP257" s="13">
        <v>2178.75</v>
      </c>
    </row>
    <row r="258" spans="1:68" x14ac:dyDescent="0.2">
      <c r="A258" s="13" t="s">
        <v>137</v>
      </c>
      <c r="B258" s="13">
        <v>2709</v>
      </c>
      <c r="C258" s="13">
        <v>50688.75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>
        <v>58333.25</v>
      </c>
      <c r="Z258" s="13"/>
      <c r="AA258" s="13"/>
      <c r="AB258" s="13">
        <v>3371.25</v>
      </c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>
        <v>43587.5</v>
      </c>
      <c r="BP258" s="13">
        <v>2812</v>
      </c>
    </row>
    <row r="259" spans="1:68" x14ac:dyDescent="0.2">
      <c r="A259" s="13" t="s">
        <v>137</v>
      </c>
      <c r="B259" s="13">
        <v>6227.75</v>
      </c>
      <c r="C259" s="13">
        <v>61979.75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>
        <v>45939.75</v>
      </c>
      <c r="Z259" s="13"/>
      <c r="AA259" s="13"/>
      <c r="AB259" s="13">
        <v>9647.25</v>
      </c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>
        <v>32721</v>
      </c>
      <c r="BP259" s="13">
        <v>3472.25</v>
      </c>
    </row>
    <row r="260" spans="1:68" x14ac:dyDescent="0.2">
      <c r="A260" s="13" t="s">
        <v>138</v>
      </c>
      <c r="B260" s="13">
        <v>2438</v>
      </c>
      <c r="C260" s="13">
        <v>39956.25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67012.75</v>
      </c>
      <c r="T260" s="13"/>
      <c r="U260" s="13"/>
      <c r="V260" s="13"/>
      <c r="W260" s="13"/>
      <c r="X260" s="13"/>
      <c r="Y260" s="13"/>
      <c r="Z260" s="13"/>
      <c r="AA260" s="13"/>
      <c r="AB260" s="13">
        <v>3595.75</v>
      </c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>
        <v>17338.5</v>
      </c>
      <c r="BP260" s="13">
        <v>3441.75</v>
      </c>
    </row>
    <row r="261" spans="1:68" x14ac:dyDescent="0.2">
      <c r="A261" s="13" t="s">
        <v>138</v>
      </c>
      <c r="B261" s="13">
        <v>955</v>
      </c>
      <c r="C261" s="13">
        <v>40737.75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71284</v>
      </c>
      <c r="T261" s="13"/>
      <c r="U261" s="13"/>
      <c r="V261" s="13"/>
      <c r="W261" s="13"/>
      <c r="X261" s="13"/>
      <c r="Y261" s="13"/>
      <c r="Z261" s="13"/>
      <c r="AA261" s="13"/>
      <c r="AB261" s="13">
        <v>2167.5</v>
      </c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>
        <v>20450.5</v>
      </c>
      <c r="BP261" s="13">
        <v>2537.5</v>
      </c>
    </row>
    <row r="262" spans="1:68" x14ac:dyDescent="0.2">
      <c r="A262" s="13" t="s">
        <v>138</v>
      </c>
      <c r="B262" s="13">
        <v>1701.25</v>
      </c>
      <c r="C262" s="13">
        <v>10190.333333333334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>
        <v>10217.5</v>
      </c>
      <c r="T262" s="13"/>
      <c r="U262" s="13"/>
      <c r="V262" s="13"/>
      <c r="W262" s="13"/>
      <c r="X262" s="13"/>
      <c r="Y262" s="13"/>
      <c r="Z262" s="13"/>
      <c r="AA262" s="13"/>
      <c r="AB262" s="13">
        <v>2132.25</v>
      </c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>
        <v>9242.5</v>
      </c>
      <c r="BP262" s="13">
        <v>1826.5</v>
      </c>
    </row>
    <row r="263" spans="1:68" x14ac:dyDescent="0.2">
      <c r="A263" s="13" t="s">
        <v>138</v>
      </c>
      <c r="B263" s="13">
        <v>3305</v>
      </c>
      <c r="C263" s="13">
        <v>173605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>
        <v>166915.5</v>
      </c>
      <c r="T263" s="13"/>
      <c r="U263" s="13"/>
      <c r="V263" s="13"/>
      <c r="W263" s="13"/>
      <c r="X263" s="13"/>
      <c r="Y263" s="13"/>
      <c r="Z263" s="13"/>
      <c r="AA263" s="13"/>
      <c r="AB263" s="13">
        <v>4839.25</v>
      </c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>
        <v>91289.75</v>
      </c>
      <c r="BP263" s="13">
        <v>13894.5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D222-1D10-4949-8BDB-DC547A976BD7}">
  <dimension ref="A1:BP69"/>
  <sheetViews>
    <sheetView topLeftCell="A38" zoomScale="83" workbookViewId="0">
      <selection activeCell="A70" sqref="A70"/>
    </sheetView>
  </sheetViews>
  <sheetFormatPr baseColWidth="10" defaultRowHeight="16" x14ac:dyDescent="0.2"/>
  <cols>
    <col min="1" max="1" width="38" customWidth="1"/>
  </cols>
  <sheetData>
    <row r="1" spans="1:68" s="1" customFormat="1" x14ac:dyDescent="0.2">
      <c r="A1" s="1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</row>
    <row r="2" spans="1:68" x14ac:dyDescent="0.2">
      <c r="A2" t="s">
        <v>68</v>
      </c>
      <c r="B2">
        <f>AVERAGE(Tomato_RG_Raw!B3:B6)</f>
        <v>2598.375</v>
      </c>
      <c r="C2">
        <f>AVERAGE(Tomato_RG_Raw!C3:C6)</f>
        <v>17658.125</v>
      </c>
      <c r="D2">
        <f>AVERAGE(Tomato_RG_Raw!D3:D6)</f>
        <v>13701.5</v>
      </c>
      <c r="AL2">
        <f>AVERAGE(Tomato_RG_Raw!AL3:AL6)</f>
        <v>5050.8125</v>
      </c>
      <c r="AP2">
        <f>AVERAGE(Tomato_RG_Raw!AP3:AP6)</f>
        <v>1429.9375</v>
      </c>
      <c r="AV2">
        <f>AVERAGE(Tomato_RG_Raw!AV3:AV6)</f>
        <v>2402.5625</v>
      </c>
    </row>
    <row r="3" spans="1:68" x14ac:dyDescent="0.2">
      <c r="A3" t="s">
        <v>69</v>
      </c>
      <c r="B3">
        <f>AVERAGE(Tomato_RG_Raw!B7:B10)</f>
        <v>1785.75</v>
      </c>
      <c r="C3">
        <f>AVERAGE(Tomato_RG_Raw!C7:C10)</f>
        <v>9450.625</v>
      </c>
      <c r="G3" t="e">
        <f>AVERAGE(Tomato_RG_Raw!G7:G10)</f>
        <v>#DIV/0!</v>
      </c>
      <c r="O3">
        <f>AVERAGE(Tomato_RG_Raw!O7:O10)</f>
        <v>9711.875</v>
      </c>
      <c r="AW3">
        <f>AVERAGE(Tomato_RG_Raw!AW7:AW10)</f>
        <v>2597.75</v>
      </c>
      <c r="AX3">
        <f>AVERAGE(Tomato_RG_Raw!AX7:AX10)</f>
        <v>1552.625</v>
      </c>
    </row>
    <row r="4" spans="1:68" x14ac:dyDescent="0.2">
      <c r="A4" t="s">
        <v>70</v>
      </c>
      <c r="B4">
        <f>AVERAGE(Tomato_RG_Raw!B11:B14)</f>
        <v>3896.6875</v>
      </c>
      <c r="C4">
        <f>AVERAGE(Tomato_RG_Raw!C11:C14)</f>
        <v>10361.5</v>
      </c>
      <c r="F4">
        <f>AVERAGE(Tomato_RG_Raw!F11:F14)</f>
        <v>10608.0625</v>
      </c>
      <c r="I4">
        <f>AVERAGE(Tomato_RG_Raw!I11:I14)</f>
        <v>8640.625</v>
      </c>
      <c r="M4">
        <f>AVERAGE(Tomato_RG_Raw!M11:M14)</f>
        <v>11461.3125</v>
      </c>
      <c r="BC4">
        <f>AVERAGE(Tomato_RG_Raw!BC11:BC14)</f>
        <v>2800.8125</v>
      </c>
    </row>
    <row r="5" spans="1:68" x14ac:dyDescent="0.2">
      <c r="A5" t="s">
        <v>71</v>
      </c>
      <c r="B5">
        <f>AVERAGE(Tomato_RG_Raw!B15:B18)</f>
        <v>906.0625</v>
      </c>
      <c r="C5">
        <f>AVERAGE(Tomato_RG_Raw!C15:C18)</f>
        <v>4357.8125</v>
      </c>
      <c r="J5" t="e">
        <f>AVERAGE(Tomato_RG_Raw!J15:J18)</f>
        <v>#DIV/0!</v>
      </c>
      <c r="K5" t="e">
        <f>AVERAGE(Tomato_RG_Raw!K15:K18)</f>
        <v>#DIV/0!</v>
      </c>
      <c r="AL5">
        <f>AVERAGE(Tomato_RG_Raw!AL15:AL18)</f>
        <v>1386.9375</v>
      </c>
      <c r="AP5">
        <f>AVERAGE(Tomato_RG_Raw!AP15:AP18)</f>
        <v>767.5</v>
      </c>
    </row>
    <row r="6" spans="1:68" x14ac:dyDescent="0.2">
      <c r="A6" t="s">
        <v>72</v>
      </c>
      <c r="B6">
        <f>AVERAGE(Tomato_RG_Raw!B19:B22)</f>
        <v>2014.4375</v>
      </c>
      <c r="C6">
        <f>AVERAGE(Tomato_RG_Raw!C19:C22)</f>
        <v>7436.875</v>
      </c>
      <c r="L6" t="e">
        <f>AVERAGE(Tomato_RG_Raw!L19:L22)</f>
        <v>#DIV/0!</v>
      </c>
      <c r="AV6">
        <f>AVERAGE(Tomato_RG_Raw!AV19:AV22)</f>
        <v>1491.9375</v>
      </c>
      <c r="AW6">
        <f>AVERAGE(Tomato_RG_Raw!AW19:AW22)</f>
        <v>1882.6875</v>
      </c>
      <c r="AX6">
        <f>AVERAGE(Tomato_RG_Raw!AX19:AX22)</f>
        <v>2091.6875</v>
      </c>
    </row>
    <row r="7" spans="1:68" x14ac:dyDescent="0.2">
      <c r="A7" t="s">
        <v>73</v>
      </c>
      <c r="B7">
        <f>AVERAGE(Tomato_RG_Raw!B23:B26)</f>
        <v>730.5625</v>
      </c>
      <c r="C7">
        <f>AVERAGE(Tomato_RG_Raw!C23:C26)</f>
        <v>5791.375</v>
      </c>
      <c r="D7">
        <f>AVERAGE(Tomato_RG_Raw!D23:D26)</f>
        <v>6715.1875</v>
      </c>
      <c r="J7">
        <f>AVERAGE(Tomato_RG_Raw!J23:J26)</f>
        <v>5411.375</v>
      </c>
      <c r="O7">
        <f>AVERAGE(Tomato_RG_Raw!O23:O26)</f>
        <v>5231.375</v>
      </c>
      <c r="AW7">
        <f>AVERAGE(Tomato_RG_Raw!AW23:AW26)</f>
        <v>1332.375</v>
      </c>
    </row>
    <row r="8" spans="1:68" x14ac:dyDescent="0.2">
      <c r="A8" t="s">
        <v>74</v>
      </c>
      <c r="B8">
        <f>AVERAGE(Tomato_RG_Raw!B27:B30)</f>
        <v>3683.75</v>
      </c>
      <c r="C8">
        <f>AVERAGE(Tomato_RG_Raw!C27:C30)</f>
        <v>18626</v>
      </c>
      <c r="F8">
        <f>AVERAGE(Tomato_RG_Raw!F27:F30)</f>
        <v>12652.3125</v>
      </c>
      <c r="AL8">
        <f>AVERAGE(Tomato_RG_Raw!AL27:AL30)</f>
        <v>8908.6875</v>
      </c>
      <c r="AP8">
        <f>AVERAGE(Tomato_RG_Raw!AP27:AP30)</f>
        <v>1653.5625</v>
      </c>
      <c r="AV8">
        <f>AVERAGE(Tomato_RG_Raw!AV27:AV30)</f>
        <v>1731.375</v>
      </c>
    </row>
    <row r="9" spans="1:68" x14ac:dyDescent="0.2">
      <c r="A9" t="s">
        <v>75</v>
      </c>
      <c r="B9">
        <f>AVERAGE(Tomato_RG_Raw!B31:B34)</f>
        <v>2047.625</v>
      </c>
      <c r="C9">
        <f>AVERAGE(Tomato_RG_Raw!C31:C34)</f>
        <v>10471</v>
      </c>
      <c r="G9">
        <f>AVERAGE(Tomato_RG_Raw!G31:G34)</f>
        <v>11516.25</v>
      </c>
      <c r="I9">
        <f>AVERAGE(Tomato_RG_Raw!I31:I34)</f>
        <v>7519.5</v>
      </c>
      <c r="AX9">
        <f>AVERAGE(Tomato_RG_Raw!AX31:AX34)</f>
        <v>1054</v>
      </c>
      <c r="BC9">
        <f>AVERAGE(Tomato_RG_Raw!BC31:BC34)</f>
        <v>1217.9375</v>
      </c>
    </row>
    <row r="10" spans="1:68" x14ac:dyDescent="0.2">
      <c r="A10" t="s">
        <v>76</v>
      </c>
      <c r="B10">
        <f>AVERAGE(Tomato_RG_Raw!B35:B38)</f>
        <v>1505.875</v>
      </c>
      <c r="C10">
        <f>AVERAGE(Tomato_RG_Raw!C35:C38)</f>
        <v>17348.4375</v>
      </c>
      <c r="M10">
        <f>AVERAGE(Tomato_RG_Raw!M35:M38)</f>
        <v>22810.25</v>
      </c>
      <c r="S10">
        <f>AVERAGE(Tomato_RG_Raw!S35:S38)</f>
        <v>19722.375</v>
      </c>
      <c r="V10">
        <f>AVERAGE(Tomato_RG_Raw!V35:V38)</f>
        <v>16452.8125</v>
      </c>
      <c r="AM10">
        <f>AVERAGE(Tomato_RG_Raw!AM35:AM38)</f>
        <v>1971.1875</v>
      </c>
    </row>
    <row r="11" spans="1:68" x14ac:dyDescent="0.2">
      <c r="A11" t="s">
        <v>77</v>
      </c>
      <c r="B11">
        <f>AVERAGE(Tomato_RG_Raw!B39:B42)</f>
        <v>2656.0625</v>
      </c>
      <c r="C11">
        <f>AVERAGE(Tomato_RG_Raw!C39:C42)</f>
        <v>8204.4375</v>
      </c>
      <c r="U11">
        <f>AVERAGE(Tomato_RG_Raw!U39:U42)</f>
        <v>9070.8125</v>
      </c>
      <c r="W11">
        <f>AVERAGE(Tomato_RG_Raw!W39:W42)</f>
        <v>7714.8125</v>
      </c>
      <c r="AK11">
        <f>AVERAGE(Tomato_RG_Raw!AK39:AK42)</f>
        <v>8603.8125</v>
      </c>
      <c r="BJ11">
        <f>AVERAGE(Tomato_RG_Raw!BJ39:BJ42)</f>
        <v>12907</v>
      </c>
    </row>
    <row r="12" spans="1:68" x14ac:dyDescent="0.2">
      <c r="A12" t="s">
        <v>78</v>
      </c>
      <c r="B12">
        <f>AVERAGE(Tomato_RG_Raw!B43:B46)</f>
        <v>1172.3125</v>
      </c>
      <c r="C12">
        <f>AVERAGE(Tomato_RG_Raw!C43:C46)</f>
        <v>6797.625</v>
      </c>
      <c r="M12" t="e">
        <f>AVERAGE(Tomato_RG_Raw!M43:M46)</f>
        <v>#DIV/0!</v>
      </c>
      <c r="S12" t="e">
        <f>AVERAGE(Tomato_RG_Raw!S43:S46)</f>
        <v>#DIV/0!</v>
      </c>
      <c r="V12" t="e">
        <f>AVERAGE(Tomato_RG_Raw!V43:V46)</f>
        <v>#DIV/0!</v>
      </c>
      <c r="AM12">
        <f>AVERAGE(Tomato_RG_Raw!AM43:AM46)</f>
        <v>1572.9375</v>
      </c>
    </row>
    <row r="13" spans="1:68" x14ac:dyDescent="0.2">
      <c r="A13" t="s">
        <v>79</v>
      </c>
      <c r="B13">
        <f>AVERAGE(Tomato_RG_Raw!B47:B50)</f>
        <v>3873.0625</v>
      </c>
      <c r="C13">
        <f>AVERAGE(Tomato_RG_Raw!C47:C50)</f>
        <v>20214.25</v>
      </c>
      <c r="Q13">
        <f>AVERAGE(Tomato_RG_Raw!Q47:Q50)</f>
        <v>20335.25</v>
      </c>
      <c r="BC13">
        <f>AVERAGE(Tomato_RG_Raw!BC47:BC50)</f>
        <v>3200.1875</v>
      </c>
      <c r="BI13">
        <f>AVERAGE(Tomato_RG_Raw!BI47:BI50)</f>
        <v>18047.625</v>
      </c>
      <c r="BK13">
        <f>AVERAGE(Tomato_RG_Raw!BK47:BK50)</f>
        <v>13039.625</v>
      </c>
    </row>
    <row r="14" spans="1:68" x14ac:dyDescent="0.2">
      <c r="A14" t="s">
        <v>80</v>
      </c>
      <c r="B14">
        <f>AVERAGE(Tomato_RG_Raw!B51:B54)</f>
        <v>4659.875</v>
      </c>
      <c r="C14">
        <f>AVERAGE(Tomato_RG_Raw!C51:C54)</f>
        <v>12239.625</v>
      </c>
      <c r="S14">
        <f>AVERAGE(Tomato_RG_Raw!S51:S54)</f>
        <v>12002.0625</v>
      </c>
      <c r="V14">
        <f>AVERAGE(Tomato_RG_Raw!V51:V54)</f>
        <v>10471</v>
      </c>
      <c r="AM14">
        <f>AVERAGE(Tomato_RG_Raw!AM51:AM54)</f>
        <v>3304.6875</v>
      </c>
      <c r="BJ14">
        <f>AVERAGE(Tomato_RG_Raw!BJ51:BJ54)</f>
        <v>15020.125</v>
      </c>
    </row>
    <row r="15" spans="1:68" x14ac:dyDescent="0.2">
      <c r="A15" t="s">
        <v>81</v>
      </c>
      <c r="B15">
        <f>AVERAGE(Tomato_RG_Raw!B55:B57)</f>
        <v>3385.9166666666665</v>
      </c>
      <c r="C15">
        <f>AVERAGE(Tomato_RG_Raw!C55:C57)</f>
        <v>9269.5</v>
      </c>
      <c r="D15">
        <f>AVERAGE(Tomato_RG_Raw!D55:D57)</f>
        <v>6623.083333333333</v>
      </c>
      <c r="T15">
        <f>AVERAGE(Tomato_RG_Raw!T55:T57)</f>
        <v>8883.8333333333339</v>
      </c>
      <c r="AV15">
        <f>AVERAGE(Tomato_RG_Raw!AV55:AV57)</f>
        <v>2142.0833333333335</v>
      </c>
      <c r="BC15">
        <f>AVERAGE(Tomato_RG_Raw!BC55:BC57)</f>
        <v>2550.5</v>
      </c>
    </row>
    <row r="16" spans="1:68" x14ac:dyDescent="0.2">
      <c r="A16" t="s">
        <v>82</v>
      </c>
      <c r="B16">
        <f>AVERAGE(Tomato_RG_Raw!B58:B61)</f>
        <v>3391</v>
      </c>
      <c r="C16">
        <f>AVERAGE(Tomato_RG_Raw!C58:C61)</f>
        <v>14724.6875</v>
      </c>
      <c r="Q16">
        <f>AVERAGE(Tomato_RG_Raw!Q58:Q61)</f>
        <v>15047.0625</v>
      </c>
      <c r="U16">
        <f>AVERAGE(Tomato_RG_Raw!U58:U61)</f>
        <v>20450.75</v>
      </c>
      <c r="V16">
        <f>AVERAGE(Tomato_RG_Raw!V58:V61)</f>
        <v>12765</v>
      </c>
      <c r="AH16">
        <f>AVERAGE(Tomato_RG_Raw!AH58:AH61)</f>
        <v>14057.25</v>
      </c>
    </row>
    <row r="17" spans="1:64" x14ac:dyDescent="0.2">
      <c r="A17" t="s">
        <v>83</v>
      </c>
      <c r="B17">
        <f>AVERAGE(Tomato_RG_Raw!B62:B65)</f>
        <v>1932.125</v>
      </c>
      <c r="C17">
        <f>AVERAGE(Tomato_RG_Raw!C62:C65)</f>
        <v>8909.625</v>
      </c>
      <c r="BF17">
        <f>AVERAGE(Tomato_RG_Raw!BF62:BF65)</f>
        <v>2475.6875</v>
      </c>
      <c r="BL17">
        <f>AVERAGE(Tomato_RG_Raw!BL62:BL65)</f>
        <v>2250.6875</v>
      </c>
    </row>
    <row r="18" spans="1:64" x14ac:dyDescent="0.2">
      <c r="A18" t="s">
        <v>129</v>
      </c>
      <c r="B18">
        <f>AVERAGE(Tomato_RG_Raw!B66:B69)</f>
        <v>2331.5</v>
      </c>
      <c r="C18">
        <f>AVERAGE(Tomato_RG_Raw!C66:C69)</f>
        <v>9824.9375</v>
      </c>
      <c r="Z18" t="e">
        <f>AVERAGE(Tomato_RG_Raw!Z66:Z69)</f>
        <v>#DIV/0!</v>
      </c>
      <c r="AA18" t="e">
        <f>AVERAGE(Tomato_RG_Raw!AA66:AA69)</f>
        <v>#DIV/0!</v>
      </c>
      <c r="AB18" s="5" t="e">
        <f>AVERAGE(Tomato_RG_Raw!AB66:AB69)</f>
        <v>#DIV/0!</v>
      </c>
      <c r="BG18">
        <f>AVERAGE(Tomato_RG_Raw!BG66:BG69)</f>
        <v>3033.5</v>
      </c>
    </row>
    <row r="19" spans="1:64" x14ac:dyDescent="0.2">
      <c r="A19" t="s">
        <v>84</v>
      </c>
      <c r="B19">
        <f>AVERAGE(Tomato_RG_Raw!B70:B72)</f>
        <v>2851.25</v>
      </c>
      <c r="C19">
        <f>AVERAGE(Tomato_RG_Raw!C70:C72)</f>
        <v>9098.75</v>
      </c>
      <c r="AN19">
        <f>AVERAGE(Tomato_RG_Raw!AN70:AN72)</f>
        <v>2270.3333333333335</v>
      </c>
      <c r="AZ19">
        <f>AVERAGE(Tomato_RG_Raw!AZ70:AZ72)</f>
        <v>2498.5</v>
      </c>
      <c r="BD19">
        <f>AVERAGE(Tomato_RG_Raw!BD70:BD72)</f>
        <v>3377.0833333333335</v>
      </c>
      <c r="BE19">
        <f>AVERAGE(Tomato_RG_Raw!BE70:BE72)</f>
        <v>3537</v>
      </c>
    </row>
    <row r="20" spans="1:64" x14ac:dyDescent="0.2">
      <c r="A20" t="s">
        <v>85</v>
      </c>
      <c r="B20">
        <f>AVERAGE(Tomato_RG_Raw!B73:B76)</f>
        <v>11816.0625</v>
      </c>
      <c r="C20">
        <f>AVERAGE(Tomato_RG_Raw!C73:C76)</f>
        <v>41599.5625</v>
      </c>
      <c r="X20">
        <f>AVERAGE(Tomato_RG_Raw!X73:X76)</f>
        <v>37116.4375</v>
      </c>
      <c r="AB20">
        <f>AVERAGE(Tomato_RG_Raw!AB73:AB76)</f>
        <v>12697.5</v>
      </c>
      <c r="AS20">
        <f>AVERAGE(Tomato_RG_Raw!AS73:AS76)</f>
        <v>31965.9375</v>
      </c>
      <c r="BG20">
        <f>AVERAGE(Tomato_RG_Raw!BG73:BG76)</f>
        <v>12401.4375</v>
      </c>
    </row>
    <row r="21" spans="1:64" x14ac:dyDescent="0.2">
      <c r="A21" t="s">
        <v>86</v>
      </c>
      <c r="B21">
        <f>AVERAGE(Tomato_RG_Raw!B77:B80)</f>
        <v>9090.1875</v>
      </c>
      <c r="C21">
        <f>AVERAGE(Tomato_RG_Raw!C77:C80)</f>
        <v>38091.3125</v>
      </c>
      <c r="AK21">
        <f>AVERAGE(Tomato_RG_Raw!AK77:AK80)</f>
        <v>41412</v>
      </c>
      <c r="AZ21">
        <f>AVERAGE(Tomato_RG_Raw!AZ77:AZ80)</f>
        <v>7537.0625</v>
      </c>
      <c r="BL21">
        <f>AVERAGE(Tomato_RG_Raw!BL77:BL80)</f>
        <v>7479.75</v>
      </c>
    </row>
    <row r="22" spans="1:64" x14ac:dyDescent="0.2">
      <c r="A22" t="s">
        <v>130</v>
      </c>
      <c r="B22">
        <f>AVERAGE(Tomato_RG_Raw!B81:B82)</f>
        <v>4260.25</v>
      </c>
      <c r="C22">
        <f>AVERAGE(Tomato_RG_Raw!C81:C82)</f>
        <v>12746</v>
      </c>
      <c r="W22">
        <f>AVERAGE(Tomato_RG_Raw!W81:W82)</f>
        <v>10616.75</v>
      </c>
      <c r="AA22">
        <f>AVERAGE(Tomato_RG_Raw!AA81:AA82)</f>
        <v>11063.375</v>
      </c>
      <c r="AB22" s="5" t="e">
        <f>AVERAGE(Tomato_RG_Raw!AB81:AB82)</f>
        <v>#DIV/0!</v>
      </c>
      <c r="AH22">
        <f>AVERAGE(Tomato_RG_Raw!AH81:AH82)</f>
        <v>13796.875</v>
      </c>
    </row>
    <row r="23" spans="1:64" x14ac:dyDescent="0.2">
      <c r="A23" t="s">
        <v>87</v>
      </c>
      <c r="B23">
        <f>AVERAGE(Tomato_RG_Raw!B83:B85)</f>
        <v>9089.25</v>
      </c>
      <c r="C23">
        <f>AVERAGE(Tomato_RG_Raw!C83:C85)</f>
        <v>24715.5</v>
      </c>
      <c r="AN23">
        <f>AVERAGE(Tomato_RG_Raw!AN83:AN85)</f>
        <v>7166.75</v>
      </c>
      <c r="AS23">
        <f>AVERAGE(Tomato_RG_Raw!AS83:AS85)</f>
        <v>34515.75</v>
      </c>
      <c r="AZ23">
        <f>AVERAGE(Tomato_RG_Raw!AZ83:AZ85)</f>
        <v>4718.833333333333</v>
      </c>
      <c r="BE23">
        <f>AVERAGE(Tomato_RG_Raw!BE83:BE85)</f>
        <v>7313.416666666667</v>
      </c>
    </row>
    <row r="24" spans="1:64" x14ac:dyDescent="0.2">
      <c r="A24" t="s">
        <v>88</v>
      </c>
      <c r="B24">
        <f>AVERAGE(Tomato_RG_Raw!B86:B89)</f>
        <v>11359.5625</v>
      </c>
      <c r="C24">
        <f>AVERAGE(Tomato_RG_Raw!C86:C89)</f>
        <v>67815.875</v>
      </c>
      <c r="AK24">
        <f>AVERAGE(Tomato_RG_Raw!AK86:AK89)</f>
        <v>48196.875</v>
      </c>
      <c r="AU24">
        <f>AVERAGE(Tomato_RG_Raw!AU86:AU89)</f>
        <v>21486.75</v>
      </c>
      <c r="BF24">
        <f>AVERAGE(Tomato_RG_Raw!BF86:BF89)</f>
        <v>12553.9375</v>
      </c>
      <c r="BJ24">
        <f>AVERAGE(Tomato_RG_Raw!BJ86:BJ89)</f>
        <v>67199.6875</v>
      </c>
    </row>
    <row r="25" spans="1:64" x14ac:dyDescent="0.2">
      <c r="A25" t="s">
        <v>89</v>
      </c>
      <c r="B25">
        <f>AVERAGE(Tomato_RG_Raw!B90:B93)</f>
        <v>1958.5625</v>
      </c>
      <c r="C25">
        <f>AVERAGE(Tomato_RG_Raw!C90:C93)</f>
        <v>33471.625</v>
      </c>
      <c r="J25">
        <f>AVERAGE(Tomato_RG_Raw!J90:J93)</f>
        <v>30556.4375</v>
      </c>
      <c r="K25">
        <f>AVERAGE(Tomato_RG_Raw!K90:K93)</f>
        <v>25316.1875</v>
      </c>
      <c r="L25">
        <f>AVERAGE(Tomato_RG_Raw!L90:L93)</f>
        <v>26341.25</v>
      </c>
      <c r="N25">
        <f>AVERAGE(Tomato_RG_Raw!N90:N93)</f>
        <v>31459.875</v>
      </c>
    </row>
    <row r="26" spans="1:64" x14ac:dyDescent="0.2">
      <c r="A26" t="s">
        <v>90</v>
      </c>
      <c r="B26">
        <f>AVERAGE(Tomato_RG_Raw!B94:B97)</f>
        <v>4096.9375</v>
      </c>
      <c r="C26">
        <f>AVERAGE(Tomato_RG_Raw!C94:C97)</f>
        <v>74348.875</v>
      </c>
      <c r="AC26">
        <f>AVERAGE(Tomato_RG_Raw!AC94:AC97)</f>
        <v>66687.625</v>
      </c>
      <c r="AI26">
        <f>AVERAGE(Tomato_RG_Raw!AI94:AI97)</f>
        <v>38899.875</v>
      </c>
      <c r="AJ26">
        <f>AVERAGE(Tomato_RG_Raw!AJ94:AJ97)</f>
        <v>36992.625</v>
      </c>
      <c r="AO26">
        <f>AVERAGE(Tomato_RG_Raw!AO94:AO97)</f>
        <v>1962.25</v>
      </c>
    </row>
    <row r="27" spans="1:64" x14ac:dyDescent="0.2">
      <c r="A27" t="s">
        <v>91</v>
      </c>
      <c r="B27">
        <f>AVERAGE(Tomato_RG_Raw!B98:B101)</f>
        <v>2164.6875</v>
      </c>
      <c r="C27">
        <f>AVERAGE(Tomato_RG_Raw!C98:C101)</f>
        <v>56503.625</v>
      </c>
      <c r="AU27">
        <f>AVERAGE(Tomato_RG_Raw!AU98:AU101)</f>
        <v>27422.375</v>
      </c>
      <c r="BA27">
        <f>AVERAGE(Tomato_RG_Raw!BA98:BA101)</f>
        <v>1662.5</v>
      </c>
      <c r="BD27">
        <f>AVERAGE(Tomato_RG_Raw!BD98:BD101)</f>
        <v>3434.625</v>
      </c>
      <c r="BE27">
        <f>AVERAGE(Tomato_RG_Raw!BE98:BE101)</f>
        <v>2349.1875</v>
      </c>
    </row>
    <row r="28" spans="1:64" x14ac:dyDescent="0.2">
      <c r="A28" t="s">
        <v>92</v>
      </c>
      <c r="B28">
        <f>AVERAGE(Tomato_RG_Raw!B102:B105)</f>
        <v>1922.3125</v>
      </c>
      <c r="C28">
        <f>AVERAGE(Tomato_RG_Raw!C102:C105)</f>
        <v>41630.4375</v>
      </c>
      <c r="T28">
        <f>AVERAGE(Tomato_RG_Raw!T102:T105)</f>
        <v>43646.125</v>
      </c>
      <c r="Z28">
        <f>AVERAGE(Tomato_RG_Raw!Z102:Z105)</f>
        <v>20975</v>
      </c>
      <c r="AB28">
        <f>AVERAGE(Tomato_RG_Raw!AB102:AB105)</f>
        <v>2873.9375</v>
      </c>
      <c r="AH28">
        <f>AVERAGE(Tomato_RG_Raw!AH102:AH105)</f>
        <v>26321.375</v>
      </c>
    </row>
    <row r="29" spans="1:64" x14ac:dyDescent="0.2">
      <c r="A29" t="s">
        <v>93</v>
      </c>
      <c r="B29">
        <f>AVERAGE(Tomato_RG_Raw!B106:B109)</f>
        <v>1689</v>
      </c>
      <c r="C29">
        <f>AVERAGE(Tomato_RG_Raw!C106:C109)</f>
        <v>84176.3125</v>
      </c>
      <c r="AS29">
        <f>AVERAGE(Tomato_RG_Raw!AS106:AS109)</f>
        <v>92101.6875</v>
      </c>
      <c r="AY29">
        <f>AVERAGE(Tomato_RG_Raw!AY106:AY109)</f>
        <v>1636.75</v>
      </c>
      <c r="AZ29">
        <f>AVERAGE(Tomato_RG_Raw!AZ106:AZ109)</f>
        <v>1445.8125</v>
      </c>
      <c r="BL29">
        <f>AVERAGE(Tomato_RG_Raw!BL106:BL109)</f>
        <v>1711.4375</v>
      </c>
    </row>
    <row r="30" spans="1:64" x14ac:dyDescent="0.2">
      <c r="A30" t="s">
        <v>94</v>
      </c>
      <c r="B30">
        <f>AVERAGE(Tomato_RG_Raw!B110:B113)</f>
        <v>3305.375</v>
      </c>
      <c r="C30">
        <f>AVERAGE(Tomato_RG_Raw!C110:C113)</f>
        <v>35583.75</v>
      </c>
      <c r="G30">
        <f>AVERAGE(Tomato_RG_Raw!G110:G113)</f>
        <v>37523.5</v>
      </c>
      <c r="I30">
        <f>AVERAGE(Tomato_RG_Raw!I110:I113)</f>
        <v>31377.25</v>
      </c>
      <c r="Z30">
        <f>AVERAGE(Tomato_RG_Raw!Z110:Z113)</f>
        <v>46414.5625</v>
      </c>
      <c r="AK30">
        <f>AVERAGE(Tomato_RG_Raw!AK110:AK113)</f>
        <v>35339.5</v>
      </c>
    </row>
    <row r="31" spans="1:64" x14ac:dyDescent="0.2">
      <c r="A31" t="s">
        <v>95</v>
      </c>
      <c r="B31">
        <f>AVERAGE(Tomato_RG_Raw!B114:B117)</f>
        <v>8241.8125</v>
      </c>
      <c r="C31">
        <f>AVERAGE(Tomato_RG_Raw!C114:C117)</f>
        <v>28910.875</v>
      </c>
      <c r="J31">
        <f>AVERAGE(Tomato_RG_Raw!J114:J117)</f>
        <v>23232.9375</v>
      </c>
      <c r="K31">
        <f>AVERAGE(Tomato_RG_Raw!K114:K117)</f>
        <v>31356.875</v>
      </c>
      <c r="L31">
        <f>AVERAGE(Tomato_RG_Raw!L114:L117)</f>
        <v>27922.375</v>
      </c>
      <c r="N31">
        <f>AVERAGE(Tomato_RG_Raw!N114:N117)</f>
        <v>28975.8125</v>
      </c>
    </row>
    <row r="32" spans="1:64" x14ac:dyDescent="0.2">
      <c r="A32" t="s">
        <v>96</v>
      </c>
      <c r="B32">
        <f>AVERAGE(Tomato_RG_Raw!B118:B119)</f>
        <v>11523.5</v>
      </c>
      <c r="C32">
        <f>AVERAGE(Tomato_RG_Raw!C118:C119)</f>
        <v>46555.75</v>
      </c>
      <c r="T32">
        <f>AVERAGE(Tomato_RG_Raw!T118:T119)</f>
        <v>76990.125</v>
      </c>
      <c r="W32">
        <f>AVERAGE(Tomato_RG_Raw!W118:W119)</f>
        <v>32121.125</v>
      </c>
      <c r="X32">
        <f>AVERAGE(Tomato_RG_Raw!X118:X119)</f>
        <v>17992</v>
      </c>
      <c r="Y32">
        <f>AVERAGE(Tomato_RG_Raw!Y118:Y119)</f>
        <v>30216.5</v>
      </c>
    </row>
    <row r="33" spans="1:65" x14ac:dyDescent="0.2">
      <c r="A33" t="s">
        <v>97</v>
      </c>
      <c r="B33">
        <f>AVERAGE(Tomato_RG_Raw!B120:B123)</f>
        <v>9008.1875</v>
      </c>
      <c r="C33">
        <f>AVERAGE(Tomato_RG_Raw!C120:C123)</f>
        <v>36144.25</v>
      </c>
      <c r="AC33">
        <f>AVERAGE(Tomato_RG_Raw!AC120:AC123)</f>
        <v>67091.8125</v>
      </c>
      <c r="AI33">
        <f>AVERAGE(Tomato_RG_Raw!AI120:AI123)</f>
        <v>19451.6875</v>
      </c>
      <c r="AO33">
        <f>AVERAGE(Tomato_RG_Raw!AO120:AO123)</f>
        <v>5416.75</v>
      </c>
      <c r="AY33">
        <f>AVERAGE(Tomato_RG_Raw!AY120:AY123)</f>
        <v>8201</v>
      </c>
    </row>
    <row r="34" spans="1:65" x14ac:dyDescent="0.2">
      <c r="A34" t="s">
        <v>98</v>
      </c>
      <c r="B34">
        <f>AVERAGE(Tomato_RG_Raw!B124:B127)</f>
        <v>8707.875</v>
      </c>
      <c r="C34">
        <f>AVERAGE(Tomato_RG_Raw!C124:C127)</f>
        <v>37475.625</v>
      </c>
      <c r="AJ34">
        <f>AVERAGE(Tomato_RG_Raw!AJ124:AJ127)</f>
        <v>15912.5</v>
      </c>
      <c r="BA34">
        <f>AVERAGE(Tomato_RG_Raw!BA124:BA127)</f>
        <v>5632.0625</v>
      </c>
      <c r="BB34">
        <f>AVERAGE(Tomato_RG_Raw!BB124:BB127)</f>
        <v>4866.0625</v>
      </c>
      <c r="BD34">
        <f>AVERAGE(Tomato_RG_Raw!BD124:BD127)</f>
        <v>6489</v>
      </c>
    </row>
    <row r="35" spans="1:65" x14ac:dyDescent="0.2">
      <c r="A35" t="s">
        <v>99</v>
      </c>
      <c r="B35">
        <f>AVERAGE(Tomato_RG_Raw!B128:B131)</f>
        <v>4323.625</v>
      </c>
      <c r="C35">
        <f>AVERAGE(Tomato_RG_Raw!C128:C131)</f>
        <v>75938.8125</v>
      </c>
      <c r="I35">
        <f>AVERAGE(Tomato_RG_Raw!I128:I131)</f>
        <v>88137.875</v>
      </c>
      <c r="AY35">
        <f>AVERAGE(Tomato_RG_Raw!AY128:AY131)</f>
        <v>5257.1875</v>
      </c>
      <c r="BA35">
        <f>AVERAGE(Tomato_RG_Raw!BA128:BA131)</f>
        <v>3453.875</v>
      </c>
      <c r="BB35">
        <f>AVERAGE(Tomato_RG_Raw!BB128:BB131)</f>
        <v>6399.9375</v>
      </c>
    </row>
    <row r="36" spans="1:65" x14ac:dyDescent="0.2">
      <c r="A36" t="s">
        <v>100</v>
      </c>
      <c r="B36">
        <f>AVERAGE(Tomato_RG_Raw!B132:B135)</f>
        <v>3852.125</v>
      </c>
      <c r="C36">
        <f>AVERAGE(Tomato_RG_Raw!C132:C135)</f>
        <v>23751.5625</v>
      </c>
      <c r="J36">
        <f>AVERAGE(Tomato_RG_Raw!J132:J135)</f>
        <v>26867.0625</v>
      </c>
      <c r="K36">
        <f>AVERAGE(Tomato_RG_Raw!K132:K135)</f>
        <v>31904.3125</v>
      </c>
      <c r="L36">
        <f>AVERAGE(Tomato_RG_Raw!L132:L135)</f>
        <v>24067</v>
      </c>
      <c r="N36">
        <f>AVERAGE(Tomato_RG_Raw!N132:N135)</f>
        <v>30790.75</v>
      </c>
    </row>
    <row r="37" spans="1:65" x14ac:dyDescent="0.2">
      <c r="A37" t="s">
        <v>101</v>
      </c>
      <c r="B37">
        <f>AVERAGE(Tomato_RG_Raw!B136:B139)</f>
        <v>4265.3125</v>
      </c>
      <c r="C37">
        <f>AVERAGE(Tomato_RG_Raw!C136:C139)</f>
        <v>50278.6875</v>
      </c>
      <c r="AJ37">
        <f>AVERAGE(Tomato_RG_Raw!AJ136:AJ139)</f>
        <v>31034.625</v>
      </c>
      <c r="AO37">
        <f>AVERAGE(Tomato_RG_Raw!AO136:AO139)</f>
        <v>3173.6875</v>
      </c>
      <c r="BD37">
        <f>AVERAGE(Tomato_RG_Raw!BD136:BD139)</f>
        <v>5294.625</v>
      </c>
      <c r="BE37">
        <f>AVERAGE(Tomato_RG_Raw!BE136:BE139)</f>
        <v>4411.1875</v>
      </c>
    </row>
    <row r="38" spans="1:65" x14ac:dyDescent="0.2">
      <c r="A38" t="s">
        <v>102</v>
      </c>
      <c r="B38">
        <f>AVERAGE(Tomato_RG_Raw!B140:B143)</f>
        <v>1958.5625</v>
      </c>
      <c r="C38">
        <f>AVERAGE(Tomato_RG_Raw!C140:C143)</f>
        <v>33471.625</v>
      </c>
      <c r="D38">
        <f>AVERAGE(Tomato_RG_Raw!D140:D143)</f>
        <v>30556.4375</v>
      </c>
      <c r="F38">
        <f>AVERAGE(Tomato_RG_Raw!F140:F143)</f>
        <v>25316.1875</v>
      </c>
      <c r="O38">
        <f>AVERAGE(Tomato_RG_Raw!O140:O143)</f>
        <v>26341.25</v>
      </c>
      <c r="P38">
        <f>AVERAGE(Tomato_RG_Raw!P140:P143)</f>
        <v>31459.875</v>
      </c>
    </row>
    <row r="39" spans="1:65" x14ac:dyDescent="0.2">
      <c r="A39" t="s">
        <v>103</v>
      </c>
      <c r="B39">
        <f>AVERAGE(Tomato_RG_Raw!B144:B147)</f>
        <v>4042</v>
      </c>
      <c r="C39">
        <f>AVERAGE(Tomato_RG_Raw!C144:C147)</f>
        <v>63836.75</v>
      </c>
      <c r="W39">
        <f>AVERAGE(Tomato_RG_Raw!W144:W147)</f>
        <v>40946</v>
      </c>
      <c r="AC39">
        <f>AVERAGE(Tomato_RG_Raw!AC144:AC147)</f>
        <v>51770.25</v>
      </c>
      <c r="AI39">
        <f>AVERAGE(Tomato_RG_Raw!AI144:AI147)</f>
        <v>61347.75</v>
      </c>
      <c r="AJ39">
        <f>AVERAGE(Tomato_RG_Raw!AJ144:AJ147)</f>
        <v>26285.5</v>
      </c>
    </row>
    <row r="40" spans="1:65" x14ac:dyDescent="0.2">
      <c r="A40" t="s">
        <v>104</v>
      </c>
      <c r="B40">
        <f>AVERAGE(Tomato_RG_Raw!B148:B151)</f>
        <v>461.4375</v>
      </c>
      <c r="C40">
        <f>AVERAGE(Tomato_RG_Raw!C148:C151)</f>
        <v>60819.0625</v>
      </c>
      <c r="T40">
        <f>AVERAGE(Tomato_RG_Raw!T148:T151)</f>
        <v>84158.5625</v>
      </c>
      <c r="AO40">
        <f>AVERAGE(Tomato_RG_Raw!AO148:AO151)</f>
        <v>304.1875</v>
      </c>
      <c r="AP40">
        <f>AVERAGE(Tomato_RG_Raw!AP148:AP151)</f>
        <v>650.875</v>
      </c>
      <c r="AY40">
        <f>AVERAGE(Tomato_RG_Raw!AY148:AY151)</f>
        <v>1533.75</v>
      </c>
    </row>
    <row r="41" spans="1:65" x14ac:dyDescent="0.2">
      <c r="A41" t="s">
        <v>105</v>
      </c>
      <c r="B41">
        <f>AVERAGE(Tomato_RG_Raw!B152:B155)</f>
        <v>356.4375</v>
      </c>
      <c r="C41">
        <f>AVERAGE(Tomato_RG_Raw!C152:C155)</f>
        <v>61433.5625</v>
      </c>
      <c r="AI41">
        <f>AVERAGE(Tomato_RG_Raw!AI152:AI155)</f>
        <v>68283.5</v>
      </c>
      <c r="AW41">
        <f>AVERAGE(Tomato_RG_Raw!AW152:AW155)</f>
        <v>1475.625</v>
      </c>
      <c r="AZ41">
        <f>AVERAGE(Tomato_RG_Raw!AZ152:AZ155)</f>
        <v>598</v>
      </c>
      <c r="BA41">
        <f>AVERAGE(Tomato_RG_Raw!BA152:BA155)</f>
        <v>460.25</v>
      </c>
    </row>
    <row r="42" spans="1:65" x14ac:dyDescent="0.2">
      <c r="A42" t="s">
        <v>106</v>
      </c>
      <c r="B42">
        <f>AVERAGE(Tomato_RG_Raw!B156:B159)</f>
        <v>2998.8125</v>
      </c>
      <c r="C42">
        <f>AVERAGE(Tomato_RG_Raw!C156:C159)</f>
        <v>9119.3125</v>
      </c>
      <c r="P42">
        <f>AVERAGE(Tomato_RG_Raw!P156:P159)</f>
        <v>5982.375</v>
      </c>
      <c r="AQ42">
        <f>AVERAGE(Tomato_RG_Raw!AQ156:AQ159)</f>
        <v>2390.9375</v>
      </c>
      <c r="AR42">
        <f>AVERAGE(Tomato_RG_Raw!AR156:AR159)</f>
        <v>2355.6875</v>
      </c>
      <c r="AU42">
        <f>AVERAGE(Tomato_RG_Raw!AU156:AU159)</f>
        <v>5320.4375</v>
      </c>
    </row>
    <row r="43" spans="1:65" x14ac:dyDescent="0.2">
      <c r="A43" t="s">
        <v>107</v>
      </c>
      <c r="B43">
        <f>AVERAGE(Tomato_RG_Raw!B160:B163)</f>
        <v>6758.875</v>
      </c>
      <c r="C43">
        <f>AVERAGE(Tomato_RG_Raw!C160:C163)</f>
        <v>16048.375</v>
      </c>
      <c r="AD43">
        <f>AVERAGE(Tomato_RG_Raw!AD160:AD163)</f>
        <v>14718.6875</v>
      </c>
      <c r="AF43">
        <f>AVERAGE(Tomato_RG_Raw!AF160:AF163)</f>
        <v>15768.4375</v>
      </c>
      <c r="BI43">
        <f>AVERAGE(Tomato_RG_Raw!BI160:BI163)</f>
        <v>10644.4375</v>
      </c>
      <c r="BK43">
        <f>AVERAGE(Tomato_RG_Raw!BK160:BK163)</f>
        <v>12824</v>
      </c>
    </row>
    <row r="44" spans="1:65" x14ac:dyDescent="0.2">
      <c r="A44" t="s">
        <v>108</v>
      </c>
      <c r="B44">
        <f>AVERAGE(Tomato_RG_Raw!B164:B166)</f>
        <v>4299.166666666667</v>
      </c>
      <c r="C44">
        <f>AVERAGE(Tomato_RG_Raw!C164:C166)</f>
        <v>35492.833333333336</v>
      </c>
      <c r="P44">
        <f>AVERAGE(Tomato_RG_Raw!P164:P166)</f>
        <v>40078.75</v>
      </c>
      <c r="AE44">
        <f>AVERAGE(Tomato_RG_Raw!AE164:AE166)</f>
        <v>36469.833333333336</v>
      </c>
      <c r="AG44">
        <f>AVERAGE(Tomato_RG_Raw!AG164:AG166)</f>
        <v>24901.416666666668</v>
      </c>
      <c r="BM44">
        <f>AVERAGE(Tomato_RG_Raw!BM164:BM166)</f>
        <v>4753.25</v>
      </c>
    </row>
    <row r="45" spans="1:65" x14ac:dyDescent="0.2">
      <c r="A45" t="s">
        <v>109</v>
      </c>
      <c r="B45">
        <f>AVERAGE(Tomato_RG_Raw!B167:B170)</f>
        <v>8095.9375</v>
      </c>
      <c r="C45">
        <f>AVERAGE(Tomato_RG_Raw!C167:C170)</f>
        <v>53781.5</v>
      </c>
      <c r="R45">
        <f>AVERAGE(Tomato_RG_Raw!R167:R170)</f>
        <v>18019.625</v>
      </c>
      <c r="T45">
        <f>AVERAGE(Tomato_RG_Raw!T167:T170)</f>
        <v>48445.125</v>
      </c>
      <c r="AC45">
        <f>AVERAGE(Tomato_RG_Raw!AC167:AC170)</f>
        <v>63436.125</v>
      </c>
      <c r="BH45">
        <f>AVERAGE(Tomato_RG_Raw!BH167:BH170)</f>
        <v>5453.625</v>
      </c>
    </row>
    <row r="46" spans="1:65" x14ac:dyDescent="0.2">
      <c r="A46" t="s">
        <v>110</v>
      </c>
      <c r="B46">
        <f>AVERAGE(Tomato_RG_Raw!B171:B174)</f>
        <v>4856.75</v>
      </c>
      <c r="C46">
        <f>AVERAGE(Tomato_RG_Raw!C171:C174)</f>
        <v>52469.375</v>
      </c>
      <c r="E46">
        <f>AVERAGE(Tomato_RG_Raw!E171:E174)</f>
        <v>43932.6875</v>
      </c>
      <c r="H46">
        <f>AVERAGE(Tomato_RG_Raw!H171:H174)</f>
        <v>40067.375</v>
      </c>
      <c r="R46">
        <f>AVERAGE(Tomato_RG_Raw!R171:R174)</f>
        <v>18791.625</v>
      </c>
      <c r="AT46">
        <f>AVERAGE(Tomato_RG_Raw!AT171:AT174)</f>
        <v>19239.3125</v>
      </c>
    </row>
    <row r="47" spans="1:65" x14ac:dyDescent="0.2">
      <c r="A47" t="s">
        <v>111</v>
      </c>
      <c r="B47">
        <f>AVERAGE(Tomato_RG_Raw!B175:B178)</f>
        <v>2321.6875</v>
      </c>
      <c r="C47">
        <f>AVERAGE(Tomato_RG_Raw!C175:C178)</f>
        <v>38004.375</v>
      </c>
      <c r="P47">
        <f>AVERAGE(Tomato_RG_Raw!P175:P178)</f>
        <v>46400.1875</v>
      </c>
      <c r="AE47">
        <f>AVERAGE(Tomato_RG_Raw!AE175:AE178)</f>
        <v>54220.0625</v>
      </c>
      <c r="AF47">
        <f>AVERAGE(Tomato_RG_Raw!AF175:AF178)</f>
        <v>57559.5</v>
      </c>
      <c r="AG47">
        <f>AVERAGE(Tomato_RG_Raw!AG175:AG178)</f>
        <v>40461.25</v>
      </c>
    </row>
    <row r="48" spans="1:65" x14ac:dyDescent="0.2">
      <c r="A48" t="s">
        <v>112</v>
      </c>
      <c r="B48">
        <f>AVERAGE(Tomato_RG_Raw!B179:B182)</f>
        <v>4073.875</v>
      </c>
      <c r="C48">
        <f>AVERAGE(Tomato_RG_Raw!C179:C182)</f>
        <v>196846.875</v>
      </c>
      <c r="E48">
        <f>AVERAGE(Tomato_RG_Raw!E179:E182)</f>
        <v>216699.0625</v>
      </c>
      <c r="O48">
        <f>AVERAGE(Tomato_RG_Raw!O179:O182)</f>
        <v>200038.9375</v>
      </c>
      <c r="R48">
        <f>AVERAGE(Tomato_RG_Raw!R179:R182)</f>
        <v>107391.5</v>
      </c>
      <c r="W48">
        <f>AVERAGE(Tomato_RG_Raw!W179:W182)</f>
        <v>185704.25</v>
      </c>
    </row>
    <row r="49" spans="1:66" x14ac:dyDescent="0.2">
      <c r="A49" t="s">
        <v>113</v>
      </c>
      <c r="B49">
        <f>AVERAGE(Tomato_RG_Raw!B183:B186)</f>
        <v>2787.0625</v>
      </c>
      <c r="C49">
        <f>AVERAGE(Tomato_RG_Raw!C183:C186)</f>
        <v>224384.6875</v>
      </c>
      <c r="H49">
        <f>AVERAGE(Tomato_RG_Raw!H183:H186)</f>
        <v>198259.8125</v>
      </c>
      <c r="AE49">
        <f>AVERAGE(Tomato_RG_Raw!AE183:AE186)</f>
        <v>230504</v>
      </c>
      <c r="AF49">
        <f>AVERAGE(Tomato_RG_Raw!AF183:AF186)</f>
        <v>197079</v>
      </c>
      <c r="BN49">
        <f>AVERAGE(Tomato_RG_Raw!BN183:BN186)</f>
        <v>178831.875</v>
      </c>
    </row>
    <row r="50" spans="1:66" x14ac:dyDescent="0.2">
      <c r="A50" t="s">
        <v>114</v>
      </c>
      <c r="B50">
        <f>AVERAGE(Tomato_RG_Raw!B187:B190)</f>
        <v>4352.1875</v>
      </c>
      <c r="C50">
        <f>AVERAGE(Tomato_RG_Raw!C187:C190)</f>
        <v>100492</v>
      </c>
      <c r="Y50">
        <f>AVERAGE(Tomato_RG_Raw!Y187:Y190)</f>
        <v>110575.6875</v>
      </c>
      <c r="AD50">
        <f>AVERAGE(Tomato_RG_Raw!AD187:AD190)</f>
        <v>138447.5</v>
      </c>
      <c r="AE50" s="5" t="e">
        <f>AVERAGE(Tomato_RG_Raw!AE187:AE190)</f>
        <v>#DIV/0!</v>
      </c>
      <c r="AS50">
        <f>AVERAGE(Tomato_RG_Raw!AS187:AS190)</f>
        <v>123245.125</v>
      </c>
    </row>
    <row r="51" spans="1:66" x14ac:dyDescent="0.2">
      <c r="A51" t="s">
        <v>115</v>
      </c>
      <c r="B51">
        <f>AVERAGE(Tomato_RG_Raw!B191:B194)</f>
        <v>4564.5625</v>
      </c>
      <c r="C51">
        <f>AVERAGE(Tomato_RG_Raw!C191:C194)</f>
        <v>228503.6875</v>
      </c>
      <c r="AH51">
        <f>AVERAGE(Tomato_RG_Raw!AH191:AH194)</f>
        <v>203430.5</v>
      </c>
      <c r="AQ51">
        <f>AVERAGE(Tomato_RG_Raw!AQ191:AQ194)</f>
        <v>2400.3125</v>
      </c>
      <c r="BF51">
        <f>AVERAGE(Tomato_RG_Raw!BF191:BF194)</f>
        <v>10853.375</v>
      </c>
      <c r="BM51">
        <f>AVERAGE(Tomato_RG_Raw!BM191:BM194)</f>
        <v>6516.5</v>
      </c>
    </row>
    <row r="52" spans="1:66" x14ac:dyDescent="0.2">
      <c r="A52" t="s">
        <v>116</v>
      </c>
      <c r="B52">
        <f>AVERAGE(Tomato_RG_Raw!B195:B198)</f>
        <v>4180.0625</v>
      </c>
      <c r="C52">
        <f>AVERAGE(Tomato_RG_Raw!C195:C198)</f>
        <v>179988</v>
      </c>
      <c r="AG52">
        <f>AVERAGE(Tomato_RG_Raw!AG195:AG198)</f>
        <v>206016.8125</v>
      </c>
      <c r="AT52">
        <f>AVERAGE(Tomato_RG_Raw!AT195:AT198)</f>
        <v>133763.375</v>
      </c>
      <c r="BI52">
        <f>AVERAGE(Tomato_RG_Raw!BI195:BI198)</f>
        <v>234679.6875</v>
      </c>
      <c r="BK52">
        <f>AVERAGE(Tomato_RG_Raw!BK195:BK198)</f>
        <v>126910.8125</v>
      </c>
    </row>
    <row r="53" spans="1:66" x14ac:dyDescent="0.2">
      <c r="A53" t="s">
        <v>117</v>
      </c>
      <c r="B53">
        <f>AVERAGE(Tomato_RG_Raw!B199:B202)</f>
        <v>3808.75</v>
      </c>
      <c r="C53">
        <f>AVERAGE(Tomato_RG_Raw!C199:C202)</f>
        <v>114473</v>
      </c>
      <c r="AQ53">
        <f>AVERAGE(Tomato_RG_Raw!AQ199:AQ202)</f>
        <v>3266.25</v>
      </c>
      <c r="BG53">
        <f>AVERAGE(Tomato_RG_Raw!BG199:BG202)</f>
        <v>4560.25</v>
      </c>
      <c r="BH53">
        <f>AVERAGE(Tomato_RG_Raw!BH199:BH202)</f>
        <v>3189.25</v>
      </c>
      <c r="BM53">
        <f>AVERAGE(Tomato_RG_Raw!BM199:BM202)</f>
        <v>3605.125</v>
      </c>
    </row>
    <row r="54" spans="1:66" x14ac:dyDescent="0.2">
      <c r="A54" t="s">
        <v>118</v>
      </c>
      <c r="B54">
        <f>AVERAGE(Tomato_RG_Raw!B203:B206)</f>
        <v>3844.375</v>
      </c>
      <c r="C54">
        <f>AVERAGE(Tomato_RG_Raw!C203:C206)</f>
        <v>164958.125</v>
      </c>
      <c r="X54">
        <f>AVERAGE(Tomato_RG_Raw!X203:X206)</f>
        <v>143292</v>
      </c>
      <c r="Y54">
        <f>AVERAGE(Tomato_RG_Raw!Y203:Y206)</f>
        <v>152385.5625</v>
      </c>
      <c r="AD54">
        <f>AVERAGE(Tomato_RG_Raw!AD203:AD206)</f>
        <v>182308.6875</v>
      </c>
      <c r="AT54">
        <f>AVERAGE(Tomato_RG_Raw!AT203:AT206)</f>
        <v>79353.5625</v>
      </c>
    </row>
    <row r="55" spans="1:66" x14ac:dyDescent="0.2">
      <c r="A55" t="s">
        <v>119</v>
      </c>
      <c r="B55">
        <f>AVERAGE(Tomato_RG_Raw!B207:B210)</f>
        <v>2618.25</v>
      </c>
      <c r="C55">
        <f>AVERAGE(Tomato_RG_Raw!C207:C210)</f>
        <v>141197.625</v>
      </c>
      <c r="E55">
        <f>AVERAGE(Tomato_RG_Raw!E207:E210)</f>
        <v>135894.25</v>
      </c>
      <c r="H55">
        <f>AVERAGE(Tomato_RG_Raw!H207:H210)</f>
        <v>126683.5625</v>
      </c>
      <c r="AE55">
        <f>AVERAGE(Tomato_RG_Raw!AE207:AE210)</f>
        <v>153390.5625</v>
      </c>
      <c r="AR55">
        <f>AVERAGE(Tomato_RG_Raw!AR207:AR210)</f>
        <v>3717.4375</v>
      </c>
    </row>
    <row r="56" spans="1:66" x14ac:dyDescent="0.2">
      <c r="A56" t="s">
        <v>120</v>
      </c>
      <c r="B56">
        <f>AVERAGE(Tomato_RG_Raw!B211:B214)</f>
        <v>2071.875</v>
      </c>
      <c r="C56">
        <f>AVERAGE(Tomato_RG_Raw!C211:C214)</f>
        <v>131124.875</v>
      </c>
      <c r="Q56">
        <f>AVERAGE(Tomato_RG_Raw!Q211:Q214)</f>
        <v>134427.0625</v>
      </c>
      <c r="R56">
        <f>AVERAGE(Tomato_RG_Raw!R211:R214)</f>
        <v>44109.9375</v>
      </c>
      <c r="U56">
        <f>AVERAGE(Tomato_RG_Raw!U211:U214)</f>
        <v>161403.125</v>
      </c>
      <c r="AA56">
        <f>AVERAGE(Tomato_RG_Raw!AA211:AA214)</f>
        <v>132966.375</v>
      </c>
    </row>
    <row r="57" spans="1:66" x14ac:dyDescent="0.2">
      <c r="A57" t="s">
        <v>121</v>
      </c>
      <c r="B57">
        <f>AVERAGE(Tomato_RG_Raw!B215:B218)</f>
        <v>4872.75</v>
      </c>
      <c r="C57">
        <f>AVERAGE(Tomato_RG_Raw!C215:C218)</f>
        <v>97362.6875</v>
      </c>
      <c r="W57">
        <f>AVERAGE(Tomato_RG_Raw!W215:W218)</f>
        <v>49447.375</v>
      </c>
      <c r="AT57">
        <f>AVERAGE(Tomato_RG_Raw!AT215:AT218)</f>
        <v>37408.75</v>
      </c>
      <c r="BI57">
        <f>AVERAGE(Tomato_RG_Raw!BI215:BI218)</f>
        <v>63660.0625</v>
      </c>
      <c r="BM57">
        <f>AVERAGE(Tomato_RG_Raw!BM215:BM218)</f>
        <v>3903.3125</v>
      </c>
    </row>
    <row r="58" spans="1:66" x14ac:dyDescent="0.2">
      <c r="A58" t="s">
        <v>122</v>
      </c>
      <c r="B58">
        <f>AVERAGE(Tomato_RG_Raw!B219:B222)</f>
        <v>4577.25</v>
      </c>
      <c r="C58">
        <f>AVERAGE(Tomato_RG_Raw!C219:C222)</f>
        <v>63949.375</v>
      </c>
      <c r="R58">
        <f>AVERAGE(Tomato_RG_Raw!R219:R222)</f>
        <v>24099.3125</v>
      </c>
      <c r="AN58">
        <f>AVERAGE(Tomato_RG_Raw!AN219:AN222)</f>
        <v>6830.625</v>
      </c>
      <c r="AW58">
        <f>AVERAGE(Tomato_RG_Raw!AW219:AW222)</f>
        <v>7761.416666666667</v>
      </c>
      <c r="BF58">
        <f>AVERAGE(Tomato_RG_Raw!BF219:BF222)</f>
        <v>8062.5</v>
      </c>
    </row>
    <row r="59" spans="1:66" x14ac:dyDescent="0.2">
      <c r="A59" t="s">
        <v>123</v>
      </c>
      <c r="B59">
        <f>AVERAGE(Tomato_RG_Raw!B223:B225)</f>
        <v>4538.333333333333</v>
      </c>
      <c r="C59">
        <f>AVERAGE(Tomato_RG_Raw!C223:C225)</f>
        <v>59601.083333333336</v>
      </c>
      <c r="O59">
        <f>AVERAGE(Tomato_RG_Raw!O223:O225)</f>
        <v>80518.5</v>
      </c>
      <c r="AA59">
        <f>AVERAGE(Tomato_RG_Raw!AA223:AA225)</f>
        <v>42225.916666666664</v>
      </c>
      <c r="AR59">
        <f>AVERAGE(Tomato_RG_Raw!AR223:AR225)</f>
        <v>4712.333333333333</v>
      </c>
      <c r="AU59">
        <f>AVERAGE(Tomato_RG_Raw!AU223:AU225)</f>
        <v>43185.333333333336</v>
      </c>
    </row>
    <row r="60" spans="1:66" x14ac:dyDescent="0.2">
      <c r="A60" t="s">
        <v>124</v>
      </c>
      <c r="B60">
        <f>AVERAGE(Tomato_RG_Raw!B226:B229)</f>
        <v>4654.25</v>
      </c>
      <c r="C60">
        <f>AVERAGE(Tomato_RG_Raw!C226:C229)</f>
        <v>78596.625</v>
      </c>
      <c r="L60">
        <f>AVERAGE(Tomato_RG_Raw!L226:L229)</f>
        <v>82413.5625</v>
      </c>
      <c r="X60">
        <f>AVERAGE(Tomato_RG_Raw!X226:X229)</f>
        <v>67919.8125</v>
      </c>
      <c r="BH60">
        <f>AVERAGE(Tomato_RG_Raw!BH226:BH229)</f>
        <v>10400.125</v>
      </c>
      <c r="BK60">
        <f>AVERAGE(Tomato_RG_Raw!BK226:BK229)</f>
        <v>10004.875</v>
      </c>
    </row>
    <row r="61" spans="1:66" x14ac:dyDescent="0.2">
      <c r="A61" t="s">
        <v>125</v>
      </c>
      <c r="B61">
        <f>AVERAGE(Tomato_RG_Raw!B230:B233)</f>
        <v>1597.0625</v>
      </c>
      <c r="C61">
        <f>AVERAGE(Tomato_RG_Raw!C230:C233)</f>
        <v>57715.125</v>
      </c>
      <c r="Q61">
        <f>AVERAGE(Tomato_RG_Raw!Q230:Q233)</f>
        <v>61373.625</v>
      </c>
      <c r="AA61">
        <f>AVERAGE(Tomato_RG_Raw!AA230:AA233)</f>
        <v>13964.4375</v>
      </c>
      <c r="AR61">
        <f>AVERAGE(Tomato_RG_Raw!AR230:AR233)</f>
        <v>1420.4375</v>
      </c>
      <c r="BH61">
        <f>AVERAGE(Tomato_RG_Raw!BH230:BH233)</f>
        <v>1238.4375</v>
      </c>
    </row>
    <row r="62" spans="1:66" x14ac:dyDescent="0.2">
      <c r="A62" t="s">
        <v>126</v>
      </c>
      <c r="B62">
        <f>AVERAGE(Tomato_RG_Raw!B234:B235)</f>
        <v>4027.125</v>
      </c>
      <c r="C62">
        <f>AVERAGE(Tomato_RG_Raw!C234:C235)</f>
        <v>36358.375</v>
      </c>
      <c r="E62">
        <f>AVERAGE(Tomato_RG_Raw!E234:E235)</f>
        <v>56699.5</v>
      </c>
      <c r="H62">
        <f>AVERAGE(Tomato_RG_Raw!H234:H235)</f>
        <v>32978.125</v>
      </c>
      <c r="U62">
        <f>AVERAGE(Tomato_RG_Raw!U234:U235)</f>
        <v>55873.25</v>
      </c>
      <c r="AD62">
        <f>AVERAGE(Tomato_RG_Raw!AD234:AD235)</f>
        <v>30561.875</v>
      </c>
    </row>
    <row r="63" spans="1:66" x14ac:dyDescent="0.2">
      <c r="A63" t="s">
        <v>131</v>
      </c>
      <c r="B63">
        <f>AVERAGE(Tomato_RG_Raw!B236:B239)</f>
        <v>2591.2708333333335</v>
      </c>
      <c r="C63">
        <f>AVERAGE(Tomato_RG_Raw!C236:C239)</f>
        <v>38842.3125</v>
      </c>
      <c r="X63">
        <f>AVERAGE(Tomato_RG_Raw!X236:X239)</f>
        <v>20399.625</v>
      </c>
      <c r="Z63">
        <f>AVERAGE(Tomato_RG_Raw!Z236:Z239)</f>
        <v>44218.25</v>
      </c>
      <c r="AG63">
        <f>AVERAGE(Tomato_RG_Raw!AG236:AG239)</f>
        <v>46930.9375</v>
      </c>
      <c r="AI63">
        <f>AVERAGE(Tomato_RG_Raw!AI236:AI239)</f>
        <v>37736.5625</v>
      </c>
    </row>
    <row r="64" spans="1:66" x14ac:dyDescent="0.2">
      <c r="A64" t="s">
        <v>132</v>
      </c>
      <c r="B64">
        <f>AVERAGE(Tomato_RG_Raw!B240:B243)</f>
        <v>913.1875</v>
      </c>
      <c r="C64">
        <f>AVERAGE(Tomato_RG_Raw!C240:C243)</f>
        <v>46506.4375</v>
      </c>
      <c r="G64">
        <f>AVERAGE(Tomato_RG_Raw!G240:G243)</f>
        <v>58686.125</v>
      </c>
      <c r="Z64">
        <f>AVERAGE(Tomato_RG_Raw!Z240:Z243)</f>
        <v>45457.75</v>
      </c>
      <c r="BB64">
        <f>AVERAGE(Tomato_RG_Raw!BB240:BB243)</f>
        <v>485.8125</v>
      </c>
      <c r="BK64">
        <f>AVERAGE(Tomato_RG_Raw!BK240:BK243)</f>
        <v>16338.875</v>
      </c>
    </row>
    <row r="65" spans="1:68" x14ac:dyDescent="0.2">
      <c r="A65" t="s">
        <v>133</v>
      </c>
      <c r="B65">
        <f>AVERAGE(Tomato_RG_Raw!B244:B247)</f>
        <v>638.75</v>
      </c>
      <c r="C65">
        <f>AVERAGE(Tomato_RG_Raw!C244:C247)</f>
        <v>52848</v>
      </c>
      <c r="BJ65">
        <f>AVERAGE(Tomato_RG_Raw!BJ244:BJ247)</f>
        <v>55532.125</v>
      </c>
      <c r="BN65">
        <f>AVERAGE(Tomato_RG_Raw!BN244:BN247)</f>
        <v>45984.8125</v>
      </c>
      <c r="BO65">
        <f>AVERAGE(Tomato_RG_Raw!BO244:BO247)</f>
        <v>30576.9375</v>
      </c>
      <c r="BP65">
        <f>AVERAGE(Tomato_RG_Raw!BP244:BP247)</f>
        <v>6100.0625</v>
      </c>
    </row>
    <row r="66" spans="1:68" x14ac:dyDescent="0.2">
      <c r="A66" t="s">
        <v>134</v>
      </c>
      <c r="B66">
        <f>AVERAGE(Tomato_RG_Raw!B248:B251)</f>
        <v>2511.5</v>
      </c>
      <c r="C66">
        <f>AVERAGE(Tomato_RG_Raw!C248:C251)</f>
        <v>120983.4375</v>
      </c>
      <c r="AC66">
        <f>AVERAGE(Tomato_RG_Raw!AC248:AC251)</f>
        <v>84510.125</v>
      </c>
      <c r="BN66">
        <f>AVERAGE(Tomato_RG_Raw!BN248:BN251)</f>
        <v>97517.8125</v>
      </c>
      <c r="BO66">
        <f>AVERAGE(Tomato_RG_Raw!BO248:BO251)</f>
        <v>56229.25</v>
      </c>
      <c r="BP66">
        <f>AVERAGE(Tomato_RG_Raw!BP248:BP251)</f>
        <v>12529.625</v>
      </c>
    </row>
    <row r="67" spans="1:68" x14ac:dyDescent="0.2">
      <c r="A67" t="s">
        <v>136</v>
      </c>
      <c r="B67">
        <f>AVERAGE(Tomato_RG_Raw!B252:B255)</f>
        <v>2646.25</v>
      </c>
      <c r="C67">
        <f>AVERAGE(Tomato_RG_Raw!C252:C255)</f>
        <v>76556.1875</v>
      </c>
      <c r="M67">
        <f>AVERAGE(Tomato_RG_Raw!M252:M255)</f>
        <v>75853.0625</v>
      </c>
      <c r="AN67">
        <f>AVERAGE(Tomato_RG_Raw!AN252:AN255)</f>
        <v>2787.0625</v>
      </c>
      <c r="AQ67">
        <f>AVERAGE(Tomato_RG_Raw!AQ252:AQ255)</f>
        <v>3440</v>
      </c>
      <c r="BK67">
        <f>AVERAGE(Tomato_RG_Raw!BK252:BK255)</f>
        <v>44299.6875</v>
      </c>
    </row>
    <row r="68" spans="1:68" x14ac:dyDescent="0.2">
      <c r="A68" t="s">
        <v>137</v>
      </c>
      <c r="B68">
        <f>AVERAGE(Tomato_RG_Raw!B256:B259)</f>
        <v>3441.25</v>
      </c>
      <c r="C68">
        <f>AVERAGE(Tomato_RG_Raw!C256:C259)</f>
        <v>50648.5</v>
      </c>
      <c r="Y68">
        <f>AVERAGE(Tomato_RG_Raw!Y256:Y259)</f>
        <v>48061.625</v>
      </c>
      <c r="AB68">
        <f>AVERAGE(Tomato_RG_Raw!AB256:AB259)</f>
        <v>6982.5</v>
      </c>
      <c r="BO68">
        <f>AVERAGE(Tomato_RG_Raw!BO256:BO259)</f>
        <v>38839.0625</v>
      </c>
      <c r="BP68">
        <f>AVERAGE(Tomato_RG_Raw!BP256:BP259)</f>
        <v>2317.125</v>
      </c>
    </row>
    <row r="69" spans="1:68" x14ac:dyDescent="0.2">
      <c r="A69" t="s">
        <v>138</v>
      </c>
      <c r="B69">
        <f>AVERAGE(Tomato_RG_Raw!B260:B263)</f>
        <v>2099.8125</v>
      </c>
      <c r="C69">
        <f>AVERAGE(Tomato_RG_Raw!C260:C263)</f>
        <v>66122.333333333328</v>
      </c>
      <c r="S69">
        <f>AVERAGE(Tomato_RG_Raw!S260:S263)</f>
        <v>78857.4375</v>
      </c>
      <c r="AB69">
        <f>AVERAGE(Tomato_RG_Raw!AB260:AB263)</f>
        <v>3183.6875</v>
      </c>
      <c r="BO69">
        <f>AVERAGE(Tomato_RG_Raw!BO260:BO263)</f>
        <v>34580.3125</v>
      </c>
      <c r="BP69">
        <f>AVERAGE(Tomato_RG_Raw!BP260:BP263)</f>
        <v>5425.0625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49C4-B70E-544E-87CA-E80FFE9C9992}">
  <dimension ref="A1:BM35"/>
  <sheetViews>
    <sheetView zoomScale="91" workbookViewId="0">
      <selection activeCell="A4" sqref="A4:A5"/>
    </sheetView>
  </sheetViews>
  <sheetFormatPr baseColWidth="10" defaultRowHeight="16" x14ac:dyDescent="0.2"/>
  <sheetData>
    <row r="1" spans="1:17" x14ac:dyDescent="0.2">
      <c r="B1" s="28">
        <v>1984</v>
      </c>
      <c r="C1" s="28">
        <v>2912</v>
      </c>
      <c r="D1" s="28">
        <v>244</v>
      </c>
      <c r="E1" s="28">
        <v>3755</v>
      </c>
      <c r="F1" s="28">
        <v>10719</v>
      </c>
      <c r="G1" s="28">
        <v>5322</v>
      </c>
      <c r="H1" s="28">
        <v>6513</v>
      </c>
      <c r="I1" s="28">
        <v>8215</v>
      </c>
      <c r="J1" s="28">
        <v>15912</v>
      </c>
      <c r="K1" s="28">
        <v>4877</v>
      </c>
      <c r="L1" s="28">
        <v>5572</v>
      </c>
      <c r="M1" s="28">
        <v>12767</v>
      </c>
      <c r="N1" s="19"/>
      <c r="O1" s="19"/>
      <c r="P1" s="19"/>
      <c r="Q1" s="19"/>
    </row>
    <row r="2" spans="1:17" x14ac:dyDescent="0.2">
      <c r="B2" s="18"/>
      <c r="C2" s="18"/>
      <c r="D2" s="18"/>
      <c r="E2" s="18"/>
      <c r="J2" s="18"/>
      <c r="K2" s="18"/>
      <c r="L2" s="18"/>
      <c r="M2" s="18"/>
    </row>
    <row r="4" spans="1:17" x14ac:dyDescent="0.2">
      <c r="A4">
        <f>AVERAGE(B1:E1)</f>
        <v>2223.75</v>
      </c>
    </row>
    <row r="5" spans="1:17" x14ac:dyDescent="0.2">
      <c r="A5">
        <f>AVERAGE(F1:I1)</f>
        <v>7692.25</v>
      </c>
    </row>
    <row r="6" spans="1:17" x14ac:dyDescent="0.2">
      <c r="A6">
        <f>AVERAGE(J1:M1)</f>
        <v>9782</v>
      </c>
    </row>
    <row r="7" spans="1:17" x14ac:dyDescent="0.2">
      <c r="A7" t="e">
        <f>AVERAGE(N1:Q1)</f>
        <v>#DIV/0!</v>
      </c>
    </row>
    <row r="12" spans="1:17" x14ac:dyDescent="0.2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35" spans="1:65" x14ac:dyDescent="0.2">
      <c r="A35" s="24"/>
      <c r="B35" s="25"/>
      <c r="C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Summary_Sheet_all_plants</vt:lpstr>
      <vt:lpstr>Tomato_RG_Scaled</vt:lpstr>
      <vt:lpstr>Tomato_RG_Raw</vt:lpstr>
      <vt:lpstr>Tomato_RG_Avg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Stevens</cp:lastModifiedBy>
  <dcterms:created xsi:type="dcterms:W3CDTF">2022-10-27T04:22:06Z</dcterms:created>
  <dcterms:modified xsi:type="dcterms:W3CDTF">2025-04-30T05:27:34Z</dcterms:modified>
</cp:coreProperties>
</file>