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esktop\python_work\P0---gruppe-4\"/>
    </mc:Choice>
  </mc:AlternateContent>
  <xr:revisionPtr revIDLastSave="0" documentId="8_{A96E79BD-D53F-4F17-BEF7-46C21A6DE817}" xr6:coauthVersionLast="47" xr6:coauthVersionMax="47" xr10:uidLastSave="{00000000-0000-0000-0000-000000000000}"/>
  <bookViews>
    <workbookView xWindow="-110" yWindow="-110" windowWidth="25820" windowHeight="15500" xr2:uid="{4B3B301F-74A8-4259-90A2-A83B84A3825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47" i="1"/>
  <c r="G47" i="1"/>
  <c r="H47" i="1"/>
  <c r="H48" i="1" s="1"/>
  <c r="H50" i="1" s="1"/>
  <c r="H53" i="1" s="1"/>
  <c r="I47" i="1"/>
  <c r="J47" i="1"/>
  <c r="K47" i="1"/>
  <c r="K48" i="1" s="1"/>
  <c r="K50" i="1" s="1"/>
  <c r="K53" i="1" s="1"/>
  <c r="L47" i="1"/>
  <c r="L48" i="1" s="1"/>
  <c r="M47" i="1"/>
  <c r="M48" i="1" s="1"/>
  <c r="M50" i="1" s="1"/>
  <c r="M53" i="1" s="1"/>
  <c r="N47" i="1"/>
  <c r="N48" i="1" s="1"/>
  <c r="N51" i="1" s="1"/>
  <c r="N54" i="1" s="1"/>
  <c r="O47" i="1"/>
  <c r="O48" i="1" s="1"/>
  <c r="O50" i="1" s="1"/>
  <c r="O53" i="1" s="1"/>
  <c r="P47" i="1"/>
  <c r="P48" i="1" s="1"/>
  <c r="P50" i="1" s="1"/>
  <c r="P53" i="1" s="1"/>
  <c r="Q47" i="1"/>
  <c r="Q48" i="1" s="1"/>
  <c r="Q50" i="1" s="1"/>
  <c r="Q53" i="1" s="1"/>
  <c r="R47" i="1"/>
  <c r="R48" i="1" s="1"/>
  <c r="R50" i="1" s="1"/>
  <c r="R53" i="1" s="1"/>
  <c r="S47" i="1"/>
  <c r="S48" i="1" s="1"/>
  <c r="T47" i="1"/>
  <c r="T48" i="1" s="1"/>
  <c r="U47" i="1"/>
  <c r="U48" i="1" s="1"/>
  <c r="V47" i="1"/>
  <c r="V48" i="1" s="1"/>
  <c r="W47" i="1"/>
  <c r="W48" i="1" s="1"/>
  <c r="X47" i="1"/>
  <c r="X48" i="1" s="1"/>
  <c r="Y47" i="1"/>
  <c r="Y48" i="1" s="1"/>
  <c r="E47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E46" i="1"/>
  <c r="X45" i="1"/>
  <c r="Y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E45" i="1"/>
  <c r="F48" i="1"/>
  <c r="F51" i="1" s="1"/>
  <c r="F54" i="1" s="1"/>
  <c r="G48" i="1"/>
  <c r="G51" i="1" s="1"/>
  <c r="G54" i="1" s="1"/>
  <c r="I48" i="1"/>
  <c r="I51" i="1" s="1"/>
  <c r="I54" i="1" s="1"/>
  <c r="J48" i="1"/>
  <c r="I50" i="1" l="1"/>
  <c r="I53" i="1" s="1"/>
  <c r="G50" i="1"/>
  <c r="G53" i="1" s="1"/>
  <c r="X51" i="1"/>
  <c r="X54" i="1" s="1"/>
  <c r="E48" i="1"/>
  <c r="M51" i="1"/>
  <c r="M54" i="1" s="1"/>
  <c r="L51" i="1"/>
  <c r="L54" i="1" s="1"/>
  <c r="K51" i="1"/>
  <c r="K54" i="1" s="1"/>
  <c r="N50" i="1"/>
  <c r="N53" i="1" s="1"/>
  <c r="X50" i="1"/>
  <c r="X53" i="1" s="1"/>
  <c r="T50" i="1"/>
  <c r="T53" i="1" s="1"/>
  <c r="R51" i="1"/>
  <c r="R54" i="1" s="1"/>
  <c r="Y50" i="1"/>
  <c r="Y53" i="1" s="1"/>
  <c r="W50" i="1"/>
  <c r="W53" i="1" s="1"/>
  <c r="V50" i="1"/>
  <c r="V53" i="1" s="1"/>
  <c r="L50" i="1"/>
  <c r="L53" i="1" s="1"/>
  <c r="U50" i="1"/>
  <c r="U53" i="1" s="1"/>
  <c r="S50" i="1"/>
  <c r="S53" i="1" s="1"/>
  <c r="Q51" i="1"/>
  <c r="Q54" i="1" s="1"/>
  <c r="P51" i="1"/>
  <c r="P54" i="1" s="1"/>
  <c r="O51" i="1"/>
  <c r="O54" i="1" s="1"/>
  <c r="E51" i="1"/>
  <c r="E54" i="1" s="1"/>
  <c r="F50" i="1"/>
  <c r="F53" i="1" s="1"/>
  <c r="S51" i="1"/>
  <c r="S54" i="1" s="1"/>
  <c r="E53" i="1"/>
  <c r="Y51" i="1"/>
  <c r="Y54" i="1" s="1"/>
  <c r="W51" i="1"/>
  <c r="W54" i="1" s="1"/>
  <c r="V51" i="1"/>
  <c r="V54" i="1" s="1"/>
  <c r="T51" i="1"/>
  <c r="T54" i="1" s="1"/>
  <c r="U51" i="1"/>
  <c r="U54" i="1" s="1"/>
  <c r="H51" i="1"/>
  <c r="H54" i="1" s="1"/>
  <c r="J50" i="1"/>
  <c r="J53" i="1" s="1"/>
  <c r="J51" i="1"/>
  <c r="J54" i="1" s="1"/>
</calcChain>
</file>

<file path=xl/sharedStrings.xml><?xml version="1.0" encoding="utf-8"?>
<sst xmlns="http://schemas.openxmlformats.org/spreadsheetml/2006/main" count="39" uniqueCount="21">
  <si>
    <t>Field</t>
  </si>
  <si>
    <t>Forest</t>
  </si>
  <si>
    <t>Lake</t>
  </si>
  <si>
    <t>Grassland</t>
  </si>
  <si>
    <t>Swamp</t>
  </si>
  <si>
    <t>Mine</t>
  </si>
  <si>
    <t>Home</t>
  </si>
  <si>
    <t>Jonas</t>
  </si>
  <si>
    <t>jpg.</t>
  </si>
  <si>
    <t>H</t>
  </si>
  <si>
    <t>S</t>
  </si>
  <si>
    <t>V</t>
  </si>
  <si>
    <t>Malte</t>
  </si>
  <si>
    <t>Daniel</t>
  </si>
  <si>
    <t xml:space="preserve"> </t>
  </si>
  <si>
    <t>Osama</t>
  </si>
  <si>
    <t>Jared</t>
  </si>
  <si>
    <t>Median</t>
  </si>
  <si>
    <t>1. kvartil</t>
  </si>
  <si>
    <t>3. kvartil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</si>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</sst>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6C9EC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2" xfId="0" applyFont="1" applyBorder="1"/>
    <xf numFmtId="0" fontId="1" fillId="8" borderId="2" xfId="0" applyFont="1" applyFill="1" applyBorder="1"/>
    <xf numFmtId="0" fontId="1" fillId="0" borderId="3" xfId="0" applyFont="1" applyBorder="1"/>
    <xf numFmtId="0" fontId="1" fillId="7" borderId="3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4" xfId="0" applyFont="1" applyBorder="1"/>
    <xf numFmtId="0" fontId="1" fillId="8" borderId="3" xfId="0" applyFont="1" applyFill="1" applyBorder="1"/>
    <xf numFmtId="0" fontId="1" fillId="0" borderId="5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5" borderId="0" xfId="0" applyFont="1" applyFill="1" applyAlignment="1"/>
    <xf numFmtId="0" fontId="1" fillId="7" borderId="0" xfId="0" applyFont="1" applyFill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5" borderId="6" xfId="0" applyFont="1" applyFill="1" applyBorder="1" applyAlignment="1"/>
    <xf numFmtId="0" fontId="1" fillId="7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9F3A-60DB-453E-B298-30E25D3EC38E}">
  <dimension ref="C4:Y54"/>
  <sheetViews>
    <sheetView tabSelected="1" zoomScale="51" zoomScaleNormal="55" workbookViewId="0">
      <selection activeCell="U53" sqref="U53"/>
    </sheetView>
  </sheetViews>
  <sheetFormatPr defaultRowHeight="14.5"/>
  <sheetData>
    <row r="4" spans="3:25" ht="16">
      <c r="C4" s="1"/>
      <c r="D4" s="1"/>
      <c r="E4" s="20" t="s">
        <v>0</v>
      </c>
      <c r="F4" s="20"/>
      <c r="G4" s="20"/>
      <c r="H4" s="20" t="s">
        <v>1</v>
      </c>
      <c r="I4" s="20"/>
      <c r="J4" s="20"/>
      <c r="K4" s="20" t="s">
        <v>2</v>
      </c>
      <c r="L4" s="20"/>
      <c r="M4" s="20"/>
      <c r="N4" s="20" t="s">
        <v>3</v>
      </c>
      <c r="O4" s="20"/>
      <c r="P4" s="20"/>
      <c r="Q4" s="20" t="s">
        <v>4</v>
      </c>
      <c r="R4" s="20"/>
      <c r="S4" s="20"/>
      <c r="T4" s="20" t="s">
        <v>5</v>
      </c>
      <c r="U4" s="20"/>
      <c r="V4" s="20"/>
      <c r="W4" s="20" t="s">
        <v>6</v>
      </c>
      <c r="X4" s="20"/>
      <c r="Y4" s="20"/>
    </row>
    <row r="5" spans="3:25" ht="16" customHeight="1">
      <c r="C5" s="2" t="s">
        <v>7</v>
      </c>
      <c r="D5" s="2" t="s">
        <v>8</v>
      </c>
      <c r="E5" s="3" t="s">
        <v>9</v>
      </c>
      <c r="F5" s="4" t="s">
        <v>10</v>
      </c>
      <c r="G5" s="5" t="s">
        <v>11</v>
      </c>
      <c r="H5" s="3" t="s">
        <v>9</v>
      </c>
      <c r="I5" s="6" t="s">
        <v>10</v>
      </c>
      <c r="J5" s="7" t="s">
        <v>11</v>
      </c>
      <c r="K5" s="3" t="s">
        <v>9</v>
      </c>
      <c r="L5" s="6" t="s">
        <v>10</v>
      </c>
      <c r="M5" s="7" t="s">
        <v>11</v>
      </c>
      <c r="N5" s="3" t="s">
        <v>9</v>
      </c>
      <c r="O5" s="6" t="s">
        <v>10</v>
      </c>
      <c r="P5" s="7" t="s">
        <v>11</v>
      </c>
      <c r="Q5" s="3" t="s">
        <v>9</v>
      </c>
      <c r="R5" s="6" t="s">
        <v>10</v>
      </c>
      <c r="S5" s="7" t="s">
        <v>11</v>
      </c>
      <c r="T5" s="3" t="s">
        <v>9</v>
      </c>
      <c r="U5" s="6" t="s">
        <v>10</v>
      </c>
      <c r="V5" s="7" t="s">
        <v>11</v>
      </c>
      <c r="W5" s="3" t="s">
        <v>9</v>
      </c>
      <c r="X5" s="6" t="s">
        <v>10</v>
      </c>
      <c r="Y5" s="7" t="s">
        <v>11</v>
      </c>
    </row>
    <row r="6" spans="3:25" ht="16" customHeight="1">
      <c r="C6" s="2"/>
      <c r="D6" s="2">
        <v>2</v>
      </c>
      <c r="E6" s="8">
        <v>26</v>
      </c>
      <c r="F6" s="6">
        <v>252</v>
      </c>
      <c r="G6" s="7">
        <v>177</v>
      </c>
      <c r="H6" s="8">
        <v>46</v>
      </c>
      <c r="I6" s="6">
        <v>158</v>
      </c>
      <c r="J6" s="7">
        <v>47</v>
      </c>
      <c r="K6" s="8"/>
      <c r="L6" s="6"/>
      <c r="M6" s="7"/>
      <c r="N6" s="8">
        <v>42</v>
      </c>
      <c r="O6" s="6">
        <v>220</v>
      </c>
      <c r="P6" s="7">
        <v>141</v>
      </c>
      <c r="Q6" s="8">
        <v>23</v>
      </c>
      <c r="R6" s="6">
        <v>126</v>
      </c>
      <c r="S6" s="7">
        <v>88</v>
      </c>
      <c r="T6" s="8">
        <v>24</v>
      </c>
      <c r="U6" s="6">
        <v>83.5</v>
      </c>
      <c r="V6" s="7">
        <v>37</v>
      </c>
      <c r="W6" s="8">
        <v>21</v>
      </c>
      <c r="X6" s="6">
        <v>61</v>
      </c>
      <c r="Y6" s="7">
        <v>120</v>
      </c>
    </row>
    <row r="7" spans="3:25" ht="16" customHeight="1">
      <c r="C7" s="2"/>
      <c r="D7" s="2"/>
      <c r="E7" s="8">
        <v>26</v>
      </c>
      <c r="F7" s="6">
        <v>244</v>
      </c>
      <c r="G7" s="7">
        <v>177</v>
      </c>
      <c r="H7" s="8"/>
      <c r="I7" s="6"/>
      <c r="J7" s="7"/>
      <c r="K7" s="8"/>
      <c r="L7" s="6"/>
      <c r="M7" s="7"/>
      <c r="N7" s="8">
        <v>44</v>
      </c>
      <c r="O7" s="6">
        <v>222</v>
      </c>
      <c r="P7" s="7">
        <v>142</v>
      </c>
      <c r="Q7" s="8">
        <v>23</v>
      </c>
      <c r="R7" s="6">
        <v>131</v>
      </c>
      <c r="S7" s="7">
        <v>103</v>
      </c>
      <c r="T7" s="8">
        <v>24</v>
      </c>
      <c r="U7" s="6">
        <v>108</v>
      </c>
      <c r="V7" s="7">
        <v>64</v>
      </c>
      <c r="W7" s="8"/>
      <c r="X7" s="6"/>
      <c r="Y7" s="7"/>
    </row>
    <row r="8" spans="3:25" ht="16" customHeight="1">
      <c r="C8" s="2"/>
      <c r="D8" s="2">
        <v>22</v>
      </c>
      <c r="E8" s="8">
        <v>26</v>
      </c>
      <c r="F8" s="6">
        <v>254</v>
      </c>
      <c r="G8" s="7">
        <v>187</v>
      </c>
      <c r="H8" s="8">
        <v>44</v>
      </c>
      <c r="I8" s="6">
        <v>196</v>
      </c>
      <c r="J8" s="7">
        <v>63</v>
      </c>
      <c r="K8" s="8">
        <v>105</v>
      </c>
      <c r="L8" s="6">
        <v>254</v>
      </c>
      <c r="M8" s="7">
        <v>184</v>
      </c>
      <c r="N8" s="8">
        <v>42</v>
      </c>
      <c r="O8" s="6">
        <v>234</v>
      </c>
      <c r="P8" s="7">
        <v>138</v>
      </c>
      <c r="Q8" s="8"/>
      <c r="R8" s="6"/>
      <c r="S8" s="7"/>
      <c r="T8" s="8"/>
      <c r="U8" s="6"/>
      <c r="V8" s="7"/>
      <c r="W8" s="8">
        <v>40</v>
      </c>
      <c r="X8" s="6">
        <v>116</v>
      </c>
      <c r="Y8" s="7">
        <v>61</v>
      </c>
    </row>
    <row r="9" spans="3:25" ht="16" customHeight="1">
      <c r="C9" s="2"/>
      <c r="D9" s="2"/>
      <c r="E9" s="8">
        <v>26</v>
      </c>
      <c r="F9" s="6">
        <v>247</v>
      </c>
      <c r="G9" s="7">
        <v>165</v>
      </c>
      <c r="H9" s="8">
        <v>36</v>
      </c>
      <c r="I9" s="6">
        <v>197</v>
      </c>
      <c r="J9" s="7">
        <v>52</v>
      </c>
      <c r="K9" s="8">
        <v>106</v>
      </c>
      <c r="L9" s="6">
        <v>253</v>
      </c>
      <c r="M9" s="7">
        <v>133</v>
      </c>
      <c r="N9" s="8"/>
      <c r="O9" s="6"/>
      <c r="P9" s="7"/>
      <c r="Q9" s="8"/>
      <c r="R9" s="6"/>
      <c r="S9" s="7"/>
      <c r="T9" s="8"/>
      <c r="U9" s="6"/>
      <c r="V9" s="7"/>
      <c r="W9" s="8"/>
      <c r="X9" s="6"/>
      <c r="Y9" s="7"/>
    </row>
    <row r="10" spans="3:25" ht="16" customHeight="1">
      <c r="C10" s="9" t="s">
        <v>12</v>
      </c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3:25" ht="16" customHeight="1">
      <c r="C11" s="11"/>
      <c r="D11" s="11">
        <v>31</v>
      </c>
      <c r="E11" s="12">
        <v>26</v>
      </c>
      <c r="F11" s="13">
        <v>240</v>
      </c>
      <c r="G11" s="14">
        <v>188</v>
      </c>
      <c r="H11" s="12">
        <v>45</v>
      </c>
      <c r="I11" s="13">
        <v>151</v>
      </c>
      <c r="J11" s="14">
        <v>56</v>
      </c>
      <c r="K11" s="12">
        <v>106</v>
      </c>
      <c r="L11" s="13">
        <v>244</v>
      </c>
      <c r="M11" s="14">
        <v>144</v>
      </c>
      <c r="N11" s="12">
        <v>43</v>
      </c>
      <c r="O11" s="13">
        <v>210</v>
      </c>
      <c r="P11" s="14">
        <v>158</v>
      </c>
      <c r="Q11" s="12"/>
      <c r="R11" s="13"/>
      <c r="S11" s="14"/>
      <c r="T11" s="12"/>
      <c r="U11" s="13"/>
      <c r="V11" s="14"/>
      <c r="W11" s="12">
        <v>24</v>
      </c>
      <c r="X11" s="13">
        <v>118</v>
      </c>
      <c r="Y11" s="14">
        <v>83</v>
      </c>
    </row>
    <row r="12" spans="3:25" ht="16" customHeight="1">
      <c r="C12" s="11"/>
      <c r="D12" s="11"/>
      <c r="E12" s="12">
        <v>26</v>
      </c>
      <c r="F12" s="13">
        <v>237</v>
      </c>
      <c r="G12" s="14">
        <v>184</v>
      </c>
      <c r="H12" s="12">
        <v>36</v>
      </c>
      <c r="I12" s="13">
        <v>151</v>
      </c>
      <c r="J12" s="14">
        <v>60</v>
      </c>
      <c r="K12" s="12"/>
      <c r="L12" s="13"/>
      <c r="M12" s="14"/>
      <c r="N12" s="12">
        <v>38</v>
      </c>
      <c r="O12" s="13">
        <v>215</v>
      </c>
      <c r="P12" s="14">
        <v>139</v>
      </c>
      <c r="Q12" s="12"/>
      <c r="R12" s="13"/>
      <c r="S12" s="14"/>
      <c r="T12" s="12"/>
      <c r="U12" s="13"/>
      <c r="V12" s="14"/>
      <c r="W12" s="12"/>
      <c r="X12" s="13"/>
      <c r="Y12" s="14"/>
    </row>
    <row r="13" spans="3:25" ht="16" customHeight="1">
      <c r="C13" s="11"/>
      <c r="D13" s="11">
        <v>37</v>
      </c>
      <c r="E13" s="12">
        <v>26</v>
      </c>
      <c r="F13" s="13">
        <v>250</v>
      </c>
      <c r="G13" s="14">
        <v>160</v>
      </c>
      <c r="H13" s="12">
        <v>50</v>
      </c>
      <c r="I13" s="13">
        <v>105</v>
      </c>
      <c r="J13" s="14">
        <v>41</v>
      </c>
      <c r="K13" s="12">
        <v>108</v>
      </c>
      <c r="L13" s="13">
        <v>253</v>
      </c>
      <c r="M13" s="14">
        <v>139</v>
      </c>
      <c r="N13" s="12">
        <v>35</v>
      </c>
      <c r="O13" s="13">
        <v>199</v>
      </c>
      <c r="P13" s="14">
        <v>93</v>
      </c>
      <c r="Q13" s="12">
        <v>22</v>
      </c>
      <c r="R13" s="13">
        <v>88</v>
      </c>
      <c r="S13" s="14">
        <v>89</v>
      </c>
      <c r="T13" s="12"/>
      <c r="U13" s="13"/>
      <c r="V13" s="14"/>
      <c r="W13" s="12">
        <v>31</v>
      </c>
      <c r="X13" s="13">
        <v>149</v>
      </c>
      <c r="Y13" s="14">
        <v>65</v>
      </c>
    </row>
    <row r="14" spans="3:25" ht="16" customHeight="1">
      <c r="C14" s="11"/>
      <c r="D14" s="11"/>
      <c r="E14" s="12">
        <v>25</v>
      </c>
      <c r="F14" s="13">
        <v>246</v>
      </c>
      <c r="G14" s="14">
        <v>142</v>
      </c>
      <c r="H14" s="12"/>
      <c r="I14" s="13"/>
      <c r="J14" s="14"/>
      <c r="K14" s="12">
        <v>108</v>
      </c>
      <c r="L14" s="13">
        <v>241</v>
      </c>
      <c r="M14" s="14">
        <v>117</v>
      </c>
      <c r="N14" s="12"/>
      <c r="O14" s="13"/>
      <c r="P14" s="14"/>
      <c r="Q14" s="12"/>
      <c r="R14" s="13"/>
      <c r="S14" s="14"/>
      <c r="T14" s="12"/>
      <c r="U14" s="13"/>
      <c r="V14" s="14"/>
      <c r="W14" s="12"/>
      <c r="X14" s="13"/>
      <c r="Y14" s="14"/>
    </row>
    <row r="15" spans="3:25" s="22" customFormat="1" ht="16">
      <c r="C15" s="22" t="s">
        <v>13</v>
      </c>
    </row>
    <row r="16" spans="3:25" ht="16" customHeight="1">
      <c r="C16" s="1"/>
      <c r="D16" s="1">
        <v>40</v>
      </c>
      <c r="E16" s="15">
        <v>25</v>
      </c>
      <c r="F16" s="16">
        <v>252</v>
      </c>
      <c r="G16" s="17">
        <v>182</v>
      </c>
      <c r="H16" s="15">
        <v>34</v>
      </c>
      <c r="I16" s="16">
        <v>166</v>
      </c>
      <c r="J16" s="17">
        <v>52</v>
      </c>
      <c r="K16" s="15">
        <v>108</v>
      </c>
      <c r="L16" s="16">
        <v>253</v>
      </c>
      <c r="M16" s="17">
        <v>138</v>
      </c>
      <c r="N16" s="15">
        <v>43</v>
      </c>
      <c r="O16" s="16">
        <v>216</v>
      </c>
      <c r="P16" s="17">
        <v>120</v>
      </c>
      <c r="Q16" s="15">
        <v>21</v>
      </c>
      <c r="R16" s="16">
        <v>112</v>
      </c>
      <c r="S16" s="25">
        <v>95</v>
      </c>
      <c r="T16" s="25"/>
      <c r="U16" s="23"/>
      <c r="V16" s="23"/>
      <c r="W16" s="15">
        <v>35</v>
      </c>
      <c r="X16" s="16">
        <v>63</v>
      </c>
      <c r="Y16" s="17">
        <v>67</v>
      </c>
    </row>
    <row r="17" spans="3:25" ht="16" customHeight="1">
      <c r="C17" s="1"/>
      <c r="D17" s="1"/>
      <c r="E17" s="15">
        <v>24</v>
      </c>
      <c r="F17" s="16">
        <v>248</v>
      </c>
      <c r="G17" s="17">
        <v>172</v>
      </c>
      <c r="H17" s="15">
        <v>40</v>
      </c>
      <c r="I17" s="16">
        <v>155</v>
      </c>
      <c r="J17" s="17">
        <v>45</v>
      </c>
      <c r="K17" s="15">
        <v>109</v>
      </c>
      <c r="L17" s="16">
        <v>253</v>
      </c>
      <c r="M17" s="17">
        <v>124</v>
      </c>
      <c r="N17" s="15">
        <v>39</v>
      </c>
      <c r="O17" s="16">
        <v>220</v>
      </c>
      <c r="P17" s="25">
        <v>74</v>
      </c>
      <c r="Q17" s="25"/>
      <c r="R17" s="16"/>
      <c r="S17" s="25"/>
      <c r="T17" s="25"/>
      <c r="U17" s="23"/>
      <c r="V17" s="23"/>
      <c r="W17" s="24"/>
      <c r="X17" s="24"/>
      <c r="Y17" s="17"/>
    </row>
    <row r="18" spans="3:25" ht="16" customHeight="1">
      <c r="C18" s="1"/>
      <c r="D18" s="1"/>
      <c r="E18" s="15">
        <v>25</v>
      </c>
      <c r="F18" s="16">
        <v>253</v>
      </c>
      <c r="G18" s="17">
        <v>135</v>
      </c>
      <c r="H18" s="15">
        <v>36</v>
      </c>
      <c r="I18" s="16">
        <v>150</v>
      </c>
      <c r="J18" s="25">
        <v>34</v>
      </c>
      <c r="K18" s="25"/>
      <c r="L18" s="23"/>
      <c r="M18" s="23"/>
      <c r="N18" s="24"/>
      <c r="O18" s="24"/>
      <c r="P18" s="25"/>
      <c r="Q18" s="25"/>
      <c r="R18" s="16"/>
      <c r="S18" s="25"/>
      <c r="T18" s="25"/>
      <c r="U18" s="23"/>
      <c r="V18" s="23"/>
      <c r="W18" s="24"/>
      <c r="X18" s="24"/>
      <c r="Y18" s="17"/>
    </row>
    <row r="19" spans="3:25" ht="16" customHeight="1">
      <c r="C19" s="1"/>
      <c r="D19" s="1">
        <v>42</v>
      </c>
      <c r="E19" s="15">
        <v>24</v>
      </c>
      <c r="F19" s="16">
        <v>234</v>
      </c>
      <c r="G19" s="17">
        <v>158</v>
      </c>
      <c r="H19" s="15"/>
      <c r="I19" s="16" t="s">
        <v>14</v>
      </c>
      <c r="J19" s="17"/>
      <c r="K19" s="15">
        <v>109</v>
      </c>
      <c r="L19" s="16">
        <v>253</v>
      </c>
      <c r="M19" s="25">
        <v>162</v>
      </c>
      <c r="N19" s="25"/>
      <c r="O19" s="23"/>
      <c r="P19" s="23"/>
      <c r="Q19" s="15">
        <v>21</v>
      </c>
      <c r="R19" s="16">
        <v>80</v>
      </c>
      <c r="S19" s="17">
        <v>82</v>
      </c>
      <c r="T19" s="15">
        <v>23</v>
      </c>
      <c r="U19" s="16">
        <v>64</v>
      </c>
      <c r="V19" s="17">
        <v>31</v>
      </c>
      <c r="W19" s="15">
        <v>87</v>
      </c>
      <c r="X19" s="16">
        <v>41</v>
      </c>
      <c r="Y19" s="17">
        <v>92</v>
      </c>
    </row>
    <row r="20" spans="3:25" ht="16" customHeight="1">
      <c r="C20" s="1"/>
      <c r="D20" s="1"/>
      <c r="E20" s="15">
        <v>25</v>
      </c>
      <c r="F20" s="16">
        <v>249</v>
      </c>
      <c r="G20" s="17">
        <v>174</v>
      </c>
      <c r="H20" s="15">
        <v>37</v>
      </c>
      <c r="I20" s="16">
        <v>137</v>
      </c>
      <c r="J20" s="17">
        <v>39</v>
      </c>
      <c r="K20" s="15">
        <v>108</v>
      </c>
      <c r="L20" s="16">
        <v>249</v>
      </c>
      <c r="M20" s="25">
        <v>128</v>
      </c>
      <c r="N20" s="25"/>
      <c r="O20" s="23"/>
      <c r="P20" s="23"/>
      <c r="Q20" s="24"/>
      <c r="R20" s="24"/>
      <c r="S20" s="25"/>
      <c r="T20" s="25"/>
      <c r="U20" s="23"/>
      <c r="V20" s="23"/>
      <c r="W20" s="24"/>
      <c r="X20" s="24"/>
      <c r="Y20" s="17"/>
    </row>
    <row r="21" spans="3:25" s="21" customFormat="1" ht="16" customHeight="1"/>
    <row r="22" spans="3:25" ht="16" customHeight="1">
      <c r="C22" s="1" t="s">
        <v>15</v>
      </c>
      <c r="D22" s="1">
        <v>46</v>
      </c>
      <c r="E22" s="15">
        <v>25</v>
      </c>
      <c r="F22" s="16">
        <v>232</v>
      </c>
      <c r="G22" s="25">
        <v>160</v>
      </c>
      <c r="H22" s="25"/>
      <c r="I22" s="23"/>
      <c r="J22" s="23"/>
      <c r="K22" s="15">
        <v>108</v>
      </c>
      <c r="L22" s="16">
        <v>241</v>
      </c>
      <c r="M22" s="25">
        <v>131</v>
      </c>
      <c r="N22" s="25"/>
      <c r="O22" s="23"/>
      <c r="P22" s="23"/>
      <c r="Q22" s="15">
        <v>22</v>
      </c>
      <c r="R22" s="16">
        <v>75</v>
      </c>
      <c r="S22" s="17">
        <v>82</v>
      </c>
      <c r="T22" s="15">
        <v>24</v>
      </c>
      <c r="U22" s="16">
        <v>81</v>
      </c>
      <c r="V22" s="17">
        <v>37</v>
      </c>
      <c r="W22" s="15">
        <v>33</v>
      </c>
      <c r="X22" s="16">
        <v>79</v>
      </c>
      <c r="Y22" s="17">
        <v>59</v>
      </c>
    </row>
    <row r="23" spans="3:25" ht="16" customHeight="1">
      <c r="C23" s="1"/>
      <c r="D23" s="1"/>
      <c r="E23" s="15">
        <v>25</v>
      </c>
      <c r="F23" s="16">
        <v>236</v>
      </c>
      <c r="G23" s="25">
        <v>172</v>
      </c>
      <c r="H23" s="25"/>
      <c r="I23" s="23"/>
      <c r="J23" s="23"/>
      <c r="K23" s="15">
        <v>109</v>
      </c>
      <c r="L23" s="16">
        <v>253</v>
      </c>
      <c r="M23" s="25">
        <v>162</v>
      </c>
      <c r="N23" s="25"/>
      <c r="O23" s="23"/>
      <c r="P23" s="23"/>
      <c r="Q23" s="24"/>
      <c r="R23" s="24"/>
      <c r="S23" s="25"/>
      <c r="T23" s="25"/>
      <c r="U23" s="23"/>
      <c r="V23" s="23"/>
      <c r="W23" s="24"/>
      <c r="X23" s="24"/>
      <c r="Y23" s="17"/>
    </row>
    <row r="24" spans="3:25" ht="16" customHeight="1">
      <c r="C24" s="1"/>
      <c r="D24" s="1">
        <v>62</v>
      </c>
      <c r="E24" s="15">
        <v>23</v>
      </c>
      <c r="F24" s="16">
        <v>251</v>
      </c>
      <c r="G24" s="17">
        <v>181</v>
      </c>
      <c r="H24" s="15">
        <v>28</v>
      </c>
      <c r="I24" s="16">
        <v>187</v>
      </c>
      <c r="J24" s="17">
        <v>45</v>
      </c>
      <c r="K24" s="15">
        <v>108</v>
      </c>
      <c r="L24" s="16">
        <v>240</v>
      </c>
      <c r="M24" s="17">
        <v>120</v>
      </c>
      <c r="N24" s="15">
        <v>35</v>
      </c>
      <c r="O24" s="16">
        <v>232</v>
      </c>
      <c r="P24" s="25">
        <v>110</v>
      </c>
      <c r="Q24" s="25"/>
      <c r="R24" s="16"/>
      <c r="S24" s="17"/>
      <c r="T24" s="15">
        <v>20</v>
      </c>
      <c r="U24" s="16">
        <v>66</v>
      </c>
      <c r="V24" s="17">
        <v>35</v>
      </c>
      <c r="W24" s="15">
        <v>23</v>
      </c>
      <c r="X24" s="16">
        <v>194</v>
      </c>
      <c r="Y24" s="17">
        <v>80</v>
      </c>
    </row>
    <row r="25" spans="3:25" ht="16" customHeight="1">
      <c r="C25" s="1"/>
      <c r="D25" s="1"/>
      <c r="E25" s="15">
        <v>23</v>
      </c>
      <c r="F25" s="16">
        <v>254</v>
      </c>
      <c r="G25" s="17">
        <v>184</v>
      </c>
      <c r="H25" s="15">
        <v>36</v>
      </c>
      <c r="I25" s="16">
        <v>188</v>
      </c>
      <c r="J25" s="26">
        <v>43</v>
      </c>
      <c r="K25" s="26"/>
      <c r="L25" s="27"/>
      <c r="M25" s="27"/>
      <c r="N25" s="28"/>
      <c r="O25" s="28"/>
      <c r="P25" s="26"/>
      <c r="Q25" s="26"/>
      <c r="R25" s="16"/>
      <c r="S25" s="17"/>
      <c r="T25" s="15">
        <v>20</v>
      </c>
      <c r="U25" s="16">
        <v>92</v>
      </c>
      <c r="V25" s="26">
        <v>38</v>
      </c>
      <c r="W25" s="26"/>
      <c r="X25" s="16"/>
      <c r="Y25" s="17"/>
    </row>
    <row r="26" spans="3:25" ht="16" customHeight="1">
      <c r="C26" s="11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3:25" ht="16" customHeight="1">
      <c r="C27" s="9" t="s">
        <v>16</v>
      </c>
      <c r="D27" s="11">
        <v>69</v>
      </c>
      <c r="E27" s="12">
        <v>22</v>
      </c>
      <c r="F27" s="13">
        <v>245</v>
      </c>
      <c r="G27" s="14">
        <v>171</v>
      </c>
      <c r="H27" s="12"/>
      <c r="I27" s="13"/>
      <c r="J27" s="14"/>
      <c r="K27" s="12"/>
      <c r="L27" s="13"/>
      <c r="M27" s="14"/>
      <c r="N27" s="12">
        <v>37</v>
      </c>
      <c r="O27" s="13">
        <v>247</v>
      </c>
      <c r="P27" s="14">
        <v>116</v>
      </c>
      <c r="Q27" s="12">
        <v>18</v>
      </c>
      <c r="R27" s="13">
        <v>166</v>
      </c>
      <c r="S27" s="14">
        <v>104</v>
      </c>
      <c r="T27" s="12">
        <v>19</v>
      </c>
      <c r="U27" s="13">
        <v>119</v>
      </c>
      <c r="V27" s="14">
        <v>50</v>
      </c>
      <c r="W27" s="12">
        <v>22</v>
      </c>
      <c r="X27" s="13">
        <v>155</v>
      </c>
      <c r="Y27" s="14">
        <v>89</v>
      </c>
    </row>
    <row r="28" spans="3:25" ht="16" customHeight="1">
      <c r="C28" s="11"/>
      <c r="D28" s="11"/>
      <c r="E28" s="12">
        <v>23</v>
      </c>
      <c r="F28" s="13">
        <v>252</v>
      </c>
      <c r="G28" s="14">
        <v>185</v>
      </c>
      <c r="H28" s="12"/>
      <c r="I28" s="13"/>
      <c r="J28" s="14"/>
      <c r="K28" s="12"/>
      <c r="L28" s="13"/>
      <c r="M28" s="14"/>
      <c r="N28" s="12">
        <v>35</v>
      </c>
      <c r="O28" s="13">
        <v>231</v>
      </c>
      <c r="P28" s="14">
        <v>117</v>
      </c>
      <c r="Q28" s="12">
        <v>18</v>
      </c>
      <c r="R28" s="13">
        <v>142</v>
      </c>
      <c r="S28" s="14">
        <v>118</v>
      </c>
      <c r="T28" s="12">
        <v>19</v>
      </c>
      <c r="U28" s="13">
        <v>82</v>
      </c>
      <c r="V28" s="14">
        <v>31</v>
      </c>
      <c r="W28" s="12"/>
      <c r="X28" s="13"/>
      <c r="Y28" s="14"/>
    </row>
    <row r="29" spans="3:25" ht="16" customHeight="1">
      <c r="C29" s="11"/>
      <c r="D29" s="11">
        <v>70</v>
      </c>
      <c r="E29" s="12">
        <v>23</v>
      </c>
      <c r="F29" s="13">
        <v>251</v>
      </c>
      <c r="G29" s="14">
        <v>195</v>
      </c>
      <c r="H29" s="12">
        <v>30</v>
      </c>
      <c r="I29" s="13">
        <v>216</v>
      </c>
      <c r="J29" s="14">
        <v>61</v>
      </c>
      <c r="K29" s="12">
        <v>106</v>
      </c>
      <c r="L29" s="13">
        <v>253</v>
      </c>
      <c r="M29" s="14">
        <v>153</v>
      </c>
      <c r="N29" s="12"/>
      <c r="O29" s="13"/>
      <c r="P29" s="14"/>
      <c r="Q29" s="12"/>
      <c r="R29" s="13"/>
      <c r="S29" s="14"/>
      <c r="T29" s="12"/>
      <c r="U29" s="13"/>
      <c r="V29" s="14"/>
      <c r="W29" s="12">
        <v>24</v>
      </c>
      <c r="X29" s="13">
        <v>127</v>
      </c>
      <c r="Y29" s="14">
        <v>77</v>
      </c>
    </row>
    <row r="30" spans="3:25" ht="16" customHeight="1">
      <c r="C30" s="11"/>
      <c r="D30" s="11"/>
      <c r="E30" s="12">
        <v>23</v>
      </c>
      <c r="F30" s="13">
        <v>251</v>
      </c>
      <c r="G30" s="14">
        <v>201</v>
      </c>
      <c r="H30" s="12">
        <v>34</v>
      </c>
      <c r="I30" s="13">
        <v>214</v>
      </c>
      <c r="J30" s="14">
        <v>50</v>
      </c>
      <c r="K30" s="12">
        <v>106</v>
      </c>
      <c r="L30" s="13">
        <v>240</v>
      </c>
      <c r="M30" s="14">
        <v>125</v>
      </c>
      <c r="N30" s="12"/>
      <c r="O30" s="13"/>
      <c r="P30" s="14"/>
      <c r="Q30" s="12"/>
      <c r="R30" s="13"/>
      <c r="S30" s="14"/>
      <c r="T30" s="12"/>
      <c r="U30" s="13"/>
      <c r="V30" s="14"/>
      <c r="W30" s="12"/>
      <c r="X30" s="13"/>
      <c r="Y30" s="14"/>
    </row>
    <row r="32" spans="3:25">
      <c r="D32">
        <v>20</v>
      </c>
    </row>
    <row r="33" spans="4:25">
      <c r="T33">
        <v>23</v>
      </c>
      <c r="U33">
        <v>98</v>
      </c>
      <c r="V33">
        <v>52</v>
      </c>
      <c r="W33">
        <v>28</v>
      </c>
      <c r="X33">
        <v>108</v>
      </c>
      <c r="Y33">
        <v>150</v>
      </c>
    </row>
    <row r="34" spans="4:25">
      <c r="T34">
        <v>24</v>
      </c>
      <c r="U34">
        <v>60</v>
      </c>
      <c r="V34">
        <v>45</v>
      </c>
    </row>
    <row r="35" spans="4:25">
      <c r="T35">
        <v>23</v>
      </c>
      <c r="U35">
        <v>60</v>
      </c>
      <c r="V35">
        <v>44</v>
      </c>
    </row>
    <row r="36" spans="4:25">
      <c r="T36">
        <v>27</v>
      </c>
      <c r="U36">
        <v>61</v>
      </c>
      <c r="V36">
        <v>32</v>
      </c>
      <c r="W36">
        <v>38</v>
      </c>
      <c r="X36">
        <v>54</v>
      </c>
      <c r="Y36">
        <v>71</v>
      </c>
    </row>
    <row r="45" spans="4:25">
      <c r="D45" t="s">
        <v>17</v>
      </c>
      <c r="E45">
        <f>MEDIAN(E6:E36)</f>
        <v>25</v>
      </c>
      <c r="F45">
        <f t="shared" ref="F45:Y45" si="0">MEDIAN(F6:F36)</f>
        <v>249</v>
      </c>
      <c r="G45">
        <f t="shared" si="0"/>
        <v>177</v>
      </c>
      <c r="H45">
        <f t="shared" si="0"/>
        <v>36</v>
      </c>
      <c r="I45">
        <f t="shared" si="0"/>
        <v>162</v>
      </c>
      <c r="J45">
        <f t="shared" si="0"/>
        <v>48.5</v>
      </c>
      <c r="K45">
        <f t="shared" si="0"/>
        <v>108</v>
      </c>
      <c r="L45">
        <f t="shared" si="0"/>
        <v>253</v>
      </c>
      <c r="M45">
        <f t="shared" si="0"/>
        <v>135.5</v>
      </c>
      <c r="N45">
        <f t="shared" si="0"/>
        <v>39</v>
      </c>
      <c r="O45">
        <f t="shared" si="0"/>
        <v>220</v>
      </c>
      <c r="P45">
        <f t="shared" si="0"/>
        <v>120</v>
      </c>
      <c r="Q45">
        <f t="shared" si="0"/>
        <v>21.5</v>
      </c>
      <c r="R45">
        <f t="shared" si="0"/>
        <v>119</v>
      </c>
      <c r="S45">
        <f t="shared" si="0"/>
        <v>92</v>
      </c>
      <c r="T45">
        <f t="shared" si="0"/>
        <v>23</v>
      </c>
      <c r="U45">
        <f t="shared" si="0"/>
        <v>81.5</v>
      </c>
      <c r="V45">
        <f t="shared" si="0"/>
        <v>37.5</v>
      </c>
      <c r="W45">
        <f t="shared" si="0"/>
        <v>29.5</v>
      </c>
      <c r="X45">
        <f>MEDIAN(X6:X36)</f>
        <v>112</v>
      </c>
      <c r="Y45">
        <f>MEDIAN(Y6:Y36)</f>
        <v>78.5</v>
      </c>
    </row>
    <row r="46" spans="4:25">
      <c r="D46" t="s">
        <v>18</v>
      </c>
      <c r="E46">
        <f>_xlfn.QUARTILE.INC(E6:E36, 1)</f>
        <v>23</v>
      </c>
      <c r="F46">
        <f t="shared" ref="F46:Y46" si="1">_xlfn.QUARTILE.INC(F6:F36, 1)</f>
        <v>244</v>
      </c>
      <c r="G46">
        <f t="shared" si="1"/>
        <v>165</v>
      </c>
      <c r="H46">
        <f t="shared" si="1"/>
        <v>34.5</v>
      </c>
      <c r="I46">
        <f t="shared" si="1"/>
        <v>151</v>
      </c>
      <c r="J46">
        <f t="shared" si="1"/>
        <v>43.5</v>
      </c>
      <c r="K46">
        <f t="shared" si="1"/>
        <v>106</v>
      </c>
      <c r="L46">
        <f t="shared" si="1"/>
        <v>241.75</v>
      </c>
      <c r="M46">
        <f t="shared" si="1"/>
        <v>125.75</v>
      </c>
      <c r="N46">
        <f t="shared" si="1"/>
        <v>36</v>
      </c>
      <c r="O46">
        <f t="shared" si="1"/>
        <v>215.5</v>
      </c>
      <c r="P46">
        <f t="shared" si="1"/>
        <v>113</v>
      </c>
      <c r="Q46">
        <f t="shared" si="1"/>
        <v>20.25</v>
      </c>
      <c r="R46">
        <f t="shared" si="1"/>
        <v>86</v>
      </c>
      <c r="S46">
        <f t="shared" si="1"/>
        <v>86.5</v>
      </c>
      <c r="T46">
        <f t="shared" si="1"/>
        <v>20</v>
      </c>
      <c r="U46">
        <f t="shared" si="1"/>
        <v>63.25</v>
      </c>
      <c r="V46">
        <f t="shared" si="1"/>
        <v>34.25</v>
      </c>
      <c r="W46">
        <f t="shared" si="1"/>
        <v>23.75</v>
      </c>
      <c r="X46">
        <f t="shared" si="1"/>
        <v>62.5</v>
      </c>
      <c r="Y46">
        <f t="shared" si="1"/>
        <v>66.5</v>
      </c>
    </row>
    <row r="47" spans="4:25">
      <c r="D47" t="s">
        <v>19</v>
      </c>
      <c r="E47">
        <f>_xlfn.QUARTILE.INC(E6:E36, 3)</f>
        <v>26</v>
      </c>
      <c r="F47">
        <f t="shared" ref="F47:Y47" si="2">_xlfn.QUARTILE.INC(F6:F36, 3)</f>
        <v>252</v>
      </c>
      <c r="G47">
        <f t="shared" si="2"/>
        <v>184</v>
      </c>
      <c r="H47">
        <f t="shared" si="2"/>
        <v>43</v>
      </c>
      <c r="I47">
        <f t="shared" si="2"/>
        <v>194</v>
      </c>
      <c r="J47">
        <f t="shared" si="2"/>
        <v>55</v>
      </c>
      <c r="K47">
        <f t="shared" si="2"/>
        <v>108</v>
      </c>
      <c r="L47">
        <f t="shared" si="2"/>
        <v>253</v>
      </c>
      <c r="M47">
        <f t="shared" si="2"/>
        <v>150.75</v>
      </c>
      <c r="N47">
        <f t="shared" si="2"/>
        <v>42.5</v>
      </c>
      <c r="O47">
        <f t="shared" si="2"/>
        <v>231.5</v>
      </c>
      <c r="P47">
        <f t="shared" si="2"/>
        <v>140</v>
      </c>
      <c r="Q47">
        <f t="shared" si="2"/>
        <v>22.25</v>
      </c>
      <c r="R47">
        <f t="shared" si="2"/>
        <v>133.75</v>
      </c>
      <c r="S47">
        <f t="shared" si="2"/>
        <v>103.25</v>
      </c>
      <c r="T47">
        <f t="shared" si="2"/>
        <v>24</v>
      </c>
      <c r="U47">
        <f t="shared" si="2"/>
        <v>93.5</v>
      </c>
      <c r="V47">
        <f t="shared" si="2"/>
        <v>46.25</v>
      </c>
      <c r="W47">
        <f t="shared" si="2"/>
        <v>35.75</v>
      </c>
      <c r="X47">
        <f t="shared" si="2"/>
        <v>132.5</v>
      </c>
      <c r="Y47">
        <f t="shared" si="2"/>
        <v>89.75</v>
      </c>
    </row>
    <row r="48" spans="4:25">
      <c r="D48" t="s">
        <v>20</v>
      </c>
      <c r="E48">
        <f>E47-E46</f>
        <v>3</v>
      </c>
      <c r="F48">
        <f t="shared" ref="F48:Y48" si="3">F47-F46</f>
        <v>8</v>
      </c>
      <c r="G48">
        <f t="shared" si="3"/>
        <v>19</v>
      </c>
      <c r="H48">
        <f t="shared" si="3"/>
        <v>8.5</v>
      </c>
      <c r="I48">
        <f t="shared" si="3"/>
        <v>43</v>
      </c>
      <c r="J48">
        <f t="shared" si="3"/>
        <v>11.5</v>
      </c>
      <c r="K48">
        <f t="shared" si="3"/>
        <v>2</v>
      </c>
      <c r="L48">
        <f t="shared" si="3"/>
        <v>11.25</v>
      </c>
      <c r="M48">
        <f t="shared" si="3"/>
        <v>25</v>
      </c>
      <c r="N48">
        <f t="shared" si="3"/>
        <v>6.5</v>
      </c>
      <c r="O48">
        <f t="shared" si="3"/>
        <v>16</v>
      </c>
      <c r="P48">
        <f t="shared" si="3"/>
        <v>27</v>
      </c>
      <c r="Q48">
        <f t="shared" si="3"/>
        <v>2</v>
      </c>
      <c r="R48">
        <f t="shared" si="3"/>
        <v>47.75</v>
      </c>
      <c r="S48">
        <f t="shared" si="3"/>
        <v>16.75</v>
      </c>
      <c r="T48">
        <f t="shared" si="3"/>
        <v>4</v>
      </c>
      <c r="U48">
        <f t="shared" si="3"/>
        <v>30.25</v>
      </c>
      <c r="V48">
        <f t="shared" si="3"/>
        <v>12</v>
      </c>
      <c r="W48">
        <f t="shared" si="3"/>
        <v>12</v>
      </c>
      <c r="X48">
        <f>X47-X46</f>
        <v>70</v>
      </c>
      <c r="Y48">
        <f t="shared" si="3"/>
        <v>23.25</v>
      </c>
    </row>
    <row r="50" spans="5:25">
      <c r="E50">
        <f>E45-1.5*E48</f>
        <v>20.5</v>
      </c>
      <c r="F50">
        <f t="shared" ref="F50:Y50" si="4">F45-1.5*F48</f>
        <v>237</v>
      </c>
      <c r="G50">
        <f t="shared" si="4"/>
        <v>148.5</v>
      </c>
      <c r="H50">
        <f t="shared" si="4"/>
        <v>23.25</v>
      </c>
      <c r="I50">
        <f t="shared" si="4"/>
        <v>97.5</v>
      </c>
      <c r="J50">
        <f t="shared" si="4"/>
        <v>31.25</v>
      </c>
      <c r="K50">
        <f t="shared" si="4"/>
        <v>105</v>
      </c>
      <c r="L50">
        <f>L45-1.5*L48</f>
        <v>236.125</v>
      </c>
      <c r="M50">
        <f t="shared" si="4"/>
        <v>98</v>
      </c>
      <c r="N50">
        <f t="shared" si="4"/>
        <v>29.25</v>
      </c>
      <c r="O50">
        <f t="shared" si="4"/>
        <v>196</v>
      </c>
      <c r="P50">
        <f t="shared" si="4"/>
        <v>79.5</v>
      </c>
      <c r="Q50">
        <f t="shared" si="4"/>
        <v>18.5</v>
      </c>
      <c r="R50">
        <f t="shared" si="4"/>
        <v>47.375</v>
      </c>
      <c r="S50">
        <f t="shared" si="4"/>
        <v>66.875</v>
      </c>
      <c r="T50">
        <f t="shared" si="4"/>
        <v>17</v>
      </c>
      <c r="U50">
        <f t="shared" si="4"/>
        <v>36.125</v>
      </c>
      <c r="V50">
        <f t="shared" si="4"/>
        <v>19.5</v>
      </c>
      <c r="W50">
        <f t="shared" si="4"/>
        <v>11.5</v>
      </c>
      <c r="X50">
        <f>X45-1.5*X48</f>
        <v>7</v>
      </c>
      <c r="Y50">
        <f t="shared" si="4"/>
        <v>43.625</v>
      </c>
    </row>
    <row r="51" spans="5:25">
      <c r="E51">
        <f>E45+1.5*E48</f>
        <v>29.5</v>
      </c>
      <c r="F51">
        <f t="shared" ref="F51:Y51" si="5">F45+1.5*F48</f>
        <v>261</v>
      </c>
      <c r="G51">
        <f t="shared" si="5"/>
        <v>205.5</v>
      </c>
      <c r="H51">
        <f t="shared" si="5"/>
        <v>48.75</v>
      </c>
      <c r="I51">
        <f t="shared" si="5"/>
        <v>226.5</v>
      </c>
      <c r="J51">
        <f t="shared" si="5"/>
        <v>65.75</v>
      </c>
      <c r="K51">
        <f t="shared" si="5"/>
        <v>111</v>
      </c>
      <c r="L51">
        <f t="shared" si="5"/>
        <v>269.875</v>
      </c>
      <c r="M51">
        <f t="shared" si="5"/>
        <v>173</v>
      </c>
      <c r="N51">
        <f t="shared" si="5"/>
        <v>48.75</v>
      </c>
      <c r="O51">
        <f t="shared" si="5"/>
        <v>244</v>
      </c>
      <c r="P51">
        <f t="shared" si="5"/>
        <v>160.5</v>
      </c>
      <c r="Q51">
        <f t="shared" si="5"/>
        <v>24.5</v>
      </c>
      <c r="R51">
        <f t="shared" si="5"/>
        <v>190.625</v>
      </c>
      <c r="S51">
        <f t="shared" si="5"/>
        <v>117.125</v>
      </c>
      <c r="T51">
        <f t="shared" si="5"/>
        <v>29</v>
      </c>
      <c r="U51">
        <f t="shared" si="5"/>
        <v>126.875</v>
      </c>
      <c r="V51">
        <f t="shared" si="5"/>
        <v>55.5</v>
      </c>
      <c r="W51">
        <f t="shared" si="5"/>
        <v>47.5</v>
      </c>
      <c r="X51">
        <f t="shared" si="5"/>
        <v>217</v>
      </c>
      <c r="Y51">
        <f t="shared" si="5"/>
        <v>113.375</v>
      </c>
    </row>
    <row r="53" spans="5:25">
      <c r="E53">
        <f>ROUNDDOWN(E50, 0)</f>
        <v>20</v>
      </c>
      <c r="F53">
        <f t="shared" ref="F53:Y53" si="6">ROUNDDOWN(F50, 0)</f>
        <v>237</v>
      </c>
      <c r="G53">
        <f t="shared" si="6"/>
        <v>148</v>
      </c>
      <c r="H53">
        <f t="shared" si="6"/>
        <v>23</v>
      </c>
      <c r="I53">
        <f t="shared" si="6"/>
        <v>97</v>
      </c>
      <c r="J53">
        <f t="shared" si="6"/>
        <v>31</v>
      </c>
      <c r="K53">
        <f t="shared" si="6"/>
        <v>105</v>
      </c>
      <c r="L53">
        <f t="shared" si="6"/>
        <v>236</v>
      </c>
      <c r="M53">
        <f t="shared" si="6"/>
        <v>98</v>
      </c>
      <c r="N53">
        <f t="shared" si="6"/>
        <v>29</v>
      </c>
      <c r="O53">
        <f t="shared" si="6"/>
        <v>196</v>
      </c>
      <c r="P53">
        <f t="shared" si="6"/>
        <v>79</v>
      </c>
      <c r="Q53">
        <f t="shared" si="6"/>
        <v>18</v>
      </c>
      <c r="R53">
        <f t="shared" si="6"/>
        <v>47</v>
      </c>
      <c r="S53">
        <f t="shared" si="6"/>
        <v>66</v>
      </c>
      <c r="T53">
        <f t="shared" si="6"/>
        <v>17</v>
      </c>
      <c r="U53">
        <f t="shared" si="6"/>
        <v>36</v>
      </c>
      <c r="V53">
        <f t="shared" si="6"/>
        <v>19</v>
      </c>
      <c r="W53">
        <f t="shared" si="6"/>
        <v>11</v>
      </c>
      <c r="X53">
        <f>ROUNDDOWN(X50, 0)</f>
        <v>7</v>
      </c>
      <c r="Y53">
        <f t="shared" si="6"/>
        <v>43</v>
      </c>
    </row>
    <row r="54" spans="5:25">
      <c r="E54">
        <f>ROUNDUP(E51,0)</f>
        <v>30</v>
      </c>
      <c r="F54">
        <f t="shared" ref="F54:Y54" si="7">ROUNDUP(F51,0)</f>
        <v>261</v>
      </c>
      <c r="G54">
        <f t="shared" si="7"/>
        <v>206</v>
      </c>
      <c r="H54">
        <f t="shared" si="7"/>
        <v>49</v>
      </c>
      <c r="I54">
        <f t="shared" si="7"/>
        <v>227</v>
      </c>
      <c r="J54">
        <f t="shared" si="7"/>
        <v>66</v>
      </c>
      <c r="K54">
        <f t="shared" si="7"/>
        <v>111</v>
      </c>
      <c r="L54">
        <f t="shared" si="7"/>
        <v>270</v>
      </c>
      <c r="M54">
        <f t="shared" si="7"/>
        <v>173</v>
      </c>
      <c r="N54">
        <f t="shared" si="7"/>
        <v>49</v>
      </c>
      <c r="O54">
        <f t="shared" si="7"/>
        <v>244</v>
      </c>
      <c r="P54">
        <f t="shared" si="7"/>
        <v>161</v>
      </c>
      <c r="Q54">
        <f t="shared" si="7"/>
        <v>25</v>
      </c>
      <c r="R54">
        <f t="shared" si="7"/>
        <v>191</v>
      </c>
      <c r="S54">
        <f t="shared" si="7"/>
        <v>118</v>
      </c>
      <c r="T54">
        <f t="shared" si="7"/>
        <v>29</v>
      </c>
      <c r="U54">
        <f t="shared" si="7"/>
        <v>127</v>
      </c>
      <c r="V54">
        <f t="shared" si="7"/>
        <v>56</v>
      </c>
      <c r="W54">
        <f t="shared" si="7"/>
        <v>48</v>
      </c>
      <c r="X54">
        <f t="shared" si="7"/>
        <v>217</v>
      </c>
      <c r="Y54">
        <f t="shared" si="7"/>
        <v>114</v>
      </c>
    </row>
  </sheetData>
  <mergeCells count="7">
    <mergeCell ref="W4:Y4"/>
    <mergeCell ref="E4:G4"/>
    <mergeCell ref="H4:J4"/>
    <mergeCell ref="K4:M4"/>
    <mergeCell ref="N4:P4"/>
    <mergeCell ref="Q4:S4"/>
    <mergeCell ref="T4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Rom Kristiansen</dc:creator>
  <cp:lastModifiedBy>Daniel Rom Kristiansen</cp:lastModifiedBy>
  <dcterms:created xsi:type="dcterms:W3CDTF">2025-09-10T11:28:11Z</dcterms:created>
  <dcterms:modified xsi:type="dcterms:W3CDTF">2025-09-10T12:46:59Z</dcterms:modified>
</cp:coreProperties>
</file>