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ntidades" sheetId="1" state="visible" r:id="rId2"/>
    <sheet name="Costos" sheetId="2" state="visible" r:id="rId3"/>
    <sheet name="Resultados1" sheetId="3" state="visible" r:id="rId4"/>
    <sheet name="Resultados2" sheetId="4" state="visible" r:id="rId5"/>
    <sheet name="Resultados3" sheetId="5" state="visible" r:id="rId6"/>
    <sheet name="Resultados4" sheetId="6" state="visible" r:id="rId7"/>
    <sheet name="Resultados5" sheetId="7" state="visible" r:id="rId8"/>
    <sheet name="Resultados6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<sst xmlns="http://schemas.openxmlformats.org/spreadsheetml/2006/main" count="364" uniqueCount="135">
  <si>
    <t xml:space="preserve">Producción en Predios</t>
  </si>
  <si>
    <t xml:space="preserve">Predio</t>
  </si>
  <si>
    <t xml:space="preserve">Litros</t>
  </si>
  <si>
    <t xml:space="preserve">Calidad</t>
  </si>
  <si>
    <t xml:space="preserve">Depot</t>
  </si>
  <si>
    <t xml:space="preserve">Nodo 0</t>
  </si>
  <si>
    <t xml:space="preserve">A</t>
  </si>
  <si>
    <t xml:space="preserve">B</t>
  </si>
  <si>
    <t xml:space="preserve">Cantidad mínima a recoger (litros)</t>
  </si>
  <si>
    <t xml:space="preserve">C</t>
  </si>
  <si>
    <t xml:space="preserve">Mezclas</t>
  </si>
  <si>
    <t xml:space="preserve">A + B = B</t>
  </si>
  <si>
    <t xml:space="preserve">A + C = C</t>
  </si>
  <si>
    <t xml:space="preserve">A + B + C = C</t>
  </si>
  <si>
    <t xml:space="preserve">B + C = C</t>
  </si>
  <si>
    <t xml:space="preserve">Flota Camiones</t>
  </si>
  <si>
    <t xml:space="preserve">Nro. Cam.</t>
  </si>
  <si>
    <t xml:space="preserve">Capacidad (litros)</t>
  </si>
  <si>
    <t xml:space="preserve">Beneficio unitario ($/litro)</t>
  </si>
  <si>
    <t xml:space="preserve">TOTAL</t>
  </si>
  <si>
    <t xml:space="preserve">TOTAL A</t>
  </si>
  <si>
    <t xml:space="preserve">TOTAL B</t>
  </si>
  <si>
    <t xml:space="preserve">TOTAL C</t>
  </si>
  <si>
    <t xml:space="preserve">COSTOS</t>
  </si>
  <si>
    <t xml:space="preserve">.</t>
  </si>
  <si>
    <t xml:space="preserve">GAP</t>
  </si>
  <si>
    <t xml:space="preserve">En total llegan 60442 litros leche tipo A a la planta</t>
  </si>
  <si>
    <t xml:space="preserve">20000 litros de leche A llegan en Camion  1</t>
  </si>
  <si>
    <t xml:space="preserve">Objetivo</t>
  </si>
  <si>
    <t xml:space="preserve">En total llegan 39829 litros leche tipo B a la planta</t>
  </si>
  <si>
    <t xml:space="preserve">15456 litros de leche A llegan  en Camion  2</t>
  </si>
  <si>
    <t xml:space="preserve">Rutas</t>
  </si>
  <si>
    <t xml:space="preserve">En total llegan 13354 litros leche tipo C a la planta</t>
  </si>
  <si>
    <t xml:space="preserve">18635 litros de leche A llegan  en Camion  3</t>
  </si>
  <si>
    <t xml:space="preserve">Muestra Ruta Ordenada 1:</t>
  </si>
  <si>
    <t xml:space="preserve">6350 litros de leche A llegan en Camion  4</t>
  </si>
  <si>
    <t xml:space="preserve">0 40 0</t>
  </si>
  <si>
    <t xml:space="preserve">60271 litros leche A se usan como leche A en planta</t>
  </si>
  <si>
    <t xml:space="preserve">13354 litros de leche C llegan  en Camion  5</t>
  </si>
  <si>
    <t xml:space="preserve">170 litros leche A se usan como leche B en planta</t>
  </si>
  <si>
    <t xml:space="preserve">19829 litros de leche B  llegan en Camion  6</t>
  </si>
  <si>
    <t xml:space="preserve">Muestra Ruta Ordenada 2:</t>
  </si>
  <si>
    <t xml:space="preserve">39829 litros leche B se usan como leche B en planta</t>
  </si>
  <si>
    <t xml:space="preserve">20000 litros de leche B llegan  en Camion  7</t>
  </si>
  <si>
    <t xml:space="preserve">0 31 10  4  7 0</t>
  </si>
  <si>
    <t xml:space="preserve">13354 litros leche C se usan como leche C en planta</t>
  </si>
  <si>
    <t xml:space="preserve">Muestra Ruta Ordenada 3:</t>
  </si>
  <si>
    <t xml:space="preserve">Total leche Recogida</t>
  </si>
  <si>
    <t xml:space="preserve">litros</t>
  </si>
  <si>
    <t xml:space="preserve">0 34 19 16 13  1 0</t>
  </si>
  <si>
    <t xml:space="preserve">Total leche Requerida</t>
  </si>
  <si>
    <t xml:space="preserve">Total leche producida</t>
  </si>
  <si>
    <t xml:space="preserve">Muestra Ruta Ordenada 4:</t>
  </si>
  <si>
    <t xml:space="preserve">0 22 25 28 0</t>
  </si>
  <si>
    <t xml:space="preserve">COSTO_TPTE = 2018</t>
  </si>
  <si>
    <t xml:space="preserve">INGRESO_LECHE = 2768.316</t>
  </si>
  <si>
    <t xml:space="preserve">Muestra Ruta Ordenada 5:</t>
  </si>
  <si>
    <t xml:space="preserve">0 29 27 0</t>
  </si>
  <si>
    <t xml:space="preserve">Muestra Ruta Ordenada 6:</t>
  </si>
  <si>
    <t xml:space="preserve">0 23 20 32 0</t>
  </si>
  <si>
    <t xml:space="preserve">Muestra Ruta Ordenada 7:</t>
  </si>
  <si>
    <t xml:space="preserve">0 17  5 11 0</t>
  </si>
  <si>
    <t xml:space="preserve">0% (optimo)</t>
  </si>
  <si>
    <t xml:space="preserve">En total llegan 60208 litros leche tipo A a la planta</t>
  </si>
  <si>
    <t xml:space="preserve">25907 litros de leche A llegan en Camion  1</t>
  </si>
  <si>
    <t xml:space="preserve">En total llegan 53196 litros leche tipo B a la planta</t>
  </si>
  <si>
    <t xml:space="preserve">27950 litros de leche A llegan  en Camion  2</t>
  </si>
  <si>
    <t xml:space="preserve">27736 litros de leche B llegan  en Camion  3</t>
  </si>
  <si>
    <t xml:space="preserve">60208 litros leche A se usan como leche A en planta</t>
  </si>
  <si>
    <t xml:space="preserve">25460 litros de leche B llegan en Camion  4</t>
  </si>
  <si>
    <t xml:space="preserve">0 34 37 40 10 0</t>
  </si>
  <si>
    <t xml:space="preserve">43196 litros leche B se usan como leche B en planta</t>
  </si>
  <si>
    <t xml:space="preserve">6351 litros de leche A llegan  en Camion  5</t>
  </si>
  <si>
    <t xml:space="preserve">10000 litros leche B se usan como leche C en planta</t>
  </si>
  <si>
    <t xml:space="preserve">0 19 16 13  1  4  7 0</t>
  </si>
  <si>
    <t xml:space="preserve">0 31  2  5  8 11 35 32 0</t>
  </si>
  <si>
    <t xml:space="preserve">0 26 23 20 17 29 0</t>
  </si>
  <si>
    <t xml:space="preserve">0 25 22 28 0</t>
  </si>
  <si>
    <t xml:space="preserve">COSTO_TPTE = 1834</t>
  </si>
  <si>
    <t xml:space="preserve">INGRESO_LECHE = 2803.36</t>
  </si>
  <si>
    <t xml:space="preserve">En total llegan 56372 litros leche tipo A a la planta</t>
  </si>
  <si>
    <t xml:space="preserve">27321 litros de leche B llegan en Camion  1</t>
  </si>
  <si>
    <t xml:space="preserve">En total llegan 56484 litros leche tipo B a la planta</t>
  </si>
  <si>
    <t xml:space="preserve">29163 litros de leche B llegan  en Camion  2</t>
  </si>
  <si>
    <t xml:space="preserve">29230 litros de leche A llegan  en Camion  3</t>
  </si>
  <si>
    <t xml:space="preserve">27142 litros de leche A llegan en Camion  4</t>
  </si>
  <si>
    <t xml:space="preserve">0 29 35 32 20 23 26 0</t>
  </si>
  <si>
    <t xml:space="preserve">56372 litros leche A se usan como leche A en planta</t>
  </si>
  <si>
    <t xml:space="preserve">56484 litros leche B se usan como leche B en planta</t>
  </si>
  <si>
    <t xml:space="preserve">0 31  2  5 11  8  7 17 0</t>
  </si>
  <si>
    <t xml:space="preserve">0 10  4  1 13 16 19 0</t>
  </si>
  <si>
    <t xml:space="preserve">0 28 25 22 40 37 0</t>
  </si>
  <si>
    <t xml:space="preserve">COSTO_TPTE = 1623</t>
  </si>
  <si>
    <t xml:space="preserve">INGRESO_LECHE = 2877.32</t>
  </si>
  <si>
    <t xml:space="preserve">29230 litros de leche A llegan en Camion  1</t>
  </si>
  <si>
    <t xml:space="preserve">10959 litros de leche C llegan  en Camion  2</t>
  </si>
  <si>
    <t xml:space="preserve">En total llegan 10959 litros leche tipo C a la planta</t>
  </si>
  <si>
    <t xml:space="preserve">27321 litros de leche B llegan  en Camion  3</t>
  </si>
  <si>
    <t xml:space="preserve">0 19 16 13  1  4 10 0</t>
  </si>
  <si>
    <t xml:space="preserve">29163 litros de leche B llegan  en Camion  5</t>
  </si>
  <si>
    <t xml:space="preserve">10959 litros leche C se usan como leche C en planta</t>
  </si>
  <si>
    <t xml:space="preserve">0 27 0</t>
  </si>
  <si>
    <t xml:space="preserve">0 17  7  8 11  5  2 31 0</t>
  </si>
  <si>
    <t xml:space="preserve">COSTO_TPTE = 1665</t>
  </si>
  <si>
    <t xml:space="preserve">INGRESO_LECHE = 2975.95</t>
  </si>
  <si>
    <t xml:space="preserve">En total llegan 27142 litros leche tipo A a la planta</t>
  </si>
  <si>
    <t xml:space="preserve">27142 litros de leche A llegan en Camion  1</t>
  </si>
  <si>
    <t xml:space="preserve">En total llegan 85984 litros leche tipo B a la planta</t>
  </si>
  <si>
    <t xml:space="preserve">29226 litros de leche B llegan  en Camion  3</t>
  </si>
  <si>
    <t xml:space="preserve">27321 litros de leche B llegan en Camion  4</t>
  </si>
  <si>
    <t xml:space="preserve">80 37 40 22 25 28 80</t>
  </si>
  <si>
    <t xml:space="preserve">29437 litros de leche B llegan  en Camion  5</t>
  </si>
  <si>
    <t xml:space="preserve">27142 litros leche A se usan como leche A en planta</t>
  </si>
  <si>
    <t xml:space="preserve">85984 litros leche B se usan como leche B en planta</t>
  </si>
  <si>
    <t xml:space="preserve">80 27 80</t>
  </si>
  <si>
    <t xml:space="preserve">80 10  7  8  5  4 11 80</t>
  </si>
  <si>
    <t xml:space="preserve">80 32 35 26 23 20 29 80</t>
  </si>
  <si>
    <t xml:space="preserve">COSTO_TPTE = 8807.3</t>
  </si>
  <si>
    <t xml:space="preserve">INGRESO_LECHE = 10047.86</t>
  </si>
  <si>
    <t xml:space="preserve">80 17 16 13 14  1  2 31 80</t>
  </si>
  <si>
    <t xml:space="preserve">En total llegan 39999 litros leche tipo A a la planta</t>
  </si>
  <si>
    <t xml:space="preserve">19999 litros de leche A llegan en Camion  1</t>
  </si>
  <si>
    <t xml:space="preserve">En total llegan 57814 litros leche tipo B a la planta</t>
  </si>
  <si>
    <t xml:space="preserve">20000 litros de leche A llegan  en Camion  2</t>
  </si>
  <si>
    <t xml:space="preserve">19827 litros de leche B llegan  en Camion  3</t>
  </si>
  <si>
    <t xml:space="preserve">19324 litros de leche B llegan en Camion  4</t>
  </si>
  <si>
    <t xml:space="preserve">0 22  4  1 13 0</t>
  </si>
  <si>
    <t xml:space="preserve">39999 litros leche A se usan como leche A en planta</t>
  </si>
  <si>
    <t xml:space="preserve">18663 litros de leche B llegan  en Camion  5</t>
  </si>
  <si>
    <t xml:space="preserve">47814 litros leche B se usan como leche B en planta</t>
  </si>
  <si>
    <t xml:space="preserve">0 28 26 25 20 23 0</t>
  </si>
  <si>
    <t xml:space="preserve">0 11 32 35 29 0</t>
  </si>
  <si>
    <t xml:space="preserve">0 31  2  5  8  7 10 0</t>
  </si>
  <si>
    <t xml:space="preserve">COSTO_TPTE = 1690</t>
  </si>
  <si>
    <t xml:space="preserve">INGRESO_LECHE = 2294.09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</si>
</sst>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9.13"/>
    <col collapsed="false" customWidth="true" hidden="false" outlineLevel="0" max="6" min="6" style="0" width="16.57"/>
    <col collapsed="false" customWidth="true" hidden="false" outlineLevel="0" max="8" min="7" style="0" width="11.99"/>
    <col collapsed="false" customWidth="true" hidden="false" outlineLevel="0" max="1025" min="9" style="0" width="9.13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F2" s="2" t="s">
        <v>4</v>
      </c>
      <c r="G2" s="2" t="s">
        <v>5</v>
      </c>
    </row>
    <row r="3" customFormat="false" ht="15" hidden="false" customHeight="false" outlineLevel="0" collapsed="false">
      <c r="A3" s="3" t="n">
        <v>1</v>
      </c>
      <c r="B3" s="3" t="n">
        <v>6438</v>
      </c>
      <c r="C3" s="3" t="s">
        <v>6</v>
      </c>
    </row>
    <row r="4" customFormat="false" ht="15" hidden="false" customHeight="false" outlineLevel="0" collapsed="false">
      <c r="A4" s="3" t="n">
        <v>2</v>
      </c>
      <c r="B4" s="3" t="n">
        <v>2658</v>
      </c>
      <c r="C4" s="3" t="s">
        <v>7</v>
      </c>
      <c r="F4" s="2" t="s">
        <v>8</v>
      </c>
      <c r="G4" s="2"/>
      <c r="H4" s="2"/>
    </row>
    <row r="5" customFormat="false" ht="15" hidden="false" customHeight="false" outlineLevel="0" collapsed="false">
      <c r="A5" s="3" t="n">
        <v>3</v>
      </c>
      <c r="B5" s="3" t="n">
        <v>9315</v>
      </c>
      <c r="C5" s="3" t="s">
        <v>9</v>
      </c>
      <c r="F5" s="3" t="s">
        <v>6</v>
      </c>
      <c r="G5" s="3" t="s">
        <v>7</v>
      </c>
      <c r="H5" s="3" t="s">
        <v>9</v>
      </c>
    </row>
    <row r="6" customFormat="false" ht="15" hidden="false" customHeight="false" outlineLevel="0" collapsed="false">
      <c r="A6" s="3" t="n">
        <v>4</v>
      </c>
      <c r="B6" s="3" t="n">
        <v>6575</v>
      </c>
      <c r="C6" s="3" t="s">
        <v>6</v>
      </c>
      <c r="F6" s="3" t="n">
        <v>60000</v>
      </c>
      <c r="G6" s="3" t="n">
        <v>40000</v>
      </c>
      <c r="H6" s="3" t="n">
        <v>10000</v>
      </c>
    </row>
    <row r="7" customFormat="false" ht="15" hidden="false" customHeight="false" outlineLevel="0" collapsed="false">
      <c r="A7" s="3" t="n">
        <v>5</v>
      </c>
      <c r="B7" s="3" t="n">
        <v>4932</v>
      </c>
      <c r="C7" s="3" t="s">
        <v>7</v>
      </c>
    </row>
    <row r="8" customFormat="false" ht="15" hidden="false" customHeight="false" outlineLevel="0" collapsed="false">
      <c r="A8" s="3" t="n">
        <v>6</v>
      </c>
      <c r="B8" s="3" t="n">
        <v>5479</v>
      </c>
      <c r="C8" s="3" t="s">
        <v>9</v>
      </c>
      <c r="F8" s="2" t="s">
        <v>10</v>
      </c>
    </row>
    <row r="9" customFormat="false" ht="15" hidden="false" customHeight="false" outlineLevel="0" collapsed="false">
      <c r="A9" s="3" t="n">
        <v>7</v>
      </c>
      <c r="B9" s="3" t="n">
        <v>3288</v>
      </c>
      <c r="C9" s="3" t="s">
        <v>6</v>
      </c>
      <c r="F9" s="3" t="s">
        <v>11</v>
      </c>
    </row>
    <row r="10" customFormat="false" ht="15" hidden="false" customHeight="false" outlineLevel="0" collapsed="false">
      <c r="A10" s="3" t="n">
        <v>8</v>
      </c>
      <c r="B10" s="3" t="n">
        <v>2192</v>
      </c>
      <c r="C10" s="3" t="s">
        <v>7</v>
      </c>
      <c r="F10" s="3" t="s">
        <v>12</v>
      </c>
    </row>
    <row r="11" customFormat="false" ht="15" hidden="false" customHeight="false" outlineLevel="0" collapsed="false">
      <c r="A11" s="3" t="n">
        <v>9</v>
      </c>
      <c r="B11" s="3" t="n">
        <v>7945</v>
      </c>
      <c r="C11" s="3" t="s">
        <v>9</v>
      </c>
      <c r="F11" s="3" t="s">
        <v>13</v>
      </c>
    </row>
    <row r="12" customFormat="false" ht="15" hidden="false" customHeight="false" outlineLevel="0" collapsed="false">
      <c r="A12" s="3" t="n">
        <v>10</v>
      </c>
      <c r="B12" s="3" t="n">
        <v>4568</v>
      </c>
      <c r="C12" s="3" t="s">
        <v>6</v>
      </c>
      <c r="F12" s="3" t="s">
        <v>14</v>
      </c>
    </row>
    <row r="13" customFormat="false" ht="15" hidden="false" customHeight="false" outlineLevel="0" collapsed="false">
      <c r="A13" s="3" t="n">
        <v>11</v>
      </c>
      <c r="B13" s="3" t="n">
        <v>7671</v>
      </c>
      <c r="C13" s="3" t="s">
        <v>7</v>
      </c>
    </row>
    <row r="14" customFormat="false" ht="15" hidden="false" customHeight="false" outlineLevel="0" collapsed="false">
      <c r="A14" s="3" t="n">
        <v>12</v>
      </c>
      <c r="B14" s="3" t="n">
        <v>4932</v>
      </c>
      <c r="C14" s="3" t="s">
        <v>9</v>
      </c>
      <c r="F14" s="2" t="s">
        <v>15</v>
      </c>
      <c r="G14" s="2"/>
    </row>
    <row r="15" customFormat="false" ht="15" hidden="false" customHeight="false" outlineLevel="0" collapsed="false">
      <c r="A15" s="3" t="n">
        <v>13</v>
      </c>
      <c r="B15" s="3" t="n">
        <v>4795</v>
      </c>
      <c r="C15" s="3" t="s">
        <v>6</v>
      </c>
      <c r="F15" s="4" t="s">
        <v>16</v>
      </c>
      <c r="G15" s="5" t="n">
        <v>7</v>
      </c>
    </row>
    <row r="16" customFormat="false" ht="15" hidden="false" customHeight="false" outlineLevel="0" collapsed="false">
      <c r="A16" s="3" t="n">
        <v>14</v>
      </c>
      <c r="B16" s="3" t="n">
        <v>2740</v>
      </c>
      <c r="C16" s="3" t="s">
        <v>7</v>
      </c>
      <c r="F16" s="4" t="s">
        <v>17</v>
      </c>
      <c r="G16" s="5" t="n">
        <v>20000</v>
      </c>
    </row>
    <row r="17" customFormat="false" ht="15" hidden="false" customHeight="false" outlineLevel="0" collapsed="false">
      <c r="A17" s="3" t="n">
        <v>15</v>
      </c>
      <c r="B17" s="3" t="n">
        <v>3562</v>
      </c>
      <c r="C17" s="3" t="s">
        <v>9</v>
      </c>
    </row>
    <row r="18" customFormat="false" ht="15" hidden="false" customHeight="false" outlineLevel="0" collapsed="false">
      <c r="A18" s="3" t="n">
        <v>16</v>
      </c>
      <c r="B18" s="3" t="n">
        <v>4384</v>
      </c>
      <c r="C18" s="3" t="s">
        <v>6</v>
      </c>
      <c r="F18" s="2" t="s">
        <v>18</v>
      </c>
      <c r="G18" s="2"/>
      <c r="H18" s="2"/>
    </row>
    <row r="19" customFormat="false" ht="15" hidden="false" customHeight="false" outlineLevel="0" collapsed="false">
      <c r="A19" s="3" t="n">
        <v>17</v>
      </c>
      <c r="B19" s="3" t="n">
        <v>7397</v>
      </c>
      <c r="C19" s="3" t="s">
        <v>7</v>
      </c>
      <c r="F19" s="3" t="s">
        <v>6</v>
      </c>
      <c r="G19" s="3" t="s">
        <v>7</v>
      </c>
      <c r="H19" s="3" t="s">
        <v>9</v>
      </c>
    </row>
    <row r="20" customFormat="false" ht="15" hidden="false" customHeight="false" outlineLevel="0" collapsed="false">
      <c r="A20" s="3" t="n">
        <v>18</v>
      </c>
      <c r="B20" s="3" t="n">
        <v>5479</v>
      </c>
      <c r="C20" s="3" t="s">
        <v>9</v>
      </c>
      <c r="F20" s="3" t="n">
        <f aca="false">(3/100)*1</f>
        <v>0.03</v>
      </c>
      <c r="G20" s="3" t="n">
        <f aca="false">(3/100)*0.7</f>
        <v>0.021</v>
      </c>
      <c r="H20" s="3" t="n">
        <f aca="false">(3/100)*0.3</f>
        <v>0.009</v>
      </c>
    </row>
    <row r="21" customFormat="false" ht="15" hidden="false" customHeight="false" outlineLevel="0" collapsed="false">
      <c r="A21" s="3" t="n">
        <v>19</v>
      </c>
      <c r="B21" s="3" t="n">
        <v>2470</v>
      </c>
      <c r="C21" s="3" t="s">
        <v>6</v>
      </c>
    </row>
    <row r="22" customFormat="false" ht="15" hidden="false" customHeight="false" outlineLevel="0" collapsed="false">
      <c r="A22" s="3" t="n">
        <v>20</v>
      </c>
      <c r="B22" s="3" t="n">
        <v>13699</v>
      </c>
      <c r="C22" s="3" t="s">
        <v>7</v>
      </c>
    </row>
    <row r="23" customFormat="false" ht="15" hidden="false" customHeight="false" outlineLevel="0" collapsed="false">
      <c r="A23" s="3" t="n">
        <v>21</v>
      </c>
      <c r="B23" s="3" t="n">
        <v>4658</v>
      </c>
      <c r="C23" s="3" t="s">
        <v>9</v>
      </c>
    </row>
    <row r="24" customFormat="false" ht="15" hidden="false" customHeight="false" outlineLevel="0" collapsed="false">
      <c r="A24" s="3" t="n">
        <v>22</v>
      </c>
      <c r="B24" s="3" t="n">
        <v>2192</v>
      </c>
      <c r="C24" s="3" t="s">
        <v>6</v>
      </c>
    </row>
    <row r="25" customFormat="false" ht="15" hidden="false" customHeight="false" outlineLevel="0" collapsed="false">
      <c r="A25" s="3" t="n">
        <v>23</v>
      </c>
      <c r="B25" s="3" t="n">
        <v>1472</v>
      </c>
      <c r="C25" s="3" t="s">
        <v>7</v>
      </c>
    </row>
    <row r="26" customFormat="false" ht="15" hidden="false" customHeight="false" outlineLevel="0" collapsed="false">
      <c r="A26" s="3" t="n">
        <v>24</v>
      </c>
      <c r="B26" s="3" t="n">
        <v>481</v>
      </c>
      <c r="C26" s="3" t="s">
        <v>9</v>
      </c>
    </row>
    <row r="27" customFormat="false" ht="15" hidden="false" customHeight="false" outlineLevel="0" collapsed="false">
      <c r="A27" s="3" t="n">
        <v>25</v>
      </c>
      <c r="B27" s="3" t="n">
        <v>2899</v>
      </c>
      <c r="C27" s="3" t="s">
        <v>6</v>
      </c>
    </row>
    <row r="28" customFormat="false" ht="15" hidden="false" customHeight="false" outlineLevel="0" collapsed="false">
      <c r="A28" s="3" t="n">
        <v>26</v>
      </c>
      <c r="B28" s="3" t="n">
        <v>497</v>
      </c>
      <c r="C28" s="3" t="s">
        <v>7</v>
      </c>
    </row>
    <row r="29" customFormat="false" ht="15" hidden="false" customHeight="false" outlineLevel="0" collapsed="false">
      <c r="A29" s="3" t="n">
        <v>27</v>
      </c>
      <c r="B29" s="3" t="n">
        <v>10959</v>
      </c>
      <c r="C29" s="3" t="s">
        <v>9</v>
      </c>
    </row>
    <row r="30" customFormat="false" ht="15" hidden="false" customHeight="false" outlineLevel="0" collapsed="false">
      <c r="A30" s="3" t="n">
        <v>28</v>
      </c>
      <c r="B30" s="3" t="n">
        <v>1260</v>
      </c>
      <c r="C30" s="3" t="s">
        <v>6</v>
      </c>
    </row>
    <row r="31" customFormat="false" ht="15" hidden="false" customHeight="false" outlineLevel="0" collapsed="false">
      <c r="A31" s="3" t="n">
        <v>29</v>
      </c>
      <c r="B31" s="3" t="n">
        <v>2395</v>
      </c>
      <c r="C31" s="3" t="s">
        <v>7</v>
      </c>
    </row>
    <row r="32" customFormat="false" ht="15" hidden="false" customHeight="false" outlineLevel="0" collapsed="false">
      <c r="A32" s="3" t="n">
        <v>30</v>
      </c>
      <c r="B32" s="3" t="n">
        <v>2208</v>
      </c>
      <c r="C32" s="3" t="s">
        <v>9</v>
      </c>
    </row>
    <row r="33" customFormat="false" ht="15" hidden="false" customHeight="false" outlineLevel="0" collapsed="false">
      <c r="A33" s="3" t="n">
        <v>31</v>
      </c>
      <c r="B33" s="3" t="n">
        <v>1025</v>
      </c>
      <c r="C33" s="3" t="s">
        <v>6</v>
      </c>
    </row>
    <row r="34" customFormat="false" ht="15" hidden="false" customHeight="false" outlineLevel="0" collapsed="false">
      <c r="A34" s="3" t="n">
        <v>32</v>
      </c>
      <c r="B34" s="3" t="n">
        <v>4658</v>
      </c>
      <c r="C34" s="3" t="s">
        <v>7</v>
      </c>
    </row>
    <row r="35" customFormat="false" ht="15" hidden="false" customHeight="false" outlineLevel="0" collapsed="false">
      <c r="A35" s="3" t="n">
        <v>33</v>
      </c>
      <c r="B35" s="3" t="n">
        <v>548</v>
      </c>
      <c r="C35" s="3" t="s">
        <v>9</v>
      </c>
    </row>
    <row r="36" customFormat="false" ht="15" hidden="false" customHeight="false" outlineLevel="0" collapsed="false">
      <c r="A36" s="3" t="n">
        <v>34</v>
      </c>
      <c r="B36" s="3" t="n">
        <v>548</v>
      </c>
      <c r="C36" s="3" t="s">
        <v>6</v>
      </c>
    </row>
    <row r="37" customFormat="false" ht="15" hidden="false" customHeight="false" outlineLevel="0" collapsed="false">
      <c r="A37" s="3" t="n">
        <v>35</v>
      </c>
      <c r="B37" s="3" t="n">
        <v>4600</v>
      </c>
      <c r="C37" s="3" t="s">
        <v>7</v>
      </c>
    </row>
    <row r="38" customFormat="false" ht="15" hidden="false" customHeight="false" outlineLevel="0" collapsed="false">
      <c r="A38" s="3" t="n">
        <v>36</v>
      </c>
      <c r="B38" s="3" t="n">
        <v>3960</v>
      </c>
      <c r="C38" s="3" t="s">
        <v>9</v>
      </c>
    </row>
    <row r="39" customFormat="false" ht="15" hidden="false" customHeight="false" outlineLevel="0" collapsed="false">
      <c r="A39" s="3" t="n">
        <v>37</v>
      </c>
      <c r="B39" s="3" t="n">
        <v>791</v>
      </c>
      <c r="C39" s="3" t="s">
        <v>6</v>
      </c>
    </row>
    <row r="40" customFormat="false" ht="15" hidden="false" customHeight="false" outlineLevel="0" collapsed="false">
      <c r="A40" s="3" t="n">
        <v>38</v>
      </c>
      <c r="B40" s="3" t="n">
        <v>2000</v>
      </c>
      <c r="C40" s="3" t="s">
        <v>7</v>
      </c>
    </row>
    <row r="41" customFormat="false" ht="15" hidden="false" customHeight="false" outlineLevel="0" collapsed="false">
      <c r="A41" s="3" t="n">
        <v>39</v>
      </c>
      <c r="B41" s="3" t="n">
        <v>20000</v>
      </c>
      <c r="C41" s="3" t="s">
        <v>9</v>
      </c>
    </row>
    <row r="42" customFormat="false" ht="15" hidden="false" customHeight="false" outlineLevel="0" collapsed="false">
      <c r="A42" s="3" t="n">
        <v>40</v>
      </c>
      <c r="B42" s="3" t="n">
        <v>20000</v>
      </c>
      <c r="C42" s="3" t="s">
        <v>6</v>
      </c>
    </row>
    <row r="43" customFormat="false" ht="15" hidden="false" customHeight="false" outlineLevel="0" collapsed="false">
      <c r="A43" s="2" t="s">
        <v>19</v>
      </c>
      <c r="B43" s="2" t="n">
        <f aca="false">SUM(B3:B42)</f>
        <v>197670</v>
      </c>
      <c r="C43" s="2"/>
    </row>
    <row r="44" customFormat="false" ht="15" hidden="false" customHeight="false" outlineLevel="0" collapsed="false">
      <c r="A44" s="2" t="s">
        <v>20</v>
      </c>
      <c r="B44" s="2" t="n">
        <f aca="false">B3+B6+B9+B12+B15+B18+B21+B24+B27+B30+B33+B36+B39+B42</f>
        <v>61233</v>
      </c>
    </row>
    <row r="45" customFormat="false" ht="15" hidden="false" customHeight="false" outlineLevel="0" collapsed="false">
      <c r="A45" s="2" t="s">
        <v>21</v>
      </c>
      <c r="B45" s="2" t="n">
        <f aca="false">B4+B7+B10+B13+B16+B19+B22+B25+B28+B31+B34+B37+B40</f>
        <v>56911</v>
      </c>
    </row>
    <row r="46" customFormat="false" ht="15" hidden="false" customHeight="false" outlineLevel="0" collapsed="false">
      <c r="A46" s="2" t="s">
        <v>22</v>
      </c>
      <c r="B46" s="2" t="n">
        <f aca="false">B5+B8+B11+B14+B17+B20+B23+B26+B29+B32+B35+B38+B41</f>
        <v>79526</v>
      </c>
    </row>
  </sheetData>
  <mergeCells count="4">
    <mergeCell ref="A1:C1"/>
    <mergeCell ref="F4:H4"/>
    <mergeCell ref="F14:G14"/>
    <mergeCell ref="F18:H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6" width="9.13"/>
    <col collapsed="false" customWidth="true" hidden="false" outlineLevel="0" max="1025" min="2" style="0" width="9.13"/>
  </cols>
  <sheetData>
    <row r="1" customFormat="false" ht="15" hidden="false" customHeight="false" outlineLevel="0" collapsed="false">
      <c r="A1" s="2" t="s">
        <v>23</v>
      </c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</row>
    <row r="2" customFormat="false" ht="15" hidden="false" customHeight="false" outlineLevel="0" collapsed="false">
      <c r="A2" s="2" t="n">
        <v>0</v>
      </c>
      <c r="B2" s="3" t="s">
        <v>24</v>
      </c>
      <c r="C2" s="3" t="n">
        <v>134</v>
      </c>
      <c r="D2" s="3" t="n">
        <v>132</v>
      </c>
      <c r="E2" s="3" t="n">
        <v>134</v>
      </c>
      <c r="F2" s="3" t="n">
        <v>133</v>
      </c>
      <c r="G2" s="3" t="n">
        <v>126</v>
      </c>
      <c r="H2" s="3" t="n">
        <v>127</v>
      </c>
      <c r="I2" s="3" t="n">
        <v>108</v>
      </c>
      <c r="J2" s="3" t="n">
        <v>112</v>
      </c>
      <c r="K2" s="3" t="n">
        <v>121</v>
      </c>
      <c r="L2" s="3" t="n">
        <v>109</v>
      </c>
      <c r="M2" s="3" t="n">
        <v>94</v>
      </c>
      <c r="N2" s="3" t="n">
        <v>90</v>
      </c>
      <c r="O2" s="3" t="n">
        <v>139</v>
      </c>
      <c r="P2" s="3" t="n">
        <v>141</v>
      </c>
      <c r="Q2" s="3" t="n">
        <v>142</v>
      </c>
      <c r="R2" s="3" t="n">
        <v>121</v>
      </c>
      <c r="S2" s="3" t="n">
        <v>102</v>
      </c>
      <c r="T2" s="3" t="n">
        <v>108</v>
      </c>
      <c r="U2" s="3" t="n">
        <v>113</v>
      </c>
      <c r="V2" s="3" t="n">
        <v>74</v>
      </c>
      <c r="W2" s="3" t="n">
        <v>77</v>
      </c>
      <c r="X2" s="3" t="n">
        <v>37</v>
      </c>
      <c r="Y2" s="3" t="n">
        <v>31</v>
      </c>
      <c r="Z2" s="3" t="n">
        <v>28</v>
      </c>
      <c r="AA2" s="3" t="n">
        <v>26</v>
      </c>
      <c r="AB2" s="3" t="n">
        <v>16</v>
      </c>
      <c r="AC2" s="3" t="n">
        <v>21</v>
      </c>
      <c r="AD2" s="3" t="n">
        <v>11</v>
      </c>
      <c r="AE2" s="3" t="n">
        <v>1</v>
      </c>
      <c r="AF2" s="3" t="n">
        <v>14</v>
      </c>
      <c r="AG2" s="3" t="n">
        <v>18</v>
      </c>
      <c r="AH2" s="3" t="n">
        <v>23</v>
      </c>
      <c r="AI2" s="3" t="n">
        <v>34</v>
      </c>
      <c r="AJ2" s="3" t="n">
        <v>42</v>
      </c>
      <c r="AK2" s="3" t="n">
        <v>35</v>
      </c>
      <c r="AL2" s="3" t="n">
        <v>84</v>
      </c>
      <c r="AM2" s="3" t="n">
        <v>86</v>
      </c>
      <c r="AN2" s="3" t="n">
        <v>89</v>
      </c>
      <c r="AO2" s="3" t="n">
        <v>248</v>
      </c>
      <c r="AP2" s="3" t="n">
        <v>305</v>
      </c>
    </row>
    <row r="3" customFormat="false" ht="15" hidden="false" customHeight="false" outlineLevel="0" collapsed="false">
      <c r="A3" s="2" t="n">
        <v>1</v>
      </c>
      <c r="B3" s="3" t="n">
        <v>134</v>
      </c>
      <c r="C3" s="3" t="s">
        <v>24</v>
      </c>
      <c r="D3" s="3" t="n">
        <v>8</v>
      </c>
      <c r="E3" s="3" t="n">
        <v>37</v>
      </c>
      <c r="F3" s="3" t="n">
        <v>36</v>
      </c>
      <c r="G3" s="3" t="n">
        <v>29</v>
      </c>
      <c r="H3" s="3" t="n">
        <v>26</v>
      </c>
      <c r="I3" s="3" t="n">
        <v>31</v>
      </c>
      <c r="J3" s="3" t="n">
        <v>35</v>
      </c>
      <c r="K3" s="3" t="n">
        <v>35</v>
      </c>
      <c r="L3" s="3" t="n">
        <v>31</v>
      </c>
      <c r="M3" s="3" t="n">
        <v>61</v>
      </c>
      <c r="N3" s="3" t="n">
        <v>65</v>
      </c>
      <c r="O3" s="3" t="n">
        <v>85</v>
      </c>
      <c r="P3" s="3" t="n">
        <v>86</v>
      </c>
      <c r="Q3" s="3" t="n">
        <v>87</v>
      </c>
      <c r="R3" s="3" t="n">
        <v>97</v>
      </c>
      <c r="S3" s="3" t="n">
        <v>85</v>
      </c>
      <c r="T3" s="3" t="n">
        <v>90</v>
      </c>
      <c r="U3" s="3" t="n">
        <v>95</v>
      </c>
      <c r="V3" s="3" t="n">
        <v>121</v>
      </c>
      <c r="W3" s="3" t="n">
        <v>124</v>
      </c>
      <c r="X3" s="3" t="n">
        <v>167</v>
      </c>
      <c r="Y3" s="3" t="n">
        <v>161</v>
      </c>
      <c r="Z3" s="3" t="n">
        <v>158</v>
      </c>
      <c r="AA3" s="3" t="n">
        <v>156</v>
      </c>
      <c r="AB3" s="3" t="n">
        <v>146</v>
      </c>
      <c r="AC3" s="3" t="n">
        <v>151</v>
      </c>
      <c r="AD3" s="3" t="n">
        <v>141</v>
      </c>
      <c r="AE3" s="3" t="n">
        <v>135</v>
      </c>
      <c r="AF3" s="3" t="n">
        <v>130</v>
      </c>
      <c r="AG3" s="3" t="n">
        <v>126</v>
      </c>
      <c r="AH3" s="3" t="n">
        <v>123</v>
      </c>
      <c r="AI3" s="3" t="n">
        <v>136</v>
      </c>
      <c r="AJ3" s="3" t="n">
        <v>144</v>
      </c>
      <c r="AK3" s="3" t="n">
        <v>137</v>
      </c>
      <c r="AL3" s="3" t="n">
        <v>186</v>
      </c>
      <c r="AM3" s="3" t="n">
        <v>188</v>
      </c>
      <c r="AN3" s="3" t="n">
        <v>191</v>
      </c>
      <c r="AO3" s="3" t="n">
        <v>295</v>
      </c>
      <c r="AP3" s="3" t="n">
        <v>352</v>
      </c>
    </row>
    <row r="4" customFormat="false" ht="15" hidden="false" customHeight="false" outlineLevel="0" collapsed="false">
      <c r="A4" s="2" t="n">
        <v>2</v>
      </c>
      <c r="B4" s="3" t="n">
        <v>132</v>
      </c>
      <c r="C4" s="3" t="n">
        <v>8</v>
      </c>
      <c r="D4" s="3" t="s">
        <v>24</v>
      </c>
      <c r="E4" s="3" t="n">
        <v>35</v>
      </c>
      <c r="F4" s="3" t="n">
        <v>34</v>
      </c>
      <c r="G4" s="3" t="n">
        <v>27</v>
      </c>
      <c r="H4" s="3" t="n">
        <v>24</v>
      </c>
      <c r="I4" s="3" t="n">
        <v>29</v>
      </c>
      <c r="J4" s="3" t="n">
        <v>33</v>
      </c>
      <c r="K4" s="3" t="n">
        <v>33</v>
      </c>
      <c r="L4" s="3" t="n">
        <v>29</v>
      </c>
      <c r="M4" s="3" t="n">
        <v>59</v>
      </c>
      <c r="N4" s="3" t="n">
        <v>63</v>
      </c>
      <c r="O4" s="3" t="n">
        <v>83</v>
      </c>
      <c r="P4" s="3" t="n">
        <v>84</v>
      </c>
      <c r="Q4" s="3" t="n">
        <v>85</v>
      </c>
      <c r="R4" s="3" t="n">
        <v>95</v>
      </c>
      <c r="S4" s="3" t="n">
        <v>83</v>
      </c>
      <c r="T4" s="3" t="n">
        <v>88</v>
      </c>
      <c r="U4" s="3" t="n">
        <v>93</v>
      </c>
      <c r="V4" s="3" t="n">
        <v>119</v>
      </c>
      <c r="W4" s="3" t="n">
        <v>122</v>
      </c>
      <c r="X4" s="3" t="n">
        <v>165</v>
      </c>
      <c r="Y4" s="3" t="n">
        <v>159</v>
      </c>
      <c r="Z4" s="3" t="n">
        <v>156</v>
      </c>
      <c r="AA4" s="3" t="n">
        <v>154</v>
      </c>
      <c r="AB4" s="3" t="n">
        <v>144</v>
      </c>
      <c r="AC4" s="3" t="n">
        <v>149</v>
      </c>
      <c r="AD4" s="3" t="n">
        <v>139</v>
      </c>
      <c r="AE4" s="3" t="n">
        <v>133</v>
      </c>
      <c r="AF4" s="3" t="n">
        <v>128</v>
      </c>
      <c r="AG4" s="3" t="n">
        <v>24</v>
      </c>
      <c r="AH4" s="3" t="n">
        <v>121</v>
      </c>
      <c r="AI4" s="3" t="n">
        <v>134</v>
      </c>
      <c r="AJ4" s="3" t="n">
        <v>142</v>
      </c>
      <c r="AK4" s="3" t="n">
        <v>135</v>
      </c>
      <c r="AL4" s="3" t="n">
        <v>184</v>
      </c>
      <c r="AM4" s="3" t="n">
        <v>186</v>
      </c>
      <c r="AN4" s="3" t="n">
        <v>189</v>
      </c>
      <c r="AO4" s="3" t="n">
        <v>293</v>
      </c>
      <c r="AP4" s="3" t="n">
        <v>350</v>
      </c>
    </row>
    <row r="5" customFormat="false" ht="15" hidden="false" customHeight="false" outlineLevel="0" collapsed="false">
      <c r="A5" s="2" t="n">
        <v>3</v>
      </c>
      <c r="B5" s="3" t="n">
        <v>134</v>
      </c>
      <c r="C5" s="3" t="n">
        <v>37</v>
      </c>
      <c r="D5" s="3" t="n">
        <v>35</v>
      </c>
      <c r="E5" s="3" t="s">
        <v>24</v>
      </c>
      <c r="F5" s="3" t="n">
        <v>5</v>
      </c>
      <c r="G5" s="3" t="n">
        <v>18</v>
      </c>
      <c r="H5" s="3" t="n">
        <v>17</v>
      </c>
      <c r="I5" s="3" t="n">
        <v>28</v>
      </c>
      <c r="J5" s="3" t="n">
        <v>24</v>
      </c>
      <c r="K5" s="3" t="n">
        <v>28</v>
      </c>
      <c r="L5" s="3" t="n">
        <v>31</v>
      </c>
      <c r="M5" s="3" t="n">
        <v>50</v>
      </c>
      <c r="N5" s="3" t="n">
        <v>54</v>
      </c>
      <c r="O5" s="3" t="n">
        <v>99</v>
      </c>
      <c r="P5" s="3" t="n">
        <v>103</v>
      </c>
      <c r="Q5" s="3" t="n">
        <v>104</v>
      </c>
      <c r="R5" s="3" t="n">
        <v>104</v>
      </c>
      <c r="S5" s="3" t="n">
        <v>95</v>
      </c>
      <c r="T5" s="3" t="n">
        <v>90</v>
      </c>
      <c r="U5" s="3" t="n">
        <v>93</v>
      </c>
      <c r="V5" s="3" t="n">
        <v>121</v>
      </c>
      <c r="W5" s="3" t="n">
        <v>124</v>
      </c>
      <c r="X5" s="3" t="n">
        <v>167</v>
      </c>
      <c r="Y5" s="3" t="n">
        <v>161</v>
      </c>
      <c r="Z5" s="3" t="n">
        <v>158</v>
      </c>
      <c r="AA5" s="3" t="n">
        <v>156</v>
      </c>
      <c r="AB5" s="3" t="n">
        <v>146</v>
      </c>
      <c r="AC5" s="3" t="n">
        <v>151</v>
      </c>
      <c r="AD5" s="3" t="n">
        <v>141</v>
      </c>
      <c r="AE5" s="3" t="n">
        <v>135</v>
      </c>
      <c r="AF5" s="3" t="n">
        <v>130</v>
      </c>
      <c r="AG5" s="3" t="n">
        <v>126</v>
      </c>
      <c r="AH5" s="3" t="n">
        <v>35</v>
      </c>
      <c r="AI5" s="3" t="n">
        <v>136</v>
      </c>
      <c r="AJ5" s="3" t="n">
        <v>144</v>
      </c>
      <c r="AK5" s="3" t="n">
        <v>137</v>
      </c>
      <c r="AL5" s="3" t="n">
        <v>186</v>
      </c>
      <c r="AM5" s="3" t="n">
        <v>188</v>
      </c>
      <c r="AN5" s="3" t="n">
        <v>191</v>
      </c>
      <c r="AO5" s="3" t="n">
        <v>295</v>
      </c>
      <c r="AP5" s="3" t="n">
        <v>352</v>
      </c>
    </row>
    <row r="6" customFormat="false" ht="15" hidden="false" customHeight="false" outlineLevel="0" collapsed="false">
      <c r="A6" s="2" t="n">
        <v>4</v>
      </c>
      <c r="B6" s="3" t="n">
        <v>133</v>
      </c>
      <c r="C6" s="3" t="n">
        <v>36</v>
      </c>
      <c r="D6" s="3" t="n">
        <v>34</v>
      </c>
      <c r="E6" s="3" t="n">
        <v>5</v>
      </c>
      <c r="F6" s="3" t="s">
        <v>24</v>
      </c>
      <c r="G6" s="3" t="n">
        <v>17</v>
      </c>
      <c r="H6" s="3" t="n">
        <v>16</v>
      </c>
      <c r="I6" s="3" t="n">
        <v>27</v>
      </c>
      <c r="J6" s="3" t="n">
        <v>23</v>
      </c>
      <c r="K6" s="3" t="n">
        <v>27</v>
      </c>
      <c r="L6" s="3" t="n">
        <v>30</v>
      </c>
      <c r="M6" s="3" t="n">
        <v>49</v>
      </c>
      <c r="N6" s="3" t="n">
        <v>53</v>
      </c>
      <c r="O6" s="3" t="n">
        <v>98</v>
      </c>
      <c r="P6" s="3" t="n">
        <v>102</v>
      </c>
      <c r="Q6" s="3" t="n">
        <v>103</v>
      </c>
      <c r="R6" s="3" t="n">
        <v>103</v>
      </c>
      <c r="S6" s="3" t="n">
        <v>94</v>
      </c>
      <c r="T6" s="3" t="n">
        <v>89</v>
      </c>
      <c r="U6" s="3" t="n">
        <v>92</v>
      </c>
      <c r="V6" s="3" t="n">
        <v>120</v>
      </c>
      <c r="W6" s="3" t="n">
        <v>123</v>
      </c>
      <c r="X6" s="3" t="n">
        <v>166</v>
      </c>
      <c r="Y6" s="3" t="n">
        <v>160</v>
      </c>
      <c r="Z6" s="3" t="n">
        <v>157</v>
      </c>
      <c r="AA6" s="3" t="n">
        <v>155</v>
      </c>
      <c r="AB6" s="3" t="n">
        <v>145</v>
      </c>
      <c r="AC6" s="3" t="n">
        <v>150</v>
      </c>
      <c r="AD6" s="3" t="n">
        <v>140</v>
      </c>
      <c r="AE6" s="3" t="n">
        <v>134</v>
      </c>
      <c r="AF6" s="3" t="n">
        <v>129</v>
      </c>
      <c r="AG6" s="3" t="n">
        <v>125</v>
      </c>
      <c r="AH6" s="3" t="n">
        <v>124</v>
      </c>
      <c r="AI6" s="3" t="n">
        <v>135</v>
      </c>
      <c r="AJ6" s="3" t="n">
        <v>143</v>
      </c>
      <c r="AK6" s="3" t="n">
        <v>136</v>
      </c>
      <c r="AL6" s="3" t="n">
        <v>185</v>
      </c>
      <c r="AM6" s="3" t="n">
        <v>187</v>
      </c>
      <c r="AN6" s="3" t="n">
        <v>190</v>
      </c>
      <c r="AO6" s="3" t="n">
        <v>294</v>
      </c>
      <c r="AP6" s="3" t="n">
        <v>351</v>
      </c>
    </row>
    <row r="7" customFormat="false" ht="15" hidden="false" customHeight="false" outlineLevel="0" collapsed="false">
      <c r="A7" s="2" t="n">
        <v>5</v>
      </c>
      <c r="B7" s="3" t="n">
        <v>126</v>
      </c>
      <c r="C7" s="3" t="n">
        <v>29</v>
      </c>
      <c r="D7" s="3" t="n">
        <v>27</v>
      </c>
      <c r="E7" s="3" t="n">
        <v>18</v>
      </c>
      <c r="F7" s="3" t="n">
        <v>17</v>
      </c>
      <c r="G7" s="3" t="s">
        <v>24</v>
      </c>
      <c r="H7" s="3" t="n">
        <v>11</v>
      </c>
      <c r="I7" s="3" t="n">
        <v>18</v>
      </c>
      <c r="J7" s="3" t="n">
        <v>16</v>
      </c>
      <c r="K7" s="3" t="n">
        <v>20</v>
      </c>
      <c r="L7" s="3" t="n">
        <v>23</v>
      </c>
      <c r="M7" s="3" t="n">
        <v>42</v>
      </c>
      <c r="N7" s="3" t="n">
        <v>46</v>
      </c>
      <c r="O7" s="3" t="n">
        <v>91</v>
      </c>
      <c r="P7" s="3" t="n">
        <v>95</v>
      </c>
      <c r="Q7" s="3" t="n">
        <v>96</v>
      </c>
      <c r="R7" s="3" t="n">
        <v>96</v>
      </c>
      <c r="S7" s="3" t="n">
        <v>87</v>
      </c>
      <c r="T7" s="3" t="n">
        <v>82</v>
      </c>
      <c r="U7" s="3" t="n">
        <v>85</v>
      </c>
      <c r="V7" s="3" t="n">
        <v>113</v>
      </c>
      <c r="W7" s="3" t="n">
        <v>116</v>
      </c>
      <c r="X7" s="3" t="n">
        <v>159</v>
      </c>
      <c r="Y7" s="3" t="n">
        <v>153</v>
      </c>
      <c r="Z7" s="3" t="n">
        <v>150</v>
      </c>
      <c r="AA7" s="3" t="n">
        <v>148</v>
      </c>
      <c r="AB7" s="3" t="n">
        <v>138</v>
      </c>
      <c r="AC7" s="3" t="n">
        <v>143</v>
      </c>
      <c r="AD7" s="3" t="n">
        <v>133</v>
      </c>
      <c r="AE7" s="3" t="n">
        <v>127</v>
      </c>
      <c r="AF7" s="3" t="n">
        <v>122</v>
      </c>
      <c r="AG7" s="3" t="n">
        <v>118</v>
      </c>
      <c r="AH7" s="3" t="n">
        <v>117</v>
      </c>
      <c r="AI7" s="3" t="n">
        <v>128</v>
      </c>
      <c r="AJ7" s="3" t="n">
        <v>143</v>
      </c>
      <c r="AK7" s="3" t="n">
        <v>129</v>
      </c>
      <c r="AL7" s="3" t="n">
        <v>178</v>
      </c>
      <c r="AM7" s="3" t="n">
        <v>180</v>
      </c>
      <c r="AN7" s="3" t="n">
        <v>183</v>
      </c>
      <c r="AO7" s="3" t="n">
        <v>287</v>
      </c>
      <c r="AP7" s="3" t="n">
        <v>344</v>
      </c>
    </row>
    <row r="8" customFormat="false" ht="15" hidden="false" customHeight="false" outlineLevel="0" collapsed="false">
      <c r="A8" s="2" t="n">
        <v>6</v>
      </c>
      <c r="B8" s="3" t="n">
        <v>127</v>
      </c>
      <c r="C8" s="3" t="n">
        <v>26</v>
      </c>
      <c r="D8" s="3" t="n">
        <v>24</v>
      </c>
      <c r="E8" s="3" t="n">
        <v>17</v>
      </c>
      <c r="F8" s="3" t="n">
        <v>16</v>
      </c>
      <c r="G8" s="3" t="n">
        <v>11</v>
      </c>
      <c r="H8" s="3" t="s">
        <v>24</v>
      </c>
      <c r="I8" s="3" t="n">
        <v>21</v>
      </c>
      <c r="J8" s="3" t="n">
        <v>17</v>
      </c>
      <c r="K8" s="3" t="n">
        <v>21</v>
      </c>
      <c r="L8" s="3" t="n">
        <v>16</v>
      </c>
      <c r="M8" s="3" t="n">
        <v>43</v>
      </c>
      <c r="N8" s="3" t="n">
        <v>47</v>
      </c>
      <c r="O8" s="3" t="n">
        <v>92</v>
      </c>
      <c r="P8" s="3" t="n">
        <v>96</v>
      </c>
      <c r="Q8" s="3" t="n">
        <v>97</v>
      </c>
      <c r="R8" s="3" t="n">
        <v>97</v>
      </c>
      <c r="S8" s="3" t="n">
        <v>88</v>
      </c>
      <c r="T8" s="3" t="n">
        <v>83</v>
      </c>
      <c r="U8" s="3" t="n">
        <v>86</v>
      </c>
      <c r="V8" s="3" t="n">
        <v>114</v>
      </c>
      <c r="W8" s="3" t="n">
        <v>117</v>
      </c>
      <c r="X8" s="3" t="n">
        <v>160</v>
      </c>
      <c r="Y8" s="3" t="n">
        <v>154</v>
      </c>
      <c r="Z8" s="3" t="n">
        <v>151</v>
      </c>
      <c r="AA8" s="3" t="n">
        <v>149</v>
      </c>
      <c r="AB8" s="3" t="n">
        <v>139</v>
      </c>
      <c r="AC8" s="3" t="n">
        <v>144</v>
      </c>
      <c r="AD8" s="3" t="n">
        <v>134</v>
      </c>
      <c r="AE8" s="3" t="n">
        <v>128</v>
      </c>
      <c r="AF8" s="3" t="n">
        <v>123</v>
      </c>
      <c r="AG8" s="3" t="n">
        <v>119</v>
      </c>
      <c r="AH8" s="3" t="n">
        <v>118</v>
      </c>
      <c r="AI8" s="3" t="n">
        <v>129</v>
      </c>
      <c r="AJ8" s="3" t="n">
        <v>144</v>
      </c>
      <c r="AK8" s="3" t="n">
        <v>130</v>
      </c>
      <c r="AL8" s="3" t="n">
        <v>179</v>
      </c>
      <c r="AM8" s="3" t="n">
        <v>181</v>
      </c>
      <c r="AN8" s="3" t="n">
        <v>184</v>
      </c>
      <c r="AO8" s="3" t="n">
        <v>288</v>
      </c>
      <c r="AP8" s="3" t="n">
        <v>345</v>
      </c>
    </row>
    <row r="9" customFormat="false" ht="15" hidden="false" customHeight="false" outlineLevel="0" collapsed="false">
      <c r="A9" s="2" t="n">
        <v>7</v>
      </c>
      <c r="B9" s="3" t="n">
        <v>108</v>
      </c>
      <c r="C9" s="3" t="n">
        <v>31</v>
      </c>
      <c r="D9" s="3" t="n">
        <v>29</v>
      </c>
      <c r="E9" s="3" t="n">
        <v>28</v>
      </c>
      <c r="F9" s="3" t="n">
        <v>27</v>
      </c>
      <c r="G9" s="3" t="n">
        <v>18</v>
      </c>
      <c r="H9" s="3" t="n">
        <v>21</v>
      </c>
      <c r="I9" s="3" t="s">
        <v>24</v>
      </c>
      <c r="J9" s="3" t="n">
        <v>6</v>
      </c>
      <c r="K9" s="3" t="n">
        <v>15</v>
      </c>
      <c r="L9" s="3" t="n">
        <v>5</v>
      </c>
      <c r="M9" s="3" t="n">
        <v>42</v>
      </c>
      <c r="N9" s="3" t="n">
        <v>46</v>
      </c>
      <c r="O9" s="3" t="n">
        <v>84</v>
      </c>
      <c r="P9" s="3" t="n">
        <v>88</v>
      </c>
      <c r="Q9" s="3" t="n">
        <v>89</v>
      </c>
      <c r="R9" s="3" t="n">
        <v>78</v>
      </c>
      <c r="S9" s="3" t="n">
        <v>59</v>
      </c>
      <c r="T9" s="3" t="n">
        <v>64</v>
      </c>
      <c r="U9" s="3" t="n">
        <v>67</v>
      </c>
      <c r="V9" s="3" t="n">
        <v>95</v>
      </c>
      <c r="W9" s="3" t="n">
        <v>98</v>
      </c>
      <c r="X9" s="3" t="n">
        <v>141</v>
      </c>
      <c r="Y9" s="3" t="n">
        <v>135</v>
      </c>
      <c r="Z9" s="3" t="n">
        <v>132</v>
      </c>
      <c r="AA9" s="3" t="n">
        <v>130</v>
      </c>
      <c r="AB9" s="3" t="n">
        <v>120</v>
      </c>
      <c r="AC9" s="3" t="n">
        <v>125</v>
      </c>
      <c r="AD9" s="3" t="n">
        <v>115</v>
      </c>
      <c r="AE9" s="3" t="n">
        <v>109</v>
      </c>
      <c r="AF9" s="3" t="n">
        <v>104</v>
      </c>
      <c r="AG9" s="3" t="n">
        <v>100</v>
      </c>
      <c r="AH9" s="3" t="n">
        <v>99</v>
      </c>
      <c r="AI9" s="3" t="n">
        <v>110</v>
      </c>
      <c r="AJ9" s="3" t="n">
        <v>125</v>
      </c>
      <c r="AK9" s="3" t="n">
        <v>111</v>
      </c>
      <c r="AL9" s="3" t="n">
        <v>160</v>
      </c>
      <c r="AM9" s="3" t="n">
        <v>162</v>
      </c>
      <c r="AN9" s="3" t="n">
        <v>165</v>
      </c>
      <c r="AO9" s="3" t="n">
        <v>269</v>
      </c>
      <c r="AP9" s="3" t="n">
        <v>326</v>
      </c>
    </row>
    <row r="10" customFormat="false" ht="15" hidden="false" customHeight="false" outlineLevel="0" collapsed="false">
      <c r="A10" s="2" t="n">
        <v>8</v>
      </c>
      <c r="B10" s="3" t="n">
        <v>112</v>
      </c>
      <c r="C10" s="3" t="n">
        <v>35</v>
      </c>
      <c r="D10" s="3" t="n">
        <v>33</v>
      </c>
      <c r="E10" s="3" t="n">
        <v>24</v>
      </c>
      <c r="F10" s="3" t="n">
        <v>23</v>
      </c>
      <c r="G10" s="3" t="n">
        <v>16</v>
      </c>
      <c r="H10" s="3" t="n">
        <v>17</v>
      </c>
      <c r="I10" s="3" t="n">
        <v>6</v>
      </c>
      <c r="J10" s="3" t="s">
        <v>24</v>
      </c>
      <c r="K10" s="3" t="n">
        <v>11</v>
      </c>
      <c r="L10" s="3" t="n">
        <v>9</v>
      </c>
      <c r="M10" s="3" t="n">
        <v>38</v>
      </c>
      <c r="N10" s="3" t="n">
        <v>42</v>
      </c>
      <c r="O10" s="3" t="n">
        <v>88</v>
      </c>
      <c r="P10" s="3" t="n">
        <v>92</v>
      </c>
      <c r="Q10" s="3" t="n">
        <v>93</v>
      </c>
      <c r="R10" s="3" t="n">
        <v>82</v>
      </c>
      <c r="S10" s="3" t="n">
        <v>63</v>
      </c>
      <c r="T10" s="3" t="n">
        <v>68</v>
      </c>
      <c r="U10" s="3" t="n">
        <v>71</v>
      </c>
      <c r="V10" s="3" t="n">
        <v>99</v>
      </c>
      <c r="W10" s="3" t="n">
        <v>102</v>
      </c>
      <c r="X10" s="3" t="n">
        <v>145</v>
      </c>
      <c r="Y10" s="3" t="n">
        <v>139</v>
      </c>
      <c r="Z10" s="3" t="n">
        <v>136</v>
      </c>
      <c r="AA10" s="3" t="n">
        <v>134</v>
      </c>
      <c r="AB10" s="3" t="n">
        <v>124</v>
      </c>
      <c r="AC10" s="3" t="n">
        <v>129</v>
      </c>
      <c r="AD10" s="3" t="n">
        <v>119</v>
      </c>
      <c r="AE10" s="3" t="n">
        <v>113</v>
      </c>
      <c r="AF10" s="3" t="n">
        <v>108</v>
      </c>
      <c r="AG10" s="3" t="n">
        <v>104</v>
      </c>
      <c r="AH10" s="3" t="n">
        <v>103</v>
      </c>
      <c r="AI10" s="3" t="n">
        <v>114</v>
      </c>
      <c r="AJ10" s="3" t="n">
        <v>129</v>
      </c>
      <c r="AK10" s="3" t="n">
        <v>115</v>
      </c>
      <c r="AL10" s="3" t="n">
        <v>164</v>
      </c>
      <c r="AM10" s="3" t="n">
        <v>166</v>
      </c>
      <c r="AN10" s="3" t="n">
        <v>169</v>
      </c>
      <c r="AO10" s="3" t="n">
        <v>273</v>
      </c>
      <c r="AP10" s="3" t="n">
        <v>330</v>
      </c>
    </row>
    <row r="11" customFormat="false" ht="15" hidden="false" customHeight="false" outlineLevel="0" collapsed="false">
      <c r="A11" s="2" t="n">
        <v>9</v>
      </c>
      <c r="B11" s="3" t="n">
        <v>121</v>
      </c>
      <c r="C11" s="3" t="n">
        <v>35</v>
      </c>
      <c r="D11" s="3" t="n">
        <v>33</v>
      </c>
      <c r="E11" s="3" t="n">
        <v>28</v>
      </c>
      <c r="F11" s="3" t="n">
        <v>27</v>
      </c>
      <c r="G11" s="3" t="n">
        <v>20</v>
      </c>
      <c r="H11" s="3" t="n">
        <v>21</v>
      </c>
      <c r="I11" s="3" t="n">
        <v>15</v>
      </c>
      <c r="J11" s="3" t="n">
        <v>11</v>
      </c>
      <c r="K11" s="3" t="s">
        <v>24</v>
      </c>
      <c r="L11" s="3" t="n">
        <v>18</v>
      </c>
      <c r="M11" s="3" t="n">
        <v>29</v>
      </c>
      <c r="N11" s="3" t="n">
        <v>33</v>
      </c>
      <c r="O11" s="3" t="n">
        <v>97</v>
      </c>
      <c r="P11" s="3" t="n">
        <v>101</v>
      </c>
      <c r="Q11" s="3" t="n">
        <v>102</v>
      </c>
      <c r="R11" s="3" t="n">
        <v>91</v>
      </c>
      <c r="S11" s="3" t="n">
        <v>72</v>
      </c>
      <c r="T11" s="3" t="n">
        <v>77</v>
      </c>
      <c r="U11" s="3" t="n">
        <v>80</v>
      </c>
      <c r="V11" s="3" t="n">
        <v>108</v>
      </c>
      <c r="W11" s="3" t="n">
        <v>111</v>
      </c>
      <c r="X11" s="3" t="n">
        <v>154</v>
      </c>
      <c r="Y11" s="3" t="n">
        <v>148</v>
      </c>
      <c r="Z11" s="3" t="n">
        <v>145</v>
      </c>
      <c r="AA11" s="3" t="n">
        <v>143</v>
      </c>
      <c r="AB11" s="3" t="n">
        <v>133</v>
      </c>
      <c r="AC11" s="3" t="n">
        <v>138</v>
      </c>
      <c r="AD11" s="3" t="n">
        <v>128</v>
      </c>
      <c r="AE11" s="3" t="n">
        <v>122</v>
      </c>
      <c r="AF11" s="3" t="n">
        <v>117</v>
      </c>
      <c r="AG11" s="3" t="n">
        <v>113</v>
      </c>
      <c r="AH11" s="3" t="n">
        <v>112</v>
      </c>
      <c r="AI11" s="3" t="n">
        <v>123</v>
      </c>
      <c r="AJ11" s="3" t="n">
        <v>138</v>
      </c>
      <c r="AK11" s="3" t="n">
        <v>124</v>
      </c>
      <c r="AL11" s="3" t="n">
        <v>173</v>
      </c>
      <c r="AM11" s="3" t="n">
        <v>175</v>
      </c>
      <c r="AN11" s="3" t="n">
        <v>178</v>
      </c>
      <c r="AO11" s="3" t="n">
        <v>282</v>
      </c>
      <c r="AP11" s="3" t="n">
        <v>339</v>
      </c>
    </row>
    <row r="12" customFormat="false" ht="15" hidden="false" customHeight="false" outlineLevel="0" collapsed="false">
      <c r="A12" s="2" t="n">
        <v>10</v>
      </c>
      <c r="B12" s="3" t="n">
        <v>109</v>
      </c>
      <c r="C12" s="3" t="n">
        <v>31</v>
      </c>
      <c r="D12" s="3" t="n">
        <v>29</v>
      </c>
      <c r="E12" s="3" t="n">
        <v>31</v>
      </c>
      <c r="F12" s="3" t="n">
        <v>30</v>
      </c>
      <c r="G12" s="3" t="n">
        <v>23</v>
      </c>
      <c r="H12" s="3" t="n">
        <v>16</v>
      </c>
      <c r="I12" s="3" t="n">
        <v>5</v>
      </c>
      <c r="J12" s="3" t="n">
        <v>9</v>
      </c>
      <c r="K12" s="3" t="n">
        <v>18</v>
      </c>
      <c r="L12" s="3" t="s">
        <v>24</v>
      </c>
      <c r="M12" s="3" t="n">
        <v>45</v>
      </c>
      <c r="N12" s="3" t="n">
        <v>49</v>
      </c>
      <c r="O12" s="3" t="n">
        <v>85</v>
      </c>
      <c r="P12" s="3" t="n">
        <v>89</v>
      </c>
      <c r="Q12" s="3" t="n">
        <v>90</v>
      </c>
      <c r="R12" s="3" t="n">
        <v>79</v>
      </c>
      <c r="S12" s="3" t="n">
        <v>60</v>
      </c>
      <c r="T12" s="3" t="n">
        <v>65</v>
      </c>
      <c r="U12" s="3" t="n">
        <v>68</v>
      </c>
      <c r="V12" s="3" t="n">
        <v>96</v>
      </c>
      <c r="W12" s="3" t="n">
        <v>99</v>
      </c>
      <c r="X12" s="3" t="n">
        <v>142</v>
      </c>
      <c r="Y12" s="3" t="n">
        <v>136</v>
      </c>
      <c r="Z12" s="3" t="n">
        <v>133</v>
      </c>
      <c r="AA12" s="3" t="n">
        <v>131</v>
      </c>
      <c r="AB12" s="3" t="n">
        <v>121</v>
      </c>
      <c r="AC12" s="3" t="n">
        <v>126</v>
      </c>
      <c r="AD12" s="3" t="n">
        <v>116</v>
      </c>
      <c r="AE12" s="3" t="n">
        <v>110</v>
      </c>
      <c r="AF12" s="3" t="n">
        <v>105</v>
      </c>
      <c r="AG12" s="3" t="n">
        <v>101</v>
      </c>
      <c r="AH12" s="3" t="n">
        <v>100</v>
      </c>
      <c r="AI12" s="3" t="n">
        <v>111</v>
      </c>
      <c r="AJ12" s="3" t="n">
        <v>126</v>
      </c>
      <c r="AK12" s="3" t="n">
        <v>112</v>
      </c>
      <c r="AL12" s="3" t="n">
        <v>161</v>
      </c>
      <c r="AM12" s="3" t="n">
        <v>163</v>
      </c>
      <c r="AN12" s="3" t="n">
        <v>166</v>
      </c>
      <c r="AO12" s="3" t="n">
        <v>270</v>
      </c>
      <c r="AP12" s="3" t="n">
        <v>327</v>
      </c>
    </row>
    <row r="13" customFormat="false" ht="15" hidden="false" customHeight="false" outlineLevel="0" collapsed="false">
      <c r="A13" s="2" t="n">
        <v>11</v>
      </c>
      <c r="B13" s="3" t="n">
        <v>94</v>
      </c>
      <c r="C13" s="3" t="n">
        <v>61</v>
      </c>
      <c r="D13" s="3" t="n">
        <v>59</v>
      </c>
      <c r="E13" s="3" t="n">
        <v>50</v>
      </c>
      <c r="F13" s="3" t="n">
        <v>49</v>
      </c>
      <c r="G13" s="3" t="n">
        <v>42</v>
      </c>
      <c r="H13" s="3" t="n">
        <v>43</v>
      </c>
      <c r="I13" s="3" t="n">
        <v>42</v>
      </c>
      <c r="J13" s="3" t="n">
        <v>38</v>
      </c>
      <c r="K13" s="3" t="n">
        <v>29</v>
      </c>
      <c r="L13" s="3" t="n">
        <v>45</v>
      </c>
      <c r="M13" s="3" t="s">
        <v>24</v>
      </c>
      <c r="N13" s="3" t="n">
        <v>14</v>
      </c>
      <c r="O13" s="3" t="n">
        <v>119</v>
      </c>
      <c r="P13" s="3" t="n">
        <v>123</v>
      </c>
      <c r="Q13" s="3" t="n">
        <v>124</v>
      </c>
      <c r="R13" s="3" t="n">
        <v>118</v>
      </c>
      <c r="S13" s="3" t="n">
        <v>99</v>
      </c>
      <c r="T13" s="3" t="n">
        <v>102</v>
      </c>
      <c r="U13" s="3" t="n">
        <v>105</v>
      </c>
      <c r="V13" s="3" t="n">
        <v>113</v>
      </c>
      <c r="W13" s="3" t="n">
        <v>116</v>
      </c>
      <c r="X13" s="3" t="n">
        <v>127</v>
      </c>
      <c r="Y13" s="3" t="n">
        <v>121</v>
      </c>
      <c r="Z13" s="3" t="n">
        <v>118</v>
      </c>
      <c r="AA13" s="3" t="n">
        <v>116</v>
      </c>
      <c r="AB13" s="3" t="n">
        <v>106</v>
      </c>
      <c r="AC13" s="3" t="n">
        <v>111</v>
      </c>
      <c r="AD13" s="3" t="n">
        <v>101</v>
      </c>
      <c r="AE13" s="3" t="n">
        <v>95</v>
      </c>
      <c r="AF13" s="3" t="n">
        <v>90</v>
      </c>
      <c r="AG13" s="3" t="n">
        <v>86</v>
      </c>
      <c r="AH13" s="3" t="n">
        <v>85</v>
      </c>
      <c r="AI13" s="3" t="n">
        <v>96</v>
      </c>
      <c r="AJ13" s="3" t="n">
        <v>104</v>
      </c>
      <c r="AK13" s="3" t="n">
        <v>97</v>
      </c>
      <c r="AL13" s="3" t="n">
        <v>146</v>
      </c>
      <c r="AM13" s="3" t="n">
        <v>148</v>
      </c>
      <c r="AN13" s="3" t="n">
        <v>151</v>
      </c>
      <c r="AO13" s="3" t="n">
        <v>255</v>
      </c>
      <c r="AP13" s="3" t="n">
        <v>312</v>
      </c>
    </row>
    <row r="14" customFormat="false" ht="15" hidden="false" customHeight="false" outlineLevel="0" collapsed="false">
      <c r="A14" s="2" t="n">
        <v>12</v>
      </c>
      <c r="B14" s="3" t="n">
        <v>90</v>
      </c>
      <c r="C14" s="3" t="n">
        <v>65</v>
      </c>
      <c r="D14" s="3" t="n">
        <v>63</v>
      </c>
      <c r="E14" s="3" t="n">
        <v>54</v>
      </c>
      <c r="F14" s="3" t="n">
        <v>53</v>
      </c>
      <c r="G14" s="3" t="n">
        <v>46</v>
      </c>
      <c r="H14" s="3" t="n">
        <v>47</v>
      </c>
      <c r="I14" s="3" t="n">
        <v>46</v>
      </c>
      <c r="J14" s="3" t="n">
        <v>42</v>
      </c>
      <c r="K14" s="3" t="n">
        <v>33</v>
      </c>
      <c r="L14" s="3" t="n">
        <v>49</v>
      </c>
      <c r="M14" s="3" t="n">
        <v>14</v>
      </c>
      <c r="N14" s="3" t="s">
        <v>24</v>
      </c>
      <c r="O14" s="3" t="n">
        <v>123</v>
      </c>
      <c r="P14" s="3" t="n">
        <v>127</v>
      </c>
      <c r="Q14" s="3" t="n">
        <v>128</v>
      </c>
      <c r="R14" s="3" t="n">
        <v>122</v>
      </c>
      <c r="S14" s="3" t="n">
        <v>103</v>
      </c>
      <c r="T14" s="3" t="n">
        <v>106</v>
      </c>
      <c r="U14" s="3" t="n">
        <v>109</v>
      </c>
      <c r="V14" s="3" t="n">
        <v>109</v>
      </c>
      <c r="W14" s="3" t="n">
        <v>112</v>
      </c>
      <c r="X14" s="3" t="n">
        <v>123</v>
      </c>
      <c r="Y14" s="3" t="n">
        <v>117</v>
      </c>
      <c r="Z14" s="3" t="n">
        <v>114</v>
      </c>
      <c r="AA14" s="3" t="n">
        <v>112</v>
      </c>
      <c r="AB14" s="3" t="n">
        <v>102</v>
      </c>
      <c r="AC14" s="3" t="n">
        <v>107</v>
      </c>
      <c r="AD14" s="3" t="n">
        <v>97</v>
      </c>
      <c r="AE14" s="3" t="n">
        <v>91</v>
      </c>
      <c r="AF14" s="3" t="n">
        <v>86</v>
      </c>
      <c r="AG14" s="3" t="n">
        <v>82</v>
      </c>
      <c r="AH14" s="3" t="n">
        <v>81</v>
      </c>
      <c r="AI14" s="3" t="n">
        <v>92</v>
      </c>
      <c r="AJ14" s="3" t="n">
        <v>100</v>
      </c>
      <c r="AK14" s="3" t="n">
        <v>93</v>
      </c>
      <c r="AL14" s="3" t="n">
        <v>142</v>
      </c>
      <c r="AM14" s="3" t="n">
        <v>144</v>
      </c>
      <c r="AN14" s="3" t="n">
        <v>147</v>
      </c>
      <c r="AO14" s="3" t="n">
        <v>251</v>
      </c>
      <c r="AP14" s="3" t="n">
        <v>308</v>
      </c>
    </row>
    <row r="15" customFormat="false" ht="15" hidden="false" customHeight="false" outlineLevel="0" collapsed="false">
      <c r="A15" s="2" t="n">
        <v>13</v>
      </c>
      <c r="B15" s="3" t="n">
        <v>139</v>
      </c>
      <c r="C15" s="3" t="n">
        <v>85</v>
      </c>
      <c r="D15" s="3" t="n">
        <v>83</v>
      </c>
      <c r="E15" s="3" t="n">
        <v>99</v>
      </c>
      <c r="F15" s="3" t="n">
        <v>98</v>
      </c>
      <c r="G15" s="3" t="n">
        <v>91</v>
      </c>
      <c r="H15" s="3" t="n">
        <v>92</v>
      </c>
      <c r="I15" s="3" t="n">
        <v>84</v>
      </c>
      <c r="J15" s="3" t="n">
        <v>88</v>
      </c>
      <c r="K15" s="3" t="n">
        <v>97</v>
      </c>
      <c r="L15" s="3" t="n">
        <v>85</v>
      </c>
      <c r="M15" s="3" t="n">
        <v>119</v>
      </c>
      <c r="N15" s="3" t="n">
        <v>123</v>
      </c>
      <c r="O15" s="3" t="s">
        <v>24</v>
      </c>
      <c r="P15" s="3" t="n">
        <v>8</v>
      </c>
      <c r="Q15" s="3" t="n">
        <v>13</v>
      </c>
      <c r="R15" s="3" t="n">
        <v>23</v>
      </c>
      <c r="S15" s="3" t="n">
        <v>44</v>
      </c>
      <c r="T15" s="3" t="n">
        <v>163</v>
      </c>
      <c r="U15" s="3" t="n">
        <v>166</v>
      </c>
      <c r="V15" s="3" t="n">
        <v>126</v>
      </c>
      <c r="W15" s="3" t="n">
        <v>129</v>
      </c>
      <c r="X15" s="3" t="n">
        <v>172</v>
      </c>
      <c r="Y15" s="3" t="n">
        <v>166</v>
      </c>
      <c r="Z15" s="3" t="n">
        <v>163</v>
      </c>
      <c r="AA15" s="3" t="n">
        <v>161</v>
      </c>
      <c r="AB15" s="3" t="n">
        <v>151</v>
      </c>
      <c r="AC15" s="3" t="n">
        <v>156</v>
      </c>
      <c r="AD15" s="3" t="n">
        <v>146</v>
      </c>
      <c r="AE15" s="3" t="n">
        <v>140</v>
      </c>
      <c r="AF15" s="3" t="n">
        <v>135</v>
      </c>
      <c r="AG15" s="3" t="n">
        <v>131</v>
      </c>
      <c r="AH15" s="3" t="n">
        <v>130</v>
      </c>
      <c r="AI15" s="3" t="n">
        <v>141</v>
      </c>
      <c r="AJ15" s="3" t="n">
        <v>149</v>
      </c>
      <c r="AK15" s="3" t="n">
        <v>142</v>
      </c>
      <c r="AL15" s="3" t="n">
        <v>191</v>
      </c>
      <c r="AM15" s="3" t="n">
        <v>193</v>
      </c>
      <c r="AN15" s="3" t="n">
        <v>196</v>
      </c>
      <c r="AO15" s="3" t="n">
        <v>300</v>
      </c>
      <c r="AP15" s="3" t="n">
        <v>357</v>
      </c>
    </row>
    <row r="16" customFormat="false" ht="15" hidden="false" customHeight="false" outlineLevel="0" collapsed="false">
      <c r="A16" s="2" t="n">
        <v>14</v>
      </c>
      <c r="B16" s="3" t="n">
        <v>141</v>
      </c>
      <c r="C16" s="3" t="n">
        <v>86</v>
      </c>
      <c r="D16" s="3" t="n">
        <v>84</v>
      </c>
      <c r="E16" s="3" t="n">
        <v>103</v>
      </c>
      <c r="F16" s="3" t="n">
        <v>102</v>
      </c>
      <c r="G16" s="3" t="n">
        <v>95</v>
      </c>
      <c r="H16" s="3" t="n">
        <v>96</v>
      </c>
      <c r="I16" s="3" t="n">
        <v>88</v>
      </c>
      <c r="J16" s="3" t="n">
        <v>92</v>
      </c>
      <c r="K16" s="3" t="n">
        <v>101</v>
      </c>
      <c r="L16" s="3" t="n">
        <v>89</v>
      </c>
      <c r="M16" s="3" t="n">
        <v>123</v>
      </c>
      <c r="N16" s="3" t="n">
        <v>127</v>
      </c>
      <c r="O16" s="3" t="n">
        <v>8</v>
      </c>
      <c r="P16" s="3" t="s">
        <v>24</v>
      </c>
      <c r="Q16" s="3" t="n">
        <v>15</v>
      </c>
      <c r="R16" s="3" t="n">
        <v>25</v>
      </c>
      <c r="S16" s="3" t="n">
        <v>46</v>
      </c>
      <c r="T16" s="3" t="n">
        <v>165</v>
      </c>
      <c r="U16" s="3" t="n">
        <v>168</v>
      </c>
      <c r="V16" s="3" t="n">
        <v>128</v>
      </c>
      <c r="W16" s="3" t="n">
        <v>131</v>
      </c>
      <c r="X16" s="3" t="n">
        <v>174</v>
      </c>
      <c r="Y16" s="3" t="n">
        <v>168</v>
      </c>
      <c r="Z16" s="3" t="n">
        <v>165</v>
      </c>
      <c r="AA16" s="3" t="n">
        <v>163</v>
      </c>
      <c r="AB16" s="3" t="n">
        <v>153</v>
      </c>
      <c r="AC16" s="3" t="n">
        <v>158</v>
      </c>
      <c r="AD16" s="3" t="n">
        <v>148</v>
      </c>
      <c r="AE16" s="3" t="n">
        <v>142</v>
      </c>
      <c r="AF16" s="3" t="n">
        <v>137</v>
      </c>
      <c r="AG16" s="3" t="n">
        <v>133</v>
      </c>
      <c r="AH16" s="3" t="n">
        <v>132</v>
      </c>
      <c r="AI16" s="3" t="n">
        <v>143</v>
      </c>
      <c r="AJ16" s="3" t="n">
        <v>151</v>
      </c>
      <c r="AK16" s="3" t="n">
        <v>144</v>
      </c>
      <c r="AL16" s="3" t="n">
        <v>193</v>
      </c>
      <c r="AM16" s="3" t="n">
        <v>195</v>
      </c>
      <c r="AN16" s="3" t="n">
        <v>198</v>
      </c>
      <c r="AO16" s="3" t="n">
        <v>302</v>
      </c>
      <c r="AP16" s="3" t="n">
        <v>359</v>
      </c>
    </row>
    <row r="17" customFormat="false" ht="15" hidden="false" customHeight="false" outlineLevel="0" collapsed="false">
      <c r="A17" s="2" t="n">
        <v>15</v>
      </c>
      <c r="B17" s="3" t="n">
        <v>142</v>
      </c>
      <c r="C17" s="3" t="n">
        <v>87</v>
      </c>
      <c r="D17" s="3" t="n">
        <v>85</v>
      </c>
      <c r="E17" s="3" t="n">
        <v>104</v>
      </c>
      <c r="F17" s="3" t="n">
        <v>103</v>
      </c>
      <c r="G17" s="3" t="n">
        <v>96</v>
      </c>
      <c r="H17" s="3" t="n">
        <v>97</v>
      </c>
      <c r="I17" s="3" t="n">
        <v>89</v>
      </c>
      <c r="J17" s="3" t="n">
        <v>93</v>
      </c>
      <c r="K17" s="3" t="n">
        <v>102</v>
      </c>
      <c r="L17" s="3" t="n">
        <v>90</v>
      </c>
      <c r="M17" s="3" t="n">
        <v>124</v>
      </c>
      <c r="N17" s="3" t="n">
        <v>128</v>
      </c>
      <c r="O17" s="3" t="n">
        <v>13</v>
      </c>
      <c r="P17" s="3" t="n">
        <v>15</v>
      </c>
      <c r="Q17" s="3" t="s">
        <v>24</v>
      </c>
      <c r="R17" s="3" t="n">
        <v>26</v>
      </c>
      <c r="S17" s="3" t="n">
        <v>47</v>
      </c>
      <c r="T17" s="3" t="n">
        <v>166</v>
      </c>
      <c r="U17" s="3" t="n">
        <v>169</v>
      </c>
      <c r="V17" s="3" t="n">
        <v>129</v>
      </c>
      <c r="W17" s="3" t="n">
        <v>132</v>
      </c>
      <c r="X17" s="3" t="n">
        <v>175</v>
      </c>
      <c r="Y17" s="3" t="n">
        <v>169</v>
      </c>
      <c r="Z17" s="3" t="n">
        <v>166</v>
      </c>
      <c r="AA17" s="3" t="n">
        <v>164</v>
      </c>
      <c r="AB17" s="3" t="n">
        <v>154</v>
      </c>
      <c r="AC17" s="3" t="n">
        <v>159</v>
      </c>
      <c r="AD17" s="3" t="n">
        <v>149</v>
      </c>
      <c r="AE17" s="3" t="n">
        <v>143</v>
      </c>
      <c r="AF17" s="3" t="n">
        <v>138</v>
      </c>
      <c r="AG17" s="3" t="n">
        <v>134</v>
      </c>
      <c r="AH17" s="3" t="n">
        <v>133</v>
      </c>
      <c r="AI17" s="3" t="n">
        <v>144</v>
      </c>
      <c r="AJ17" s="3" t="n">
        <v>152</v>
      </c>
      <c r="AK17" s="3" t="n">
        <v>145</v>
      </c>
      <c r="AL17" s="3" t="n">
        <v>194</v>
      </c>
      <c r="AM17" s="3" t="n">
        <v>196</v>
      </c>
      <c r="AN17" s="3" t="n">
        <v>199</v>
      </c>
      <c r="AO17" s="3" t="n">
        <v>303</v>
      </c>
      <c r="AP17" s="3" t="n">
        <v>360</v>
      </c>
    </row>
    <row r="18" customFormat="false" ht="15" hidden="false" customHeight="false" outlineLevel="0" collapsed="false">
      <c r="A18" s="2" t="n">
        <v>16</v>
      </c>
      <c r="B18" s="3" t="n">
        <v>121</v>
      </c>
      <c r="C18" s="3" t="n">
        <v>97</v>
      </c>
      <c r="D18" s="3" t="n">
        <v>95</v>
      </c>
      <c r="E18" s="3" t="n">
        <v>104</v>
      </c>
      <c r="F18" s="3" t="n">
        <v>103</v>
      </c>
      <c r="G18" s="3" t="n">
        <v>96</v>
      </c>
      <c r="H18" s="3" t="n">
        <v>97</v>
      </c>
      <c r="I18" s="3" t="n">
        <v>78</v>
      </c>
      <c r="J18" s="3" t="n">
        <v>82</v>
      </c>
      <c r="K18" s="3" t="n">
        <v>91</v>
      </c>
      <c r="L18" s="3" t="n">
        <v>79</v>
      </c>
      <c r="M18" s="3" t="n">
        <v>118</v>
      </c>
      <c r="N18" s="3" t="n">
        <v>122</v>
      </c>
      <c r="O18" s="3" t="n">
        <v>23</v>
      </c>
      <c r="P18" s="3" t="n">
        <v>25</v>
      </c>
      <c r="Q18" s="3" t="n">
        <v>26</v>
      </c>
      <c r="R18" s="3" t="s">
        <v>24</v>
      </c>
      <c r="S18" s="3" t="n">
        <v>27</v>
      </c>
      <c r="T18" s="3" t="n">
        <v>64</v>
      </c>
      <c r="U18" s="3" t="n">
        <v>67</v>
      </c>
      <c r="V18" s="3" t="n">
        <v>108</v>
      </c>
      <c r="W18" s="3" t="n">
        <v>111</v>
      </c>
      <c r="X18" s="3" t="n">
        <v>154</v>
      </c>
      <c r="Y18" s="3" t="n">
        <v>148</v>
      </c>
      <c r="Z18" s="3" t="n">
        <v>145</v>
      </c>
      <c r="AA18" s="3" t="n">
        <v>143</v>
      </c>
      <c r="AB18" s="3" t="n">
        <v>133</v>
      </c>
      <c r="AC18" s="3" t="n">
        <v>138</v>
      </c>
      <c r="AD18" s="3" t="n">
        <v>128</v>
      </c>
      <c r="AE18" s="3" t="n">
        <v>122</v>
      </c>
      <c r="AF18" s="3" t="n">
        <v>117</v>
      </c>
      <c r="AG18" s="3" t="n">
        <v>113</v>
      </c>
      <c r="AH18" s="3" t="n">
        <v>112</v>
      </c>
      <c r="AI18" s="3" t="n">
        <v>123</v>
      </c>
      <c r="AJ18" s="3" t="n">
        <v>131</v>
      </c>
      <c r="AK18" s="3" t="n">
        <v>124</v>
      </c>
      <c r="AL18" s="3" t="n">
        <v>173</v>
      </c>
      <c r="AM18" s="3" t="n">
        <v>175</v>
      </c>
      <c r="AN18" s="3" t="n">
        <v>178</v>
      </c>
      <c r="AO18" s="3" t="n">
        <v>282</v>
      </c>
      <c r="AP18" s="3" t="n">
        <v>339</v>
      </c>
    </row>
    <row r="19" customFormat="false" ht="15" hidden="false" customHeight="false" outlineLevel="0" collapsed="false">
      <c r="A19" s="2" t="n">
        <v>17</v>
      </c>
      <c r="B19" s="3" t="n">
        <v>102</v>
      </c>
      <c r="C19" s="3" t="n">
        <v>85</v>
      </c>
      <c r="D19" s="3" t="n">
        <v>83</v>
      </c>
      <c r="E19" s="3" t="n">
        <v>95</v>
      </c>
      <c r="F19" s="3" t="n">
        <v>94</v>
      </c>
      <c r="G19" s="3" t="n">
        <v>87</v>
      </c>
      <c r="H19" s="3" t="n">
        <v>88</v>
      </c>
      <c r="I19" s="3" t="n">
        <v>59</v>
      </c>
      <c r="J19" s="3" t="n">
        <v>63</v>
      </c>
      <c r="K19" s="3" t="n">
        <v>72</v>
      </c>
      <c r="L19" s="3" t="n">
        <v>60</v>
      </c>
      <c r="M19" s="3" t="n">
        <v>99</v>
      </c>
      <c r="N19" s="3" t="n">
        <v>103</v>
      </c>
      <c r="O19" s="3" t="n">
        <v>44</v>
      </c>
      <c r="P19" s="3" t="n">
        <v>46</v>
      </c>
      <c r="Q19" s="3" t="n">
        <v>47</v>
      </c>
      <c r="R19" s="3" t="n">
        <v>27</v>
      </c>
      <c r="S19" s="3" t="s">
        <v>24</v>
      </c>
      <c r="T19" s="3" t="n">
        <v>45</v>
      </c>
      <c r="U19" s="3" t="n">
        <v>48</v>
      </c>
      <c r="V19" s="3" t="n">
        <v>89</v>
      </c>
      <c r="W19" s="3" t="n">
        <v>92</v>
      </c>
      <c r="X19" s="3" t="n">
        <v>135</v>
      </c>
      <c r="Y19" s="3" t="n">
        <v>129</v>
      </c>
      <c r="Z19" s="3" t="n">
        <v>126</v>
      </c>
      <c r="AA19" s="3" t="n">
        <v>124</v>
      </c>
      <c r="AB19" s="3" t="n">
        <v>114</v>
      </c>
      <c r="AC19" s="3" t="n">
        <v>119</v>
      </c>
      <c r="AD19" s="3" t="n">
        <v>109</v>
      </c>
      <c r="AE19" s="3" t="n">
        <v>103</v>
      </c>
      <c r="AF19" s="3" t="n">
        <v>98</v>
      </c>
      <c r="AG19" s="3" t="n">
        <v>94</v>
      </c>
      <c r="AH19" s="3" t="n">
        <v>93</v>
      </c>
      <c r="AI19" s="3" t="n">
        <v>104</v>
      </c>
      <c r="AJ19" s="3" t="n">
        <v>112</v>
      </c>
      <c r="AK19" s="3" t="n">
        <v>105</v>
      </c>
      <c r="AL19" s="3" t="n">
        <v>154</v>
      </c>
      <c r="AM19" s="3" t="n">
        <v>156</v>
      </c>
      <c r="AN19" s="3" t="n">
        <v>159</v>
      </c>
      <c r="AO19" s="3" t="n">
        <v>263</v>
      </c>
      <c r="AP19" s="3" t="n">
        <v>320</v>
      </c>
    </row>
    <row r="20" customFormat="false" ht="15" hidden="false" customHeight="false" outlineLevel="0" collapsed="false">
      <c r="A20" s="2" t="n">
        <v>18</v>
      </c>
      <c r="B20" s="3" t="n">
        <v>108</v>
      </c>
      <c r="C20" s="3" t="n">
        <v>90</v>
      </c>
      <c r="D20" s="3" t="n">
        <v>88</v>
      </c>
      <c r="E20" s="3" t="n">
        <v>90</v>
      </c>
      <c r="F20" s="3" t="n">
        <v>89</v>
      </c>
      <c r="G20" s="3" t="n">
        <v>82</v>
      </c>
      <c r="H20" s="3" t="n">
        <v>83</v>
      </c>
      <c r="I20" s="3" t="n">
        <v>64</v>
      </c>
      <c r="J20" s="3" t="n">
        <v>68</v>
      </c>
      <c r="K20" s="3" t="n">
        <v>77</v>
      </c>
      <c r="L20" s="3" t="n">
        <v>65</v>
      </c>
      <c r="M20" s="3" t="n">
        <v>102</v>
      </c>
      <c r="N20" s="3" t="n">
        <v>106</v>
      </c>
      <c r="O20" s="3" t="n">
        <v>163</v>
      </c>
      <c r="P20" s="3" t="n">
        <v>165</v>
      </c>
      <c r="Q20" s="3" t="n">
        <v>166</v>
      </c>
      <c r="R20" s="3" t="n">
        <v>64</v>
      </c>
      <c r="S20" s="3" t="n">
        <v>45</v>
      </c>
      <c r="T20" s="3" t="s">
        <v>24</v>
      </c>
      <c r="U20" s="3" t="n">
        <v>7</v>
      </c>
      <c r="V20" s="3" t="n">
        <v>95</v>
      </c>
      <c r="W20" s="3" t="n">
        <v>98</v>
      </c>
      <c r="X20" s="3" t="n">
        <v>141</v>
      </c>
      <c r="Y20" s="3" t="n">
        <v>135</v>
      </c>
      <c r="Z20" s="3" t="n">
        <v>132</v>
      </c>
      <c r="AA20" s="3" t="n">
        <v>130</v>
      </c>
      <c r="AB20" s="3" t="n">
        <v>120</v>
      </c>
      <c r="AC20" s="3" t="n">
        <v>125</v>
      </c>
      <c r="AD20" s="3" t="n">
        <v>115</v>
      </c>
      <c r="AE20" s="3" t="n">
        <v>109</v>
      </c>
      <c r="AF20" s="3" t="n">
        <v>104</v>
      </c>
      <c r="AG20" s="3" t="n">
        <v>100</v>
      </c>
      <c r="AH20" s="3" t="n">
        <v>99</v>
      </c>
      <c r="AI20" s="3" t="n">
        <v>110</v>
      </c>
      <c r="AJ20" s="3" t="n">
        <v>118</v>
      </c>
      <c r="AK20" s="3" t="n">
        <v>111</v>
      </c>
      <c r="AL20" s="3" t="n">
        <v>160</v>
      </c>
      <c r="AM20" s="3" t="n">
        <v>162</v>
      </c>
      <c r="AN20" s="3" t="n">
        <v>165</v>
      </c>
      <c r="AO20" s="3" t="n">
        <v>269</v>
      </c>
      <c r="AP20" s="3" t="n">
        <v>326</v>
      </c>
    </row>
    <row r="21" customFormat="false" ht="15" hidden="false" customHeight="false" outlineLevel="0" collapsed="false">
      <c r="A21" s="2" t="n">
        <v>19</v>
      </c>
      <c r="B21" s="3" t="n">
        <v>113</v>
      </c>
      <c r="C21" s="3" t="n">
        <v>95</v>
      </c>
      <c r="D21" s="3" t="n">
        <v>93</v>
      </c>
      <c r="E21" s="3" t="n">
        <v>93</v>
      </c>
      <c r="F21" s="3" t="n">
        <v>92</v>
      </c>
      <c r="G21" s="3" t="n">
        <v>85</v>
      </c>
      <c r="H21" s="3" t="n">
        <v>86</v>
      </c>
      <c r="I21" s="3" t="n">
        <v>67</v>
      </c>
      <c r="J21" s="3" t="n">
        <v>71</v>
      </c>
      <c r="K21" s="3" t="n">
        <v>80</v>
      </c>
      <c r="L21" s="3" t="n">
        <v>68</v>
      </c>
      <c r="M21" s="3" t="n">
        <v>105</v>
      </c>
      <c r="N21" s="3" t="n">
        <v>109</v>
      </c>
      <c r="O21" s="3" t="n">
        <v>166</v>
      </c>
      <c r="P21" s="3" t="n">
        <v>168</v>
      </c>
      <c r="Q21" s="3" t="n">
        <v>169</v>
      </c>
      <c r="R21" s="3" t="n">
        <v>67</v>
      </c>
      <c r="S21" s="3" t="n">
        <v>48</v>
      </c>
      <c r="T21" s="3" t="n">
        <v>7</v>
      </c>
      <c r="U21" s="3" t="s">
        <v>24</v>
      </c>
      <c r="V21" s="3" t="n">
        <v>100</v>
      </c>
      <c r="W21" s="3" t="n">
        <v>103</v>
      </c>
      <c r="X21" s="3" t="n">
        <v>146</v>
      </c>
      <c r="Y21" s="3" t="n">
        <v>140</v>
      </c>
      <c r="Z21" s="3" t="n">
        <v>137</v>
      </c>
      <c r="AA21" s="3" t="n">
        <v>135</v>
      </c>
      <c r="AB21" s="3" t="n">
        <v>125</v>
      </c>
      <c r="AC21" s="3" t="n">
        <v>130</v>
      </c>
      <c r="AD21" s="3" t="n">
        <v>120</v>
      </c>
      <c r="AE21" s="3" t="n">
        <v>114</v>
      </c>
      <c r="AF21" s="3" t="n">
        <v>109</v>
      </c>
      <c r="AG21" s="3" t="n">
        <v>105</v>
      </c>
      <c r="AH21" s="3" t="n">
        <v>104</v>
      </c>
      <c r="AI21" s="3" t="n">
        <v>115</v>
      </c>
      <c r="AJ21" s="3" t="n">
        <v>118</v>
      </c>
      <c r="AK21" s="3" t="n">
        <v>116</v>
      </c>
      <c r="AL21" s="3" t="n">
        <v>165</v>
      </c>
      <c r="AM21" s="3" t="n">
        <v>167</v>
      </c>
      <c r="AN21" s="3" t="n">
        <v>170</v>
      </c>
      <c r="AO21" s="3" t="n">
        <v>274</v>
      </c>
      <c r="AP21" s="3" t="n">
        <v>331</v>
      </c>
    </row>
    <row r="22" customFormat="false" ht="15" hidden="false" customHeight="false" outlineLevel="0" collapsed="false">
      <c r="A22" s="2" t="n">
        <v>20</v>
      </c>
      <c r="B22" s="3" t="n">
        <v>74</v>
      </c>
      <c r="C22" s="3" t="n">
        <v>121</v>
      </c>
      <c r="D22" s="3" t="n">
        <v>119</v>
      </c>
      <c r="E22" s="3" t="n">
        <v>121</v>
      </c>
      <c r="F22" s="3" t="n">
        <v>120</v>
      </c>
      <c r="G22" s="3" t="n">
        <v>113</v>
      </c>
      <c r="H22" s="3" t="n">
        <v>114</v>
      </c>
      <c r="I22" s="3" t="n">
        <v>95</v>
      </c>
      <c r="J22" s="3" t="n">
        <v>99</v>
      </c>
      <c r="K22" s="3" t="n">
        <v>108</v>
      </c>
      <c r="L22" s="3" t="n">
        <v>96</v>
      </c>
      <c r="M22" s="3" t="n">
        <v>113</v>
      </c>
      <c r="N22" s="3" t="n">
        <v>109</v>
      </c>
      <c r="O22" s="3" t="n">
        <v>126</v>
      </c>
      <c r="P22" s="3" t="n">
        <v>128</v>
      </c>
      <c r="Q22" s="3" t="n">
        <v>129</v>
      </c>
      <c r="R22" s="3" t="n">
        <v>108</v>
      </c>
      <c r="S22" s="3" t="n">
        <v>89</v>
      </c>
      <c r="T22" s="3" t="n">
        <v>95</v>
      </c>
      <c r="U22" s="3" t="n">
        <v>100</v>
      </c>
      <c r="V22" s="3" t="s">
        <v>24</v>
      </c>
      <c r="W22" s="3" t="n">
        <v>13</v>
      </c>
      <c r="X22" s="3" t="n">
        <v>59</v>
      </c>
      <c r="Y22" s="3" t="n">
        <v>53</v>
      </c>
      <c r="Z22" s="3" t="n">
        <v>50</v>
      </c>
      <c r="AA22" s="3" t="n">
        <v>56</v>
      </c>
      <c r="AB22" s="3" t="n">
        <v>62</v>
      </c>
      <c r="AC22" s="3" t="n">
        <v>73</v>
      </c>
      <c r="AD22" s="3" t="n">
        <v>67</v>
      </c>
      <c r="AE22" s="3" t="n">
        <v>75</v>
      </c>
      <c r="AF22" s="3" t="n">
        <v>84</v>
      </c>
      <c r="AG22" s="3" t="n">
        <v>88</v>
      </c>
      <c r="AH22" s="3" t="n">
        <v>93</v>
      </c>
      <c r="AI22" s="3" t="n">
        <v>104</v>
      </c>
      <c r="AJ22" s="3" t="n">
        <v>112</v>
      </c>
      <c r="AK22" s="3" t="n">
        <v>106</v>
      </c>
      <c r="AL22" s="3" t="n">
        <v>155</v>
      </c>
      <c r="AM22" s="3" t="n">
        <v>157</v>
      </c>
      <c r="AN22" s="3" t="n">
        <v>160</v>
      </c>
      <c r="AO22" s="3" t="n">
        <v>264</v>
      </c>
      <c r="AP22" s="3" t="n">
        <v>321</v>
      </c>
    </row>
    <row r="23" customFormat="false" ht="15" hidden="false" customHeight="false" outlineLevel="0" collapsed="false">
      <c r="A23" s="2" t="n">
        <v>21</v>
      </c>
      <c r="B23" s="3" t="n">
        <v>77</v>
      </c>
      <c r="C23" s="3" t="n">
        <v>124</v>
      </c>
      <c r="D23" s="3" t="n">
        <v>122</v>
      </c>
      <c r="E23" s="3" t="n">
        <v>124</v>
      </c>
      <c r="F23" s="3" t="n">
        <v>123</v>
      </c>
      <c r="G23" s="3" t="n">
        <v>116</v>
      </c>
      <c r="H23" s="3" t="n">
        <v>117</v>
      </c>
      <c r="I23" s="3" t="n">
        <v>98</v>
      </c>
      <c r="J23" s="3" t="n">
        <v>102</v>
      </c>
      <c r="K23" s="3" t="n">
        <v>111</v>
      </c>
      <c r="L23" s="3" t="n">
        <v>99</v>
      </c>
      <c r="M23" s="3" t="n">
        <v>116</v>
      </c>
      <c r="N23" s="3" t="n">
        <v>112</v>
      </c>
      <c r="O23" s="3" t="n">
        <v>129</v>
      </c>
      <c r="P23" s="3" t="n">
        <v>131</v>
      </c>
      <c r="Q23" s="3" t="n">
        <v>132</v>
      </c>
      <c r="R23" s="3" t="n">
        <v>111</v>
      </c>
      <c r="S23" s="3" t="n">
        <v>92</v>
      </c>
      <c r="T23" s="3" t="n">
        <v>98</v>
      </c>
      <c r="U23" s="3" t="n">
        <v>103</v>
      </c>
      <c r="V23" s="3" t="n">
        <v>13</v>
      </c>
      <c r="W23" s="3" t="s">
        <v>24</v>
      </c>
      <c r="X23" s="3" t="n">
        <v>62</v>
      </c>
      <c r="Y23" s="3" t="n">
        <v>56</v>
      </c>
      <c r="Z23" s="3" t="n">
        <v>53</v>
      </c>
      <c r="AA23" s="3" t="n">
        <v>59</v>
      </c>
      <c r="AB23" s="3" t="n">
        <v>65</v>
      </c>
      <c r="AC23" s="3" t="n">
        <v>76</v>
      </c>
      <c r="AD23" s="3" t="n">
        <v>70</v>
      </c>
      <c r="AE23" s="3" t="n">
        <v>78</v>
      </c>
      <c r="AF23" s="3" t="n">
        <v>87</v>
      </c>
      <c r="AG23" s="3" t="n">
        <v>91</v>
      </c>
      <c r="AH23" s="3" t="n">
        <v>96</v>
      </c>
      <c r="AI23" s="3" t="n">
        <v>107</v>
      </c>
      <c r="AJ23" s="3" t="n">
        <v>115</v>
      </c>
      <c r="AK23" s="3" t="n">
        <v>109</v>
      </c>
      <c r="AL23" s="3" t="n">
        <v>158</v>
      </c>
      <c r="AM23" s="3" t="n">
        <v>160</v>
      </c>
      <c r="AN23" s="3" t="n">
        <v>163</v>
      </c>
      <c r="AO23" s="3" t="n">
        <v>267</v>
      </c>
      <c r="AP23" s="3" t="n">
        <v>324</v>
      </c>
    </row>
    <row r="24" customFormat="false" ht="15" hidden="false" customHeight="false" outlineLevel="0" collapsed="false">
      <c r="A24" s="2" t="n">
        <v>22</v>
      </c>
      <c r="B24" s="3" t="n">
        <v>37</v>
      </c>
      <c r="C24" s="3" t="n">
        <v>167</v>
      </c>
      <c r="D24" s="3" t="n">
        <v>165</v>
      </c>
      <c r="E24" s="3" t="n">
        <v>167</v>
      </c>
      <c r="F24" s="3" t="n">
        <v>166</v>
      </c>
      <c r="G24" s="3" t="n">
        <v>159</v>
      </c>
      <c r="H24" s="3" t="n">
        <v>160</v>
      </c>
      <c r="I24" s="3" t="n">
        <v>141</v>
      </c>
      <c r="J24" s="3" t="n">
        <v>145</v>
      </c>
      <c r="K24" s="3" t="n">
        <v>154</v>
      </c>
      <c r="L24" s="3" t="n">
        <v>142</v>
      </c>
      <c r="M24" s="3" t="n">
        <v>127</v>
      </c>
      <c r="N24" s="3" t="n">
        <v>123</v>
      </c>
      <c r="O24" s="3" t="n">
        <v>172</v>
      </c>
      <c r="P24" s="3" t="n">
        <v>174</v>
      </c>
      <c r="Q24" s="3" t="n">
        <v>175</v>
      </c>
      <c r="R24" s="3" t="n">
        <v>154</v>
      </c>
      <c r="S24" s="3" t="n">
        <v>135</v>
      </c>
      <c r="T24" s="3" t="n">
        <v>141</v>
      </c>
      <c r="U24" s="3" t="n">
        <v>146</v>
      </c>
      <c r="V24" s="3" t="n">
        <v>59</v>
      </c>
      <c r="W24" s="3" t="n">
        <v>62</v>
      </c>
      <c r="X24" s="3" t="s">
        <v>24</v>
      </c>
      <c r="Y24" s="3" t="n">
        <v>8</v>
      </c>
      <c r="Z24" s="3" t="n">
        <v>13</v>
      </c>
      <c r="AA24" s="3" t="n">
        <v>19</v>
      </c>
      <c r="AB24" s="3" t="n">
        <v>25</v>
      </c>
      <c r="AC24" s="3" t="n">
        <v>36</v>
      </c>
      <c r="AD24" s="3" t="n">
        <v>30</v>
      </c>
      <c r="AE24" s="3" t="n">
        <v>38</v>
      </c>
      <c r="AF24" s="3" t="n">
        <v>47</v>
      </c>
      <c r="AG24" s="3" t="n">
        <v>51</v>
      </c>
      <c r="AH24" s="3" t="n">
        <v>56</v>
      </c>
      <c r="AI24" s="3" t="n">
        <v>67</v>
      </c>
      <c r="AJ24" s="3" t="n">
        <v>75</v>
      </c>
      <c r="AK24" s="3" t="n">
        <v>68</v>
      </c>
      <c r="AL24" s="3" t="n">
        <v>117</v>
      </c>
      <c r="AM24" s="3" t="n">
        <v>119</v>
      </c>
      <c r="AN24" s="3" t="n">
        <v>122</v>
      </c>
      <c r="AO24" s="3" t="n">
        <v>226</v>
      </c>
      <c r="AP24" s="3" t="n">
        <v>283</v>
      </c>
    </row>
    <row r="25" customFormat="false" ht="15" hidden="false" customHeight="false" outlineLevel="0" collapsed="false">
      <c r="A25" s="2" t="n">
        <v>23</v>
      </c>
      <c r="B25" s="3" t="n">
        <v>31</v>
      </c>
      <c r="C25" s="3" t="n">
        <v>161</v>
      </c>
      <c r="D25" s="3" t="n">
        <v>159</v>
      </c>
      <c r="E25" s="3" t="n">
        <v>161</v>
      </c>
      <c r="F25" s="3" t="n">
        <v>160</v>
      </c>
      <c r="G25" s="3" t="n">
        <v>153</v>
      </c>
      <c r="H25" s="3" t="n">
        <v>154</v>
      </c>
      <c r="I25" s="3" t="n">
        <v>135</v>
      </c>
      <c r="J25" s="3" t="n">
        <v>139</v>
      </c>
      <c r="K25" s="3" t="n">
        <v>148</v>
      </c>
      <c r="L25" s="3" t="n">
        <v>136</v>
      </c>
      <c r="M25" s="3" t="n">
        <v>121</v>
      </c>
      <c r="N25" s="3" t="n">
        <v>117</v>
      </c>
      <c r="O25" s="3" t="n">
        <v>166</v>
      </c>
      <c r="P25" s="3" t="n">
        <v>168</v>
      </c>
      <c r="Q25" s="3" t="n">
        <v>169</v>
      </c>
      <c r="R25" s="3" t="n">
        <v>148</v>
      </c>
      <c r="S25" s="3" t="n">
        <v>129</v>
      </c>
      <c r="T25" s="3" t="n">
        <v>135</v>
      </c>
      <c r="U25" s="3" t="n">
        <v>140</v>
      </c>
      <c r="V25" s="3" t="n">
        <v>53</v>
      </c>
      <c r="W25" s="3" t="n">
        <v>56</v>
      </c>
      <c r="X25" s="3" t="n">
        <v>8</v>
      </c>
      <c r="Y25" s="3" t="s">
        <v>24</v>
      </c>
      <c r="Z25" s="3" t="n">
        <v>7</v>
      </c>
      <c r="AA25" s="3" t="n">
        <v>13</v>
      </c>
      <c r="AB25" s="3" t="n">
        <v>19</v>
      </c>
      <c r="AC25" s="3" t="n">
        <v>30</v>
      </c>
      <c r="AD25" s="3" t="n">
        <v>24</v>
      </c>
      <c r="AE25" s="3" t="n">
        <v>32</v>
      </c>
      <c r="AF25" s="3" t="n">
        <v>41</v>
      </c>
      <c r="AG25" s="3" t="n">
        <v>45</v>
      </c>
      <c r="AH25" s="3" t="n">
        <v>50</v>
      </c>
      <c r="AI25" s="3" t="n">
        <v>61</v>
      </c>
      <c r="AJ25" s="3" t="n">
        <v>69</v>
      </c>
      <c r="AK25" s="3" t="n">
        <v>62</v>
      </c>
      <c r="AL25" s="3" t="n">
        <v>111</v>
      </c>
      <c r="AM25" s="3" t="n">
        <v>113</v>
      </c>
      <c r="AN25" s="3" t="n">
        <v>116</v>
      </c>
      <c r="AO25" s="3" t="n">
        <v>275</v>
      </c>
      <c r="AP25" s="3" t="n">
        <v>332</v>
      </c>
    </row>
    <row r="26" customFormat="false" ht="15" hidden="false" customHeight="false" outlineLevel="0" collapsed="false">
      <c r="A26" s="2" t="n">
        <v>24</v>
      </c>
      <c r="B26" s="3" t="n">
        <v>28</v>
      </c>
      <c r="C26" s="3" t="n">
        <v>158</v>
      </c>
      <c r="D26" s="3" t="n">
        <v>156</v>
      </c>
      <c r="E26" s="3" t="n">
        <v>158</v>
      </c>
      <c r="F26" s="3" t="n">
        <v>157</v>
      </c>
      <c r="G26" s="3" t="n">
        <v>150</v>
      </c>
      <c r="H26" s="3" t="n">
        <v>151</v>
      </c>
      <c r="I26" s="3" t="n">
        <v>132</v>
      </c>
      <c r="J26" s="3" t="n">
        <v>136</v>
      </c>
      <c r="K26" s="3" t="n">
        <v>145</v>
      </c>
      <c r="L26" s="3" t="n">
        <v>133</v>
      </c>
      <c r="M26" s="3" t="n">
        <v>118</v>
      </c>
      <c r="N26" s="3" t="n">
        <v>114</v>
      </c>
      <c r="O26" s="3" t="n">
        <v>163</v>
      </c>
      <c r="P26" s="3" t="n">
        <v>165</v>
      </c>
      <c r="Q26" s="3" t="n">
        <v>166</v>
      </c>
      <c r="R26" s="3" t="n">
        <v>145</v>
      </c>
      <c r="S26" s="3" t="n">
        <v>126</v>
      </c>
      <c r="T26" s="3" t="n">
        <v>132</v>
      </c>
      <c r="U26" s="3" t="n">
        <v>137</v>
      </c>
      <c r="V26" s="3" t="n">
        <v>50</v>
      </c>
      <c r="W26" s="3" t="n">
        <v>53</v>
      </c>
      <c r="X26" s="3" t="n">
        <v>13</v>
      </c>
      <c r="Y26" s="3" t="n">
        <v>7</v>
      </c>
      <c r="Z26" s="3" t="s">
        <v>24</v>
      </c>
      <c r="AA26" s="3" t="n">
        <v>10</v>
      </c>
      <c r="AB26" s="3" t="n">
        <v>16</v>
      </c>
      <c r="AC26" s="3" t="n">
        <v>27</v>
      </c>
      <c r="AD26" s="3" t="n">
        <v>21</v>
      </c>
      <c r="AE26" s="3" t="n">
        <v>29</v>
      </c>
      <c r="AF26" s="3" t="n">
        <v>38</v>
      </c>
      <c r="AG26" s="3" t="n">
        <v>42</v>
      </c>
      <c r="AH26" s="3" t="n">
        <v>47</v>
      </c>
      <c r="AI26" s="3" t="n">
        <v>58</v>
      </c>
      <c r="AJ26" s="3" t="n">
        <v>66</v>
      </c>
      <c r="AK26" s="3" t="n">
        <v>59</v>
      </c>
      <c r="AL26" s="3" t="n">
        <v>108</v>
      </c>
      <c r="AM26" s="3" t="n">
        <v>110</v>
      </c>
      <c r="AN26" s="3" t="n">
        <v>113</v>
      </c>
      <c r="AO26" s="3" t="n">
        <v>272</v>
      </c>
      <c r="AP26" s="3" t="n">
        <v>329</v>
      </c>
    </row>
    <row r="27" customFormat="false" ht="15" hidden="false" customHeight="false" outlineLevel="0" collapsed="false">
      <c r="A27" s="2" t="n">
        <v>25</v>
      </c>
      <c r="B27" s="3" t="n">
        <v>26</v>
      </c>
      <c r="C27" s="3" t="n">
        <v>156</v>
      </c>
      <c r="D27" s="3" t="n">
        <v>154</v>
      </c>
      <c r="E27" s="3" t="n">
        <v>156</v>
      </c>
      <c r="F27" s="3" t="n">
        <v>155</v>
      </c>
      <c r="G27" s="3" t="n">
        <v>148</v>
      </c>
      <c r="H27" s="3" t="n">
        <v>149</v>
      </c>
      <c r="I27" s="3" t="n">
        <v>130</v>
      </c>
      <c r="J27" s="3" t="n">
        <v>134</v>
      </c>
      <c r="K27" s="3" t="n">
        <v>143</v>
      </c>
      <c r="L27" s="3" t="n">
        <v>131</v>
      </c>
      <c r="M27" s="3" t="n">
        <v>116</v>
      </c>
      <c r="N27" s="3" t="n">
        <v>112</v>
      </c>
      <c r="O27" s="3" t="n">
        <v>161</v>
      </c>
      <c r="P27" s="3" t="n">
        <v>163</v>
      </c>
      <c r="Q27" s="3" t="n">
        <v>164</v>
      </c>
      <c r="R27" s="3" t="n">
        <v>143</v>
      </c>
      <c r="S27" s="3" t="n">
        <v>124</v>
      </c>
      <c r="T27" s="3" t="n">
        <v>130</v>
      </c>
      <c r="U27" s="3" t="n">
        <v>135</v>
      </c>
      <c r="V27" s="3" t="n">
        <v>56</v>
      </c>
      <c r="W27" s="3" t="n">
        <v>59</v>
      </c>
      <c r="X27" s="3" t="n">
        <v>19</v>
      </c>
      <c r="Y27" s="3" t="n">
        <v>13</v>
      </c>
      <c r="Z27" s="3" t="n">
        <v>10</v>
      </c>
      <c r="AA27" s="3" t="s">
        <v>24</v>
      </c>
      <c r="AB27" s="3" t="n">
        <v>14</v>
      </c>
      <c r="AC27" s="3" t="n">
        <v>25</v>
      </c>
      <c r="AD27" s="3" t="n">
        <v>19</v>
      </c>
      <c r="AE27" s="3" t="n">
        <v>27</v>
      </c>
      <c r="AF27" s="3" t="n">
        <v>36</v>
      </c>
      <c r="AG27" s="3" t="n">
        <v>40</v>
      </c>
      <c r="AH27" s="3" t="n">
        <v>45</v>
      </c>
      <c r="AI27" s="3" t="n">
        <v>56</v>
      </c>
      <c r="AJ27" s="3" t="n">
        <v>64</v>
      </c>
      <c r="AK27" s="3" t="n">
        <v>57</v>
      </c>
      <c r="AL27" s="3" t="n">
        <v>106</v>
      </c>
      <c r="AM27" s="3" t="n">
        <v>108</v>
      </c>
      <c r="AN27" s="3" t="n">
        <v>111</v>
      </c>
      <c r="AO27" s="3" t="n">
        <v>270</v>
      </c>
      <c r="AP27" s="3" t="n">
        <v>327</v>
      </c>
    </row>
    <row r="28" customFormat="false" ht="15" hidden="false" customHeight="false" outlineLevel="0" collapsed="false">
      <c r="A28" s="2" t="n">
        <v>26</v>
      </c>
      <c r="B28" s="3" t="n">
        <v>16</v>
      </c>
      <c r="C28" s="3" t="n">
        <v>146</v>
      </c>
      <c r="D28" s="3" t="n">
        <v>144</v>
      </c>
      <c r="E28" s="3" t="n">
        <v>146</v>
      </c>
      <c r="F28" s="3" t="n">
        <v>145</v>
      </c>
      <c r="G28" s="3" t="n">
        <v>138</v>
      </c>
      <c r="H28" s="3" t="n">
        <v>139</v>
      </c>
      <c r="I28" s="3" t="n">
        <v>120</v>
      </c>
      <c r="J28" s="3" t="n">
        <v>124</v>
      </c>
      <c r="K28" s="3" t="n">
        <v>133</v>
      </c>
      <c r="L28" s="3" t="n">
        <v>121</v>
      </c>
      <c r="M28" s="3" t="n">
        <v>106</v>
      </c>
      <c r="N28" s="3" t="n">
        <v>102</v>
      </c>
      <c r="O28" s="3" t="n">
        <v>151</v>
      </c>
      <c r="P28" s="3" t="n">
        <v>153</v>
      </c>
      <c r="Q28" s="3" t="n">
        <v>154</v>
      </c>
      <c r="R28" s="3" t="n">
        <v>133</v>
      </c>
      <c r="S28" s="3" t="n">
        <v>114</v>
      </c>
      <c r="T28" s="3" t="n">
        <v>120</v>
      </c>
      <c r="U28" s="3" t="n">
        <v>125</v>
      </c>
      <c r="V28" s="3" t="n">
        <v>62</v>
      </c>
      <c r="W28" s="3" t="n">
        <v>65</v>
      </c>
      <c r="X28" s="3" t="n">
        <v>25</v>
      </c>
      <c r="Y28" s="3" t="n">
        <v>19</v>
      </c>
      <c r="Z28" s="3" t="n">
        <v>16</v>
      </c>
      <c r="AA28" s="3" t="n">
        <v>14</v>
      </c>
      <c r="AB28" s="3" t="s">
        <v>24</v>
      </c>
      <c r="AC28" s="3" t="n">
        <v>15</v>
      </c>
      <c r="AD28" s="3" t="n">
        <v>9</v>
      </c>
      <c r="AE28" s="3" t="n">
        <v>17</v>
      </c>
      <c r="AF28" s="3" t="n">
        <v>26</v>
      </c>
      <c r="AG28" s="3" t="n">
        <v>30</v>
      </c>
      <c r="AH28" s="3" t="n">
        <v>35</v>
      </c>
      <c r="AI28" s="3" t="n">
        <v>46</v>
      </c>
      <c r="AJ28" s="3" t="n">
        <v>54</v>
      </c>
      <c r="AK28" s="3" t="n">
        <v>47</v>
      </c>
      <c r="AL28" s="3" t="n">
        <v>96</v>
      </c>
      <c r="AM28" s="3" t="n">
        <v>98</v>
      </c>
      <c r="AN28" s="3" t="n">
        <v>101</v>
      </c>
      <c r="AO28" s="3" t="n">
        <v>260</v>
      </c>
      <c r="AP28" s="3" t="n">
        <v>317</v>
      </c>
    </row>
    <row r="29" customFormat="false" ht="15" hidden="false" customHeight="false" outlineLevel="0" collapsed="false">
      <c r="A29" s="2" t="n">
        <v>27</v>
      </c>
      <c r="B29" s="3" t="n">
        <v>21</v>
      </c>
      <c r="C29" s="3" t="n">
        <v>151</v>
      </c>
      <c r="D29" s="3" t="n">
        <v>149</v>
      </c>
      <c r="E29" s="3" t="n">
        <v>151</v>
      </c>
      <c r="F29" s="3" t="n">
        <v>150</v>
      </c>
      <c r="G29" s="3" t="n">
        <v>143</v>
      </c>
      <c r="H29" s="3" t="n">
        <v>144</v>
      </c>
      <c r="I29" s="3" t="n">
        <v>125</v>
      </c>
      <c r="J29" s="3" t="n">
        <v>129</v>
      </c>
      <c r="K29" s="3" t="n">
        <v>138</v>
      </c>
      <c r="L29" s="3" t="n">
        <v>126</v>
      </c>
      <c r="M29" s="3" t="n">
        <v>111</v>
      </c>
      <c r="N29" s="3" t="n">
        <v>107</v>
      </c>
      <c r="O29" s="3" t="n">
        <v>156</v>
      </c>
      <c r="P29" s="3" t="n">
        <v>158</v>
      </c>
      <c r="Q29" s="3" t="n">
        <v>159</v>
      </c>
      <c r="R29" s="3" t="n">
        <v>138</v>
      </c>
      <c r="S29" s="3" t="n">
        <v>119</v>
      </c>
      <c r="T29" s="3" t="n">
        <v>125</v>
      </c>
      <c r="U29" s="3" t="n">
        <v>130</v>
      </c>
      <c r="V29" s="3" t="n">
        <v>73</v>
      </c>
      <c r="W29" s="3" t="n">
        <v>76</v>
      </c>
      <c r="X29" s="3" t="n">
        <v>36</v>
      </c>
      <c r="Y29" s="3" t="n">
        <v>30</v>
      </c>
      <c r="Z29" s="3" t="n">
        <v>27</v>
      </c>
      <c r="AA29" s="3" t="n">
        <v>25</v>
      </c>
      <c r="AB29" s="3" t="n">
        <v>15</v>
      </c>
      <c r="AC29" s="3" t="s">
        <v>24</v>
      </c>
      <c r="AD29" s="3" t="n">
        <v>14</v>
      </c>
      <c r="AE29" s="3" t="n">
        <v>22</v>
      </c>
      <c r="AF29" s="3" t="n">
        <v>31</v>
      </c>
      <c r="AG29" s="3" t="n">
        <v>35</v>
      </c>
      <c r="AH29" s="3" t="n">
        <v>40</v>
      </c>
      <c r="AI29" s="3" t="n">
        <v>51</v>
      </c>
      <c r="AJ29" s="3" t="n">
        <v>59</v>
      </c>
      <c r="AK29" s="3" t="n">
        <v>52</v>
      </c>
      <c r="AL29" s="3" t="n">
        <v>101</v>
      </c>
      <c r="AM29" s="3" t="n">
        <v>103</v>
      </c>
      <c r="AN29" s="3" t="n">
        <v>106</v>
      </c>
      <c r="AO29" s="3" t="n">
        <v>265</v>
      </c>
      <c r="AP29" s="3" t="n">
        <v>322</v>
      </c>
    </row>
    <row r="30" customFormat="false" ht="15" hidden="false" customHeight="false" outlineLevel="0" collapsed="false">
      <c r="A30" s="2" t="n">
        <v>28</v>
      </c>
      <c r="B30" s="3" t="n">
        <v>11</v>
      </c>
      <c r="C30" s="3" t="n">
        <v>141</v>
      </c>
      <c r="D30" s="3" t="n">
        <v>139</v>
      </c>
      <c r="E30" s="3" t="n">
        <v>141</v>
      </c>
      <c r="F30" s="3" t="n">
        <v>140</v>
      </c>
      <c r="G30" s="3" t="n">
        <v>133</v>
      </c>
      <c r="H30" s="3" t="n">
        <v>134</v>
      </c>
      <c r="I30" s="3" t="n">
        <v>115</v>
      </c>
      <c r="J30" s="3" t="n">
        <v>119</v>
      </c>
      <c r="K30" s="3" t="n">
        <v>128</v>
      </c>
      <c r="L30" s="3" t="n">
        <v>116</v>
      </c>
      <c r="M30" s="3" t="n">
        <v>101</v>
      </c>
      <c r="N30" s="3" t="n">
        <v>97</v>
      </c>
      <c r="O30" s="3" t="n">
        <v>146</v>
      </c>
      <c r="P30" s="3" t="n">
        <v>148</v>
      </c>
      <c r="Q30" s="3" t="n">
        <v>149</v>
      </c>
      <c r="R30" s="3" t="n">
        <v>128</v>
      </c>
      <c r="S30" s="3" t="n">
        <v>109</v>
      </c>
      <c r="T30" s="3" t="n">
        <v>115</v>
      </c>
      <c r="U30" s="3" t="n">
        <v>120</v>
      </c>
      <c r="V30" s="3" t="n">
        <v>67</v>
      </c>
      <c r="W30" s="3" t="n">
        <v>70</v>
      </c>
      <c r="X30" s="3" t="n">
        <v>30</v>
      </c>
      <c r="Y30" s="3" t="n">
        <v>24</v>
      </c>
      <c r="Z30" s="3" t="n">
        <v>21</v>
      </c>
      <c r="AA30" s="3" t="n">
        <v>19</v>
      </c>
      <c r="AB30" s="3" t="n">
        <v>9</v>
      </c>
      <c r="AC30" s="3" t="n">
        <v>14</v>
      </c>
      <c r="AD30" s="3" t="s">
        <v>24</v>
      </c>
      <c r="AE30" s="3" t="n">
        <v>12</v>
      </c>
      <c r="AF30" s="3" t="n">
        <v>21</v>
      </c>
      <c r="AG30" s="3" t="n">
        <v>25</v>
      </c>
      <c r="AH30" s="3" t="n">
        <v>30</v>
      </c>
      <c r="AI30" s="3" t="n">
        <v>41</v>
      </c>
      <c r="AJ30" s="3" t="n">
        <v>49</v>
      </c>
      <c r="AK30" s="3" t="n">
        <v>42</v>
      </c>
      <c r="AL30" s="3" t="n">
        <v>91</v>
      </c>
      <c r="AM30" s="3" t="n">
        <v>93</v>
      </c>
      <c r="AN30" s="3" t="n">
        <v>96</v>
      </c>
      <c r="AO30" s="3" t="n">
        <v>255</v>
      </c>
      <c r="AP30" s="3" t="n">
        <v>312</v>
      </c>
    </row>
    <row r="31" customFormat="false" ht="15" hidden="false" customHeight="false" outlineLevel="0" collapsed="false">
      <c r="A31" s="2" t="n">
        <v>29</v>
      </c>
      <c r="B31" s="3" t="n">
        <v>1</v>
      </c>
      <c r="C31" s="3" t="n">
        <v>135</v>
      </c>
      <c r="D31" s="3" t="n">
        <v>133</v>
      </c>
      <c r="E31" s="3" t="n">
        <v>135</v>
      </c>
      <c r="F31" s="3" t="n">
        <v>134</v>
      </c>
      <c r="G31" s="3" t="n">
        <v>127</v>
      </c>
      <c r="H31" s="3" t="n">
        <v>128</v>
      </c>
      <c r="I31" s="3" t="n">
        <v>109</v>
      </c>
      <c r="J31" s="3" t="n">
        <v>113</v>
      </c>
      <c r="K31" s="3" t="n">
        <v>122</v>
      </c>
      <c r="L31" s="3" t="n">
        <v>110</v>
      </c>
      <c r="M31" s="3" t="n">
        <v>95</v>
      </c>
      <c r="N31" s="3" t="n">
        <v>91</v>
      </c>
      <c r="O31" s="3" t="n">
        <v>140</v>
      </c>
      <c r="P31" s="3" t="n">
        <v>142</v>
      </c>
      <c r="Q31" s="3" t="n">
        <v>143</v>
      </c>
      <c r="R31" s="3" t="n">
        <v>122</v>
      </c>
      <c r="S31" s="3" t="n">
        <v>103</v>
      </c>
      <c r="T31" s="3" t="n">
        <v>109</v>
      </c>
      <c r="U31" s="3" t="n">
        <v>114</v>
      </c>
      <c r="V31" s="3" t="n">
        <v>75</v>
      </c>
      <c r="W31" s="3" t="n">
        <v>78</v>
      </c>
      <c r="X31" s="3" t="n">
        <v>38</v>
      </c>
      <c r="Y31" s="3" t="n">
        <v>32</v>
      </c>
      <c r="Z31" s="3" t="n">
        <v>29</v>
      </c>
      <c r="AA31" s="3" t="n">
        <v>27</v>
      </c>
      <c r="AB31" s="3" t="n">
        <v>17</v>
      </c>
      <c r="AC31" s="3" t="n">
        <v>22</v>
      </c>
      <c r="AD31" s="3" t="n">
        <v>12</v>
      </c>
      <c r="AE31" s="3" t="s">
        <v>24</v>
      </c>
      <c r="AF31" s="3" t="n">
        <v>15</v>
      </c>
      <c r="AG31" s="3" t="n">
        <v>19</v>
      </c>
      <c r="AH31" s="3" t="n">
        <v>24</v>
      </c>
      <c r="AI31" s="3" t="n">
        <v>35</v>
      </c>
      <c r="AJ31" s="3" t="n">
        <v>43</v>
      </c>
      <c r="AK31" s="3" t="n">
        <v>36</v>
      </c>
      <c r="AL31" s="3" t="n">
        <v>85</v>
      </c>
      <c r="AM31" s="3" t="n">
        <v>87</v>
      </c>
      <c r="AN31" s="3" t="n">
        <v>90</v>
      </c>
      <c r="AO31" s="3" t="n">
        <v>249</v>
      </c>
      <c r="AP31" s="3" t="n">
        <v>306</v>
      </c>
    </row>
    <row r="32" customFormat="false" ht="15" hidden="false" customHeight="false" outlineLevel="0" collapsed="false">
      <c r="A32" s="2" t="n">
        <v>30</v>
      </c>
      <c r="B32" s="3" t="n">
        <v>14</v>
      </c>
      <c r="C32" s="3" t="n">
        <v>130</v>
      </c>
      <c r="D32" s="3" t="n">
        <v>128</v>
      </c>
      <c r="E32" s="3" t="n">
        <v>130</v>
      </c>
      <c r="F32" s="3" t="n">
        <v>129</v>
      </c>
      <c r="G32" s="3" t="n">
        <v>122</v>
      </c>
      <c r="H32" s="3" t="n">
        <v>123</v>
      </c>
      <c r="I32" s="3" t="n">
        <v>104</v>
      </c>
      <c r="J32" s="3" t="n">
        <v>108</v>
      </c>
      <c r="K32" s="3" t="n">
        <v>117</v>
      </c>
      <c r="L32" s="3" t="n">
        <v>105</v>
      </c>
      <c r="M32" s="3" t="n">
        <v>90</v>
      </c>
      <c r="N32" s="3" t="n">
        <v>86</v>
      </c>
      <c r="O32" s="3" t="n">
        <v>135</v>
      </c>
      <c r="P32" s="3" t="n">
        <v>137</v>
      </c>
      <c r="Q32" s="3" t="n">
        <v>138</v>
      </c>
      <c r="R32" s="3" t="n">
        <v>117</v>
      </c>
      <c r="S32" s="3" t="n">
        <v>98</v>
      </c>
      <c r="T32" s="3" t="n">
        <v>104</v>
      </c>
      <c r="U32" s="3" t="n">
        <v>109</v>
      </c>
      <c r="V32" s="3" t="n">
        <v>84</v>
      </c>
      <c r="W32" s="3" t="n">
        <v>87</v>
      </c>
      <c r="X32" s="3" t="n">
        <v>47</v>
      </c>
      <c r="Y32" s="3" t="n">
        <v>41</v>
      </c>
      <c r="Z32" s="3" t="n">
        <v>38</v>
      </c>
      <c r="AA32" s="3" t="n">
        <v>36</v>
      </c>
      <c r="AB32" s="3" t="n">
        <v>26</v>
      </c>
      <c r="AC32" s="3" t="n">
        <v>31</v>
      </c>
      <c r="AD32" s="3" t="n">
        <v>21</v>
      </c>
      <c r="AE32" s="3" t="n">
        <v>15</v>
      </c>
      <c r="AF32" s="3" t="s">
        <v>24</v>
      </c>
      <c r="AG32" s="3" t="n">
        <v>14</v>
      </c>
      <c r="AH32" s="3" t="n">
        <v>19</v>
      </c>
      <c r="AI32" s="3" t="n">
        <v>30</v>
      </c>
      <c r="AJ32" s="3" t="n">
        <v>38</v>
      </c>
      <c r="AK32" s="3" t="n">
        <v>31</v>
      </c>
      <c r="AL32" s="3" t="n">
        <v>85</v>
      </c>
      <c r="AM32" s="3" t="n">
        <v>87</v>
      </c>
      <c r="AN32" s="3" t="n">
        <v>90</v>
      </c>
      <c r="AO32" s="3" t="n">
        <v>249</v>
      </c>
      <c r="AP32" s="3" t="n">
        <v>306</v>
      </c>
    </row>
    <row r="33" customFormat="false" ht="15" hidden="false" customHeight="false" outlineLevel="0" collapsed="false">
      <c r="A33" s="2" t="n">
        <v>31</v>
      </c>
      <c r="B33" s="3" t="n">
        <v>18</v>
      </c>
      <c r="C33" s="3" t="n">
        <v>126</v>
      </c>
      <c r="D33" s="3" t="n">
        <v>24</v>
      </c>
      <c r="E33" s="3" t="n">
        <v>126</v>
      </c>
      <c r="F33" s="3" t="n">
        <v>125</v>
      </c>
      <c r="G33" s="3" t="n">
        <v>118</v>
      </c>
      <c r="H33" s="3" t="n">
        <v>119</v>
      </c>
      <c r="I33" s="3" t="n">
        <v>100</v>
      </c>
      <c r="J33" s="3" t="n">
        <v>104</v>
      </c>
      <c r="K33" s="3" t="n">
        <v>113</v>
      </c>
      <c r="L33" s="3" t="n">
        <v>101</v>
      </c>
      <c r="M33" s="3" t="n">
        <v>86</v>
      </c>
      <c r="N33" s="3" t="n">
        <v>82</v>
      </c>
      <c r="O33" s="3" t="n">
        <v>131</v>
      </c>
      <c r="P33" s="3" t="n">
        <v>133</v>
      </c>
      <c r="Q33" s="3" t="n">
        <v>134</v>
      </c>
      <c r="R33" s="3" t="n">
        <v>113</v>
      </c>
      <c r="S33" s="3" t="n">
        <v>94</v>
      </c>
      <c r="T33" s="3" t="n">
        <v>100</v>
      </c>
      <c r="U33" s="3" t="n">
        <v>105</v>
      </c>
      <c r="V33" s="3" t="n">
        <v>88</v>
      </c>
      <c r="W33" s="3" t="n">
        <v>91</v>
      </c>
      <c r="X33" s="3" t="n">
        <v>51</v>
      </c>
      <c r="Y33" s="3" t="n">
        <v>45</v>
      </c>
      <c r="Z33" s="3" t="n">
        <v>42</v>
      </c>
      <c r="AA33" s="3" t="n">
        <v>40</v>
      </c>
      <c r="AB33" s="3" t="n">
        <v>30</v>
      </c>
      <c r="AC33" s="3" t="n">
        <v>35</v>
      </c>
      <c r="AD33" s="3" t="n">
        <v>25</v>
      </c>
      <c r="AE33" s="3" t="n">
        <v>19</v>
      </c>
      <c r="AF33" s="3" t="n">
        <v>14</v>
      </c>
      <c r="AG33" s="3" t="s">
        <v>24</v>
      </c>
      <c r="AH33" s="3" t="n">
        <v>15</v>
      </c>
      <c r="AI33" s="3" t="n">
        <v>26</v>
      </c>
      <c r="AJ33" s="3" t="n">
        <v>34</v>
      </c>
      <c r="AK33" s="3" t="n">
        <v>27</v>
      </c>
      <c r="AL33" s="3" t="n">
        <v>81</v>
      </c>
      <c r="AM33" s="3" t="n">
        <v>83</v>
      </c>
      <c r="AN33" s="3" t="n">
        <v>86</v>
      </c>
      <c r="AO33" s="3" t="n">
        <v>245</v>
      </c>
      <c r="AP33" s="3" t="n">
        <v>302</v>
      </c>
    </row>
    <row r="34" customFormat="false" ht="15" hidden="false" customHeight="false" outlineLevel="0" collapsed="false">
      <c r="A34" s="2" t="n">
        <v>32</v>
      </c>
      <c r="B34" s="3" t="n">
        <v>23</v>
      </c>
      <c r="C34" s="3" t="n">
        <v>123</v>
      </c>
      <c r="D34" s="3" t="n">
        <v>121</v>
      </c>
      <c r="E34" s="3" t="n">
        <v>35</v>
      </c>
      <c r="F34" s="3" t="n">
        <v>124</v>
      </c>
      <c r="G34" s="3" t="n">
        <v>117</v>
      </c>
      <c r="H34" s="3" t="n">
        <v>118</v>
      </c>
      <c r="I34" s="3" t="n">
        <v>99</v>
      </c>
      <c r="J34" s="3" t="n">
        <v>103</v>
      </c>
      <c r="K34" s="3" t="n">
        <v>112</v>
      </c>
      <c r="L34" s="3" t="n">
        <v>100</v>
      </c>
      <c r="M34" s="3" t="n">
        <v>85</v>
      </c>
      <c r="N34" s="3" t="n">
        <v>81</v>
      </c>
      <c r="O34" s="3" t="n">
        <v>130</v>
      </c>
      <c r="P34" s="3" t="n">
        <v>132</v>
      </c>
      <c r="Q34" s="3" t="n">
        <v>133</v>
      </c>
      <c r="R34" s="3" t="n">
        <v>112</v>
      </c>
      <c r="S34" s="3" t="n">
        <v>93</v>
      </c>
      <c r="T34" s="3" t="n">
        <v>99</v>
      </c>
      <c r="U34" s="3" t="n">
        <v>104</v>
      </c>
      <c r="V34" s="3" t="n">
        <v>93</v>
      </c>
      <c r="W34" s="3" t="n">
        <v>96</v>
      </c>
      <c r="X34" s="3" t="n">
        <v>56</v>
      </c>
      <c r="Y34" s="3" t="n">
        <v>50</v>
      </c>
      <c r="Z34" s="3" t="n">
        <v>47</v>
      </c>
      <c r="AA34" s="3" t="n">
        <v>45</v>
      </c>
      <c r="AB34" s="3" t="n">
        <v>35</v>
      </c>
      <c r="AC34" s="3" t="n">
        <v>40</v>
      </c>
      <c r="AD34" s="3" t="n">
        <v>30</v>
      </c>
      <c r="AE34" s="3" t="n">
        <v>24</v>
      </c>
      <c r="AF34" s="3" t="n">
        <v>19</v>
      </c>
      <c r="AG34" s="3" t="n">
        <v>15</v>
      </c>
      <c r="AH34" s="3" t="s">
        <v>24</v>
      </c>
      <c r="AI34" s="3" t="n">
        <v>21</v>
      </c>
      <c r="AJ34" s="3" t="n">
        <v>29</v>
      </c>
      <c r="AK34" s="3" t="n">
        <v>22</v>
      </c>
      <c r="AL34" s="3" t="n">
        <v>76</v>
      </c>
      <c r="AM34" s="3" t="n">
        <v>78</v>
      </c>
      <c r="AN34" s="3" t="n">
        <v>81</v>
      </c>
      <c r="AO34" s="3" t="n">
        <v>240</v>
      </c>
      <c r="AP34" s="3" t="n">
        <v>297</v>
      </c>
    </row>
    <row r="35" customFormat="false" ht="15" hidden="false" customHeight="false" outlineLevel="0" collapsed="false">
      <c r="A35" s="2" t="n">
        <v>33</v>
      </c>
      <c r="B35" s="3" t="n">
        <v>34</v>
      </c>
      <c r="C35" s="3" t="n">
        <v>136</v>
      </c>
      <c r="D35" s="3" t="n">
        <v>134</v>
      </c>
      <c r="E35" s="3" t="n">
        <v>136</v>
      </c>
      <c r="F35" s="3" t="n">
        <v>135</v>
      </c>
      <c r="G35" s="3" t="n">
        <v>128</v>
      </c>
      <c r="H35" s="3" t="n">
        <v>129</v>
      </c>
      <c r="I35" s="3" t="n">
        <v>110</v>
      </c>
      <c r="J35" s="3" t="n">
        <v>114</v>
      </c>
      <c r="K35" s="3" t="n">
        <v>123</v>
      </c>
      <c r="L35" s="3" t="n">
        <v>111</v>
      </c>
      <c r="M35" s="3" t="n">
        <v>96</v>
      </c>
      <c r="N35" s="3" t="n">
        <v>92</v>
      </c>
      <c r="O35" s="3" t="n">
        <v>141</v>
      </c>
      <c r="P35" s="3" t="n">
        <v>143</v>
      </c>
      <c r="Q35" s="3" t="n">
        <v>144</v>
      </c>
      <c r="R35" s="3" t="n">
        <v>123</v>
      </c>
      <c r="S35" s="3" t="n">
        <v>104</v>
      </c>
      <c r="T35" s="3" t="n">
        <v>110</v>
      </c>
      <c r="U35" s="3" t="n">
        <v>115</v>
      </c>
      <c r="V35" s="3" t="n">
        <v>104</v>
      </c>
      <c r="W35" s="3" t="n">
        <v>107</v>
      </c>
      <c r="X35" s="3" t="n">
        <v>67</v>
      </c>
      <c r="Y35" s="3" t="n">
        <v>61</v>
      </c>
      <c r="Z35" s="3" t="n">
        <v>58</v>
      </c>
      <c r="AA35" s="3" t="n">
        <v>56</v>
      </c>
      <c r="AB35" s="3" t="n">
        <v>46</v>
      </c>
      <c r="AC35" s="3" t="n">
        <v>51</v>
      </c>
      <c r="AD35" s="3" t="n">
        <v>41</v>
      </c>
      <c r="AE35" s="3" t="n">
        <v>35</v>
      </c>
      <c r="AF35" s="3" t="n">
        <v>30</v>
      </c>
      <c r="AG35" s="3" t="n">
        <v>26</v>
      </c>
      <c r="AH35" s="3" t="n">
        <v>21</v>
      </c>
      <c r="AI35" s="3" t="s">
        <v>24</v>
      </c>
      <c r="AJ35" s="3" t="n">
        <v>12</v>
      </c>
      <c r="AK35" s="3" t="n">
        <v>19</v>
      </c>
      <c r="AL35" s="3" t="n">
        <v>69</v>
      </c>
      <c r="AM35" s="3" t="n">
        <v>71</v>
      </c>
      <c r="AN35" s="3" t="n">
        <v>74</v>
      </c>
      <c r="AO35" s="3" t="n">
        <v>178</v>
      </c>
      <c r="AP35" s="3" t="n">
        <v>235</v>
      </c>
    </row>
    <row r="36" customFormat="false" ht="15" hidden="false" customHeight="false" outlineLevel="0" collapsed="false">
      <c r="A36" s="2" t="n">
        <v>34</v>
      </c>
      <c r="B36" s="3" t="n">
        <v>42</v>
      </c>
      <c r="C36" s="3" t="n">
        <v>144</v>
      </c>
      <c r="D36" s="3" t="n">
        <v>142</v>
      </c>
      <c r="E36" s="3" t="n">
        <v>144</v>
      </c>
      <c r="F36" s="3" t="n">
        <v>143</v>
      </c>
      <c r="G36" s="3" t="n">
        <v>143</v>
      </c>
      <c r="H36" s="3" t="n">
        <v>144</v>
      </c>
      <c r="I36" s="3" t="n">
        <v>125</v>
      </c>
      <c r="J36" s="3" t="n">
        <v>129</v>
      </c>
      <c r="K36" s="3" t="n">
        <v>138</v>
      </c>
      <c r="L36" s="3" t="n">
        <v>126</v>
      </c>
      <c r="M36" s="3" t="n">
        <v>104</v>
      </c>
      <c r="N36" s="3" t="n">
        <v>100</v>
      </c>
      <c r="O36" s="3" t="n">
        <v>149</v>
      </c>
      <c r="P36" s="3" t="n">
        <v>151</v>
      </c>
      <c r="Q36" s="3" t="n">
        <v>152</v>
      </c>
      <c r="R36" s="3" t="n">
        <v>131</v>
      </c>
      <c r="S36" s="3" t="n">
        <v>112</v>
      </c>
      <c r="T36" s="3" t="n">
        <v>118</v>
      </c>
      <c r="U36" s="3" t="n">
        <v>118</v>
      </c>
      <c r="V36" s="3" t="n">
        <v>112</v>
      </c>
      <c r="W36" s="3" t="n">
        <v>115</v>
      </c>
      <c r="X36" s="3" t="n">
        <v>75</v>
      </c>
      <c r="Y36" s="3" t="n">
        <v>69</v>
      </c>
      <c r="Z36" s="3" t="n">
        <v>66</v>
      </c>
      <c r="AA36" s="3" t="n">
        <v>64</v>
      </c>
      <c r="AB36" s="3" t="n">
        <v>54</v>
      </c>
      <c r="AC36" s="3" t="n">
        <v>59</v>
      </c>
      <c r="AD36" s="3" t="n">
        <v>49</v>
      </c>
      <c r="AE36" s="3" t="n">
        <v>43</v>
      </c>
      <c r="AF36" s="3" t="n">
        <v>38</v>
      </c>
      <c r="AG36" s="3" t="n">
        <v>34</v>
      </c>
      <c r="AH36" s="3" t="n">
        <v>29</v>
      </c>
      <c r="AI36" s="3" t="n">
        <v>12</v>
      </c>
      <c r="AJ36" s="3" t="s">
        <v>24</v>
      </c>
      <c r="AK36" s="3" t="n">
        <v>27</v>
      </c>
      <c r="AL36" s="3" t="n">
        <v>77</v>
      </c>
      <c r="AM36" s="3" t="n">
        <v>79</v>
      </c>
      <c r="AN36" s="3" t="n">
        <v>82</v>
      </c>
      <c r="AO36" s="3" t="n">
        <v>186</v>
      </c>
      <c r="AP36" s="3" t="n">
        <v>243</v>
      </c>
    </row>
    <row r="37" customFormat="false" ht="15" hidden="false" customHeight="false" outlineLevel="0" collapsed="false">
      <c r="A37" s="2" t="n">
        <v>35</v>
      </c>
      <c r="B37" s="3" t="n">
        <v>35</v>
      </c>
      <c r="C37" s="3" t="n">
        <v>137</v>
      </c>
      <c r="D37" s="3" t="n">
        <v>135</v>
      </c>
      <c r="E37" s="3" t="n">
        <v>137</v>
      </c>
      <c r="F37" s="3" t="n">
        <v>136</v>
      </c>
      <c r="G37" s="3" t="n">
        <v>129</v>
      </c>
      <c r="H37" s="3" t="n">
        <v>130</v>
      </c>
      <c r="I37" s="3" t="n">
        <v>111</v>
      </c>
      <c r="J37" s="3" t="n">
        <v>115</v>
      </c>
      <c r="K37" s="3" t="n">
        <v>124</v>
      </c>
      <c r="L37" s="3" t="n">
        <v>112</v>
      </c>
      <c r="M37" s="3" t="n">
        <v>97</v>
      </c>
      <c r="N37" s="3" t="n">
        <v>93</v>
      </c>
      <c r="O37" s="3" t="n">
        <v>142</v>
      </c>
      <c r="P37" s="3" t="n">
        <v>144</v>
      </c>
      <c r="Q37" s="3" t="n">
        <v>145</v>
      </c>
      <c r="R37" s="3" t="n">
        <v>124</v>
      </c>
      <c r="S37" s="3" t="n">
        <v>105</v>
      </c>
      <c r="T37" s="3" t="n">
        <v>111</v>
      </c>
      <c r="U37" s="3" t="n">
        <v>116</v>
      </c>
      <c r="V37" s="3" t="n">
        <v>106</v>
      </c>
      <c r="W37" s="3" t="n">
        <v>109</v>
      </c>
      <c r="X37" s="3" t="n">
        <v>68</v>
      </c>
      <c r="Y37" s="3" t="n">
        <v>62</v>
      </c>
      <c r="Z37" s="3" t="n">
        <v>59</v>
      </c>
      <c r="AA37" s="3" t="n">
        <v>57</v>
      </c>
      <c r="AB37" s="3" t="n">
        <v>47</v>
      </c>
      <c r="AC37" s="3" t="n">
        <v>52</v>
      </c>
      <c r="AD37" s="3" t="n">
        <v>42</v>
      </c>
      <c r="AE37" s="3" t="n">
        <v>36</v>
      </c>
      <c r="AF37" s="3" t="n">
        <v>31</v>
      </c>
      <c r="AG37" s="3" t="n">
        <v>27</v>
      </c>
      <c r="AH37" s="3" t="n">
        <v>22</v>
      </c>
      <c r="AI37" s="3" t="n">
        <v>19</v>
      </c>
      <c r="AJ37" s="3" t="n">
        <v>27</v>
      </c>
      <c r="AK37" s="3" t="s">
        <v>24</v>
      </c>
      <c r="AL37" s="3" t="n">
        <v>51</v>
      </c>
      <c r="AM37" s="3" t="n">
        <v>53</v>
      </c>
      <c r="AN37" s="3" t="n">
        <v>56</v>
      </c>
      <c r="AO37" s="3" t="n">
        <v>160</v>
      </c>
      <c r="AP37" s="3" t="n">
        <v>217</v>
      </c>
    </row>
    <row r="38" customFormat="false" ht="15" hidden="false" customHeight="false" outlineLevel="0" collapsed="false">
      <c r="A38" s="2" t="n">
        <v>36</v>
      </c>
      <c r="B38" s="3" t="n">
        <v>84</v>
      </c>
      <c r="C38" s="3" t="n">
        <v>186</v>
      </c>
      <c r="D38" s="3" t="n">
        <v>184</v>
      </c>
      <c r="E38" s="3" t="n">
        <v>186</v>
      </c>
      <c r="F38" s="3" t="n">
        <v>185</v>
      </c>
      <c r="G38" s="3" t="n">
        <v>178</v>
      </c>
      <c r="H38" s="3" t="n">
        <v>179</v>
      </c>
      <c r="I38" s="3" t="n">
        <v>160</v>
      </c>
      <c r="J38" s="3" t="n">
        <v>164</v>
      </c>
      <c r="K38" s="3" t="n">
        <v>173</v>
      </c>
      <c r="L38" s="3" t="n">
        <v>161</v>
      </c>
      <c r="M38" s="3" t="n">
        <v>146</v>
      </c>
      <c r="N38" s="3" t="n">
        <v>142</v>
      </c>
      <c r="O38" s="3" t="n">
        <v>191</v>
      </c>
      <c r="P38" s="3" t="n">
        <v>193</v>
      </c>
      <c r="Q38" s="3" t="n">
        <v>194</v>
      </c>
      <c r="R38" s="3" t="n">
        <v>173</v>
      </c>
      <c r="S38" s="3" t="n">
        <v>154</v>
      </c>
      <c r="T38" s="3" t="n">
        <v>160</v>
      </c>
      <c r="U38" s="3" t="n">
        <v>165</v>
      </c>
      <c r="V38" s="3" t="n">
        <v>155</v>
      </c>
      <c r="W38" s="3" t="n">
        <v>158</v>
      </c>
      <c r="X38" s="3" t="n">
        <v>117</v>
      </c>
      <c r="Y38" s="3" t="n">
        <v>111</v>
      </c>
      <c r="Z38" s="3" t="n">
        <v>108</v>
      </c>
      <c r="AA38" s="3" t="n">
        <v>106</v>
      </c>
      <c r="AB38" s="3" t="n">
        <v>96</v>
      </c>
      <c r="AC38" s="3" t="n">
        <v>101</v>
      </c>
      <c r="AD38" s="3" t="n">
        <v>91</v>
      </c>
      <c r="AE38" s="3" t="n">
        <v>85</v>
      </c>
      <c r="AF38" s="3" t="n">
        <v>85</v>
      </c>
      <c r="AG38" s="3" t="n">
        <v>81</v>
      </c>
      <c r="AH38" s="3" t="n">
        <v>76</v>
      </c>
      <c r="AI38" s="3" t="n">
        <v>69</v>
      </c>
      <c r="AJ38" s="3" t="n">
        <v>77</v>
      </c>
      <c r="AK38" s="3" t="n">
        <v>51</v>
      </c>
      <c r="AL38" s="3" t="s">
        <v>24</v>
      </c>
      <c r="AM38" s="3" t="n">
        <v>6</v>
      </c>
      <c r="AN38" s="3" t="n">
        <v>15</v>
      </c>
      <c r="AO38" s="3" t="n">
        <v>127</v>
      </c>
      <c r="AP38" s="3" t="n">
        <v>184</v>
      </c>
    </row>
    <row r="39" customFormat="false" ht="15" hidden="false" customHeight="false" outlineLevel="0" collapsed="false">
      <c r="A39" s="2" t="n">
        <v>37</v>
      </c>
      <c r="B39" s="3" t="n">
        <v>86</v>
      </c>
      <c r="C39" s="3" t="n">
        <v>188</v>
      </c>
      <c r="D39" s="3" t="n">
        <v>186</v>
      </c>
      <c r="E39" s="3" t="n">
        <v>188</v>
      </c>
      <c r="F39" s="3" t="n">
        <v>187</v>
      </c>
      <c r="G39" s="3" t="n">
        <v>180</v>
      </c>
      <c r="H39" s="3" t="n">
        <v>181</v>
      </c>
      <c r="I39" s="3" t="n">
        <v>162</v>
      </c>
      <c r="J39" s="3" t="n">
        <v>166</v>
      </c>
      <c r="K39" s="3" t="n">
        <v>175</v>
      </c>
      <c r="L39" s="3" t="n">
        <v>163</v>
      </c>
      <c r="M39" s="3" t="n">
        <v>148</v>
      </c>
      <c r="N39" s="3" t="n">
        <v>144</v>
      </c>
      <c r="O39" s="3" t="n">
        <v>193</v>
      </c>
      <c r="P39" s="3" t="n">
        <v>195</v>
      </c>
      <c r="Q39" s="3" t="n">
        <v>196</v>
      </c>
      <c r="R39" s="3" t="n">
        <v>175</v>
      </c>
      <c r="S39" s="3" t="n">
        <v>156</v>
      </c>
      <c r="T39" s="3" t="n">
        <v>162</v>
      </c>
      <c r="U39" s="3" t="n">
        <v>167</v>
      </c>
      <c r="V39" s="3" t="n">
        <v>157</v>
      </c>
      <c r="W39" s="3" t="n">
        <v>160</v>
      </c>
      <c r="X39" s="3" t="n">
        <v>119</v>
      </c>
      <c r="Y39" s="3" t="n">
        <v>113</v>
      </c>
      <c r="Z39" s="3" t="n">
        <v>110</v>
      </c>
      <c r="AA39" s="3" t="n">
        <v>108</v>
      </c>
      <c r="AB39" s="3" t="n">
        <v>98</v>
      </c>
      <c r="AC39" s="3" t="n">
        <v>103</v>
      </c>
      <c r="AD39" s="3" t="n">
        <v>93</v>
      </c>
      <c r="AE39" s="3" t="n">
        <v>87</v>
      </c>
      <c r="AF39" s="3" t="n">
        <v>87</v>
      </c>
      <c r="AG39" s="3" t="n">
        <v>83</v>
      </c>
      <c r="AH39" s="3" t="n">
        <v>78</v>
      </c>
      <c r="AI39" s="3" t="n">
        <v>71</v>
      </c>
      <c r="AJ39" s="3" t="n">
        <v>79</v>
      </c>
      <c r="AK39" s="3" t="n">
        <v>53</v>
      </c>
      <c r="AL39" s="3" t="n">
        <v>6</v>
      </c>
      <c r="AM39" s="3" t="s">
        <v>24</v>
      </c>
      <c r="AN39" s="3" t="n">
        <v>17</v>
      </c>
      <c r="AO39" s="3" t="n">
        <v>129</v>
      </c>
      <c r="AP39" s="3" t="n">
        <v>186</v>
      </c>
    </row>
    <row r="40" customFormat="false" ht="15" hidden="false" customHeight="false" outlineLevel="0" collapsed="false">
      <c r="A40" s="2" t="n">
        <v>38</v>
      </c>
      <c r="B40" s="3" t="n">
        <v>89</v>
      </c>
      <c r="C40" s="3" t="n">
        <v>191</v>
      </c>
      <c r="D40" s="3" t="n">
        <v>189</v>
      </c>
      <c r="E40" s="3" t="n">
        <v>191</v>
      </c>
      <c r="F40" s="3" t="n">
        <v>190</v>
      </c>
      <c r="G40" s="3" t="n">
        <v>183</v>
      </c>
      <c r="H40" s="3" t="n">
        <v>184</v>
      </c>
      <c r="I40" s="3" t="n">
        <v>165</v>
      </c>
      <c r="J40" s="3" t="n">
        <v>169</v>
      </c>
      <c r="K40" s="3" t="n">
        <v>178</v>
      </c>
      <c r="L40" s="3" t="n">
        <v>166</v>
      </c>
      <c r="M40" s="3" t="n">
        <v>151</v>
      </c>
      <c r="N40" s="3" t="n">
        <v>147</v>
      </c>
      <c r="O40" s="3" t="n">
        <v>196</v>
      </c>
      <c r="P40" s="3" t="n">
        <v>198</v>
      </c>
      <c r="Q40" s="3" t="n">
        <v>199</v>
      </c>
      <c r="R40" s="3" t="n">
        <v>178</v>
      </c>
      <c r="S40" s="3" t="n">
        <v>159</v>
      </c>
      <c r="T40" s="3" t="n">
        <v>165</v>
      </c>
      <c r="U40" s="3" t="n">
        <v>170</v>
      </c>
      <c r="V40" s="3" t="n">
        <v>160</v>
      </c>
      <c r="W40" s="3" t="n">
        <v>163</v>
      </c>
      <c r="X40" s="3" t="n">
        <v>122</v>
      </c>
      <c r="Y40" s="3" t="n">
        <v>116</v>
      </c>
      <c r="Z40" s="3" t="n">
        <v>113</v>
      </c>
      <c r="AA40" s="3" t="n">
        <v>111</v>
      </c>
      <c r="AB40" s="3" t="n">
        <v>101</v>
      </c>
      <c r="AC40" s="3" t="n">
        <v>106</v>
      </c>
      <c r="AD40" s="3" t="n">
        <v>96</v>
      </c>
      <c r="AE40" s="3" t="n">
        <v>90</v>
      </c>
      <c r="AF40" s="3" t="n">
        <v>90</v>
      </c>
      <c r="AG40" s="3" t="n">
        <v>86</v>
      </c>
      <c r="AH40" s="3" t="n">
        <v>81</v>
      </c>
      <c r="AI40" s="3" t="n">
        <v>74</v>
      </c>
      <c r="AJ40" s="3" t="n">
        <v>82</v>
      </c>
      <c r="AK40" s="3" t="n">
        <v>56</v>
      </c>
      <c r="AL40" s="3" t="n">
        <v>15</v>
      </c>
      <c r="AM40" s="3" t="n">
        <v>17</v>
      </c>
      <c r="AN40" s="3" t="s">
        <v>24</v>
      </c>
      <c r="AO40" s="3" t="n">
        <v>132</v>
      </c>
      <c r="AP40" s="3" t="n">
        <v>189</v>
      </c>
    </row>
    <row r="41" customFormat="false" ht="15" hidden="false" customHeight="false" outlineLevel="0" collapsed="false">
      <c r="A41" s="2" t="n">
        <v>39</v>
      </c>
      <c r="B41" s="3" t="n">
        <v>248</v>
      </c>
      <c r="C41" s="3" t="n">
        <v>295</v>
      </c>
      <c r="D41" s="3" t="n">
        <v>293</v>
      </c>
      <c r="E41" s="3" t="n">
        <v>295</v>
      </c>
      <c r="F41" s="3" t="n">
        <v>294</v>
      </c>
      <c r="G41" s="3" t="n">
        <v>287</v>
      </c>
      <c r="H41" s="3" t="n">
        <v>288</v>
      </c>
      <c r="I41" s="3" t="n">
        <v>269</v>
      </c>
      <c r="J41" s="3" t="n">
        <v>273</v>
      </c>
      <c r="K41" s="3" t="n">
        <v>282</v>
      </c>
      <c r="L41" s="3" t="n">
        <v>270</v>
      </c>
      <c r="M41" s="3" t="n">
        <v>255</v>
      </c>
      <c r="N41" s="3" t="n">
        <v>251</v>
      </c>
      <c r="O41" s="3" t="n">
        <v>300</v>
      </c>
      <c r="P41" s="3" t="n">
        <v>302</v>
      </c>
      <c r="Q41" s="3" t="n">
        <v>303</v>
      </c>
      <c r="R41" s="3" t="n">
        <v>282</v>
      </c>
      <c r="S41" s="3" t="n">
        <v>263</v>
      </c>
      <c r="T41" s="3" t="n">
        <v>269</v>
      </c>
      <c r="U41" s="3" t="n">
        <v>274</v>
      </c>
      <c r="V41" s="3" t="n">
        <v>264</v>
      </c>
      <c r="W41" s="3" t="n">
        <v>267</v>
      </c>
      <c r="X41" s="3" t="n">
        <v>226</v>
      </c>
      <c r="Y41" s="3" t="n">
        <v>275</v>
      </c>
      <c r="Z41" s="3" t="n">
        <v>272</v>
      </c>
      <c r="AA41" s="3" t="n">
        <v>270</v>
      </c>
      <c r="AB41" s="3" t="n">
        <v>260</v>
      </c>
      <c r="AC41" s="3" t="n">
        <v>265</v>
      </c>
      <c r="AD41" s="3" t="n">
        <v>255</v>
      </c>
      <c r="AE41" s="3" t="n">
        <v>249</v>
      </c>
      <c r="AF41" s="3" t="n">
        <v>249</v>
      </c>
      <c r="AG41" s="3" t="n">
        <v>245</v>
      </c>
      <c r="AH41" s="3" t="n">
        <v>240</v>
      </c>
      <c r="AI41" s="3" t="n">
        <v>178</v>
      </c>
      <c r="AJ41" s="3" t="n">
        <v>186</v>
      </c>
      <c r="AK41" s="3" t="n">
        <v>160</v>
      </c>
      <c r="AL41" s="3" t="n">
        <v>127</v>
      </c>
      <c r="AM41" s="3" t="n">
        <v>129</v>
      </c>
      <c r="AN41" s="3" t="n">
        <v>132</v>
      </c>
      <c r="AO41" s="3" t="s">
        <v>24</v>
      </c>
      <c r="AP41" s="3" t="n">
        <v>143</v>
      </c>
    </row>
    <row r="42" customFormat="false" ht="15" hidden="false" customHeight="false" outlineLevel="0" collapsed="false">
      <c r="A42" s="2" t="n">
        <v>40</v>
      </c>
      <c r="B42" s="3" t="n">
        <v>305</v>
      </c>
      <c r="C42" s="3" t="n">
        <v>352</v>
      </c>
      <c r="D42" s="3" t="n">
        <v>350</v>
      </c>
      <c r="E42" s="3" t="n">
        <v>352</v>
      </c>
      <c r="F42" s="3" t="n">
        <v>351</v>
      </c>
      <c r="G42" s="3" t="n">
        <v>344</v>
      </c>
      <c r="H42" s="3" t="n">
        <v>345</v>
      </c>
      <c r="I42" s="3" t="n">
        <v>326</v>
      </c>
      <c r="J42" s="3" t="n">
        <v>330</v>
      </c>
      <c r="K42" s="3" t="n">
        <v>339</v>
      </c>
      <c r="L42" s="3" t="n">
        <v>327</v>
      </c>
      <c r="M42" s="3" t="n">
        <v>312</v>
      </c>
      <c r="N42" s="3" t="n">
        <v>308</v>
      </c>
      <c r="O42" s="3" t="n">
        <v>357</v>
      </c>
      <c r="P42" s="3" t="n">
        <v>359</v>
      </c>
      <c r="Q42" s="3" t="n">
        <v>360</v>
      </c>
      <c r="R42" s="3" t="n">
        <v>339</v>
      </c>
      <c r="S42" s="3" t="n">
        <v>320</v>
      </c>
      <c r="T42" s="3" t="n">
        <v>326</v>
      </c>
      <c r="U42" s="3" t="n">
        <v>331</v>
      </c>
      <c r="V42" s="3" t="n">
        <v>321</v>
      </c>
      <c r="W42" s="3" t="n">
        <v>324</v>
      </c>
      <c r="X42" s="3" t="n">
        <v>283</v>
      </c>
      <c r="Y42" s="3" t="n">
        <v>332</v>
      </c>
      <c r="Z42" s="3" t="n">
        <v>329</v>
      </c>
      <c r="AA42" s="3" t="n">
        <v>327</v>
      </c>
      <c r="AB42" s="3" t="n">
        <v>317</v>
      </c>
      <c r="AC42" s="3" t="n">
        <v>322</v>
      </c>
      <c r="AD42" s="3" t="n">
        <v>312</v>
      </c>
      <c r="AE42" s="3" t="n">
        <v>306</v>
      </c>
      <c r="AF42" s="3" t="n">
        <v>306</v>
      </c>
      <c r="AG42" s="3" t="n">
        <v>302</v>
      </c>
      <c r="AH42" s="3" t="n">
        <v>297</v>
      </c>
      <c r="AI42" s="3" t="n">
        <v>235</v>
      </c>
      <c r="AJ42" s="3" t="n">
        <v>243</v>
      </c>
      <c r="AK42" s="3" t="n">
        <v>217</v>
      </c>
      <c r="AL42" s="3" t="n">
        <v>184</v>
      </c>
      <c r="AM42" s="3" t="n">
        <v>186</v>
      </c>
      <c r="AN42" s="3" t="n">
        <v>189</v>
      </c>
      <c r="AO42" s="3" t="n">
        <v>143</v>
      </c>
      <c r="AP42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8" min="2" style="0" width="9.13"/>
    <col collapsed="false" customWidth="true" hidden="false" outlineLevel="0" max="9" min="9" style="0" width="11.99"/>
    <col collapsed="false" customWidth="true" hidden="false" outlineLevel="0" max="1025" min="10" style="0" width="9.13"/>
  </cols>
  <sheetData>
    <row r="1" customFormat="false" ht="15" hidden="false" customHeight="false" outlineLevel="0" collapsed="false">
      <c r="A1" s="7" t="s">
        <v>8</v>
      </c>
      <c r="B1" s="7"/>
      <c r="C1" s="7"/>
      <c r="E1" s="0" t="s">
        <v>25</v>
      </c>
      <c r="F1" s="8" t="n">
        <v>0.05</v>
      </c>
      <c r="H1" s="0" t="s">
        <v>26</v>
      </c>
      <c r="M1" s="0" t="s">
        <v>27</v>
      </c>
    </row>
    <row r="2" customFormat="false" ht="15" hidden="false" customHeight="false" outlineLevel="0" collapsed="false">
      <c r="A2" s="9" t="s">
        <v>6</v>
      </c>
      <c r="B2" s="9" t="s">
        <v>7</v>
      </c>
      <c r="C2" s="9" t="s">
        <v>9</v>
      </c>
      <c r="E2" s="10" t="s">
        <v>28</v>
      </c>
      <c r="F2" s="0" t="n">
        <v>750.316</v>
      </c>
      <c r="H2" s="0" t="s">
        <v>29</v>
      </c>
      <c r="M2" s="0" t="s">
        <v>30</v>
      </c>
    </row>
    <row r="3" customFormat="false" ht="15" hidden="false" customHeight="false" outlineLevel="0" collapsed="false">
      <c r="A3" s="9" t="n">
        <v>60000</v>
      </c>
      <c r="B3" s="9" t="n">
        <v>40000</v>
      </c>
      <c r="C3" s="9" t="n">
        <v>10000</v>
      </c>
      <c r="E3" s="0" t="s">
        <v>31</v>
      </c>
      <c r="H3" s="0" t="s">
        <v>32</v>
      </c>
      <c r="M3" s="0" t="s">
        <v>33</v>
      </c>
    </row>
    <row r="4" customFormat="false" ht="15" hidden="false" customHeight="false" outlineLevel="0" collapsed="false">
      <c r="E4" s="0" t="s">
        <v>34</v>
      </c>
      <c r="M4" s="0" t="s">
        <v>35</v>
      </c>
    </row>
    <row r="5" customFormat="false" ht="15" hidden="false" customHeight="false" outlineLevel="0" collapsed="false">
      <c r="A5" s="2" t="s">
        <v>15</v>
      </c>
      <c r="B5" s="2"/>
      <c r="E5" s="0" t="s">
        <v>36</v>
      </c>
      <c r="H5" s="0" t="s">
        <v>37</v>
      </c>
      <c r="M5" s="0" t="s">
        <v>38</v>
      </c>
    </row>
    <row r="6" customFormat="false" ht="15" hidden="false" customHeight="false" outlineLevel="0" collapsed="false">
      <c r="A6" s="4" t="s">
        <v>16</v>
      </c>
      <c r="B6" s="5" t="n">
        <v>7</v>
      </c>
      <c r="H6" s="0" t="s">
        <v>39</v>
      </c>
      <c r="M6" s="0" t="s">
        <v>40</v>
      </c>
    </row>
    <row r="7" customFormat="false" ht="15" hidden="false" customHeight="false" outlineLevel="0" collapsed="false">
      <c r="A7" s="4" t="s">
        <v>17</v>
      </c>
      <c r="B7" s="5" t="n">
        <v>20000</v>
      </c>
      <c r="E7" s="0" t="s">
        <v>41</v>
      </c>
      <c r="H7" s="0" t="s">
        <v>42</v>
      </c>
      <c r="M7" s="0" t="s">
        <v>43</v>
      </c>
    </row>
    <row r="8" customFormat="false" ht="15" hidden="false" customHeight="false" outlineLevel="0" collapsed="false">
      <c r="E8" s="0" t="s">
        <v>44</v>
      </c>
      <c r="H8" s="0" t="s">
        <v>45</v>
      </c>
    </row>
    <row r="9" customFormat="false" ht="15" hidden="false" customHeight="false" outlineLevel="0" collapsed="false">
      <c r="A9" s="2" t="s">
        <v>18</v>
      </c>
      <c r="B9" s="2"/>
      <c r="C9" s="2"/>
    </row>
    <row r="10" customFormat="false" ht="15" hidden="false" customHeight="false" outlineLevel="0" collapsed="false">
      <c r="A10" s="3" t="s">
        <v>6</v>
      </c>
      <c r="B10" s="3" t="s">
        <v>7</v>
      </c>
      <c r="C10" s="3" t="s">
        <v>9</v>
      </c>
      <c r="E10" s="0" t="s">
        <v>46</v>
      </c>
      <c r="H10" s="11" t="s">
        <v>47</v>
      </c>
      <c r="I10" s="11"/>
      <c r="J10" s="11" t="n">
        <f aca="false">60442+39829+13354</f>
        <v>113625</v>
      </c>
      <c r="K10" s="11" t="s">
        <v>48</v>
      </c>
    </row>
    <row r="11" customFormat="false" ht="15" hidden="false" customHeight="false" outlineLevel="0" collapsed="false">
      <c r="A11" s="3" t="n">
        <f aca="false">(3/100)*1</f>
        <v>0.03</v>
      </c>
      <c r="B11" s="3" t="n">
        <f aca="false">(3/100)*0.7</f>
        <v>0.021</v>
      </c>
      <c r="C11" s="3" t="n">
        <f aca="false">(3/100)*0.3</f>
        <v>0.009</v>
      </c>
      <c r="E11" s="0" t="s">
        <v>49</v>
      </c>
      <c r="H11" s="11" t="s">
        <v>50</v>
      </c>
      <c r="I11" s="11"/>
      <c r="J11" s="11" t="n">
        <v>110000</v>
      </c>
      <c r="K11" s="11" t="s">
        <v>48</v>
      </c>
    </row>
    <row r="12" customFormat="false" ht="15" hidden="false" customHeight="false" outlineLevel="0" collapsed="false">
      <c r="H12" s="10" t="s">
        <v>51</v>
      </c>
      <c r="I12" s="12"/>
      <c r="J12" s="12" t="n">
        <v>197670</v>
      </c>
      <c r="K12" s="0" t="s">
        <v>48</v>
      </c>
    </row>
    <row r="13" customFormat="false" ht="15" hidden="false" customHeight="false" outlineLevel="0" collapsed="false">
      <c r="E13" s="0" t="s">
        <v>52</v>
      </c>
    </row>
    <row r="14" customFormat="false" ht="15" hidden="false" customHeight="false" outlineLevel="0" collapsed="false">
      <c r="E14" s="0" t="s">
        <v>53</v>
      </c>
      <c r="H14" s="0" t="s">
        <v>54</v>
      </c>
      <c r="I14" s="13"/>
      <c r="J14" s="13"/>
      <c r="K14" s="14"/>
    </row>
    <row r="15" customFormat="false" ht="15" hidden="false" customHeight="false" outlineLevel="0" collapsed="false">
      <c r="H15" s="0" t="s">
        <v>55</v>
      </c>
      <c r="I15" s="10"/>
      <c r="J15" s="10"/>
      <c r="K15" s="14"/>
    </row>
    <row r="16" customFormat="false" ht="15" hidden="false" customHeight="false" outlineLevel="0" collapsed="false">
      <c r="E16" s="0" t="s">
        <v>56</v>
      </c>
      <c r="H16" s="10"/>
      <c r="I16" s="10"/>
      <c r="J16" s="10"/>
      <c r="K16" s="14"/>
    </row>
    <row r="17" customFormat="false" ht="15" hidden="false" customHeight="false" outlineLevel="0" collapsed="false">
      <c r="E17" s="0" t="s">
        <v>57</v>
      </c>
      <c r="H17" s="14"/>
      <c r="I17" s="14"/>
      <c r="J17" s="14"/>
      <c r="K17" s="14"/>
    </row>
    <row r="18" customFormat="false" ht="15" hidden="false" customHeight="false" outlineLevel="0" collapsed="false">
      <c r="H18" s="13"/>
      <c r="I18" s="13"/>
      <c r="J18" s="14"/>
      <c r="K18" s="14"/>
    </row>
    <row r="19" customFormat="false" ht="15" hidden="false" customHeight="false" outlineLevel="0" collapsed="false">
      <c r="E19" s="0" t="s">
        <v>58</v>
      </c>
      <c r="H19" s="12"/>
      <c r="I19" s="14"/>
      <c r="J19" s="14"/>
      <c r="K19" s="14"/>
    </row>
    <row r="20" customFormat="false" ht="15" hidden="false" customHeight="false" outlineLevel="0" collapsed="false">
      <c r="E20" s="0" t="s">
        <v>59</v>
      </c>
      <c r="H20" s="12"/>
      <c r="I20" s="14"/>
      <c r="J20" s="14"/>
      <c r="K20" s="14"/>
    </row>
    <row r="21" customFormat="false" ht="15" hidden="false" customHeight="false" outlineLevel="0" collapsed="false">
      <c r="H21" s="14"/>
      <c r="I21" s="14"/>
      <c r="J21" s="14"/>
      <c r="K21" s="14"/>
    </row>
    <row r="22" customFormat="false" ht="15" hidden="false" customHeight="false" outlineLevel="0" collapsed="false">
      <c r="E22" s="0" t="s">
        <v>60</v>
      </c>
      <c r="H22" s="13"/>
      <c r="I22" s="13"/>
      <c r="J22" s="13"/>
      <c r="K22" s="14"/>
    </row>
    <row r="23" customFormat="false" ht="15" hidden="false" customHeight="false" outlineLevel="0" collapsed="false">
      <c r="E23" s="0" t="s">
        <v>61</v>
      </c>
      <c r="H23" s="12"/>
      <c r="I23" s="12"/>
      <c r="J23" s="12"/>
      <c r="K23" s="14"/>
    </row>
    <row r="24" customFormat="false" ht="15" hidden="false" customHeight="false" outlineLevel="0" collapsed="false">
      <c r="H24" s="12"/>
      <c r="I24" s="12"/>
      <c r="J24" s="12"/>
      <c r="K24" s="14"/>
    </row>
    <row r="25" customFormat="false" ht="15" hidden="false" customHeight="false" outlineLevel="0" collapsed="false">
      <c r="E25" s="0" t="s">
        <v>54</v>
      </c>
      <c r="H25" s="14"/>
      <c r="I25" s="14"/>
      <c r="J25" s="14"/>
      <c r="K25" s="14"/>
    </row>
    <row r="26" customFormat="false" ht="15" hidden="false" customHeight="false" outlineLevel="0" collapsed="false">
      <c r="E26" s="0" t="s">
        <v>55</v>
      </c>
    </row>
  </sheetData>
  <mergeCells count="3">
    <mergeCell ref="A1:C1"/>
    <mergeCell ref="A5:B5"/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11" min="2" style="0" width="9.13"/>
    <col collapsed="false" customWidth="true" hidden="false" outlineLevel="0" max="12" min="12" style="0" width="10.99"/>
    <col collapsed="false" customWidth="true" hidden="false" outlineLevel="0" max="1025" min="13" style="0" width="9.13"/>
  </cols>
  <sheetData>
    <row r="1" customFormat="false" ht="15" hidden="false" customHeight="false" outlineLevel="0" collapsed="false">
      <c r="A1" s="7" t="s">
        <v>8</v>
      </c>
      <c r="B1" s="7"/>
      <c r="C1" s="7"/>
      <c r="E1" s="0" t="s">
        <v>25</v>
      </c>
      <c r="F1" s="8" t="s">
        <v>62</v>
      </c>
      <c r="H1" s="0" t="s">
        <v>63</v>
      </c>
      <c r="M1" s="0" t="s">
        <v>64</v>
      </c>
    </row>
    <row r="2" customFormat="false" ht="15" hidden="false" customHeight="false" outlineLevel="0" collapsed="false">
      <c r="A2" s="9" t="s">
        <v>6</v>
      </c>
      <c r="B2" s="9" t="s">
        <v>7</v>
      </c>
      <c r="C2" s="9" t="s">
        <v>9</v>
      </c>
      <c r="E2" s="10" t="s">
        <v>28</v>
      </c>
      <c r="F2" s="0" t="n">
        <v>969.356</v>
      </c>
      <c r="H2" s="0" t="s">
        <v>65</v>
      </c>
      <c r="M2" s="0" t="s">
        <v>66</v>
      </c>
    </row>
    <row r="3" customFormat="false" ht="15" hidden="false" customHeight="false" outlineLevel="0" collapsed="false">
      <c r="A3" s="9" t="n">
        <v>60000</v>
      </c>
      <c r="B3" s="9" t="n">
        <v>40000</v>
      </c>
      <c r="C3" s="9" t="n">
        <v>10000</v>
      </c>
      <c r="M3" s="0" t="s">
        <v>67</v>
      </c>
    </row>
    <row r="4" customFormat="false" ht="15" hidden="false" customHeight="false" outlineLevel="0" collapsed="false">
      <c r="E4" s="0" t="s">
        <v>34</v>
      </c>
      <c r="F4" s="8"/>
      <c r="H4" s="0" t="s">
        <v>68</v>
      </c>
      <c r="M4" s="0" t="s">
        <v>69</v>
      </c>
    </row>
    <row r="5" customFormat="false" ht="15" hidden="false" customHeight="false" outlineLevel="0" collapsed="false">
      <c r="A5" s="2" t="s">
        <v>15</v>
      </c>
      <c r="B5" s="2"/>
      <c r="E5" s="10" t="s">
        <v>70</v>
      </c>
      <c r="H5" s="0" t="s">
        <v>71</v>
      </c>
      <c r="M5" s="0" t="s">
        <v>72</v>
      </c>
    </row>
    <row r="6" customFormat="false" ht="15" hidden="false" customHeight="false" outlineLevel="0" collapsed="false">
      <c r="A6" s="15" t="s">
        <v>16</v>
      </c>
      <c r="B6" s="16" t="n">
        <v>5</v>
      </c>
      <c r="H6" s="0" t="s">
        <v>73</v>
      </c>
    </row>
    <row r="7" customFormat="false" ht="15" hidden="false" customHeight="false" outlineLevel="0" collapsed="false">
      <c r="A7" s="15" t="s">
        <v>17</v>
      </c>
      <c r="B7" s="16" t="n">
        <v>30000</v>
      </c>
      <c r="E7" s="0" t="s">
        <v>41</v>
      </c>
    </row>
    <row r="8" customFormat="false" ht="15" hidden="false" customHeight="false" outlineLevel="0" collapsed="false">
      <c r="E8" s="0" t="s">
        <v>74</v>
      </c>
      <c r="H8" s="11" t="s">
        <v>47</v>
      </c>
      <c r="I8" s="11"/>
      <c r="J8" s="17" t="n">
        <f aca="false">60208+53196</f>
        <v>113404</v>
      </c>
      <c r="K8" s="11" t="s">
        <v>48</v>
      </c>
    </row>
    <row r="9" customFormat="false" ht="15" hidden="false" customHeight="false" outlineLevel="0" collapsed="false">
      <c r="A9" s="2" t="s">
        <v>18</v>
      </c>
      <c r="B9" s="2"/>
      <c r="C9" s="2"/>
      <c r="H9" s="11" t="s">
        <v>50</v>
      </c>
      <c r="I9" s="11"/>
      <c r="J9" s="17" t="n">
        <v>110000</v>
      </c>
      <c r="K9" s="11" t="s">
        <v>48</v>
      </c>
    </row>
    <row r="10" customFormat="false" ht="15" hidden="false" customHeight="false" outlineLevel="0" collapsed="false">
      <c r="A10" s="3" t="s">
        <v>6</v>
      </c>
      <c r="B10" s="3" t="s">
        <v>7</v>
      </c>
      <c r="C10" s="3" t="s">
        <v>9</v>
      </c>
      <c r="E10" s="0" t="s">
        <v>46</v>
      </c>
      <c r="H10" s="10" t="s">
        <v>51</v>
      </c>
      <c r="I10" s="12"/>
      <c r="J10" s="12" t="n">
        <v>197670</v>
      </c>
      <c r="K10" s="0" t="s">
        <v>48</v>
      </c>
    </row>
    <row r="11" customFormat="false" ht="15" hidden="false" customHeight="false" outlineLevel="0" collapsed="false">
      <c r="A11" s="3" t="n">
        <f aca="false">(3/100)*1</f>
        <v>0.03</v>
      </c>
      <c r="B11" s="3" t="n">
        <f aca="false">(3/100)*0.7</f>
        <v>0.021</v>
      </c>
      <c r="C11" s="3" t="n">
        <f aca="false">(3/100)*0.3</f>
        <v>0.009</v>
      </c>
      <c r="E11" s="0" t="s">
        <v>75</v>
      </c>
    </row>
    <row r="13" customFormat="false" ht="15" hidden="false" customHeight="false" outlineLevel="0" collapsed="false">
      <c r="E13" s="0" t="s">
        <v>52</v>
      </c>
    </row>
    <row r="14" customFormat="false" ht="15" hidden="false" customHeight="false" outlineLevel="0" collapsed="false">
      <c r="E14" s="0" t="s">
        <v>76</v>
      </c>
    </row>
    <row r="16" customFormat="false" ht="15" hidden="false" customHeight="false" outlineLevel="0" collapsed="false">
      <c r="E16" s="0" t="s">
        <v>56</v>
      </c>
    </row>
    <row r="17" customFormat="false" ht="15" hidden="false" customHeight="false" outlineLevel="0" collapsed="false">
      <c r="E17" s="0" t="s">
        <v>77</v>
      </c>
    </row>
    <row r="19" customFormat="false" ht="15" hidden="false" customHeight="false" outlineLevel="0" collapsed="false">
      <c r="E19" s="0" t="s">
        <v>78</v>
      </c>
    </row>
    <row r="20" customFormat="false" ht="15" hidden="false" customHeight="false" outlineLevel="0" collapsed="false">
      <c r="E20" s="0" t="s">
        <v>79</v>
      </c>
    </row>
  </sheetData>
  <mergeCells count="3">
    <mergeCell ref="A1:C1"/>
    <mergeCell ref="A5:B5"/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1025" min="2" style="0" width="9.13"/>
  </cols>
  <sheetData>
    <row r="1" customFormat="false" ht="15" hidden="false" customHeight="false" outlineLevel="0" collapsed="false">
      <c r="A1" s="7" t="s">
        <v>8</v>
      </c>
      <c r="B1" s="7"/>
      <c r="C1" s="7"/>
      <c r="E1" s="0" t="s">
        <v>25</v>
      </c>
      <c r="F1" s="8" t="n">
        <v>0.19</v>
      </c>
      <c r="H1" s="0" t="s">
        <v>80</v>
      </c>
      <c r="N1" s="0" t="s">
        <v>81</v>
      </c>
    </row>
    <row r="2" customFormat="false" ht="15" hidden="false" customHeight="false" outlineLevel="0" collapsed="false">
      <c r="A2" s="18" t="s">
        <v>6</v>
      </c>
      <c r="B2" s="18" t="s">
        <v>7</v>
      </c>
      <c r="C2" s="18" t="s">
        <v>9</v>
      </c>
      <c r="E2" s="10" t="s">
        <v>28</v>
      </c>
      <c r="F2" s="0" t="n">
        <v>1254.324</v>
      </c>
      <c r="H2" s="0" t="s">
        <v>82</v>
      </c>
      <c r="N2" s="0" t="s">
        <v>83</v>
      </c>
    </row>
    <row r="3" customFormat="false" ht="15" hidden="false" customHeight="false" outlineLevel="0" collapsed="false">
      <c r="A3" s="18" t="n">
        <v>0</v>
      </c>
      <c r="B3" s="18" t="n">
        <v>0</v>
      </c>
      <c r="C3" s="18" t="n">
        <v>0</v>
      </c>
      <c r="F3" s="10"/>
      <c r="N3" s="0" t="s">
        <v>84</v>
      </c>
    </row>
    <row r="4" customFormat="false" ht="15" hidden="false" customHeight="false" outlineLevel="0" collapsed="false">
      <c r="E4" s="0" t="s">
        <v>34</v>
      </c>
      <c r="N4" s="0" t="s">
        <v>85</v>
      </c>
    </row>
    <row r="5" customFormat="false" ht="15" hidden="false" customHeight="false" outlineLevel="0" collapsed="false">
      <c r="A5" s="2" t="s">
        <v>15</v>
      </c>
      <c r="B5" s="2"/>
      <c r="E5" s="0" t="s">
        <v>86</v>
      </c>
      <c r="H5" s="0" t="s">
        <v>87</v>
      </c>
    </row>
    <row r="6" customFormat="false" ht="15" hidden="false" customHeight="false" outlineLevel="0" collapsed="false">
      <c r="A6" s="15" t="s">
        <v>16</v>
      </c>
      <c r="B6" s="16" t="n">
        <v>4</v>
      </c>
      <c r="H6" s="0" t="s">
        <v>88</v>
      </c>
    </row>
    <row r="7" customFormat="false" ht="15" hidden="false" customHeight="false" outlineLevel="0" collapsed="false">
      <c r="A7" s="15" t="s">
        <v>17</v>
      </c>
      <c r="B7" s="16" t="n">
        <v>30000</v>
      </c>
      <c r="E7" s="0" t="s">
        <v>41</v>
      </c>
    </row>
    <row r="8" customFormat="false" ht="15" hidden="false" customHeight="false" outlineLevel="0" collapsed="false">
      <c r="E8" s="0" t="s">
        <v>89</v>
      </c>
      <c r="H8" s="11" t="s">
        <v>47</v>
      </c>
      <c r="I8" s="11"/>
      <c r="J8" s="17" t="n">
        <f aca="false">56372+56484</f>
        <v>112856</v>
      </c>
      <c r="K8" s="11" t="s">
        <v>48</v>
      </c>
    </row>
    <row r="9" customFormat="false" ht="15" hidden="false" customHeight="false" outlineLevel="0" collapsed="false">
      <c r="A9" s="2" t="s">
        <v>18</v>
      </c>
      <c r="B9" s="2"/>
      <c r="C9" s="2"/>
      <c r="H9" s="11" t="s">
        <v>50</v>
      </c>
      <c r="I9" s="11"/>
      <c r="J9" s="17" t="n">
        <v>0</v>
      </c>
      <c r="K9" s="11" t="s">
        <v>48</v>
      </c>
    </row>
    <row r="10" customFormat="false" ht="15" hidden="false" customHeight="false" outlineLevel="0" collapsed="false">
      <c r="A10" s="3" t="s">
        <v>6</v>
      </c>
      <c r="B10" s="3" t="s">
        <v>7</v>
      </c>
      <c r="C10" s="3" t="s">
        <v>9</v>
      </c>
      <c r="E10" s="0" t="s">
        <v>46</v>
      </c>
      <c r="H10" s="10" t="s">
        <v>51</v>
      </c>
      <c r="I10" s="12"/>
      <c r="J10" s="12" t="n">
        <v>197670</v>
      </c>
      <c r="K10" s="0" t="s">
        <v>48</v>
      </c>
    </row>
    <row r="11" customFormat="false" ht="15" hidden="false" customHeight="false" outlineLevel="0" collapsed="false">
      <c r="A11" s="3" t="n">
        <f aca="false">(3/100)*1</f>
        <v>0.03</v>
      </c>
      <c r="B11" s="3" t="n">
        <f aca="false">(3/100)*0.7</f>
        <v>0.021</v>
      </c>
      <c r="C11" s="3" t="n">
        <f aca="false">(3/100)*0.3</f>
        <v>0.009</v>
      </c>
      <c r="E11" s="0" t="s">
        <v>90</v>
      </c>
    </row>
    <row r="13" customFormat="false" ht="15" hidden="false" customHeight="false" outlineLevel="0" collapsed="false">
      <c r="E13" s="0" t="s">
        <v>52</v>
      </c>
    </row>
    <row r="14" customFormat="false" ht="15" hidden="false" customHeight="false" outlineLevel="0" collapsed="false">
      <c r="E14" s="0" t="s">
        <v>91</v>
      </c>
    </row>
    <row r="16" customFormat="false" ht="15" hidden="false" customHeight="false" outlineLevel="0" collapsed="false">
      <c r="E16" s="0" t="s">
        <v>92</v>
      </c>
    </row>
    <row r="18" customFormat="false" ht="15" hidden="false" customHeight="false" outlineLevel="0" collapsed="false">
      <c r="E18" s="0" t="s">
        <v>93</v>
      </c>
    </row>
  </sheetData>
  <mergeCells count="3">
    <mergeCell ref="A1:C1"/>
    <mergeCell ref="A5:B5"/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8.67"/>
    <col collapsed="false" customWidth="true" hidden="false" outlineLevel="0" max="3" min="3" style="0" width="6.0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7" t="s">
        <v>8</v>
      </c>
      <c r="B1" s="7"/>
      <c r="C1" s="7"/>
      <c r="E1" s="0" t="s">
        <v>25</v>
      </c>
      <c r="F1" s="8" t="n">
        <v>0.24</v>
      </c>
      <c r="H1" s="0" t="s">
        <v>80</v>
      </c>
      <c r="N1" s="0" t="s">
        <v>94</v>
      </c>
    </row>
    <row r="2" customFormat="false" ht="15" hidden="false" customHeight="false" outlineLevel="0" collapsed="false">
      <c r="A2" s="18" t="s">
        <v>6</v>
      </c>
      <c r="B2" s="18" t="s">
        <v>7</v>
      </c>
      <c r="C2" s="18" t="s">
        <v>9</v>
      </c>
      <c r="E2" s="10" t="s">
        <v>28</v>
      </c>
      <c r="F2" s="0" t="n">
        <v>1310.95</v>
      </c>
      <c r="H2" s="0" t="s">
        <v>82</v>
      </c>
      <c r="N2" s="0" t="s">
        <v>95</v>
      </c>
    </row>
    <row r="3" customFormat="false" ht="15" hidden="false" customHeight="false" outlineLevel="0" collapsed="false">
      <c r="A3" s="18" t="n">
        <v>0</v>
      </c>
      <c r="B3" s="18" t="n">
        <v>0</v>
      </c>
      <c r="C3" s="18" t="n">
        <v>0</v>
      </c>
      <c r="H3" s="0" t="s">
        <v>96</v>
      </c>
      <c r="N3" s="0" t="s">
        <v>97</v>
      </c>
    </row>
    <row r="4" customFormat="false" ht="15" hidden="false" customHeight="false" outlineLevel="0" collapsed="false">
      <c r="E4" s="0" t="s">
        <v>34</v>
      </c>
      <c r="F4" s="8"/>
      <c r="N4" s="0" t="s">
        <v>85</v>
      </c>
    </row>
    <row r="5" customFormat="false" ht="15" hidden="false" customHeight="false" outlineLevel="0" collapsed="false">
      <c r="A5" s="2" t="s">
        <v>15</v>
      </c>
      <c r="B5" s="2"/>
      <c r="E5" s="10" t="s">
        <v>98</v>
      </c>
      <c r="H5" s="0" t="s">
        <v>87</v>
      </c>
      <c r="N5" s="0" t="s">
        <v>99</v>
      </c>
    </row>
    <row r="6" customFormat="false" ht="15" hidden="false" customHeight="false" outlineLevel="0" collapsed="false">
      <c r="A6" s="15" t="s">
        <v>16</v>
      </c>
      <c r="B6" s="16" t="n">
        <v>5</v>
      </c>
      <c r="H6" s="0" t="s">
        <v>88</v>
      </c>
    </row>
    <row r="7" customFormat="false" ht="15" hidden="false" customHeight="false" outlineLevel="0" collapsed="false">
      <c r="A7" s="15" t="s">
        <v>17</v>
      </c>
      <c r="B7" s="16" t="n">
        <v>30000</v>
      </c>
      <c r="E7" s="0" t="s">
        <v>41</v>
      </c>
      <c r="H7" s="0" t="s">
        <v>100</v>
      </c>
    </row>
    <row r="8" customFormat="false" ht="15" hidden="false" customHeight="false" outlineLevel="0" collapsed="false">
      <c r="E8" s="0" t="s">
        <v>101</v>
      </c>
    </row>
    <row r="9" customFormat="false" ht="15" hidden="false" customHeight="false" outlineLevel="0" collapsed="false">
      <c r="A9" s="2" t="s">
        <v>18</v>
      </c>
      <c r="B9" s="2"/>
      <c r="C9" s="2"/>
      <c r="H9" s="11" t="s">
        <v>47</v>
      </c>
      <c r="I9" s="11"/>
      <c r="J9" s="17" t="n">
        <f aca="false">56372+56484+10959</f>
        <v>123815</v>
      </c>
      <c r="K9" s="17" t="s">
        <v>48</v>
      </c>
    </row>
    <row r="10" customFormat="false" ht="15" hidden="false" customHeight="false" outlineLevel="0" collapsed="false">
      <c r="A10" s="3" t="s">
        <v>6</v>
      </c>
      <c r="B10" s="3" t="s">
        <v>7</v>
      </c>
      <c r="C10" s="3" t="s">
        <v>9</v>
      </c>
      <c r="E10" s="0" t="s">
        <v>46</v>
      </c>
      <c r="H10" s="11" t="s">
        <v>50</v>
      </c>
      <c r="I10" s="11"/>
      <c r="J10" s="17" t="n">
        <v>0</v>
      </c>
      <c r="K10" s="17" t="s">
        <v>48</v>
      </c>
    </row>
    <row r="11" customFormat="false" ht="15" hidden="false" customHeight="false" outlineLevel="0" collapsed="false">
      <c r="A11" s="3" t="n">
        <f aca="false">(3/100)*1</f>
        <v>0.03</v>
      </c>
      <c r="B11" s="3" t="n">
        <f aca="false">(3/100)*0.7</f>
        <v>0.021</v>
      </c>
      <c r="C11" s="3" t="n">
        <f aca="false">(3/100)*0.3</f>
        <v>0.009</v>
      </c>
      <c r="E11" s="0" t="s">
        <v>86</v>
      </c>
      <c r="H11" s="10" t="s">
        <v>51</v>
      </c>
      <c r="I11" s="12"/>
      <c r="J11" s="12" t="n">
        <v>197670</v>
      </c>
      <c r="K11" s="6" t="s">
        <v>48</v>
      </c>
    </row>
    <row r="13" customFormat="false" ht="15" hidden="false" customHeight="false" outlineLevel="0" collapsed="false">
      <c r="E13" s="0" t="s">
        <v>52</v>
      </c>
    </row>
    <row r="14" customFormat="false" ht="15" hidden="false" customHeight="false" outlineLevel="0" collapsed="false">
      <c r="E14" s="0" t="s">
        <v>91</v>
      </c>
    </row>
    <row r="16" customFormat="false" ht="15" hidden="false" customHeight="false" outlineLevel="0" collapsed="false">
      <c r="E16" s="0" t="s">
        <v>56</v>
      </c>
    </row>
    <row r="17" customFormat="false" ht="15" hidden="false" customHeight="false" outlineLevel="0" collapsed="false">
      <c r="E17" s="0" t="s">
        <v>102</v>
      </c>
    </row>
    <row r="19" customFormat="false" ht="15" hidden="false" customHeight="false" outlineLevel="0" collapsed="false">
      <c r="E19" s="0" t="s">
        <v>103</v>
      </c>
    </row>
    <row r="21" customFormat="false" ht="15" hidden="false" customHeight="false" outlineLevel="0" collapsed="false">
      <c r="E21" s="0" t="s">
        <v>104</v>
      </c>
    </row>
  </sheetData>
  <mergeCells count="3">
    <mergeCell ref="A1:C1"/>
    <mergeCell ref="A5:B5"/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7" t="s">
        <v>8</v>
      </c>
      <c r="B1" s="7"/>
      <c r="C1" s="7"/>
      <c r="E1" s="0" t="s">
        <v>25</v>
      </c>
      <c r="F1" s="8" t="n">
        <v>0</v>
      </c>
      <c r="H1" s="0" t="s">
        <v>105</v>
      </c>
      <c r="M1" s="0" t="s">
        <v>106</v>
      </c>
    </row>
    <row r="2" customFormat="false" ht="15" hidden="false" customHeight="false" outlineLevel="0" collapsed="false">
      <c r="A2" s="18" t="s">
        <v>6</v>
      </c>
      <c r="B2" s="18" t="s">
        <v>7</v>
      </c>
      <c r="C2" s="18" t="s">
        <v>9</v>
      </c>
      <c r="E2" s="10" t="s">
        <v>28</v>
      </c>
      <c r="F2" s="0" t="n">
        <v>1240.555</v>
      </c>
      <c r="H2" s="0" t="s">
        <v>107</v>
      </c>
      <c r="M2" s="0" t="s">
        <v>95</v>
      </c>
    </row>
    <row r="3" customFormat="false" ht="15" hidden="false" customHeight="false" outlineLevel="0" collapsed="false">
      <c r="A3" s="18" t="n">
        <v>10000</v>
      </c>
      <c r="B3" s="18" t="n">
        <v>70000</v>
      </c>
      <c r="C3" s="18" t="n">
        <v>10000</v>
      </c>
      <c r="H3" s="0" t="s">
        <v>96</v>
      </c>
      <c r="M3" s="0" t="s">
        <v>108</v>
      </c>
    </row>
    <row r="4" customFormat="false" ht="15" hidden="false" customHeight="false" outlineLevel="0" collapsed="false">
      <c r="E4" s="0" t="s">
        <v>34</v>
      </c>
      <c r="M4" s="0" t="s">
        <v>109</v>
      </c>
    </row>
    <row r="5" customFormat="false" ht="15" hidden="false" customHeight="false" outlineLevel="0" collapsed="false">
      <c r="A5" s="2" t="s">
        <v>15</v>
      </c>
      <c r="B5" s="2"/>
      <c r="E5" s="0" t="s">
        <v>110</v>
      </c>
      <c r="M5" s="0" t="s">
        <v>111</v>
      </c>
    </row>
    <row r="6" customFormat="false" ht="15" hidden="false" customHeight="false" outlineLevel="0" collapsed="false">
      <c r="A6" s="15" t="s">
        <v>16</v>
      </c>
      <c r="B6" s="16" t="n">
        <v>5</v>
      </c>
      <c r="H6" s="0" t="s">
        <v>112</v>
      </c>
    </row>
    <row r="7" customFormat="false" ht="15" hidden="false" customHeight="false" outlineLevel="0" collapsed="false">
      <c r="A7" s="15" t="s">
        <v>17</v>
      </c>
      <c r="B7" s="16" t="n">
        <v>30000</v>
      </c>
      <c r="E7" s="0" t="s">
        <v>41</v>
      </c>
      <c r="H7" s="0" t="s">
        <v>113</v>
      </c>
    </row>
    <row r="8" customFormat="false" ht="15" hidden="false" customHeight="false" outlineLevel="0" collapsed="false">
      <c r="E8" s="0" t="s">
        <v>114</v>
      </c>
      <c r="H8" s="0" t="s">
        <v>100</v>
      </c>
    </row>
    <row r="9" customFormat="false" ht="15" hidden="false" customHeight="false" outlineLevel="0" collapsed="false">
      <c r="A9" s="2" t="s">
        <v>18</v>
      </c>
      <c r="B9" s="2"/>
      <c r="C9" s="2"/>
    </row>
    <row r="10" customFormat="false" ht="15" hidden="false" customHeight="false" outlineLevel="0" collapsed="false">
      <c r="A10" s="3" t="s">
        <v>6</v>
      </c>
      <c r="B10" s="3" t="s">
        <v>7</v>
      </c>
      <c r="C10" s="3" t="s">
        <v>9</v>
      </c>
      <c r="E10" s="0" t="s">
        <v>46</v>
      </c>
      <c r="H10" s="11" t="s">
        <v>47</v>
      </c>
      <c r="I10" s="11"/>
      <c r="J10" s="17" t="n">
        <f aca="false">27142+85984+10959</f>
        <v>124085</v>
      </c>
      <c r="K10" s="17" t="s">
        <v>48</v>
      </c>
    </row>
    <row r="11" customFormat="false" ht="15" hidden="false" customHeight="false" outlineLevel="0" collapsed="false">
      <c r="A11" s="3" t="n">
        <f aca="false">(3/100)*1</f>
        <v>0.03</v>
      </c>
      <c r="B11" s="3" t="n">
        <f aca="false">(3/100)*0.7</f>
        <v>0.021</v>
      </c>
      <c r="C11" s="3" t="n">
        <f aca="false">(3/100)*0.3</f>
        <v>0.009</v>
      </c>
      <c r="E11" s="0" t="s">
        <v>115</v>
      </c>
      <c r="H11" s="11" t="s">
        <v>50</v>
      </c>
      <c r="I11" s="11"/>
      <c r="J11" s="17" t="n">
        <v>90000</v>
      </c>
      <c r="K11" s="17" t="s">
        <v>48</v>
      </c>
    </row>
    <row r="12" customFormat="false" ht="15" hidden="false" customHeight="false" outlineLevel="0" collapsed="false">
      <c r="H12" s="10" t="s">
        <v>51</v>
      </c>
      <c r="I12" s="12"/>
      <c r="J12" s="12" t="n">
        <v>197670</v>
      </c>
      <c r="K12" s="6" t="s">
        <v>48</v>
      </c>
    </row>
    <row r="13" customFormat="false" ht="15" hidden="false" customHeight="false" outlineLevel="0" collapsed="false">
      <c r="E13" s="0" t="s">
        <v>52</v>
      </c>
    </row>
    <row r="14" customFormat="false" ht="15" hidden="false" customHeight="false" outlineLevel="0" collapsed="false">
      <c r="E14" s="0" t="s">
        <v>116</v>
      </c>
      <c r="H14" s="0" t="s">
        <v>117</v>
      </c>
    </row>
    <row r="15" customFormat="false" ht="15" hidden="false" customHeight="false" outlineLevel="0" collapsed="false">
      <c r="H15" s="0" t="s">
        <v>118</v>
      </c>
    </row>
    <row r="16" customFormat="false" ht="15" hidden="false" customHeight="false" outlineLevel="0" collapsed="false">
      <c r="E16" s="0" t="s">
        <v>56</v>
      </c>
    </row>
    <row r="17" customFormat="false" ht="15" hidden="false" customHeight="false" outlineLevel="0" collapsed="false">
      <c r="E17" s="0" t="s">
        <v>119</v>
      </c>
    </row>
  </sheetData>
  <mergeCells count="3">
    <mergeCell ref="A1:C1"/>
    <mergeCell ref="A5:B5"/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7" t="s">
        <v>8</v>
      </c>
      <c r="B1" s="7"/>
      <c r="C1" s="7"/>
      <c r="E1" s="0" t="s">
        <v>25</v>
      </c>
      <c r="F1" s="8" t="n">
        <v>0</v>
      </c>
      <c r="H1" s="0" t="s">
        <v>120</v>
      </c>
      <c r="M1" s="0" t="s">
        <v>121</v>
      </c>
    </row>
    <row r="2" customFormat="false" ht="15" hidden="false" customHeight="false" outlineLevel="0" collapsed="false">
      <c r="A2" s="18" t="s">
        <v>6</v>
      </c>
      <c r="B2" s="18" t="s">
        <v>7</v>
      </c>
      <c r="C2" s="18" t="s">
        <v>9</v>
      </c>
      <c r="E2" s="19" t="s">
        <v>28</v>
      </c>
      <c r="F2" s="0" t="n">
        <v>604.094</v>
      </c>
      <c r="H2" s="0" t="s">
        <v>122</v>
      </c>
      <c r="M2" s="0" t="s">
        <v>123</v>
      </c>
    </row>
    <row r="3" customFormat="false" ht="15" hidden="false" customHeight="false" outlineLevel="0" collapsed="false">
      <c r="A3" s="18" t="n">
        <v>40000</v>
      </c>
      <c r="B3" s="18" t="n">
        <v>40000</v>
      </c>
      <c r="C3" s="18" t="n">
        <v>10000</v>
      </c>
      <c r="M3" s="0" t="s">
        <v>124</v>
      </c>
    </row>
    <row r="4" customFormat="false" ht="15" hidden="false" customHeight="false" outlineLevel="0" collapsed="false">
      <c r="E4" s="0" t="s">
        <v>34</v>
      </c>
      <c r="M4" s="0" t="s">
        <v>125</v>
      </c>
    </row>
    <row r="5" customFormat="false" ht="15" hidden="false" customHeight="false" outlineLevel="0" collapsed="false">
      <c r="A5" s="2" t="s">
        <v>15</v>
      </c>
      <c r="B5" s="2"/>
      <c r="E5" s="0" t="s">
        <v>126</v>
      </c>
      <c r="H5" s="0" t="s">
        <v>127</v>
      </c>
      <c r="M5" s="0" t="s">
        <v>128</v>
      </c>
    </row>
    <row r="6" customFormat="false" ht="15" hidden="false" customHeight="false" outlineLevel="0" collapsed="false">
      <c r="A6" s="15" t="s">
        <v>16</v>
      </c>
      <c r="B6" s="16" t="n">
        <v>5</v>
      </c>
      <c r="H6" s="0" t="s">
        <v>129</v>
      </c>
    </row>
    <row r="7" customFormat="false" ht="15" hidden="false" customHeight="false" outlineLevel="0" collapsed="false">
      <c r="A7" s="15" t="s">
        <v>17</v>
      </c>
      <c r="B7" s="16" t="n">
        <v>20000</v>
      </c>
      <c r="E7" s="0" t="s">
        <v>41</v>
      </c>
      <c r="H7" s="0" t="s">
        <v>73</v>
      </c>
    </row>
    <row r="8" customFormat="false" ht="15" hidden="false" customHeight="false" outlineLevel="0" collapsed="false">
      <c r="E8" s="0" t="s">
        <v>36</v>
      </c>
    </row>
    <row r="9" customFormat="false" ht="15" hidden="false" customHeight="false" outlineLevel="0" collapsed="false">
      <c r="A9" s="2" t="s">
        <v>18</v>
      </c>
      <c r="B9" s="2"/>
      <c r="C9" s="2"/>
      <c r="H9" s="11" t="s">
        <v>47</v>
      </c>
      <c r="I9" s="11"/>
      <c r="J9" s="17" t="n">
        <f aca="false">39999+57814</f>
        <v>97813</v>
      </c>
      <c r="K9" s="17" t="s">
        <v>48</v>
      </c>
    </row>
    <row r="10" customFormat="false" ht="15" hidden="false" customHeight="false" outlineLevel="0" collapsed="false">
      <c r="A10" s="3" t="s">
        <v>6</v>
      </c>
      <c r="B10" s="3" t="s">
        <v>7</v>
      </c>
      <c r="C10" s="3" t="s">
        <v>9</v>
      </c>
      <c r="E10" s="0" t="s">
        <v>46</v>
      </c>
      <c r="H10" s="11" t="s">
        <v>50</v>
      </c>
      <c r="I10" s="11"/>
      <c r="J10" s="17" t="n">
        <v>90000</v>
      </c>
      <c r="K10" s="17" t="s">
        <v>48</v>
      </c>
    </row>
    <row r="11" customFormat="false" ht="15" hidden="false" customHeight="false" outlineLevel="0" collapsed="false">
      <c r="A11" s="3" t="n">
        <f aca="false">(3/100)*1</f>
        <v>0.03</v>
      </c>
      <c r="B11" s="3" t="n">
        <f aca="false">(3/100)*0.7</f>
        <v>0.021</v>
      </c>
      <c r="C11" s="3" t="n">
        <f aca="false">(3/100)*0.3</f>
        <v>0.009</v>
      </c>
      <c r="E11" s="0" t="s">
        <v>130</v>
      </c>
      <c r="H11" s="10" t="s">
        <v>51</v>
      </c>
      <c r="I11" s="12"/>
      <c r="J11" s="12" t="n">
        <v>197670</v>
      </c>
      <c r="K11" s="6" t="s">
        <v>48</v>
      </c>
    </row>
    <row r="12" customFormat="false" ht="15" hidden="false" customHeight="false" outlineLevel="0" collapsed="false">
      <c r="P12" s="0" t="n">
        <f aca="false">720*100</f>
        <v>72000</v>
      </c>
      <c r="Q12" s="0" t="n">
        <f aca="false">40000/3</f>
        <v>13333.3333333333</v>
      </c>
      <c r="R12" s="0" t="n">
        <f aca="false">P12+Q12</f>
        <v>85333.3333333333</v>
      </c>
    </row>
    <row r="13" customFormat="false" ht="15" hidden="false" customHeight="false" outlineLevel="0" collapsed="false">
      <c r="E13" s="0" t="s">
        <v>52</v>
      </c>
      <c r="R13" s="0" t="n">
        <f aca="false">R12*2</f>
        <v>170666.666666667</v>
      </c>
    </row>
    <row r="14" customFormat="false" ht="15" hidden="false" customHeight="false" outlineLevel="0" collapsed="false">
      <c r="E14" s="0" t="s">
        <v>131</v>
      </c>
    </row>
    <row r="16" customFormat="false" ht="15" hidden="false" customHeight="false" outlineLevel="0" collapsed="false">
      <c r="E16" s="0" t="s">
        <v>56</v>
      </c>
    </row>
    <row r="17" customFormat="false" ht="15" hidden="false" customHeight="false" outlineLevel="0" collapsed="false">
      <c r="E17" s="0" t="s">
        <v>132</v>
      </c>
    </row>
    <row r="19" customFormat="false" ht="15" hidden="false" customHeight="false" outlineLevel="0" collapsed="false">
      <c r="E19" s="0" t="s">
        <v>133</v>
      </c>
    </row>
    <row r="21" customFormat="false" ht="15" hidden="false" customHeight="false" outlineLevel="0" collapsed="false">
      <c r="E21" s="0" t="s">
        <v>134</v>
      </c>
    </row>
  </sheetData>
  <mergeCells count="3">
    <mergeCell ref="A1:C1"/>
    <mergeCell ref="A5:B5"/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2018-08-30T12:21:27Z</dcterms:created>
  <dc:creator>German Paredes Belmar</dc:creator>
  <dc:description/>
  <dc:language>en-US</dc:language>
  <cp:lastModifiedBy/>
  <dcterms:modified xsi:type="dcterms:W3CDTF">2021-05-05T21:01:48Z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