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7A473D3B-DD68-4DCC-9782-08AA6D95E0B8}" xr6:coauthVersionLast="47" xr6:coauthVersionMax="47" xr10:uidLastSave="{00000000-0000-0000-0000-000000000000}"/>
  <bookViews>
    <workbookView xWindow="-108" yWindow="-108" windowWidth="23256" windowHeight="1257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<sst xmlns="http://schemas.openxmlformats.org/spreadsheetml/2006/main" count="1409" uniqueCount="353">
  <si>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</si>
  <si>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</si>
  <si>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</si>
  <si>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</si>
  <si>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</si>
  <si>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</si>
  <si>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</si>
  <si>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</si>
  <si>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</si>
  <si>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</si>
  <si>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</si>
  <si>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</si>
  <si>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</si>
  <si>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</si>
  <si>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</si>
  <si>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</si>
  <si>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</si>
  <si>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</si>
  <si>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</si>
  <si>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</si>
  <si>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</si>
  <si>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</si>
  <si>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</si>
  <si>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</si>
  <si>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</si>
  <si>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</si>
  <si>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</si>
  <si>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</si>
  <si>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</si>
  <si>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</si>
  <si>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</si>
  <si>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</si>
  <si>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</si>
  <si>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</si>
  <si>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</si>
  <si>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</si>
  <si>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</si>
  <si>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</si>
  <si>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</si>
  <si>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</si>
  <si>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</si>
  <si>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</si>
  <si>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</si>
  <si>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</si>
  <si>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</si>
  <si>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</si>
  <si>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</si>
  <si>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</si>
  <si>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</si>
  <si>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</si>
  <si>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</si>
  <si>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</si>
  <si>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</si>
  <si>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</si>
  <si>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</si>
  <si>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</si>
  <si>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</si>
  <si>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</si>
  <si>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</si>
  <si>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</si>
  <si>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</si>
  <si>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</si>
  <si>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</si>
  <si>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</si>
  <si>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</si>
  <si>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</si>
  <si>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</si>
  <si>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</si>
  <si>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</si>
  <si>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</si>
  <si>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</si>
  <si>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</si>
  <si>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</si>
  <si>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</si>
  <si>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</si>
  <si>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</si>
  <si>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</si>
  <si>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</si>
  <si>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</si>
  <si>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</si>
  <si>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</si>
  <si>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</si>
  <si>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</si>
  <si>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</si>
  <si>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</si>
  <si>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</si>
  <si>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</si>
  <si>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</si>
  <si>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</si>
  <si>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</si>
  <si>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</si>
  <si>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</si>
  <si>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</si>
  <si>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</si>
  <si>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</si>
  <si>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</si>
  <si>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</si>
  <si>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</si>
  <si>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</si>
  <si>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</si>
  <si>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</si>
  <si>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</si>
  <si>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</si>
  <si>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</si>
  <si>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</si>
  <si>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</si>
  <si>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</si>
  <si>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</si>
  <si>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</si>
  <si>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</si>
  <si>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</si>
  <si>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</si>
  <si>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</si>
  <si>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</si>
  <si>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</si>
  <si>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</si>
  <si>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</si>
  <si>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</si>
  <si>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</si>
  <si>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</si>
  <si>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</si>
  <si>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</si>
  <si>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</si>
  <si>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</si>
  <si>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</si>
  <si>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</si>
  <si>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</si>
  <si>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</si>
  <si>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</si>
  <si>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</si>
  <si>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</si>
  <si>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</si>
  <si>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</si>
  <si>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</si>
  <si>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</si>
  <si>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</si>
  <si>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</si>
  <si>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</si>
  <si>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</si>
  <si>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</si>
  <si>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</si>
  <si>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</si>
  <si>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</si>
  <si>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</si>
  <si>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</si>
  <si>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</si>
  <si>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</si>
  <si>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</si>
  <si>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</si>
  <si>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</si>
  <si>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</si>
  <si>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</si>
  <si>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</si>
  <si>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</si>
  <si>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</si>
  <si>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</si>
  <si>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</si>
  <si>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</si>
  <si>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</si>
  <si>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</si>
  <si>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</si>
  <si>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</si>
  <si>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</si>
  <si>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</si>
  <si>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</si>
  <si>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</si>
  <si>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</si>
  <si>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</si>
  <si>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</si>
  <si>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</si>
  <si>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</si>
  <si>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</si>
  <si>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</si>
  <si>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</si>
  <si>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</si>
  <si>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</si>
  <si>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</si>
  <si>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</si>
  <si>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</si>
  <si>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</si>
  <si>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</si>
  <si>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</si>
  <si>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</si>
  <si>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</si>
  <si>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</si>
  <si>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</si>
  <si>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</si>
  <si>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</si>
  <si>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</si>
  <si>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</si>
  <si>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</si>
  <si>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</si>
  <si>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</si>
  <si>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</si>
  <si>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</si>
  <si>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</si>
  <si>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</si>
  <si>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</si>
  <si>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</si>
  <si>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</si>
  <si>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</si>
  <si>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</si>
  <si>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</si>
  <si>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</si>
  <si>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</si>
  <si>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</si>
  <si>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</si>
  <si>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</si>
  <si>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</si>
  <si>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</si>
  <si>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</si>
  <si>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</si>
  <si>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</si>
  <si>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</si>
  <si>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</si>
  <si>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</si>
  <si>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</si>
  <si>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</si>
  <si>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</si>
  <si>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</si>
  <si>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</si>
  <si>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</si>
  <si>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</si>
  <si>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</si>
  <si>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</si>
  <si>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</si>
  <si>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</si>
  <si>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</si>
  <si>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</si>
  <si>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</si>
  <si>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</si>
  <si>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</si>
  <si>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</si>
  <si>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</si>
  <si>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</si>
  <si>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</si>
  <si>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</si>
  <si>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</si>
  <si>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</si>
  <si>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</si>
  <si>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</si>
  <si>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</si>
  <si>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</si>
  <si>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</si>
  <si>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</si>
  <si>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</si>
  <si>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</si>
  <si>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</si>
  <si>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</si>
  <si>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</si>
  <si>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</si>
  <si>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</si>
  <si>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</si>
  <si>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</si>
  <si>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</si>
  <si>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</si>
  <si>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</si>
  <si>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</si>
  <si>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</si>
  <si>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</si>
  <si>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</si>
  <si>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</si>
  <si>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</si>
  <si>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</si>
  <si>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</si>
  <si>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</si>
  <si>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</si>
  <si>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</si>
  <si>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</si>
  <si>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</si>
  <si>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</si>
  <si>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</si>
  <si>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</si>
  <si>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</si>
  <si>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</si>
  <si>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</si>
  <si>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</si>
  <si>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</si>
  <si>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</si>
  <si>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</si>
  <si>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</si>
  <si>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</si>
  <si>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</si>
  <si>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</si>
  <si>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</si>
  <si>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</si>
  <si>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</si>
  <si>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</si>
  <si>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</si>
  <si>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</si>
  <si>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</si>
  <si>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</si>
  <si>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</si>
  <si>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</si>
  <si>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</si>
  <si>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</si>
  <si>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</si>
  <si>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</si>
  <si>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</si>
  <si>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</si>
  <si>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</si>
  <si>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</si>
  <si>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</si>
  <si>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</si>
  <si>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</si>
  <si>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</si>
  <si>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</si>
  <si>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</si>
  <si>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</si>
  <si>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</si>
  <si>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</si>
  <si>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</si>
  <si>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</si>
  <si>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</si>
  <si>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</si>
  <si>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</si>
  <si>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</si>
  <si>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</si>
  <si>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</si>
  <si>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</si>
  <si>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</si>
  <si>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</si>
  <si>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</si>
  <si>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</si>
  <si>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</si>
  <si>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</si>
  <si>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</si>
  <si>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</si>
  <si>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</si>
  <si>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</si>
  <si>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</si>
  <si>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</si>
  <si>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</si>
  <si>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</si>
  <si>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</si>
  <si>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</si>
  <si>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</si>
  <si>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</si>
  <si>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</si>
  <si>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</si>
  <si>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</si>
  <si>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</si>
  <si>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</si>
  <si>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</si>
  <si>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</si>
  <si>
    <t>Spar pitch</t>
  </si>
  <si>
    <t>p_spars</t>
  </si>
  <si>
    <t xml:space="preserve">Vectra A950 E modulus </t>
  </si>
  <si>
    <t>E_A950</t>
  </si>
  <si>
    <t>Vectra A950 density</t>
  </si>
  <si>
    <t>rho_A950</t>
  </si>
  <si>
    <t>Air density</t>
  </si>
  <si>
    <t>rho_atm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</si>
</sst>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79" tableType="queryTable" totalsRowShown="0">
  <autoFilter ref="A1:F79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97">
  <autoFilter ref="O4:T29" xr:uid="{F6A36C47-47FE-47BD-BDE9-C3A4C69CD844}"/>
  <tableColumns count="6">
    <tableColumn id="1" xr3:uid="{86ECCA0F-2F1E-4810-9828-FF6D57A870CB}" name="Parameter" dataDxfId="96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95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94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93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92" dataDxfId="91" tableBorderDxfId="90">
  <autoFilter ref="O4:T10" xr:uid="{279B1D9E-D958-4A83-A9CE-2FBEF7CA774D}"/>
  <tableColumns count="6">
    <tableColumn id="1" xr3:uid="{3F4AC0C5-ED8A-4608-BB39-249FE5035C46}" name="Parameter" dataDxfId="89"/>
    <tableColumn id="2" xr3:uid="{A1DC7233-AAC9-41F4-A298-85297E179B21}" name="Symbol in code" dataDxfId="88"/>
    <tableColumn id="3" xr3:uid="{FCADBD52-9AA1-4F54-AE1A-1F57F71FD877}" name="Unit" dataDxfId="87"/>
    <tableColumn id="4" xr3:uid="{95AA6D77-FEAD-4E91-9043-787FBB3F383B}" name="Value" dataDxfId="86"/>
    <tableColumn id="5" xr3:uid="{CB7EDFC3-C523-450D-8DE3-65C08C9C4D4F}" name="Comments" dataDxfId="85"/>
    <tableColumn id="6" xr3:uid="{A2240E9B-CC83-4AFF-A792-C42280753338}" name="Identifier" dataDxfId="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83" dataDxfId="82" tableBorderDxfId="81">
  <autoFilter ref="U4:Z10" xr:uid="{1FC742DB-4F56-4CC1-AC97-E93CB17E5FA6}"/>
  <tableColumns count="6">
    <tableColumn id="1" xr3:uid="{DF0D9214-95FD-4FE5-B341-B45981372A2E}" name="ID" dataDxfId="80"/>
    <tableColumn id="6" xr3:uid="{E6C4CA99-5A2E-470E-B897-19DE787E6E5D}" name="Quantity" dataDxfId="79"/>
    <tableColumn id="2" xr3:uid="{7AFCDD4D-BE4A-4F82-8A26-ECA96579ABF9}" name="Components" dataDxfId="78"/>
    <tableColumn id="3" xr3:uid="{16204EFC-B744-494C-B616-F8A2020CD1B2}" name="Function" dataDxfId="77"/>
    <tableColumn id="4" xr3:uid="{87F2EB70-B0F8-4F44-B810-714CD67D7401}" name="Datasheet/Specifications" dataDxfId="76"/>
    <tableColumn id="5" xr3:uid="{949E999D-DBD5-4175-8859-BF918445FB96}" name="Comments" dataDxfId="7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74" dataDxfId="73">
  <autoFilter ref="A5:B10" xr:uid="{BC40127C-100A-44F2-A17A-BF935DA9704C}"/>
  <tableColumns count="2">
    <tableColumn id="1" xr3:uid="{62E70A6D-585C-4747-A007-B4423345ABBC}" name="Subsystem" dataDxfId="72"/>
    <tableColumn id="2" xr3:uid="{1DEAAF37-8D3C-4480-937A-72EB9128580C}" name="Mass [kg]" dataDxfId="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70" dataDxfId="69">
  <autoFilter ref="D5:E10" xr:uid="{90C741D7-87E2-440A-8128-9BCAB063E512}"/>
  <tableColumns count="2">
    <tableColumn id="1" xr3:uid="{97AA4558-666A-47AF-8169-B90ED1434938}" name="Subsystem" dataDxfId="68"/>
    <tableColumn id="2" xr3:uid="{518E51A6-93C6-4F2D-83B9-13D14674E6B7}" name="Peak Power [W]" dataDxfId="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66" dataDxfId="65">
  <autoFilter ref="G5:H10" xr:uid="{4A7FA996-90C8-40B4-BBAB-48DD2614BFAC}"/>
  <tableColumns count="2">
    <tableColumn id="1" xr3:uid="{8FCA2847-CD92-4418-A24E-27D5F85404FE}" name="Subsystem" dataDxfId="64"/>
    <tableColumn id="2" xr3:uid="{075FAEA8-AD8A-46C2-8FDA-472A477C5917}" name="Max. Energy [Wh]" dataDxfId="6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62" dataDxfId="61">
  <autoFilter ref="J5:K10" xr:uid="{454AB36B-42B1-4746-B2CE-AA4D7C2915B0}"/>
  <tableColumns count="2">
    <tableColumn id="1" xr3:uid="{0FA82B1F-595A-4432-B618-EF0422E7D05A}" name="Subsystem" dataDxfId="60"/>
    <tableColumn id="2" xr3:uid="{A7A4F680-DB9B-4523-B25C-E93D4BF40464}" name="Max. Data [Mb/s]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58" dataDxfId="57">
  <autoFilter ref="M5:N10" xr:uid="{62B8EC23-4E06-4FB4-8E8D-D7565F972540}"/>
  <tableColumns count="2">
    <tableColumn id="1" xr3:uid="{FD8EF809-0EA5-4E1F-9854-8B024B9DEA75}" name="Subsystem" dataDxfId="56"/>
    <tableColumn id="2" xr3:uid="{CB5771E8-9D50-4B93-8B0E-9F36A0F02743}" name="Price[EUR]" dataDxfId="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8" totalsRowShown="0" tableBorderDxfId="54">
  <autoFilter ref="O4:T38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53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49:S55" totalsRowShown="0" tableBorderDxfId="52">
  <autoFilter ref="O49:S55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51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50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49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48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47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46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45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44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43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42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41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40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39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38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37" dataDxfId="36" tableBorderDxfId="35">
  <autoFilter ref="O4:T10" xr:uid="{F9D585EA-9223-4230-A0AA-91D0624E30FA}"/>
  <tableColumns count="6">
    <tableColumn id="1" xr3:uid="{9E485887-CDE2-4FEA-BCAF-25089D2607A2}" name="Parameter" dataDxfId="34"/>
    <tableColumn id="2" xr3:uid="{1FB0D9B5-6752-46A8-9AB8-801B353B4E58}" name="Symbol in code" dataDxfId="33"/>
    <tableColumn id="3" xr3:uid="{6305A04F-F2A6-4FC8-9C1F-F1292396D8F0}" name="Unit" dataDxfId="32"/>
    <tableColumn id="4" xr3:uid="{1F061A20-C0F0-4B0B-8F17-D2128E96DED1}" name="Value" dataDxfId="31"/>
    <tableColumn id="5" xr3:uid="{83C409BF-6A93-4772-A21E-2F60866A389F}" name="Comments" dataDxfId="30"/>
    <tableColumn id="6" xr3:uid="{5A921551-5DE6-466F-843B-2A29A9984238}" name="Identifier" dataDxfId="29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28" dataDxfId="27" tableBorderDxfId="26">
  <autoFilter ref="U4:Z10" xr:uid="{9C97F761-BCB5-44D3-8D12-958AB2FE1526}"/>
  <tableColumns count="6">
    <tableColumn id="1" xr3:uid="{2FE23671-F2DE-49D5-BBAB-1B77B512EABE}" name="ID" dataDxfId="25"/>
    <tableColumn id="6" xr3:uid="{9D06AFBF-39A2-4734-B742-7FDA6B9CB012}" name="Quantity" dataDxfId="24"/>
    <tableColumn id="2" xr3:uid="{06E6F8EB-FF23-453D-9545-8067134EB626}" name="Components" dataDxfId="23"/>
    <tableColumn id="3" xr3:uid="{D27ADD9C-3714-4DFE-995B-D6223D781385}" name="Function" dataDxfId="22"/>
    <tableColumn id="4" xr3:uid="{735C7826-161C-4A0F-B6F8-002447136A0F}" name="Datasheet/Specifications" dataDxfId="21"/>
    <tableColumn id="5" xr3:uid="{F28F7B2D-EC10-4C6D-B95C-D34A7315875D}" name="Comments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00">
  <autoFilter ref="O4:T52" xr:uid="{FD53C04D-B2AF-4AB2-AB06-0242D182B5C8}"/>
  <tableColumns count="6">
    <tableColumn id="1" xr3:uid="{721BC8F7-058B-4B90-8F0D-5C27C782E94F}" name="Parameter" dataDxfId="99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19" dataDxfId="18">
  <autoFilter ref="A5:B10" xr:uid="{4E1A0A82-8584-4ABC-9A7A-5E5AA895784D}"/>
  <tableColumns count="2">
    <tableColumn id="1" xr3:uid="{39E8F417-DFB0-48FC-BD23-4F3B8837E0DF}" name="Subsystem" dataDxfId="17"/>
    <tableColumn id="2" xr3:uid="{F867F530-28C3-4962-9119-98DA86103CEF}" name="Mass [kg]" dataDxfId="16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15" dataDxfId="14">
  <autoFilter ref="D5:E10" xr:uid="{988D6362-46CA-42A3-A807-52F6D109087D}"/>
  <tableColumns count="2">
    <tableColumn id="1" xr3:uid="{C47C069E-02CA-4F0D-A3BF-0DBF37CEA33E}" name="Subsystem" dataDxfId="13"/>
    <tableColumn id="2" xr3:uid="{1B79DEEF-2749-4FB0-8C4A-15F90DE7D117}" name="Peak Power [W]" dataDxfId="1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11" dataDxfId="10">
  <autoFilter ref="G5:H10" xr:uid="{E0D8FE74-99A9-4318-96E8-D6A91CAB9353}"/>
  <tableColumns count="2">
    <tableColumn id="1" xr3:uid="{66ACA7E6-8EB2-4E8A-B8F4-F077B0B8A2FE}" name="Subsystem" dataDxfId="9"/>
    <tableColumn id="2" xr3:uid="{A60F5B57-B418-45A2-8A4A-255718428E67}" name="Max. Energy [Wh]" dataDxfId="8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7" dataDxfId="6">
  <autoFilter ref="J5:K10" xr:uid="{B5D114E7-A679-4A43-B2AE-D2C21B8C1914}"/>
  <tableColumns count="2">
    <tableColumn id="1" xr3:uid="{F387A9D4-8D67-4E20-9F46-23C0318593EE}" name="Subsystem" dataDxfId="5"/>
    <tableColumn id="2" xr3:uid="{286D55A3-4460-461A-92AE-872777E545A2}" name="Max. Data [Mb/s]" dataDxfId="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3" dataDxfId="2">
  <autoFilter ref="M5:N10" xr:uid="{0F0CD08C-E619-4F51-8B4F-D66F99C5B006}"/>
  <tableColumns count="2">
    <tableColumn id="1" xr3:uid="{A7DB9417-ADDE-40D5-A3FF-E8988E1BDA61}" name="Subsystem" dataDxfId="1"/>
    <tableColumn id="2" xr3:uid="{2AB9A67A-4600-4B6C-8757-F75C57F19105}" name="Price[EUR]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98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79"/>
  <sheetViews>
    <sheetView tabSelected="1" topLeftCell="B1" workbookViewId="0">
      <selection activeCell="D16" sqref="D16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7.109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351</v>
      </c>
      <c r="B24" t="s">
        <v>352</v>
      </c>
      <c r="C24" t="s">
        <v>41</v>
      </c>
      <c r="D24">
        <v>1.2250000000000001</v>
      </c>
    </row>
    <row r="25" spans="1:6" x14ac:dyDescent="0.3">
      <c r="A25" t="s">
        <v>226</v>
      </c>
      <c r="B25" t="s">
        <v>227</v>
      </c>
      <c r="C25" t="s">
        <v>63</v>
      </c>
      <c r="D25">
        <v>0.05</v>
      </c>
      <c r="E25" t="s">
        <v>228</v>
      </c>
      <c r="F25" t="s">
        <v>229</v>
      </c>
    </row>
    <row r="26" spans="1:6" x14ac:dyDescent="0.3">
      <c r="A26" t="s">
        <v>230</v>
      </c>
      <c r="B26" t="s">
        <v>231</v>
      </c>
      <c r="C26" t="s">
        <v>76</v>
      </c>
      <c r="D26">
        <v>50</v>
      </c>
      <c r="E26" t="s">
        <v>232</v>
      </c>
      <c r="F26" t="s">
        <v>229</v>
      </c>
    </row>
    <row r="27" spans="1:6" x14ac:dyDescent="0.3">
      <c r="A27" t="s">
        <v>235</v>
      </c>
      <c r="B27" t="s">
        <v>233</v>
      </c>
      <c r="C27" t="s">
        <v>76</v>
      </c>
      <c r="D27">
        <v>80</v>
      </c>
      <c r="E27" t="s">
        <v>234</v>
      </c>
      <c r="F27" t="s">
        <v>229</v>
      </c>
    </row>
    <row r="28" spans="1:6" x14ac:dyDescent="0.3">
      <c r="A28" t="s">
        <v>236</v>
      </c>
      <c r="B28" t="s">
        <v>237</v>
      </c>
      <c r="C28" t="s">
        <v>63</v>
      </c>
      <c r="D28">
        <v>0.8</v>
      </c>
      <c r="E28" t="s">
        <v>238</v>
      </c>
      <c r="F28" t="s">
        <v>229</v>
      </c>
    </row>
    <row r="29" spans="1:6" x14ac:dyDescent="0.3">
      <c r="A29" t="s">
        <v>239</v>
      </c>
      <c r="B29" t="s">
        <v>240</v>
      </c>
      <c r="C29" t="s">
        <v>63</v>
      </c>
      <c r="D29">
        <v>5</v>
      </c>
      <c r="E29" t="s">
        <v>241</v>
      </c>
      <c r="F29" t="s">
        <v>229</v>
      </c>
    </row>
    <row r="30" spans="1:6" x14ac:dyDescent="0.3">
      <c r="A30" t="s">
        <v>242</v>
      </c>
      <c r="B30" t="s">
        <v>243</v>
      </c>
      <c r="C30" t="s">
        <v>63</v>
      </c>
      <c r="D30">
        <v>5.7295800000000003</v>
      </c>
      <c r="E30" t="s">
        <v>244</v>
      </c>
      <c r="F30" t="s">
        <v>229</v>
      </c>
    </row>
    <row r="31" spans="1:6" x14ac:dyDescent="0.3">
      <c r="A31" t="s">
        <v>245</v>
      </c>
      <c r="B31" t="s">
        <v>58</v>
      </c>
      <c r="C31" t="s">
        <v>46</v>
      </c>
      <c r="D31">
        <v>5</v>
      </c>
      <c r="E31" t="s">
        <v>246</v>
      </c>
      <c r="F31" t="s">
        <v>229</v>
      </c>
    </row>
    <row r="32" spans="1:6" x14ac:dyDescent="0.3">
      <c r="A32" t="s">
        <v>287</v>
      </c>
      <c r="B32" t="s">
        <v>288</v>
      </c>
      <c r="C32" t="s">
        <v>80</v>
      </c>
      <c r="D32">
        <v>0.11749999999999999</v>
      </c>
      <c r="E32" t="s">
        <v>290</v>
      </c>
      <c r="F32" t="s">
        <v>229</v>
      </c>
    </row>
    <row r="33" spans="1:6" x14ac:dyDescent="0.3">
      <c r="A33" t="s">
        <v>292</v>
      </c>
      <c r="B33" t="s">
        <v>293</v>
      </c>
      <c r="C33" t="s">
        <v>80</v>
      </c>
      <c r="D33">
        <v>0.22700000000000001</v>
      </c>
      <c r="E33" t="s">
        <v>291</v>
      </c>
      <c r="F33" t="s">
        <v>229</v>
      </c>
    </row>
    <row r="34" spans="1:6" x14ac:dyDescent="0.3">
      <c r="A34" t="s">
        <v>294</v>
      </c>
      <c r="B34" t="s">
        <v>296</v>
      </c>
      <c r="C34" t="s">
        <v>76</v>
      </c>
      <c r="D34">
        <v>1.2</v>
      </c>
      <c r="E34" t="s">
        <v>298</v>
      </c>
      <c r="F34" t="s">
        <v>229</v>
      </c>
    </row>
    <row r="35" spans="1:6" x14ac:dyDescent="0.3">
      <c r="A35" t="s">
        <v>295</v>
      </c>
      <c r="B35" t="s">
        <v>297</v>
      </c>
      <c r="C35" t="s">
        <v>76</v>
      </c>
      <c r="D35">
        <v>1.2</v>
      </c>
      <c r="E35" t="s">
        <v>299</v>
      </c>
      <c r="F35" t="s">
        <v>229</v>
      </c>
    </row>
    <row r="36" spans="1:6" x14ac:dyDescent="0.3">
      <c r="A36" t="s">
        <v>251</v>
      </c>
      <c r="B36" t="s">
        <v>252</v>
      </c>
      <c r="C36" t="s">
        <v>76</v>
      </c>
      <c r="D36">
        <v>0.254</v>
      </c>
      <c r="E36" t="s">
        <v>253</v>
      </c>
      <c r="F36" t="s">
        <v>254</v>
      </c>
    </row>
    <row r="37" spans="1:6" x14ac:dyDescent="0.3">
      <c r="A37" t="s">
        <v>257</v>
      </c>
      <c r="B37" t="s">
        <v>255</v>
      </c>
      <c r="C37" t="s">
        <v>76</v>
      </c>
      <c r="D37">
        <v>0.5</v>
      </c>
      <c r="E37" t="s">
        <v>256</v>
      </c>
      <c r="F37" t="s">
        <v>254</v>
      </c>
    </row>
    <row r="38" spans="1:6" x14ac:dyDescent="0.3">
      <c r="A38" t="s">
        <v>259</v>
      </c>
      <c r="B38" t="s">
        <v>258</v>
      </c>
      <c r="C38" t="s">
        <v>76</v>
      </c>
      <c r="D38">
        <v>2</v>
      </c>
      <c r="E38" t="s">
        <v>260</v>
      </c>
      <c r="F38" t="s">
        <v>254</v>
      </c>
    </row>
    <row r="39" spans="1:6" x14ac:dyDescent="0.3">
      <c r="A39" t="s">
        <v>210</v>
      </c>
      <c r="B39" t="s">
        <v>209</v>
      </c>
      <c r="C39" t="s">
        <v>76</v>
      </c>
      <c r="D39">
        <v>0.15</v>
      </c>
      <c r="F39" t="s">
        <v>211</v>
      </c>
    </row>
    <row r="40" spans="1:6" x14ac:dyDescent="0.3">
      <c r="A40" t="s">
        <v>214</v>
      </c>
      <c r="B40" t="s">
        <v>264</v>
      </c>
      <c r="C40" t="s">
        <v>80</v>
      </c>
      <c r="D40">
        <v>0.105</v>
      </c>
      <c r="E40" t="s">
        <v>265</v>
      </c>
      <c r="F40" t="s">
        <v>211</v>
      </c>
    </row>
    <row r="41" spans="1:6" x14ac:dyDescent="0.3">
      <c r="A41" t="s">
        <v>215</v>
      </c>
      <c r="B41" t="s">
        <v>304</v>
      </c>
      <c r="C41" t="s">
        <v>76</v>
      </c>
      <c r="D41">
        <v>0.7</v>
      </c>
      <c r="E41" t="s">
        <v>261</v>
      </c>
      <c r="F41" t="s">
        <v>211</v>
      </c>
    </row>
    <row r="42" spans="1:6" x14ac:dyDescent="0.3">
      <c r="A42" t="s">
        <v>249</v>
      </c>
      <c r="B42" t="s">
        <v>262</v>
      </c>
      <c r="C42" t="s">
        <v>76</v>
      </c>
      <c r="D42">
        <v>0.2</v>
      </c>
      <c r="E42" t="s">
        <v>261</v>
      </c>
      <c r="F42" t="s">
        <v>211</v>
      </c>
    </row>
    <row r="43" spans="1:6" x14ac:dyDescent="0.3">
      <c r="A43" t="s">
        <v>216</v>
      </c>
      <c r="B43" t="s">
        <v>263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217</v>
      </c>
      <c r="B44" t="s">
        <v>266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218</v>
      </c>
      <c r="B45" t="s">
        <v>267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219</v>
      </c>
      <c r="B46" t="s">
        <v>268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220</v>
      </c>
      <c r="B47" t="s">
        <v>269</v>
      </c>
      <c r="C47" t="s">
        <v>76</v>
      </c>
      <c r="D47">
        <v>0.15</v>
      </c>
      <c r="E47" t="s">
        <v>261</v>
      </c>
      <c r="F47" t="s">
        <v>211</v>
      </c>
    </row>
    <row r="48" spans="1:6" x14ac:dyDescent="0.3">
      <c r="A48" t="s">
        <v>300</v>
      </c>
      <c r="B48" t="s">
        <v>301</v>
      </c>
      <c r="C48" t="s">
        <v>76</v>
      </c>
      <c r="D48">
        <v>0.25</v>
      </c>
    </row>
    <row r="49" spans="1:5" x14ac:dyDescent="0.3">
      <c r="A49" t="s">
        <v>302</v>
      </c>
      <c r="B49" t="s">
        <v>303</v>
      </c>
      <c r="C49" t="s">
        <v>76</v>
      </c>
      <c r="D49">
        <v>0.25</v>
      </c>
    </row>
    <row r="50" spans="1:5" x14ac:dyDescent="0.3">
      <c r="A50" t="s">
        <v>305</v>
      </c>
      <c r="B50" t="s">
        <v>306</v>
      </c>
      <c r="C50" t="s">
        <v>76</v>
      </c>
      <c r="D50">
        <v>0.01</v>
      </c>
    </row>
    <row r="51" spans="1:5" x14ac:dyDescent="0.3">
      <c r="A51" t="s">
        <v>307</v>
      </c>
      <c r="B51" t="s">
        <v>308</v>
      </c>
      <c r="C51" t="s">
        <v>76</v>
      </c>
      <c r="D51">
        <v>0.2</v>
      </c>
    </row>
    <row r="52" spans="1:5" x14ac:dyDescent="0.3">
      <c r="A52" t="s">
        <v>309</v>
      </c>
      <c r="B52" t="s">
        <v>310</v>
      </c>
      <c r="C52" t="s">
        <v>76</v>
      </c>
      <c r="D52">
        <v>0.02</v>
      </c>
    </row>
    <row r="53" spans="1:5" x14ac:dyDescent="0.3">
      <c r="A53" t="s">
        <v>311</v>
      </c>
      <c r="B53" t="s">
        <v>312</v>
      </c>
      <c r="C53" t="s">
        <v>76</v>
      </c>
      <c r="D53">
        <v>0.02</v>
      </c>
    </row>
    <row r="54" spans="1:5" x14ac:dyDescent="0.3">
      <c r="A54" t="s">
        <v>313</v>
      </c>
      <c r="B54" t="s">
        <v>314</v>
      </c>
      <c r="C54" t="s">
        <v>76</v>
      </c>
      <c r="D54">
        <v>5.0000000000000001E-3</v>
      </c>
    </row>
    <row r="55" spans="1:5" x14ac:dyDescent="0.3">
      <c r="A55" t="s">
        <v>315</v>
      </c>
      <c r="B55" t="s">
        <v>316</v>
      </c>
      <c r="C55" t="s">
        <v>319</v>
      </c>
      <c r="D55">
        <v>7.5010000000000003</v>
      </c>
    </row>
    <row r="56" spans="1:5" x14ac:dyDescent="0.3">
      <c r="A56" t="s">
        <v>317</v>
      </c>
      <c r="B56" t="s">
        <v>318</v>
      </c>
      <c r="C56" t="s">
        <v>319</v>
      </c>
      <c r="D56">
        <v>6.53</v>
      </c>
    </row>
    <row r="57" spans="1:5" x14ac:dyDescent="0.3">
      <c r="A57" t="s">
        <v>320</v>
      </c>
      <c r="B57" t="s">
        <v>322</v>
      </c>
      <c r="C57" t="s">
        <v>76</v>
      </c>
      <c r="D57">
        <v>0.7</v>
      </c>
    </row>
    <row r="58" spans="1:5" x14ac:dyDescent="0.3">
      <c r="A58" t="s">
        <v>321</v>
      </c>
      <c r="B58" t="s">
        <v>323</v>
      </c>
      <c r="C58" t="s">
        <v>76</v>
      </c>
      <c r="D58">
        <v>0.02</v>
      </c>
    </row>
    <row r="59" spans="1:5" x14ac:dyDescent="0.3">
      <c r="A59" t="s">
        <v>325</v>
      </c>
      <c r="B59" t="s">
        <v>326</v>
      </c>
      <c r="C59" t="s">
        <v>319</v>
      </c>
      <c r="D59">
        <v>1250</v>
      </c>
      <c r="E59" t="s">
        <v>324</v>
      </c>
    </row>
    <row r="60" spans="1:5" x14ac:dyDescent="0.3">
      <c r="A60" t="s">
        <v>327</v>
      </c>
      <c r="B60" t="s">
        <v>328</v>
      </c>
      <c r="C60" t="s">
        <v>76</v>
      </c>
      <c r="D60">
        <v>0.15</v>
      </c>
    </row>
    <row r="61" spans="1:5" x14ac:dyDescent="0.3">
      <c r="A61" t="s">
        <v>329</v>
      </c>
      <c r="B61" t="s">
        <v>337</v>
      </c>
      <c r="C61" t="s">
        <v>76</v>
      </c>
      <c r="D61">
        <v>0.05</v>
      </c>
    </row>
    <row r="62" spans="1:5" x14ac:dyDescent="0.3">
      <c r="A62" t="s">
        <v>330</v>
      </c>
      <c r="B62" t="s">
        <v>338</v>
      </c>
      <c r="C62" t="s">
        <v>76</v>
      </c>
      <c r="D62">
        <v>0.05</v>
      </c>
    </row>
    <row r="63" spans="1:5" x14ac:dyDescent="0.3">
      <c r="A63" t="s">
        <v>335</v>
      </c>
      <c r="B63" t="s">
        <v>339</v>
      </c>
      <c r="C63" t="s">
        <v>76</v>
      </c>
      <c r="D63">
        <v>0.05</v>
      </c>
    </row>
    <row r="64" spans="1:5" x14ac:dyDescent="0.3">
      <c r="A64" t="s">
        <v>336</v>
      </c>
      <c r="B64" t="s">
        <v>340</v>
      </c>
      <c r="C64" t="s">
        <v>76</v>
      </c>
      <c r="D64">
        <v>0.05</v>
      </c>
    </row>
    <row r="65" spans="1:6" x14ac:dyDescent="0.3">
      <c r="A65" t="s">
        <v>331</v>
      </c>
      <c r="B65" t="s">
        <v>341</v>
      </c>
      <c r="C65" t="s">
        <v>76</v>
      </c>
      <c r="D65">
        <v>5.0000000000000001E-3</v>
      </c>
    </row>
    <row r="66" spans="1:6" x14ac:dyDescent="0.3">
      <c r="A66" t="s">
        <v>332</v>
      </c>
      <c r="B66" t="s">
        <v>342</v>
      </c>
      <c r="C66" t="s">
        <v>76</v>
      </c>
      <c r="D66">
        <v>5.0000000000000001E-3</v>
      </c>
    </row>
    <row r="67" spans="1:6" x14ac:dyDescent="0.3">
      <c r="A67" t="s">
        <v>333</v>
      </c>
      <c r="B67" t="s">
        <v>343</v>
      </c>
      <c r="C67" t="s">
        <v>76</v>
      </c>
      <c r="D67">
        <v>5.0000000000000001E-3</v>
      </c>
    </row>
    <row r="68" spans="1:6" x14ac:dyDescent="0.3">
      <c r="A68" t="s">
        <v>334</v>
      </c>
      <c r="B68" t="s">
        <v>344</v>
      </c>
      <c r="C68" t="s">
        <v>76</v>
      </c>
      <c r="D68">
        <v>5.0000000000000001E-3</v>
      </c>
    </row>
    <row r="69" spans="1:6" x14ac:dyDescent="0.3">
      <c r="A69" t="s">
        <v>345</v>
      </c>
      <c r="B69" t="s">
        <v>346</v>
      </c>
      <c r="C69" t="s">
        <v>76</v>
      </c>
      <c r="D69">
        <v>0.15</v>
      </c>
    </row>
    <row r="70" spans="1:6" x14ac:dyDescent="0.3">
      <c r="A70" t="s">
        <v>347</v>
      </c>
      <c r="B70" t="s">
        <v>348</v>
      </c>
      <c r="C70" t="s">
        <v>319</v>
      </c>
      <c r="D70">
        <v>7800</v>
      </c>
    </row>
    <row r="71" spans="1:6" x14ac:dyDescent="0.3">
      <c r="A71" t="s">
        <v>349</v>
      </c>
      <c r="B71" t="s">
        <v>350</v>
      </c>
      <c r="C71" t="s">
        <v>41</v>
      </c>
      <c r="D71">
        <v>1400</v>
      </c>
    </row>
    <row r="72" spans="1:6" x14ac:dyDescent="0.3">
      <c r="A72" t="s">
        <v>189</v>
      </c>
      <c r="B72" t="s">
        <v>189</v>
      </c>
      <c r="C72" t="s">
        <v>63</v>
      </c>
      <c r="D72" t="s">
        <v>190</v>
      </c>
      <c r="E72" t="s">
        <v>212</v>
      </c>
      <c r="F72" t="s">
        <v>198</v>
      </c>
    </row>
    <row r="73" spans="1:6" x14ac:dyDescent="0.3">
      <c r="A73" t="s">
        <v>191</v>
      </c>
      <c r="B73" t="s">
        <v>191</v>
      </c>
      <c r="C73" t="s">
        <v>63</v>
      </c>
      <c r="D73" t="s">
        <v>193</v>
      </c>
      <c r="E73" t="s">
        <v>194</v>
      </c>
      <c r="F73" t="s">
        <v>198</v>
      </c>
    </row>
    <row r="74" spans="1:6" x14ac:dyDescent="0.3">
      <c r="A74" t="s">
        <v>195</v>
      </c>
      <c r="B74" t="s">
        <v>195</v>
      </c>
      <c r="C74" t="s">
        <v>63</v>
      </c>
      <c r="D74" t="s">
        <v>192</v>
      </c>
      <c r="E74" t="s">
        <v>194</v>
      </c>
      <c r="F74" t="s">
        <v>198</v>
      </c>
    </row>
    <row r="75" spans="1:6" x14ac:dyDescent="0.3">
      <c r="A75" t="s">
        <v>122</v>
      </c>
      <c r="B75" t="s">
        <v>123</v>
      </c>
      <c r="C75" t="s">
        <v>124</v>
      </c>
      <c r="D75" t="s">
        <v>125</v>
      </c>
      <c r="E75" t="s">
        <v>126</v>
      </c>
      <c r="F75" t="s">
        <v>199</v>
      </c>
    </row>
    <row r="76" spans="1:6" x14ac:dyDescent="0.3">
      <c r="A76" t="s">
        <v>148</v>
      </c>
      <c r="B76" t="s">
        <v>149</v>
      </c>
      <c r="C76" t="s">
        <v>76</v>
      </c>
      <c r="D76">
        <v>2.1335999999999999</v>
      </c>
      <c r="F76" t="s">
        <v>200</v>
      </c>
    </row>
    <row r="77" spans="1:6" x14ac:dyDescent="0.3">
      <c r="A77" t="s">
        <v>154</v>
      </c>
      <c r="B77" t="s">
        <v>155</v>
      </c>
      <c r="C77" t="s">
        <v>63</v>
      </c>
      <c r="D77">
        <v>2.1163282658337477</v>
      </c>
      <c r="F77" t="s">
        <v>200</v>
      </c>
    </row>
    <row r="78" spans="1:6" x14ac:dyDescent="0.3">
      <c r="A78" t="s">
        <v>156</v>
      </c>
      <c r="B78" t="s">
        <v>157</v>
      </c>
      <c r="C78" t="s">
        <v>46</v>
      </c>
      <c r="D78">
        <v>3.9837168574084179</v>
      </c>
      <c r="F78" t="s">
        <v>200</v>
      </c>
    </row>
    <row r="79" spans="1:6" x14ac:dyDescent="0.3">
      <c r="A79" t="s">
        <v>279</v>
      </c>
      <c r="B79" t="s">
        <v>281</v>
      </c>
      <c r="C79" t="s">
        <v>280</v>
      </c>
      <c r="D79">
        <v>11.870000000000001</v>
      </c>
      <c r="E79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3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A1:W2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Air density</v>
      </c>
      <c r="P27" t="str">
        <f>Master_Design_Parameters!B24</f>
        <v>rho_atm</v>
      </c>
      <c r="Q27" t="str">
        <f>Master_Design_Parameters!C24</f>
        <v>kg/m^3</v>
      </c>
      <c r="R27">
        <f>Master_Design_Parameters!D24</f>
        <v>1.2250000000000001</v>
      </c>
      <c r="S27">
        <f>Master_Design_Parameters!E24</f>
        <v>0</v>
      </c>
      <c r="T27">
        <f>Master_Design_Parameters!F24</f>
        <v>0</v>
      </c>
    </row>
    <row r="28" spans="1:20" x14ac:dyDescent="0.3">
      <c r="A28" s="1"/>
      <c r="C28" s="2"/>
      <c r="O28" t="str">
        <f>Master_Design_Parameters!A25</f>
        <v>Stability Margin</v>
      </c>
      <c r="P28" t="str">
        <f>Master_Design_Parameters!B25</f>
        <v>SM</v>
      </c>
      <c r="Q28" t="str">
        <f>Master_Design_Parameters!C25</f>
        <v>-</v>
      </c>
      <c r="R28">
        <f>Master_Design_Parameters!D25</f>
        <v>0.05</v>
      </c>
      <c r="S28" t="str">
        <f>Master_Design_Parameters!E25</f>
        <v>Stability margin applied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Turn radius</v>
      </c>
      <c r="P29" t="str">
        <f>Master_Design_Parameters!B26</f>
        <v>r</v>
      </c>
      <c r="Q29" t="str">
        <f>Master_Design_Parameters!C26</f>
        <v>m</v>
      </c>
      <c r="R29">
        <f>Master_Design_Parameters!D26</f>
        <v>50</v>
      </c>
      <c r="S29" t="str">
        <f>Master_Design_Parameters!E26</f>
        <v>Minimal turn radius, currently based on Zamboni flight pattern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Altitude change</v>
      </c>
      <c r="P30" t="str">
        <f>Master_Design_Parameters!B27</f>
        <v>delta_h</v>
      </c>
      <c r="Q30" t="str">
        <f>Master_Design_Parameters!C27</f>
        <v>m</v>
      </c>
      <c r="R30">
        <f>Master_Design_Parameters!D27</f>
        <v>80</v>
      </c>
      <c r="S30" t="str">
        <f>Master_Design_Parameters!E27</f>
        <v>alitude difference between start and end of climb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taper ratio</v>
      </c>
      <c r="P31" t="str">
        <f>Master_Design_Parameters!B28</f>
        <v>lamda_h</v>
      </c>
      <c r="Q31" t="str">
        <f>Master_Design_Parameters!C28</f>
        <v>-</v>
      </c>
      <c r="R31">
        <f>Master_Design_Parameters!D28</f>
        <v>0.8</v>
      </c>
      <c r="S31" t="str">
        <f>Master_Design_Parameters!E28</f>
        <v>taper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Htail aspect ratio</v>
      </c>
      <c r="P32" t="str">
        <f>Master_Design_Parameters!B29</f>
        <v>A_h</v>
      </c>
      <c r="Q32" t="str">
        <f>Master_Design_Parameters!C29</f>
        <v>-</v>
      </c>
      <c r="R32">
        <f>Master_Design_Parameters!D29</f>
        <v>5</v>
      </c>
      <c r="S32" t="str">
        <f>Master_Design_Parameters!E29</f>
        <v>aspect ratio of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Master_Design_Parameters!A79</f>
        <v>5V Power</v>
      </c>
      <c r="P33" t="str">
        <f>Master_Design_Parameters!B79</f>
        <v>Power_5V</v>
      </c>
      <c r="Q33" t="str">
        <f>Master_Design_Parameters!C79</f>
        <v>W</v>
      </c>
      <c r="R33">
        <f>Master_Design_Parameters!D79</f>
        <v>11.870000000000001</v>
      </c>
      <c r="S33" t="str">
        <f>Master_Design_Parameters!E79</f>
        <v>The power that the 5V regulator has to supply, used for the efficiency calculations of the swithcing converter</v>
      </c>
      <c r="T33">
        <f>Master_Design_Parameters!F79</f>
        <v>0</v>
      </c>
    </row>
    <row r="34" spans="1:20" x14ac:dyDescent="0.3">
      <c r="A34" s="3"/>
      <c r="B34" s="4"/>
      <c r="C34" s="5"/>
      <c r="O34">
        <f>Master_Design_Parameters!A80</f>
        <v>0</v>
      </c>
      <c r="P34">
        <f>Master_Design_Parameters!B80</f>
        <v>0</v>
      </c>
      <c r="Q34">
        <f>Master_Design_Parameters!C80</f>
        <v>0</v>
      </c>
      <c r="R34">
        <f>Master_Design_Parameters!D80</f>
        <v>0</v>
      </c>
      <c r="S34">
        <f>Master_Design_Parameters!E80</f>
        <v>0</v>
      </c>
      <c r="T34">
        <f>Master_Design_Parameters!F80</f>
        <v>0</v>
      </c>
    </row>
    <row r="35" spans="1:20" x14ac:dyDescent="0.3">
      <c r="O35">
        <f>Master_Design_Parameters!A81</f>
        <v>0</v>
      </c>
      <c r="P35">
        <f>Master_Design_Parameters!B81</f>
        <v>0</v>
      </c>
      <c r="Q35">
        <f>Master_Design_Parameters!C81</f>
        <v>0</v>
      </c>
      <c r="R35">
        <f>Master_Design_Parameters!D81</f>
        <v>0</v>
      </c>
      <c r="S35">
        <f>Master_Design_Parameters!E81</f>
        <v>0</v>
      </c>
      <c r="T35">
        <f>Master_Design_Parameters!F81</f>
        <v>0</v>
      </c>
    </row>
    <row r="36" spans="1:20" x14ac:dyDescent="0.3">
      <c r="O36">
        <f>Master_Design_Parameters!A82</f>
        <v>0</v>
      </c>
      <c r="P36">
        <f>Master_Design_Parameters!B82</f>
        <v>0</v>
      </c>
      <c r="Q36">
        <f>Master_Design_Parameters!C82</f>
        <v>0</v>
      </c>
      <c r="R36">
        <f>Master_Design_Parameters!D82</f>
        <v>0</v>
      </c>
      <c r="S36">
        <f>Master_Design_Parameters!E82</f>
        <v>0</v>
      </c>
      <c r="T36">
        <f>Master_Design_Parameters!F82</f>
        <v>0</v>
      </c>
    </row>
    <row r="37" spans="1:20" x14ac:dyDescent="0.3">
      <c r="O37">
        <f>Master_Design_Parameters!A83</f>
        <v>0</v>
      </c>
      <c r="P37">
        <f>Master_Design_Parameters!B83</f>
        <v>0</v>
      </c>
      <c r="Q37">
        <f>Master_Design_Parameters!C83</f>
        <v>0</v>
      </c>
      <c r="R37">
        <f>Master_Design_Parameters!D83</f>
        <v>0</v>
      </c>
      <c r="S37">
        <f>Master_Design_Parameters!E83</f>
        <v>0</v>
      </c>
      <c r="T37">
        <f>Master_Design_Parameters!F83</f>
        <v>0</v>
      </c>
    </row>
    <row r="38" spans="1:20" x14ac:dyDescent="0.3">
      <c r="O38">
        <f>Master_Design_Parameters!A84</f>
        <v>0</v>
      </c>
      <c r="P38">
        <f>Master_Design_Parameters!B84</f>
        <v>0</v>
      </c>
      <c r="Q38">
        <f>Master_Design_Parameters!C84</f>
        <v>0</v>
      </c>
      <c r="R38">
        <f>Master_Design_Parameters!D84</f>
        <v>0</v>
      </c>
      <c r="S38">
        <f>Master_Design_Parameters!E84</f>
        <v>0</v>
      </c>
      <c r="T38">
        <f>Master_Design_Parameters!F84</f>
        <v>0</v>
      </c>
    </row>
    <row r="39" spans="1:20" x14ac:dyDescent="0.3">
      <c r="O39">
        <f>Master_Design_Parameters!A85</f>
        <v>0</v>
      </c>
      <c r="P39">
        <f>Master_Design_Parameters!B85</f>
        <v>0</v>
      </c>
      <c r="Q39">
        <f>Master_Design_Parameters!C85</f>
        <v>0</v>
      </c>
      <c r="R39">
        <f>Master_Design_Parameters!D85</f>
        <v>0</v>
      </c>
      <c r="S39">
        <f>Master_Design_Parameters!E85</f>
        <v>0</v>
      </c>
      <c r="T39">
        <f>Master_Design_Parameters!F85</f>
        <v>0</v>
      </c>
    </row>
    <row r="40" spans="1:20" x14ac:dyDescent="0.3">
      <c r="O40">
        <f>Master_Design_Parameters!A86</f>
        <v>0</v>
      </c>
      <c r="P40">
        <f>Master_Design_Parameters!B86</f>
        <v>0</v>
      </c>
      <c r="Q40">
        <f>Master_Design_Parameters!C86</f>
        <v>0</v>
      </c>
      <c r="R40">
        <f>Master_Design_Parameters!D86</f>
        <v>0</v>
      </c>
      <c r="S40">
        <f>Master_Design_Parameters!E86</f>
        <v>0</v>
      </c>
      <c r="T40">
        <f>Master_Design_Parameters!F86</f>
        <v>0</v>
      </c>
    </row>
    <row r="41" spans="1:20" x14ac:dyDescent="0.3">
      <c r="O41">
        <f>Master_Design_Parameters!A87</f>
        <v>0</v>
      </c>
      <c r="P41">
        <f>Master_Design_Parameters!B87</f>
        <v>0</v>
      </c>
      <c r="Q41">
        <f>Master_Design_Parameters!C87</f>
        <v>0</v>
      </c>
      <c r="R41">
        <f>Master_Design_Parameters!D87</f>
        <v>0</v>
      </c>
      <c r="S41">
        <f>Master_Design_Parameters!E87</f>
        <v>0</v>
      </c>
      <c r="T41">
        <f>Master_Design_Parameters!F87</f>
        <v>0</v>
      </c>
    </row>
    <row r="42" spans="1:20" x14ac:dyDescent="0.3">
      <c r="O42">
        <f>Master_Design_Parameters!A88</f>
        <v>0</v>
      </c>
      <c r="P42">
        <f>Master_Design_Parameters!B88</f>
        <v>0</v>
      </c>
      <c r="Q42">
        <f>Master_Design_Parameters!C88</f>
        <v>0</v>
      </c>
      <c r="R42">
        <f>Master_Design_Parameters!D88</f>
        <v>0</v>
      </c>
      <c r="S42">
        <f>Master_Design_Parameters!E88</f>
        <v>0</v>
      </c>
      <c r="T42">
        <f>Master_Design_Parameters!F88</f>
        <v>0</v>
      </c>
    </row>
    <row r="43" spans="1:20" x14ac:dyDescent="0.3">
      <c r="O43">
        <f>Master_Design_Parameters!A89</f>
        <v>0</v>
      </c>
      <c r="P43">
        <f>Master_Design_Parameters!B89</f>
        <v>0</v>
      </c>
      <c r="Q43">
        <f>Master_Design_Parameters!C89</f>
        <v>0</v>
      </c>
      <c r="R43">
        <f>Master_Design_Parameters!D89</f>
        <v>0</v>
      </c>
      <c r="S43">
        <f>Master_Design_Parameters!E89</f>
        <v>0</v>
      </c>
      <c r="T43">
        <f>Master_Design_Parameters!F89</f>
        <v>0</v>
      </c>
    </row>
    <row r="44" spans="1:20" x14ac:dyDescent="0.3">
      <c r="O44">
        <f>Master_Design_Parameters!A90</f>
        <v>0</v>
      </c>
      <c r="P44">
        <f>Master_Design_Parameters!B90</f>
        <v>0</v>
      </c>
      <c r="Q44">
        <f>Master_Design_Parameters!C90</f>
        <v>0</v>
      </c>
      <c r="R44">
        <f>Master_Design_Parameters!D90</f>
        <v>0</v>
      </c>
      <c r="S44">
        <f>Master_Design_Parameters!E90</f>
        <v>0</v>
      </c>
      <c r="T44">
        <f>Master_Design_Parameters!F90</f>
        <v>0</v>
      </c>
    </row>
    <row r="45" spans="1:20" x14ac:dyDescent="0.3">
      <c r="O45">
        <f>Master_Design_Parameters!A91</f>
        <v>0</v>
      </c>
      <c r="P45">
        <f>Master_Design_Parameters!B91</f>
        <v>0</v>
      </c>
      <c r="Q45">
        <f>Master_Design_Parameters!C91</f>
        <v>0</v>
      </c>
      <c r="R45">
        <f>Master_Design_Parameters!D91</f>
        <v>0</v>
      </c>
      <c r="S45">
        <f>Master_Design_Parameters!E91</f>
        <v>0</v>
      </c>
      <c r="T45">
        <f>Master_Design_Parameters!F91</f>
        <v>0</v>
      </c>
    </row>
    <row r="46" spans="1:20" x14ac:dyDescent="0.3">
      <c r="O46">
        <f>Master_Design_Parameters!A92</f>
        <v>0</v>
      </c>
      <c r="P46">
        <f>Master_Design_Parameters!B92</f>
        <v>0</v>
      </c>
      <c r="Q46">
        <f>Master_Design_Parameters!C92</f>
        <v>0</v>
      </c>
      <c r="R46">
        <f>Master_Design_Parameters!D92</f>
        <v>0</v>
      </c>
      <c r="S46">
        <f>Master_Design_Parameters!E92</f>
        <v>0</v>
      </c>
      <c r="T46">
        <f>Master_Design_Parameters!F92</f>
        <v>0</v>
      </c>
    </row>
    <row r="47" spans="1:20" x14ac:dyDescent="0.3">
      <c r="O47">
        <f>Master_Design_Parameters!A93</f>
        <v>0</v>
      </c>
      <c r="P47">
        <f>Master_Design_Parameters!B93</f>
        <v>0</v>
      </c>
      <c r="Q47">
        <f>Master_Design_Parameters!C93</f>
        <v>0</v>
      </c>
      <c r="R47">
        <f>Master_Design_Parameters!D93</f>
        <v>0</v>
      </c>
      <c r="S47">
        <f>Master_Design_Parameters!E93</f>
        <v>0</v>
      </c>
      <c r="T47">
        <f>Master_Design_Parameters!F93</f>
        <v>0</v>
      </c>
    </row>
    <row r="48" spans="1:20" x14ac:dyDescent="0.3">
      <c r="O48">
        <f>Master_Design_Parameters!A94</f>
        <v>0</v>
      </c>
      <c r="P48">
        <f>Master_Design_Parameters!B94</f>
        <v>0</v>
      </c>
      <c r="Q48">
        <f>Master_Design_Parameters!C94</f>
        <v>0</v>
      </c>
      <c r="R48">
        <f>Master_Design_Parameters!D94</f>
        <v>0</v>
      </c>
      <c r="S48">
        <f>Master_Design_Parameters!E94</f>
        <v>0</v>
      </c>
      <c r="T48">
        <f>Master_Design_Parameters!F94</f>
        <v>0</v>
      </c>
    </row>
    <row r="49" spans="15:20" x14ac:dyDescent="0.3">
      <c r="O49">
        <f>Master_Design_Parameters!A95</f>
        <v>0</v>
      </c>
      <c r="P49">
        <f>Master_Design_Parameters!B95</f>
        <v>0</v>
      </c>
      <c r="Q49">
        <f>Master_Design_Parameters!C95</f>
        <v>0</v>
      </c>
      <c r="R49">
        <f>Master_Design_Parameters!D95</f>
        <v>0</v>
      </c>
      <c r="S49">
        <f>Master_Design_Parameters!E95</f>
        <v>0</v>
      </c>
      <c r="T49">
        <f>Master_Design_Parameters!F95</f>
        <v>0</v>
      </c>
    </row>
    <row r="50" spans="15:20" x14ac:dyDescent="0.3">
      <c r="O50">
        <f>Master_Design_Parameters!A96</f>
        <v>0</v>
      </c>
      <c r="P50">
        <f>Master_Design_Parameters!B96</f>
        <v>0</v>
      </c>
      <c r="Q50">
        <f>Master_Design_Parameters!C96</f>
        <v>0</v>
      </c>
      <c r="R50">
        <f>Master_Design_Parameters!D96</f>
        <v>0</v>
      </c>
      <c r="S50">
        <f>Master_Design_Parameters!E96</f>
        <v>0</v>
      </c>
      <c r="T50">
        <f>Master_Design_Parameters!F96</f>
        <v>0</v>
      </c>
    </row>
    <row r="51" spans="15:20" x14ac:dyDescent="0.3">
      <c r="O51">
        <f>Master_Design_Parameters!A97</f>
        <v>0</v>
      </c>
      <c r="P51">
        <f>Master_Design_Parameters!B97</f>
        <v>0</v>
      </c>
      <c r="Q51">
        <f>Master_Design_Parameters!C97</f>
        <v>0</v>
      </c>
      <c r="R51">
        <f>Master_Design_Parameters!D97</f>
        <v>0</v>
      </c>
      <c r="S51">
        <f>Master_Design_Parameters!E97</f>
        <v>0</v>
      </c>
      <c r="T51">
        <f>Master_Design_Parameters!F97</f>
        <v>0</v>
      </c>
    </row>
    <row r="52" spans="15:20" x14ac:dyDescent="0.3">
      <c r="O52">
        <f>Master_Design_Parameters!A98</f>
        <v>0</v>
      </c>
      <c r="P52">
        <f>Master_Design_Parameters!B98</f>
        <v>0</v>
      </c>
      <c r="Q52">
        <f>Master_Design_Parameters!C98</f>
        <v>0</v>
      </c>
      <c r="R52">
        <f>Master_Design_Parameters!D98</f>
        <v>0</v>
      </c>
      <c r="S52">
        <f>Master_Design_Parameters!E98</f>
        <v>0</v>
      </c>
      <c r="T52">
        <f>Master_Design_Parameters!F98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14" priority="27" operator="lessThan">
      <formula>$B$14</formula>
    </cfRule>
    <cfRule type="cellIs" dxfId="113" priority="28" operator="greaterThan">
      <formula>$B$14</formula>
    </cfRule>
  </conditionalFormatting>
  <conditionalFormatting sqref="N13">
    <cfRule type="cellIs" dxfId="112" priority="9" operator="lessThan">
      <formula>$N$14</formula>
    </cfRule>
    <cfRule type="cellIs" dxfId="111" priority="10" operator="greaterThan">
      <formula>$N$14</formula>
    </cfRule>
    <cfRule type="cellIs" dxfId="110" priority="11" operator="lessThan">
      <formula>$B$14</formula>
    </cfRule>
    <cfRule type="cellIs" dxfId="109" priority="12" operator="greaterThan">
      <formula>$B$14</formula>
    </cfRule>
  </conditionalFormatting>
  <conditionalFormatting sqref="E13">
    <cfRule type="cellIs" dxfId="108" priority="7" operator="lessThan">
      <formula>$E$14</formula>
    </cfRule>
    <cfRule type="cellIs" dxfId="107" priority="8" operator="greaterThan">
      <formula>$E$14</formula>
    </cfRule>
  </conditionalFormatting>
  <conditionalFormatting sqref="H13">
    <cfRule type="cellIs" dxfId="106" priority="5" operator="greaterThan">
      <formula>$H$14</formula>
    </cfRule>
    <cfRule type="cellIs" dxfId="105" priority="6" operator="lessThan">
      <formula>$H$14</formula>
    </cfRule>
  </conditionalFormatting>
  <conditionalFormatting sqref="K13">
    <cfRule type="cellIs" dxfId="104" priority="3" operator="greaterThan">
      <formula>$K$14</formula>
    </cfRule>
    <cfRule type="cellIs" dxfId="103" priority="4" operator="lessThan">
      <formula>$K$14</formula>
    </cfRule>
  </conditionalFormatting>
  <conditionalFormatting sqref="C33">
    <cfRule type="cellIs" dxfId="102" priority="1" operator="lessThan">
      <formula>$B$14</formula>
    </cfRule>
    <cfRule type="cellIs" dxfId="101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7"/>
  <sheetViews>
    <sheetView topLeftCell="G1" workbookViewId="0">
      <selection activeCell="P27" sqref="P2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  <row r="27" spans="15:20" x14ac:dyDescent="0.3">
      <c r="O27" t="s">
        <v>351</v>
      </c>
      <c r="P27" t="s">
        <v>352</v>
      </c>
      <c r="Q27" t="s">
        <v>41</v>
      </c>
      <c r="R27">
        <v>1.2250000000000001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51"/>
  <sheetViews>
    <sheetView topLeftCell="M14" workbookViewId="0">
      <selection activeCell="T33" sqref="T3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19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19" x14ac:dyDescent="0.3">
      <c r="O34" t="s">
        <v>334</v>
      </c>
      <c r="P34" t="s">
        <v>344</v>
      </c>
      <c r="Q34" t="s">
        <v>76</v>
      </c>
      <c r="R34">
        <v>5.0000000000000001E-3</v>
      </c>
    </row>
    <row r="35" spans="15:19" x14ac:dyDescent="0.3">
      <c r="O35" t="s">
        <v>345</v>
      </c>
      <c r="P35" t="s">
        <v>346</v>
      </c>
      <c r="Q35" t="s">
        <v>76</v>
      </c>
      <c r="R35">
        <v>0.15</v>
      </c>
    </row>
    <row r="36" spans="15:19" x14ac:dyDescent="0.3">
      <c r="O36" t="s">
        <v>347</v>
      </c>
      <c r="P36" t="s">
        <v>348</v>
      </c>
      <c r="Q36" t="s">
        <v>319</v>
      </c>
      <c r="R36">
        <v>7800</v>
      </c>
    </row>
    <row r="37" spans="15:19" x14ac:dyDescent="0.3">
      <c r="O37" t="s">
        <v>349</v>
      </c>
      <c r="P37" t="s">
        <v>350</v>
      </c>
      <c r="Q37" t="s">
        <v>41</v>
      </c>
      <c r="R37">
        <v>1400</v>
      </c>
    </row>
    <row r="48" spans="15:19" x14ac:dyDescent="0.3">
      <c r="O48" s="25" t="s">
        <v>115</v>
      </c>
      <c r="P48" s="27"/>
      <c r="Q48" s="27"/>
      <c r="R48" s="27"/>
      <c r="S48" s="26"/>
    </row>
    <row r="49" spans="15:19" x14ac:dyDescent="0.3">
      <c r="O49" t="s">
        <v>11</v>
      </c>
      <c r="P49" t="s">
        <v>12</v>
      </c>
      <c r="Q49" t="s">
        <v>13</v>
      </c>
      <c r="R49" t="s">
        <v>14</v>
      </c>
      <c r="S49" t="s">
        <v>15</v>
      </c>
    </row>
    <row r="50" spans="15:19" x14ac:dyDescent="0.3">
      <c r="O50" t="s">
        <v>116</v>
      </c>
    </row>
    <row r="51" spans="15:19" x14ac:dyDescent="0.3">
      <c r="O51" t="s">
        <v>117</v>
      </c>
    </row>
  </sheetData>
  <mergeCells count="12">
    <mergeCell ref="O48:S48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9" t="s">
        <v>119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7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W n r J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a e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r J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W n r J V o u g g I 6 m A A A A 9 g A A A B I A A A A A A A A A A A A A A A A A A A A A A E N v b m Z p Z y 9 Q Y W N r Y W d l L n h t b F B L A Q I t A B Q A A g A I A F p 6 y V Y P y u m r p A A A A O k A A A A T A A A A A A A A A A A A A A A A A P I A A A B b Q 2 9 u d G V u d F 9 U e X B l c 1 0 u e G 1 s U E s B A i 0 A F A A C A A g A W n r J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D l U M T M 6 M T g 6 N T I u N z A y M T Q 0 M V o i I C 8 + P E V u d H J 5 I F R 5 c G U 9 I k Z p b G x D b 2 x 1 b W 5 U e X B l c y I g V m F s d W U 9 I n N B Q U F B Q U F B Q S I g L z 4 8 R W 5 0 c n k g V H l w Z T 0 i R m l s b E N v b H V t b k 5 h b W V z I i B W Y W x 1 Z T 0 i c 1 s m c X V v d D t Q Y X J h b W V 0 Z X I m c X V v d D s s J n F 1 b 3 Q 7 U 3 l t Y m 9 s I G l u I G N v Z G U m c X V v d D s s J n F 1 b 3 Q 7 V W 5 p d C Z x d W 9 0 O y w m c X V v d D t W Y W x 1 Z S Z x d W 9 0 O y w m c X V v d D t D b 2 1 t Z W 5 0 c y Z x d W 9 0 O y w m c X V v d D t J Z G V u d G l m a W V y J n F 1 b 3 Q 7 X S I g L z 4 8 R W 5 0 c n k g V H l w Z T 0 i R m l s b E N v d W 5 0 I i B W Y W x 1 Z T 0 i b D c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N C 9 l C 8 j G 4 6 f y b c D 6 Z X 7 a p E P v b / c K V u F 1 5 t W n p i D e n / M A A A A A D o A A A A A C A A A g A A A A x m u O O s + 4 B w z P G l i A e X 5 Q / B U z V f u h 7 z x / J i g H L 1 l D m O J Q A A A A X X U 1 / F / S s 6 L k t J S / S J t G T d 2 R R P 3 r a S i C N w k / W T o k a 5 N E N J t w + z J Z h A I q l U z h s W z M I L O q 2 i O 0 N E T B i C q 4 M x s N s 4 L d y Q Z y P j 4 6 q m Q c f s 3 x 0 O x A A A A A Y 1 T C H r / J 6 9 1 K l X l M + 3 u h T b z 4 A X c A 8 Z w D 0 U Y G / T / b 0 W O 8 u 8 j c v V A r r D q b F 9 c W a F W M u W b L 1 h E 2 L 4 2 k D M J 4 q 9 l R E A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2023-06-09T14:50:55Z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