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\PycharmProjects\DSE-Group16\Preliminary Design\"/>
    </mc:Choice>
  </mc:AlternateContent>
  <xr:revisionPtr revIDLastSave="0" documentId="13_ncr:1_{C050F4A0-E584-48B6-AE7F-D0FF9F49CE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<sst xmlns="http://schemas.openxmlformats.org/spreadsheetml/2006/main" count="106" uniqueCount="96">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</sst>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102" workbookViewId="0">
      <selection activeCell="B19" sqref="B19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1" spans="1:3" x14ac:dyDescent="0.3">
      <c r="B1" t="s">
        <v>78</v>
      </c>
    </row>
    <row r="2" spans="1:3" x14ac:dyDescent="0.3">
      <c r="A2" s="9" t="s">
        <v>80</v>
      </c>
      <c r="B2">
        <v>1000</v>
      </c>
    </row>
    <row r="3" spans="1:3" x14ac:dyDescent="0.3">
      <c r="A3" s="9" t="s">
        <v>81</v>
      </c>
      <c r="B3">
        <v>12</v>
      </c>
    </row>
    <row r="4" spans="1:3" x14ac:dyDescent="0.3">
      <c r="A4" s="9" t="s">
        <v>82</v>
      </c>
      <c r="B4">
        <v>120</v>
      </c>
    </row>
    <row r="5" spans="1:3" x14ac:dyDescent="0.3">
      <c r="A5" s="9" t="s">
        <v>83</v>
      </c>
      <c r="B5">
        <v>2.4</v>
      </c>
    </row>
    <row r="6" spans="1:3" x14ac:dyDescent="0.3">
      <c r="A6" s="9" t="s">
        <v>84</v>
      </c>
      <c r="B6">
        <v>1.1000000000000001</v>
      </c>
    </row>
    <row r="7" spans="1:3" x14ac:dyDescent="0.3">
      <c r="A7" s="9" t="s">
        <v>85</v>
      </c>
      <c r="B7">
        <v>7.4999999999999997E-2</v>
      </c>
    </row>
    <row r="8" spans="1:3" x14ac:dyDescent="0.3">
      <c r="A8" s="9" t="s">
        <v>86</v>
      </c>
      <c r="B8">
        <v>170</v>
      </c>
    </row>
    <row r="9" spans="1:3" x14ac:dyDescent="0.3">
      <c r="A9" s="9" t="s">
        <v>87</v>
      </c>
      <c r="B9">
        <v>0.6</v>
      </c>
    </row>
    <row r="10" spans="1:3" ht="15" thickBot="1" x14ac:dyDescent="0.35">
      <c r="A10" s="10" t="s">
        <v>88</v>
      </c>
      <c r="B10">
        <v>6555</v>
      </c>
    </row>
    <row r="11" spans="1:3" ht="15" thickBot="1" x14ac:dyDescent="0.35">
      <c r="A11" s="7" t="s">
        <v>79</v>
      </c>
      <c r="B11">
        <f>B10*9.81/1000/B12</f>
        <v>97.020000000000024</v>
      </c>
      <c r="C11" s="6"/>
    </row>
    <row r="12" spans="1:3" ht="15" thickBot="1" x14ac:dyDescent="0.35">
      <c r="A12" s="7" t="s">
        <v>73</v>
      </c>
      <c r="B12">
        <f>B10*9.81/1000/B6/0.5/1.225/B3^2</f>
        <v>0.66279684601113165</v>
      </c>
      <c r="C12" s="6"/>
    </row>
    <row r="13" spans="1:3" x14ac:dyDescent="0.3">
      <c r="A13" s="8" t="s">
        <v>74</v>
      </c>
      <c r="B13">
        <f>B12/B5</f>
        <v>0.2761653525046382</v>
      </c>
      <c r="C13" s="6"/>
    </row>
    <row r="14" spans="1:3" x14ac:dyDescent="0.3">
      <c r="A14" s="8" t="s">
        <v>75</v>
      </c>
      <c r="B14">
        <f>B3*B7/B6*B10*9.81/1000</f>
        <v>52.612813636363633</v>
      </c>
      <c r="C14" s="6"/>
    </row>
    <row r="15" spans="1:3" x14ac:dyDescent="0.3">
      <c r="A15" s="8" t="s">
        <v>76</v>
      </c>
      <c r="B15">
        <f>B14*B4/60</f>
        <v>105.22562727272727</v>
      </c>
      <c r="C15" s="6"/>
    </row>
    <row r="16" spans="1:3" x14ac:dyDescent="0.3">
      <c r="A16" s="8" t="s">
        <v>77</v>
      </c>
      <c r="B16">
        <f>B15/B9</f>
        <v>175.37604545454545</v>
      </c>
      <c r="C16" s="6"/>
    </row>
    <row r="17" spans="1:3" x14ac:dyDescent="0.3">
      <c r="A17" s="8" t="s">
        <v>89</v>
      </c>
      <c r="B17">
        <f>B16/B8</f>
        <v>1.0316237967914439</v>
      </c>
      <c r="C17" s="6"/>
    </row>
    <row r="18" spans="1:3" x14ac:dyDescent="0.3">
      <c r="A18" s="8" t="s">
        <v>7</v>
      </c>
      <c r="B18">
        <f>B5^2/B12</f>
        <v>8.6904456994100734</v>
      </c>
      <c r="C18" s="6"/>
    </row>
    <row r="19" spans="1:3" x14ac:dyDescent="0.3">
      <c r="A19" s="8" t="s">
        <v>90</v>
      </c>
      <c r="B19">
        <v>655</v>
      </c>
    </row>
    <row r="20" spans="1:3" x14ac:dyDescent="0.3">
      <c r="A20" s="8" t="s">
        <v>91</v>
      </c>
      <c r="B20">
        <v>588</v>
      </c>
    </row>
    <row r="21" spans="1:3" x14ac:dyDescent="0.3">
      <c r="A21" s="8" t="s">
        <v>92</v>
      </c>
      <c r="B21">
        <v>200</v>
      </c>
    </row>
    <row r="22" spans="1:3" x14ac:dyDescent="0.3">
      <c r="A22" s="8" t="s">
        <v>93</v>
      </c>
      <c r="B22">
        <v>62.78</v>
      </c>
    </row>
    <row r="23" spans="1:3" x14ac:dyDescent="0.3">
      <c r="A23" s="8" t="s">
        <v>94</v>
      </c>
      <c r="B23">
        <v>30</v>
      </c>
    </row>
    <row r="24" spans="1:3" x14ac:dyDescent="0.3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3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2023-05-23T12:30:44Z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