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PycharmProjects\SVV\B50\DSE-Group16\Design Parameters\"/>
    </mc:Choice>
  </mc:AlternateContent>
  <xr:revisionPtr revIDLastSave="0" documentId="13_ncr:1_{F37CA629-3C99-4B80-B2EA-E74718C58587}" xr6:coauthVersionLast="47" xr6:coauthVersionMax="47" xr10:uidLastSave="{00000000-0000-0000-0000-000000000000}"/>
  <bookViews>
    <workbookView xWindow="-108" yWindow="-108" windowWidth="23256" windowHeight="1245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H7" i="11" s="1"/>
  <c r="B8" i="11"/>
  <c r="B7" i="11"/>
  <c r="H9" i="11"/>
  <c r="H10" i="11"/>
  <c r="H6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</authors>
  <commentList>
    <comment ref="E6" authorId="0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1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2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3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4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5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6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<sst xmlns="http://schemas.openxmlformats.org/spreadsheetml/2006/main" count="1198" uniqueCount="281">
  <si>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</si>
  <si>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</si>
  <si>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</si>
  <si>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</si>
  <si>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</si>
  <si>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</si>
  <si>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</si>
  <si>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</si>
  <si>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</si>
  <si>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</si>
  <si>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</si>
  <si>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</si>
  <si>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</si>
  <si>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</si>
  <si>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</si>
  <si>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</si>
  <si>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</si>
  <si>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</si>
  <si>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</si>
  <si>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</si>
  <si>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</si>
  <si>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</si>
  <si>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</si>
  <si>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</si>
  <si>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</si>
  <si>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</si>
  <si>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</si>
  <si>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</si>
  <si>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</si>
  <si>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</si>
  <si>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</si>
  <si>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</si>
  <si>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</si>
  <si>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</si>
  <si>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</si>
  <si>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</si>
  <si>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</si>
  <si>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</si>
  <si>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</si>
  <si>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</si>
  <si>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</si>
  <si>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</si>
  <si>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</si>
  <si>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</si>
  <si>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</si>
  <si>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</si>
  <si>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</si>
  <si>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</si>
  <si>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</si>
  <si>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</si>
  <si>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</si>
  <si>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</si>
  <si>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</si>
  <si>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</si>
  <si>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</si>
  <si>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</si>
  <si>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</si>
  <si>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</si>
  <si>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</si>
  <si>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</si>
  <si>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</si>
  <si>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</si>
  <si>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</si>
  <si>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</si>
  <si>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</si>
  <si>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</si>
  <si>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</si>
  <si>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</si>
  <si>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</si>
  <si>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</si>
  <si>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</si>
  <si>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</si>
  <si>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</si>
  <si>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</si>
  <si>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</si>
  <si>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</si>
  <si>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</si>
  <si>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</si>
  <si>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</si>
  <si>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</si>
  <si>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</si>
  <si>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</si>
  <si>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</si>
  <si>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</si>
  <si>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</si>
  <si>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</si>
  <si>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</si>
  <si>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</si>
  <si>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</si>
  <si>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</si>
  <si>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</si>
  <si>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</si>
  <si>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</si>
  <si>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</si>
  <si>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</si>
  <si>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</si>
  <si>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</si>
  <si>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</si>
  <si>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</si>
  <si>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</si>
  <si>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</si>
  <si>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</si>
  <si>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</si>
  <si>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</si>
  <si>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</si>
  <si>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</si>
  <si>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</si>
  <si>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</si>
  <si>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</si>
  <si>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</si>
  <si>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</si>
  <si>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</si>
  <si>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</si>
  <si>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</si>
  <si>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</si>
  <si>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</si>
  <si>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</si>
  <si>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</si>
  <si>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</si>
  <si>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</si>
  <si>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</si>
  <si>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</si>
  <si>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</si>
  <si>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</si>
  <si>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</si>
  <si>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</si>
  <si>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</si>
  <si>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</si>
  <si>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</si>
  <si>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</si>
  <si>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</si>
  <si>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</si>
  <si>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</si>
  <si>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</si>
  <si>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</si>
  <si>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</si>
  <si>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</si>
  <si>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</si>
  <si>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</si>
  <si>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</si>
  <si>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</si>
  <si>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</si>
  <si>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</si>
  <si>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</si>
  <si>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</si>
  <si>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</si>
  <si>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</si>
  <si>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</si>
  <si>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</si>
  <si>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</si>
  <si>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</si>
  <si>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</si>
  <si>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</si>
  <si>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</si>
  <si>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</si>
  <si>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</si>
  <si>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</si>
  <si>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</si>
  <si>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</si>
  <si>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</si>
  <si>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</si>
  <si>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</si>
  <si>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</si>
  <si>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</si>
  <si>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</si>
  <si>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</si>
  <si>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</si>
  <si>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</si>
  <si>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</si>
  <si>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</si>
  <si>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</si>
  <si>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</si>
  <si>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</si>
  <si>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</si>
  <si>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</si>
  <si>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</si>
  <si>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</si>
  <si>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</si>
  <si>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</si>
  <si>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</si>
  <si>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</si>
  <si>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</si>
  <si>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</si>
  <si>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</si>
  <si>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</si>
  <si>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</si>
  <si>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</si>
  <si>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</si>
  <si>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</si>
  <si>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</si>
  <si>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</si>
  <si>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</si>
  <si>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</si>
  <si>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</si>
  <si>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</si>
  <si>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</si>
  <si>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</si>
  <si>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</si>
  <si>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</si>
  <si>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</si>
  <si>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</si>
  <si>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</si>
  <si>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</si>
  <si>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</si>
  <si>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</si>
  <si>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</si>
  <si>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</si>
  <si>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</si>
  <si>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</si>
  <si>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</si>
  <si>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</si>
  <si>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</si>
  <si>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</si>
  <si>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</si>
  <si>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</si>
  <si>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</si>
  <si>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</si>
  <si>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</si>
  <si>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</si>
  <si>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</si>
  <si>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</si>
  <si>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l_fus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</si>
  <si>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</si>
  <si>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</si>
  <si>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</si>
  <si>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</si>
  <si>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</si>
  <si>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</si>
  <si>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</si>
  <si>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</si>
  <si>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</si>
  <si>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</si>
  <si>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</si>
  <si>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</si>
  <si>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</si>
  <si>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</si>
  <si>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</si>
  <si>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</si>
  <si>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</si>
  <si>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</si>
  <si>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</si>
  <si>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</si>
  <si>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</si>
  <si>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</si>
  <si>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</si>
  <si>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</si>
  <si>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</si>
  <si>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</si>
  <si>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</si>
  <si>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</si>
  <si>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</si>
  <si>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</si>
  <si>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</si>
  <si>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</si>
  <si>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</si>
  <si>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</si>
  <si>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</si>
  <si>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</si>
  <si>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</si>
  <si>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</si>
  <si>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</si>
  <si>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</si>
  <si>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</si>
  <si>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</si>
  <si>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</si>
  <si>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</si>
  <si>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</si>
  <si>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</si>
  <si>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</si>
  <si>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</si>
  <si>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</si>
  <si>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</si>
  <si>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lamba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</si>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</sst>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F67991B-2068-4B6D-8D92-D5BCBA41BB71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4DC6FF8D-748E-49D7-B490-4C26CEFFA856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49" tableType="queryTable" totalsRowShown="0">
  <autoFilter ref="A1:F49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0">
  <autoFilter ref="O4:T29" xr:uid="{F6A36C47-47FE-47BD-BDE9-C3A4C69CD844}"/>
  <tableColumns count="6">
    <tableColumn id="1" xr3:uid="{86ECCA0F-2F1E-4810-9828-FF6D57A870CB}" name="Parameter" dataDxfId="109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8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1" totalsRowShown="0" tableBorderDxfId="107">
  <autoFilter ref="O4:T11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6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5" dataDxfId="104" tableBorderDxfId="103">
  <autoFilter ref="O4:T10" xr:uid="{279B1D9E-D958-4A83-A9CE-2FBEF7CA774D}"/>
  <tableColumns count="6">
    <tableColumn id="1" xr3:uid="{3F4AC0C5-ED8A-4608-BB39-249FE5035C46}" name="Parameter" dataDxfId="102"/>
    <tableColumn id="2" xr3:uid="{A1DC7233-AAC9-41F4-A298-85297E179B21}" name="Symbol in code" dataDxfId="101"/>
    <tableColumn id="3" xr3:uid="{FCADBD52-9AA1-4F54-AE1A-1F57F71FD877}" name="Unit" dataDxfId="100"/>
    <tableColumn id="4" xr3:uid="{95AA6D77-FEAD-4E91-9043-787FBB3F383B}" name="Value" dataDxfId="99"/>
    <tableColumn id="5" xr3:uid="{CB7EDFC3-C523-450D-8DE3-65C08C9C4D4F}" name="Comments" dataDxfId="98"/>
    <tableColumn id="6" xr3:uid="{A2240E9B-CC83-4AFF-A792-C42280753338}" name="Identifier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6" dataDxfId="95" tableBorderDxfId="94">
  <autoFilter ref="U4:Z10" xr:uid="{1FC742DB-4F56-4CC1-AC97-E93CB17E5FA6}"/>
  <tableColumns count="6">
    <tableColumn id="1" xr3:uid="{DF0D9214-95FD-4FE5-B341-B45981372A2E}" name="ID" dataDxfId="93"/>
    <tableColumn id="6" xr3:uid="{E6C4CA99-5A2E-470E-B897-19DE787E6E5D}" name="Quantity" dataDxfId="92"/>
    <tableColumn id="2" xr3:uid="{7AFCDD4D-BE4A-4F82-8A26-ECA96579ABF9}" name="Components" dataDxfId="91"/>
    <tableColumn id="3" xr3:uid="{16204EFC-B744-494C-B616-F8A2020CD1B2}" name="Function" dataDxfId="90"/>
    <tableColumn id="4" xr3:uid="{87F2EB70-B0F8-4F44-B810-714CD67D7401}" name="Datasheet/Specifications" dataDxfId="89"/>
    <tableColumn id="5" xr3:uid="{949E999D-DBD5-4175-8859-BF918445FB96}" name="Comments" dataDxfId="8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7" dataDxfId="86">
  <autoFilter ref="A5:B10" xr:uid="{BC40127C-100A-44F2-A17A-BF935DA9704C}"/>
  <tableColumns count="2">
    <tableColumn id="1" xr3:uid="{62E70A6D-585C-4747-A007-B4423345ABBC}" name="Subsystem" dataDxfId="85"/>
    <tableColumn id="2" xr3:uid="{1DEAAF37-8D3C-4480-937A-72EB9128580C}" name="Mass [kg]" dataDxfId="8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3" dataDxfId="82">
  <autoFilter ref="D5:E10" xr:uid="{90C741D7-87E2-440A-8128-9BCAB063E512}"/>
  <tableColumns count="2">
    <tableColumn id="1" xr3:uid="{97AA4558-666A-47AF-8169-B90ED1434938}" name="Subsystem" dataDxfId="81"/>
    <tableColumn id="2" xr3:uid="{518E51A6-93C6-4F2D-83B9-13D14674E6B7}" name="Peak Power [W]" dataDxfId="8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79" dataDxfId="78">
  <autoFilter ref="G5:H10" xr:uid="{4A7FA996-90C8-40B4-BBAB-48DD2614BFAC}"/>
  <tableColumns count="2">
    <tableColumn id="1" xr3:uid="{8FCA2847-CD92-4418-A24E-27D5F85404FE}" name="Subsystem" dataDxfId="77"/>
    <tableColumn id="2" xr3:uid="{075FAEA8-AD8A-46C2-8FDA-472A477C5917}" name="Max. Energy [Wh]" dataDxfId="7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5" dataDxfId="74">
  <autoFilter ref="J5:K10" xr:uid="{454AB36B-42B1-4746-B2CE-AA4D7C2915B0}"/>
  <tableColumns count="2">
    <tableColumn id="1" xr3:uid="{0FA82B1F-595A-4432-B618-EF0422E7D05A}" name="Subsystem" dataDxfId="73"/>
    <tableColumn id="2" xr3:uid="{A7A4F680-DB9B-4523-B25C-E93D4BF40464}" name="Max. Data [Mb/s]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1" dataDxfId="70">
  <autoFilter ref="M5:N10" xr:uid="{62B8EC23-4E06-4FB4-8E8D-D7565F972540}"/>
  <tableColumns count="2">
    <tableColumn id="1" xr3:uid="{FD8EF809-0EA5-4E1F-9854-8B024B9DEA75}" name="Subsystem" dataDxfId="69"/>
    <tableColumn id="2" xr3:uid="{CB5771E8-9D50-4B93-8B0E-9F36A0F02743}" name="Price[EUR]" dataDxfId="6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13" totalsRowShown="0" tableBorderDxfId="67">
  <autoFilter ref="O4:T13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6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17:S23" totalsRowShown="0" tableBorderDxfId="65">
  <autoFilter ref="O17:S23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4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3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2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1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0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59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8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7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6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5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4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/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2" totalsRowShown="0">
  <autoFilter ref="A5:B12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2" totalsRowShown="0">
  <autoFilter ref="D5:E12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2" totalsRowShown="0">
  <autoFilter ref="G5:H12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2" totalsRowShown="0">
  <autoFilter ref="J5:K12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2" totalsRowShown="0">
  <autoFilter ref="M5:N12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3">
  <autoFilter ref="O4:T52" xr:uid="{FD53C04D-B2AF-4AB2-AB06-0242D182B5C8}"/>
  <tableColumns count="6">
    <tableColumn id="1" xr3:uid="{721BC8F7-058B-4B90-8F0D-5C27C782E94F}" name="Parameter" dataDxfId="112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1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6" dT="2023-06-01T15:03:49.43" personId="{4F67991B-2068-4B6D-8D92-D5BCBA41BB71}" id="{E45C7BBC-CAE6-478E-99BC-90285F1F92FE}">
    <text>Very rough estimate, Pixhawk (and APM) Power Consumption - Blogs - diydrones</text>
  </threadedComment>
  <threadedComment ref="B7" dT="2023-06-01T12:47:17.34" personId="{4F67991B-2068-4B6D-8D92-D5BCBA41BB71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4DC6FF8D-748E-49D7-B490-4C26CEFFA856}" id="{430EC32A-E0ED-4EB6-8906-260BC1B720BC}">
    <text xml:space="preserve">Raspberry pi?
</text>
  </threadedComment>
  <threadedComment ref="B11" dT="2023-06-01T14:39:45.15" personId="{4F67991B-2068-4B6D-8D92-D5BCBA41BB71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F67991B-2068-4B6D-8D92-D5BCBA41BB71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F67991B-2068-4B6D-8D92-D5BCBA41BB71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F67991B-2068-4B6D-8D92-D5BCBA41BB71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49"/>
  <sheetViews>
    <sheetView tabSelected="1" topLeftCell="A13" workbookViewId="0">
      <selection activeCell="E48" sqref="E48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71.44140625" bestFit="1" customWidth="1"/>
    <col min="6" max="6" width="10.88671875" bestFit="1" customWidth="1"/>
    <col min="7" max="7" width="11.2187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276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275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273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272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274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280</v>
      </c>
      <c r="B23" t="s">
        <v>279</v>
      </c>
      <c r="C23" t="s">
        <v>63</v>
      </c>
      <c r="D23">
        <v>0.25</v>
      </c>
    </row>
    <row r="24" spans="1:6" x14ac:dyDescent="0.3">
      <c r="A24" t="s">
        <v>227</v>
      </c>
      <c r="B24" t="s">
        <v>228</v>
      </c>
      <c r="C24" t="s">
        <v>63</v>
      </c>
      <c r="D24">
        <v>0.05</v>
      </c>
      <c r="E24" t="s">
        <v>229</v>
      </c>
      <c r="F24" t="s">
        <v>230</v>
      </c>
    </row>
    <row r="25" spans="1:6" x14ac:dyDescent="0.3">
      <c r="A25" t="s">
        <v>231</v>
      </c>
      <c r="B25" t="s">
        <v>232</v>
      </c>
      <c r="C25" t="s">
        <v>76</v>
      </c>
      <c r="D25">
        <v>50</v>
      </c>
      <c r="E25" t="s">
        <v>233</v>
      </c>
      <c r="F25" t="s">
        <v>230</v>
      </c>
    </row>
    <row r="26" spans="1:6" x14ac:dyDescent="0.3">
      <c r="A26" t="s">
        <v>236</v>
      </c>
      <c r="B26" t="s">
        <v>234</v>
      </c>
      <c r="C26" t="s">
        <v>76</v>
      </c>
      <c r="D26">
        <v>80</v>
      </c>
      <c r="E26" t="s">
        <v>235</v>
      </c>
      <c r="F26" t="s">
        <v>230</v>
      </c>
    </row>
    <row r="27" spans="1:6" x14ac:dyDescent="0.3">
      <c r="A27" t="s">
        <v>237</v>
      </c>
      <c r="B27" t="s">
        <v>238</v>
      </c>
      <c r="C27" t="s">
        <v>63</v>
      </c>
      <c r="D27">
        <v>0.8</v>
      </c>
      <c r="E27" t="s">
        <v>239</v>
      </c>
      <c r="F27" t="s">
        <v>230</v>
      </c>
    </row>
    <row r="28" spans="1:6" x14ac:dyDescent="0.3">
      <c r="A28" t="s">
        <v>240</v>
      </c>
      <c r="B28" t="s">
        <v>241</v>
      </c>
      <c r="C28" t="s">
        <v>63</v>
      </c>
      <c r="D28">
        <v>5</v>
      </c>
      <c r="E28" t="s">
        <v>242</v>
      </c>
      <c r="F28" t="s">
        <v>230</v>
      </c>
    </row>
    <row r="29" spans="1:6" x14ac:dyDescent="0.3">
      <c r="A29" t="s">
        <v>243</v>
      </c>
      <c r="B29" t="s">
        <v>244</v>
      </c>
      <c r="C29" t="s">
        <v>63</v>
      </c>
      <c r="D29">
        <v>5.7295800000000003</v>
      </c>
      <c r="E29" t="s">
        <v>245</v>
      </c>
      <c r="F29" t="s">
        <v>230</v>
      </c>
    </row>
    <row r="30" spans="1:6" x14ac:dyDescent="0.3">
      <c r="A30" t="s">
        <v>246</v>
      </c>
      <c r="B30" t="s">
        <v>58</v>
      </c>
      <c r="C30" t="s">
        <v>46</v>
      </c>
      <c r="D30">
        <v>5</v>
      </c>
      <c r="E30" t="s">
        <v>247</v>
      </c>
      <c r="F30" t="s">
        <v>230</v>
      </c>
    </row>
    <row r="31" spans="1:6" x14ac:dyDescent="0.3">
      <c r="A31" t="s">
        <v>252</v>
      </c>
      <c r="B31" t="s">
        <v>253</v>
      </c>
      <c r="C31" t="s">
        <v>76</v>
      </c>
      <c r="D31">
        <v>0.254</v>
      </c>
      <c r="E31" t="s">
        <v>254</v>
      </c>
      <c r="F31" t="s">
        <v>255</v>
      </c>
    </row>
    <row r="32" spans="1:6" x14ac:dyDescent="0.3">
      <c r="A32" t="s">
        <v>258</v>
      </c>
      <c r="B32" t="s">
        <v>256</v>
      </c>
      <c r="C32" t="s">
        <v>76</v>
      </c>
      <c r="D32">
        <v>0.5</v>
      </c>
      <c r="E32" t="s">
        <v>257</v>
      </c>
      <c r="F32" t="s">
        <v>255</v>
      </c>
    </row>
    <row r="33" spans="1:6" x14ac:dyDescent="0.3">
      <c r="A33" t="s">
        <v>260</v>
      </c>
      <c r="B33" t="s">
        <v>259</v>
      </c>
      <c r="C33" t="s">
        <v>76</v>
      </c>
      <c r="D33">
        <v>2</v>
      </c>
      <c r="E33" t="s">
        <v>261</v>
      </c>
      <c r="F33" t="s">
        <v>255</v>
      </c>
    </row>
    <row r="34" spans="1:6" x14ac:dyDescent="0.3">
      <c r="A34" t="s">
        <v>210</v>
      </c>
      <c r="B34" t="s">
        <v>209</v>
      </c>
      <c r="C34" t="s">
        <v>76</v>
      </c>
      <c r="D34">
        <v>0.15</v>
      </c>
      <c r="F34" t="s">
        <v>211</v>
      </c>
    </row>
    <row r="35" spans="1:6" x14ac:dyDescent="0.3">
      <c r="A35" t="s">
        <v>214</v>
      </c>
      <c r="B35" t="s">
        <v>265</v>
      </c>
      <c r="C35" t="s">
        <v>80</v>
      </c>
      <c r="D35">
        <v>0.105</v>
      </c>
      <c r="E35" t="s">
        <v>266</v>
      </c>
      <c r="F35" t="s">
        <v>211</v>
      </c>
    </row>
    <row r="36" spans="1:6" x14ac:dyDescent="0.3">
      <c r="A36" t="s">
        <v>215</v>
      </c>
      <c r="B36" t="s">
        <v>221</v>
      </c>
      <c r="C36" t="s">
        <v>76</v>
      </c>
      <c r="D36">
        <v>0.7</v>
      </c>
      <c r="E36" t="s">
        <v>262</v>
      </c>
      <c r="F36" t="s">
        <v>211</v>
      </c>
    </row>
    <row r="37" spans="1:6" x14ac:dyDescent="0.3">
      <c r="A37" t="s">
        <v>250</v>
      </c>
      <c r="B37" t="s">
        <v>263</v>
      </c>
      <c r="C37" t="s">
        <v>76</v>
      </c>
      <c r="D37">
        <v>0.2</v>
      </c>
      <c r="E37" t="s">
        <v>262</v>
      </c>
      <c r="F37" t="s">
        <v>211</v>
      </c>
    </row>
    <row r="38" spans="1:6" x14ac:dyDescent="0.3">
      <c r="A38" t="s">
        <v>216</v>
      </c>
      <c r="B38" t="s">
        <v>264</v>
      </c>
      <c r="C38" t="s">
        <v>76</v>
      </c>
      <c r="D38">
        <v>0.15</v>
      </c>
      <c r="E38" t="s">
        <v>262</v>
      </c>
      <c r="F38" t="s">
        <v>211</v>
      </c>
    </row>
    <row r="39" spans="1:6" x14ac:dyDescent="0.3">
      <c r="A39" t="s">
        <v>217</v>
      </c>
      <c r="B39" t="s">
        <v>267</v>
      </c>
      <c r="C39" t="s">
        <v>76</v>
      </c>
      <c r="D39">
        <v>0.15</v>
      </c>
      <c r="E39" t="s">
        <v>262</v>
      </c>
      <c r="F39" t="s">
        <v>211</v>
      </c>
    </row>
    <row r="40" spans="1:6" x14ac:dyDescent="0.3">
      <c r="A40" t="s">
        <v>218</v>
      </c>
      <c r="B40" t="s">
        <v>268</v>
      </c>
      <c r="C40" t="s">
        <v>76</v>
      </c>
      <c r="D40">
        <v>0.15</v>
      </c>
      <c r="E40" t="s">
        <v>262</v>
      </c>
      <c r="F40" t="s">
        <v>211</v>
      </c>
    </row>
    <row r="41" spans="1:6" x14ac:dyDescent="0.3">
      <c r="A41" t="s">
        <v>219</v>
      </c>
      <c r="B41" t="s">
        <v>269</v>
      </c>
      <c r="C41" t="s">
        <v>76</v>
      </c>
      <c r="D41">
        <v>0.15</v>
      </c>
      <c r="E41" t="s">
        <v>262</v>
      </c>
      <c r="F41" t="s">
        <v>211</v>
      </c>
    </row>
    <row r="42" spans="1:6" x14ac:dyDescent="0.3">
      <c r="A42" t="s">
        <v>220</v>
      </c>
      <c r="B42" t="s">
        <v>270</v>
      </c>
      <c r="C42" t="s">
        <v>76</v>
      </c>
      <c r="D42">
        <v>0.15</v>
      </c>
      <c r="E42" t="s">
        <v>262</v>
      </c>
      <c r="F42" t="s">
        <v>211</v>
      </c>
    </row>
    <row r="43" spans="1:6" x14ac:dyDescent="0.3">
      <c r="A43" t="s">
        <v>189</v>
      </c>
      <c r="B43" t="s">
        <v>63</v>
      </c>
      <c r="C43" t="s">
        <v>63</v>
      </c>
      <c r="D43" t="s">
        <v>190</v>
      </c>
      <c r="E43" t="s">
        <v>212</v>
      </c>
      <c r="F43" t="s">
        <v>198</v>
      </c>
    </row>
    <row r="44" spans="1:6" x14ac:dyDescent="0.3">
      <c r="A44" t="s">
        <v>191</v>
      </c>
      <c r="B44" t="s">
        <v>63</v>
      </c>
      <c r="C44" t="s">
        <v>63</v>
      </c>
      <c r="D44" t="s">
        <v>193</v>
      </c>
      <c r="E44" t="s">
        <v>194</v>
      </c>
      <c r="F44" t="s">
        <v>198</v>
      </c>
    </row>
    <row r="45" spans="1:6" x14ac:dyDescent="0.3">
      <c r="A45" t="s">
        <v>195</v>
      </c>
      <c r="B45" t="s">
        <v>63</v>
      </c>
      <c r="C45" t="s">
        <v>63</v>
      </c>
      <c r="D45" t="s">
        <v>192</v>
      </c>
      <c r="E45" t="s">
        <v>194</v>
      </c>
      <c r="F45" t="s">
        <v>198</v>
      </c>
    </row>
    <row r="46" spans="1:6" x14ac:dyDescent="0.3">
      <c r="A46" t="s">
        <v>122</v>
      </c>
      <c r="B46" t="s">
        <v>123</v>
      </c>
      <c r="C46" t="s">
        <v>124</v>
      </c>
      <c r="D46" t="s">
        <v>125</v>
      </c>
      <c r="E46" t="s">
        <v>126</v>
      </c>
      <c r="F46" t="s">
        <v>199</v>
      </c>
    </row>
    <row r="47" spans="1:6" x14ac:dyDescent="0.3">
      <c r="A47" t="s">
        <v>148</v>
      </c>
      <c r="B47" t="s">
        <v>149</v>
      </c>
      <c r="C47" t="s">
        <v>76</v>
      </c>
      <c r="D47">
        <v>2.1335999999999999</v>
      </c>
      <c r="F47" t="s">
        <v>200</v>
      </c>
    </row>
    <row r="48" spans="1:6" x14ac:dyDescent="0.3">
      <c r="A48" t="s">
        <v>154</v>
      </c>
      <c r="B48" t="s">
        <v>155</v>
      </c>
      <c r="C48" t="s">
        <v>63</v>
      </c>
      <c r="D48">
        <v>2.1163282658337477</v>
      </c>
      <c r="F48" t="s">
        <v>200</v>
      </c>
    </row>
    <row r="49" spans="1:6" x14ac:dyDescent="0.3">
      <c r="A49" t="s">
        <v>156</v>
      </c>
      <c r="B49" t="s">
        <v>157</v>
      </c>
      <c r="C49" t="s">
        <v>46</v>
      </c>
      <c r="D49">
        <v>3.9837168574084179</v>
      </c>
      <c r="F49" t="s">
        <v>200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A2" zoomScaleNormal="100" workbookViewId="0">
      <selection activeCell="G19" sqref="G19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6" t="s">
        <v>147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35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120</v>
      </c>
      <c r="Y2" s="22"/>
    </row>
    <row r="3" spans="1:3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3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5" t="s">
        <v>205</v>
      </c>
      <c r="AE5" s="6" t="s">
        <v>206</v>
      </c>
      <c r="AI5" s="15"/>
    </row>
    <row r="6" spans="1:35" x14ac:dyDescent="0.3">
      <c r="A6" s="1" t="s">
        <v>52</v>
      </c>
      <c r="B6">
        <v>2.3E-2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18" t="s">
        <v>166</v>
      </c>
      <c r="Z6" t="s">
        <v>222</v>
      </c>
      <c r="AA6" s="15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225</v>
      </c>
      <c r="X7" t="s">
        <v>167</v>
      </c>
      <c r="Y7" t="s">
        <v>226</v>
      </c>
      <c r="Z7" t="s">
        <v>248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224</v>
      </c>
      <c r="AA8" t="s">
        <v>223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251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249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277</v>
      </c>
      <c r="X11" t="s">
        <v>187</v>
      </c>
      <c r="Y11" t="s">
        <v>271</v>
      </c>
      <c r="Z11" t="s">
        <v>278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</row>
    <row r="17" spans="1:5" x14ac:dyDescent="0.3">
      <c r="A17" t="s">
        <v>36</v>
      </c>
      <c r="B17">
        <f>SUM(Table1447576221226[Mass '[kg']])</f>
        <v>0.187</v>
      </c>
      <c r="D17" t="s">
        <v>36</v>
      </c>
      <c r="E17">
        <f>SUM(Table1447576221226[Mass '[kg']])</f>
        <v>0.187</v>
      </c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honeticPr fontId="2" type="noConversion"/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6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102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H19" sqref="H19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 t="s">
        <v>1</v>
      </c>
      <c r="Y1" s="22"/>
    </row>
    <row r="2" spans="1:26" ht="14.4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 t="s">
        <v>2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5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23" t="s">
        <v>6</v>
      </c>
      <c r="B4" s="24"/>
      <c r="D4" s="23" t="s">
        <v>7</v>
      </c>
      <c r="E4" s="24"/>
      <c r="G4" s="23" t="s">
        <v>8</v>
      </c>
      <c r="H4" s="24"/>
      <c r="J4" s="23" t="s">
        <v>9</v>
      </c>
      <c r="K4" s="24"/>
      <c r="M4" s="23" t="s">
        <v>10</v>
      </c>
      <c r="N4" s="24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lamba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19" t="s">
        <v>38</v>
      </c>
      <c r="B24" s="20"/>
      <c r="C24" s="20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Master_Design_Parameters!A49</f>
        <v>Parachute Descent Rate</v>
      </c>
      <c r="P33" t="str">
        <f>Master_Design_Parameters!B49</f>
        <v>V_para</v>
      </c>
      <c r="Q33" t="str">
        <f>Master_Design_Parameters!C49</f>
        <v>m/s</v>
      </c>
      <c r="R33">
        <f>Master_Design_Parameters!D49</f>
        <v>3.9837168574084179</v>
      </c>
      <c r="S33">
        <f>Master_Design_Parameters!E49</f>
        <v>0</v>
      </c>
      <c r="T33" t="str">
        <f>Master_Design_Parameters!F49</f>
        <v>LAND</v>
      </c>
    </row>
    <row r="34" spans="1:20" x14ac:dyDescent="0.3">
      <c r="A34" s="3"/>
      <c r="B34" s="4"/>
      <c r="C34" s="5"/>
      <c r="O34">
        <f>Master_Design_Parameters!A50</f>
        <v>0</v>
      </c>
      <c r="P34">
        <f>Master_Design_Parameters!B50</f>
        <v>0</v>
      </c>
      <c r="Q34">
        <f>Master_Design_Parameters!C50</f>
        <v>0</v>
      </c>
      <c r="R34">
        <f>Master_Design_Parameters!D50</f>
        <v>0</v>
      </c>
      <c r="S34">
        <f>Master_Design_Parameters!E50</f>
        <v>0</v>
      </c>
      <c r="T34">
        <f>Master_Design_Parameters!F50</f>
        <v>0</v>
      </c>
    </row>
    <row r="35" spans="1:20" x14ac:dyDescent="0.3">
      <c r="O35">
        <f>Master_Design_Parameters!A51</f>
        <v>0</v>
      </c>
      <c r="P35">
        <f>Master_Design_Parameters!B51</f>
        <v>0</v>
      </c>
      <c r="Q35">
        <f>Master_Design_Parameters!C51</f>
        <v>0</v>
      </c>
      <c r="R35">
        <f>Master_Design_Parameters!D51</f>
        <v>0</v>
      </c>
      <c r="S35">
        <f>Master_Design_Parameters!E51</f>
        <v>0</v>
      </c>
      <c r="T35">
        <f>Master_Design_Parameters!F51</f>
        <v>0</v>
      </c>
    </row>
    <row r="36" spans="1:20" x14ac:dyDescent="0.3">
      <c r="O36">
        <f>Master_Design_Parameters!A52</f>
        <v>0</v>
      </c>
      <c r="P36">
        <f>Master_Design_Parameters!B52</f>
        <v>0</v>
      </c>
      <c r="Q36">
        <f>Master_Design_Parameters!C52</f>
        <v>0</v>
      </c>
      <c r="R36">
        <f>Master_Design_Parameters!D52</f>
        <v>0</v>
      </c>
      <c r="S36">
        <f>Master_Design_Parameters!E52</f>
        <v>0</v>
      </c>
      <c r="T36">
        <f>Master_Design_Parameters!F52</f>
        <v>0</v>
      </c>
    </row>
    <row r="37" spans="1:20" x14ac:dyDescent="0.3">
      <c r="O37">
        <f>Master_Design_Parameters!A53</f>
        <v>0</v>
      </c>
      <c r="P37">
        <f>Master_Design_Parameters!B53</f>
        <v>0</v>
      </c>
      <c r="Q37">
        <f>Master_Design_Parameters!C53</f>
        <v>0</v>
      </c>
      <c r="R37">
        <f>Master_Design_Parameters!D53</f>
        <v>0</v>
      </c>
      <c r="S37">
        <f>Master_Design_Parameters!E53</f>
        <v>0</v>
      </c>
      <c r="T37">
        <f>Master_Design_Parameters!F53</f>
        <v>0</v>
      </c>
    </row>
    <row r="38" spans="1:20" x14ac:dyDescent="0.3">
      <c r="O38">
        <f>Master_Design_Parameters!A54</f>
        <v>0</v>
      </c>
      <c r="P38">
        <f>Master_Design_Parameters!B54</f>
        <v>0</v>
      </c>
      <c r="Q38">
        <f>Master_Design_Parameters!C54</f>
        <v>0</v>
      </c>
      <c r="R38">
        <f>Master_Design_Parameters!D54</f>
        <v>0</v>
      </c>
      <c r="S38">
        <f>Master_Design_Parameters!E54</f>
        <v>0</v>
      </c>
      <c r="T38">
        <f>Master_Design_Parameters!F54</f>
        <v>0</v>
      </c>
    </row>
    <row r="39" spans="1:20" x14ac:dyDescent="0.3">
      <c r="O39">
        <f>Master_Design_Parameters!A55</f>
        <v>0</v>
      </c>
      <c r="P39">
        <f>Master_Design_Parameters!B55</f>
        <v>0</v>
      </c>
      <c r="Q39">
        <f>Master_Design_Parameters!C55</f>
        <v>0</v>
      </c>
      <c r="R39">
        <f>Master_Design_Parameters!D55</f>
        <v>0</v>
      </c>
      <c r="S39">
        <f>Master_Design_Parameters!E55</f>
        <v>0</v>
      </c>
      <c r="T39">
        <f>Master_Design_Parameters!F55</f>
        <v>0</v>
      </c>
    </row>
    <row r="40" spans="1:20" x14ac:dyDescent="0.3">
      <c r="O40">
        <f>Master_Design_Parameters!A56</f>
        <v>0</v>
      </c>
      <c r="P40">
        <f>Master_Design_Parameters!B56</f>
        <v>0</v>
      </c>
      <c r="Q40">
        <f>Master_Design_Parameters!C56</f>
        <v>0</v>
      </c>
      <c r="R40">
        <f>Master_Design_Parameters!D56</f>
        <v>0</v>
      </c>
      <c r="S40">
        <f>Master_Design_Parameters!E56</f>
        <v>0</v>
      </c>
      <c r="T40">
        <f>Master_Design_Parameters!F56</f>
        <v>0</v>
      </c>
    </row>
    <row r="41" spans="1:20" x14ac:dyDescent="0.3">
      <c r="O41">
        <f>Master_Design_Parameters!A57</f>
        <v>0</v>
      </c>
      <c r="P41">
        <f>Master_Design_Parameters!B57</f>
        <v>0</v>
      </c>
      <c r="Q41">
        <f>Master_Design_Parameters!C57</f>
        <v>0</v>
      </c>
      <c r="R41">
        <f>Master_Design_Parameters!D57</f>
        <v>0</v>
      </c>
      <c r="S41">
        <f>Master_Design_Parameters!E57</f>
        <v>0</v>
      </c>
      <c r="T41">
        <f>Master_Design_Parameters!F57</f>
        <v>0</v>
      </c>
    </row>
    <row r="42" spans="1:20" x14ac:dyDescent="0.3">
      <c r="O42">
        <f>Master_Design_Parameters!A58</f>
        <v>0</v>
      </c>
      <c r="P42">
        <f>Master_Design_Parameters!B58</f>
        <v>0</v>
      </c>
      <c r="Q42">
        <f>Master_Design_Parameters!C58</f>
        <v>0</v>
      </c>
      <c r="R42">
        <f>Master_Design_Parameters!D58</f>
        <v>0</v>
      </c>
      <c r="S42">
        <f>Master_Design_Parameters!E58</f>
        <v>0</v>
      </c>
      <c r="T42">
        <f>Master_Design_Parameters!F58</f>
        <v>0</v>
      </c>
    </row>
    <row r="43" spans="1:20" x14ac:dyDescent="0.3">
      <c r="O43">
        <f>Master_Design_Parameters!A59</f>
        <v>0</v>
      </c>
      <c r="P43">
        <f>Master_Design_Parameters!B59</f>
        <v>0</v>
      </c>
      <c r="Q43">
        <f>Master_Design_Parameters!C59</f>
        <v>0</v>
      </c>
      <c r="R43">
        <f>Master_Design_Parameters!D59</f>
        <v>0</v>
      </c>
      <c r="S43">
        <f>Master_Design_Parameters!E59</f>
        <v>0</v>
      </c>
      <c r="T43">
        <f>Master_Design_Parameters!F59</f>
        <v>0</v>
      </c>
    </row>
    <row r="44" spans="1:20" x14ac:dyDescent="0.3">
      <c r="O44">
        <f>Master_Design_Parameters!A60</f>
        <v>0</v>
      </c>
      <c r="P44">
        <f>Master_Design_Parameters!B60</f>
        <v>0</v>
      </c>
      <c r="Q44">
        <f>Master_Design_Parameters!C60</f>
        <v>0</v>
      </c>
      <c r="R44">
        <f>Master_Design_Parameters!D60</f>
        <v>0</v>
      </c>
      <c r="S44">
        <f>Master_Design_Parameters!E60</f>
        <v>0</v>
      </c>
      <c r="T44">
        <f>Master_Design_Parameters!F60</f>
        <v>0</v>
      </c>
    </row>
    <row r="45" spans="1:20" x14ac:dyDescent="0.3">
      <c r="O45">
        <f>Master_Design_Parameters!A61</f>
        <v>0</v>
      </c>
      <c r="P45">
        <f>Master_Design_Parameters!B61</f>
        <v>0</v>
      </c>
      <c r="Q45">
        <f>Master_Design_Parameters!C61</f>
        <v>0</v>
      </c>
      <c r="R45">
        <f>Master_Design_Parameters!D61</f>
        <v>0</v>
      </c>
      <c r="S45">
        <f>Master_Design_Parameters!E61</f>
        <v>0</v>
      </c>
      <c r="T45">
        <f>Master_Design_Parameters!F61</f>
        <v>0</v>
      </c>
    </row>
    <row r="46" spans="1:20" x14ac:dyDescent="0.3">
      <c r="O46">
        <f>Master_Design_Parameters!A62</f>
        <v>0</v>
      </c>
      <c r="P46">
        <f>Master_Design_Parameters!B62</f>
        <v>0</v>
      </c>
      <c r="Q46">
        <f>Master_Design_Parameters!C62</f>
        <v>0</v>
      </c>
      <c r="R46">
        <f>Master_Design_Parameters!D62</f>
        <v>0</v>
      </c>
      <c r="S46">
        <f>Master_Design_Parameters!E62</f>
        <v>0</v>
      </c>
      <c r="T46">
        <f>Master_Design_Parameters!F62</f>
        <v>0</v>
      </c>
    </row>
    <row r="47" spans="1:20" x14ac:dyDescent="0.3">
      <c r="O47">
        <f>Master_Design_Parameters!A63</f>
        <v>0</v>
      </c>
      <c r="P47">
        <f>Master_Design_Parameters!B63</f>
        <v>0</v>
      </c>
      <c r="Q47">
        <f>Master_Design_Parameters!C63</f>
        <v>0</v>
      </c>
      <c r="R47">
        <f>Master_Design_Parameters!D63</f>
        <v>0</v>
      </c>
      <c r="S47">
        <f>Master_Design_Parameters!E63</f>
        <v>0</v>
      </c>
      <c r="T47">
        <f>Master_Design_Parameters!F63</f>
        <v>0</v>
      </c>
    </row>
    <row r="48" spans="1:20" x14ac:dyDescent="0.3">
      <c r="O48">
        <f>Master_Design_Parameters!A64</f>
        <v>0</v>
      </c>
      <c r="P48">
        <f>Master_Design_Parameters!B64</f>
        <v>0</v>
      </c>
      <c r="Q48">
        <f>Master_Design_Parameters!C64</f>
        <v>0</v>
      </c>
      <c r="R48">
        <f>Master_Design_Parameters!D64</f>
        <v>0</v>
      </c>
      <c r="S48">
        <f>Master_Design_Parameters!E64</f>
        <v>0</v>
      </c>
      <c r="T48">
        <f>Master_Design_Parameters!F64</f>
        <v>0</v>
      </c>
    </row>
    <row r="49" spans="15:20" x14ac:dyDescent="0.3">
      <c r="O49">
        <f>Master_Design_Parameters!A65</f>
        <v>0</v>
      </c>
      <c r="P49">
        <f>Master_Design_Parameters!B65</f>
        <v>0</v>
      </c>
      <c r="Q49">
        <f>Master_Design_Parameters!C65</f>
        <v>0</v>
      </c>
      <c r="R49">
        <f>Master_Design_Parameters!D65</f>
        <v>0</v>
      </c>
      <c r="S49">
        <f>Master_Design_Parameters!E65</f>
        <v>0</v>
      </c>
      <c r="T49">
        <f>Master_Design_Parameters!F65</f>
        <v>0</v>
      </c>
    </row>
    <row r="50" spans="15:20" x14ac:dyDescent="0.3">
      <c r="O50">
        <f>Master_Design_Parameters!A66</f>
        <v>0</v>
      </c>
      <c r="P50">
        <f>Master_Design_Parameters!B66</f>
        <v>0</v>
      </c>
      <c r="Q50">
        <f>Master_Design_Parameters!C66</f>
        <v>0</v>
      </c>
      <c r="R50">
        <f>Master_Design_Parameters!D66</f>
        <v>0</v>
      </c>
      <c r="S50">
        <f>Master_Design_Parameters!E66</f>
        <v>0</v>
      </c>
      <c r="T50">
        <f>Master_Design_Parameters!F66</f>
        <v>0</v>
      </c>
    </row>
    <row r="51" spans="15:20" x14ac:dyDescent="0.3">
      <c r="O51">
        <f>Master_Design_Parameters!A67</f>
        <v>0</v>
      </c>
      <c r="P51">
        <f>Master_Design_Parameters!B67</f>
        <v>0</v>
      </c>
      <c r="Q51">
        <f>Master_Design_Parameters!C67</f>
        <v>0</v>
      </c>
      <c r="R51">
        <f>Master_Design_Parameters!D67</f>
        <v>0</v>
      </c>
      <c r="S51">
        <f>Master_Design_Parameters!E67</f>
        <v>0</v>
      </c>
      <c r="T51">
        <f>Master_Design_Parameters!F67</f>
        <v>0</v>
      </c>
    </row>
    <row r="52" spans="15:20" x14ac:dyDescent="0.3">
      <c r="O52">
        <f>Master_Design_Parameters!A68</f>
        <v>0</v>
      </c>
      <c r="P52">
        <f>Master_Design_Parameters!B68</f>
        <v>0</v>
      </c>
      <c r="Q52">
        <f>Master_Design_Parameters!C68</f>
        <v>0</v>
      </c>
      <c r="R52">
        <f>Master_Design_Parameters!D68</f>
        <v>0</v>
      </c>
      <c r="S52">
        <f>Master_Design_Parameters!E68</f>
        <v>0</v>
      </c>
      <c r="T52">
        <f>Master_Design_Parameters!F68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7" workbookViewId="0">
      <selection activeCell="P30" sqref="P30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6" t="s">
        <v>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5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42</v>
      </c>
      <c r="Y2" s="22"/>
    </row>
    <row r="3" spans="1:2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5"/>
      <c r="T3" s="24"/>
      <c r="U3" s="23" t="s">
        <v>5</v>
      </c>
      <c r="V3" s="25"/>
      <c r="W3" s="25"/>
      <c r="X3" s="25"/>
      <c r="Y3" s="24"/>
    </row>
    <row r="4" spans="1:2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276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275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273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272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274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280</v>
      </c>
      <c r="P26" t="s">
        <v>279</v>
      </c>
      <c r="Q26" t="s">
        <v>63</v>
      </c>
      <c r="R26">
        <v>0.25</v>
      </c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U3:Y3"/>
    <mergeCell ref="O3:T3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1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5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100</v>
      </c>
      <c r="Y2" s="22"/>
    </row>
    <row r="3" spans="1:2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5"/>
      <c r="T3" s="24"/>
      <c r="U3" s="23" t="s">
        <v>5</v>
      </c>
      <c r="V3" s="25"/>
      <c r="W3" s="25"/>
      <c r="X3" s="25"/>
      <c r="Y3" s="24"/>
    </row>
    <row r="4" spans="1:2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227</v>
      </c>
      <c r="P5" t="s">
        <v>228</v>
      </c>
      <c r="Q5" t="s">
        <v>63</v>
      </c>
      <c r="R5">
        <v>0.05</v>
      </c>
      <c r="S5" t="s">
        <v>229</v>
      </c>
      <c r="T5" t="s">
        <v>230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231</v>
      </c>
      <c r="P6" t="s">
        <v>232</v>
      </c>
      <c r="Q6" t="s">
        <v>76</v>
      </c>
      <c r="R6">
        <v>50</v>
      </c>
      <c r="S6" t="s">
        <v>233</v>
      </c>
      <c r="T6" t="s">
        <v>230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236</v>
      </c>
      <c r="P7" t="s">
        <v>234</v>
      </c>
      <c r="Q7" t="s">
        <v>76</v>
      </c>
      <c r="R7">
        <v>80</v>
      </c>
      <c r="S7" t="s">
        <v>235</v>
      </c>
      <c r="T7" t="s">
        <v>230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237</v>
      </c>
      <c r="P8" t="s">
        <v>238</v>
      </c>
      <c r="Q8" t="s">
        <v>63</v>
      </c>
      <c r="R8">
        <v>0.8</v>
      </c>
      <c r="S8" t="s">
        <v>239</v>
      </c>
      <c r="T8" t="s">
        <v>230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240</v>
      </c>
      <c r="P9" t="s">
        <v>241</v>
      </c>
      <c r="Q9" t="s">
        <v>63</v>
      </c>
      <c r="R9">
        <v>5</v>
      </c>
      <c r="S9" t="s">
        <v>242</v>
      </c>
      <c r="T9" t="s">
        <v>230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243</v>
      </c>
      <c r="P10" t="s">
        <v>244</v>
      </c>
      <c r="Q10" t="s">
        <v>63</v>
      </c>
      <c r="R10">
        <v>5.7295800000000003</v>
      </c>
      <c r="S10" t="s">
        <v>245</v>
      </c>
      <c r="T10" t="s">
        <v>230</v>
      </c>
    </row>
    <row r="11" spans="1:25" x14ac:dyDescent="0.3">
      <c r="O11" t="s">
        <v>246</v>
      </c>
      <c r="P11" t="s">
        <v>58</v>
      </c>
      <c r="Q11" t="s">
        <v>46</v>
      </c>
      <c r="R11">
        <v>5</v>
      </c>
      <c r="S11" t="s">
        <v>247</v>
      </c>
      <c r="T11" t="s">
        <v>230</v>
      </c>
    </row>
  </sheetData>
  <mergeCells count="11">
    <mergeCell ref="X1:Y1"/>
    <mergeCell ref="X2:Y2"/>
    <mergeCell ref="A3:N3"/>
    <mergeCell ref="U3:Y3"/>
    <mergeCell ref="A1:W2"/>
    <mergeCell ref="O3:T3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8" t="s">
        <v>1</v>
      </c>
      <c r="Y1" s="28"/>
    </row>
    <row r="2" spans="1:26" ht="14.4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28" t="s">
        <v>102</v>
      </c>
      <c r="Y2" s="28"/>
    </row>
    <row r="3" spans="1:26" x14ac:dyDescent="0.3">
      <c r="A3" s="29" t="s">
        <v>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29" t="s">
        <v>4</v>
      </c>
      <c r="P3" s="30"/>
      <c r="Q3" s="30"/>
      <c r="R3" s="30"/>
      <c r="S3" s="31"/>
      <c r="T3" s="13"/>
      <c r="U3" s="29" t="s">
        <v>5</v>
      </c>
      <c r="V3" s="30"/>
      <c r="W3" s="30"/>
      <c r="X3" s="30"/>
      <c r="Y3" s="31"/>
    </row>
    <row r="4" spans="1:26" ht="28.8" x14ac:dyDescent="0.3">
      <c r="A4" s="32" t="s">
        <v>6</v>
      </c>
      <c r="B4" s="33"/>
      <c r="D4" s="33" t="s">
        <v>7</v>
      </c>
      <c r="E4" s="33"/>
      <c r="G4" s="33" t="s">
        <v>8</v>
      </c>
      <c r="H4" s="33"/>
      <c r="J4" s="33" t="s">
        <v>9</v>
      </c>
      <c r="K4" s="33"/>
      <c r="M4" s="33" t="s">
        <v>10</v>
      </c>
      <c r="N4" s="34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252</v>
      </c>
      <c r="P5" s="7" t="s">
        <v>253</v>
      </c>
      <c r="Q5" s="7" t="s">
        <v>76</v>
      </c>
      <c r="R5" s="7">
        <v>0.254</v>
      </c>
      <c r="S5" s="7" t="s">
        <v>254</v>
      </c>
      <c r="T5" s="7" t="s">
        <v>255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258</v>
      </c>
      <c r="P6" s="7" t="s">
        <v>256</v>
      </c>
      <c r="Q6" s="7" t="s">
        <v>76</v>
      </c>
      <c r="R6" s="7">
        <v>0.5</v>
      </c>
      <c r="S6" s="7" t="s">
        <v>257</v>
      </c>
      <c r="T6" s="7" t="s">
        <v>255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260</v>
      </c>
      <c r="P7" s="7" t="s">
        <v>259</v>
      </c>
      <c r="Q7" s="7" t="s">
        <v>76</v>
      </c>
      <c r="R7" s="7">
        <v>2</v>
      </c>
      <c r="S7" s="7" t="s">
        <v>261</v>
      </c>
      <c r="T7" s="7" t="s">
        <v>255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19"/>
  <sheetViews>
    <sheetView workbookViewId="0">
      <selection activeCell="U28" sqref="U2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1.21875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6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113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114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265</v>
      </c>
      <c r="Q6" t="s">
        <v>80</v>
      </c>
      <c r="R6">
        <f>0.7*0.15</f>
        <v>0.105</v>
      </c>
      <c r="S6" t="s">
        <v>266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221</v>
      </c>
      <c r="Q7" t="s">
        <v>76</v>
      </c>
      <c r="R7">
        <v>0.7</v>
      </c>
      <c r="S7" t="s">
        <v>262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250</v>
      </c>
      <c r="P8" t="s">
        <v>263</v>
      </c>
      <c r="Q8" t="s">
        <v>76</v>
      </c>
      <c r="R8">
        <v>0.2</v>
      </c>
      <c r="S8" t="s">
        <v>262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264</v>
      </c>
      <c r="Q9" t="s">
        <v>76</v>
      </c>
      <c r="R9">
        <v>0.15</v>
      </c>
      <c r="S9" t="s">
        <v>262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267</v>
      </c>
      <c r="Q10" t="s">
        <v>76</v>
      </c>
      <c r="R10">
        <v>0.15</v>
      </c>
      <c r="S10" t="s">
        <v>262</v>
      </c>
      <c r="T10" t="s">
        <v>211</v>
      </c>
    </row>
    <row r="11" spans="1:26" x14ac:dyDescent="0.3">
      <c r="O11" t="s">
        <v>218</v>
      </c>
      <c r="P11" t="s">
        <v>268</v>
      </c>
      <c r="Q11" t="s">
        <v>76</v>
      </c>
      <c r="R11">
        <v>0.15</v>
      </c>
      <c r="S11" t="s">
        <v>262</v>
      </c>
      <c r="T11" t="s">
        <v>211</v>
      </c>
    </row>
    <row r="12" spans="1:26" x14ac:dyDescent="0.3">
      <c r="O12" t="s">
        <v>219</v>
      </c>
      <c r="P12" t="s">
        <v>269</v>
      </c>
      <c r="Q12" t="s">
        <v>76</v>
      </c>
      <c r="R12">
        <v>0.15</v>
      </c>
      <c r="S12" t="s">
        <v>262</v>
      </c>
      <c r="T12" t="s">
        <v>211</v>
      </c>
    </row>
    <row r="13" spans="1:26" x14ac:dyDescent="0.3">
      <c r="O13" t="s">
        <v>220</v>
      </c>
      <c r="P13" t="s">
        <v>270</v>
      </c>
      <c r="Q13" t="s">
        <v>76</v>
      </c>
      <c r="R13">
        <v>0.15</v>
      </c>
      <c r="S13" t="s">
        <v>262</v>
      </c>
      <c r="T13" t="s">
        <v>211</v>
      </c>
    </row>
    <row r="16" spans="1:26" x14ac:dyDescent="0.3">
      <c r="O16" s="23" t="s">
        <v>115</v>
      </c>
      <c r="P16" s="25"/>
      <c r="Q16" s="25"/>
      <c r="R16" s="25"/>
      <c r="S16" s="24"/>
      <c r="T16" s="14"/>
    </row>
    <row r="17" spans="15:19" x14ac:dyDescent="0.3">
      <c r="O17" t="s">
        <v>11</v>
      </c>
      <c r="P17" t="s">
        <v>12</v>
      </c>
      <c r="Q17" t="s">
        <v>13</v>
      </c>
      <c r="R17" t="s">
        <v>14</v>
      </c>
      <c r="S17" t="s">
        <v>15</v>
      </c>
    </row>
    <row r="18" spans="15:19" x14ac:dyDescent="0.3">
      <c r="O18" t="s">
        <v>116</v>
      </c>
    </row>
    <row r="19" spans="15:19" x14ac:dyDescent="0.3">
      <c r="O19" t="s">
        <v>117</v>
      </c>
    </row>
  </sheetData>
  <mergeCells count="12">
    <mergeCell ref="O16:S16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workbookViewId="0">
      <selection activeCell="S13" sqref="S1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21875" bestFit="1" customWidth="1"/>
    <col min="16" max="16" width="16.21875" bestFit="1" customWidth="1"/>
    <col min="17" max="17" width="6.77734375" bestFit="1" customWidth="1"/>
    <col min="18" max="18" width="11.44140625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6" t="s">
        <v>33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6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118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63</v>
      </c>
      <c r="Q5" t="s">
        <v>63</v>
      </c>
      <c r="R5" t="s">
        <v>190</v>
      </c>
      <c r="S5" s="17" t="s">
        <v>201</v>
      </c>
      <c r="T5" s="17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63</v>
      </c>
      <c r="Q6" t="s">
        <v>63</v>
      </c>
      <c r="R6" t="s">
        <v>193</v>
      </c>
      <c r="S6" t="s">
        <v>194</v>
      </c>
      <c r="T6" s="16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63</v>
      </c>
      <c r="Q7" t="s">
        <v>63</v>
      </c>
      <c r="R7" t="s">
        <v>192</v>
      </c>
      <c r="S7" t="s">
        <v>194</v>
      </c>
      <c r="T7" s="16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6" t="s">
        <v>119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7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120</v>
      </c>
      <c r="Y2" s="22"/>
    </row>
    <row r="3" spans="1:27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114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7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topLeftCell="L1" zoomScaleNormal="100" workbookViewId="0">
      <selection activeCell="Y6" sqref="Y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6" t="s">
        <v>147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2" t="s">
        <v>1</v>
      </c>
      <c r="Y1" s="22"/>
    </row>
    <row r="2" spans="1:26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2" t="s">
        <v>120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7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3" t="s">
        <v>115</v>
      </c>
      <c r="P20" s="25"/>
      <c r="Q20" s="25"/>
      <c r="R20" s="25"/>
      <c r="S20" s="24"/>
      <c r="T20" s="14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O20:S20"/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Q 4 n B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D i c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n B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Q 4 n B V o u g g I 6 m A A A A 9 g A A A B I A A A A A A A A A A A A A A A A A A A A A A E N v b m Z p Z y 9 Q Y W N r Y W d l L n h t b F B L A Q I t A B Q A A g A I A E O J w V Y P y u m r p A A A A O k A A A A T A A A A A A A A A A A A A A A A A P I A A A B b Q 2 9 u d G V u d F 9 U e X B l c 1 0 u e G 1 s U E s B A i 0 A F A A C A A g A Q 4 n B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R m l s b E V y c m 9 y Q 2 9 1 b n Q i I F Z h b H V l P S J s M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Y t M D F U M T U 6 M T A 6 M D Y u O T I 4 O D E 4 O F o i I C 8 + P E V u d H J 5 I F R 5 c G U 9 I k Z p b G x D b 2 x 1 b W 5 U e X B l c y I g V m F s d W U 9 I n N B Q U F B Q U F B Q S I g L z 4 8 R W 5 0 c n k g V H l w Z T 0 i R m l s b E N v b H V t b k 5 h b W V z I i B W Y W x 1 Z T 0 i c 1 s m c X V v d D t Q Y X J h b W V 0 Z X I m c X V v d D s s J n F 1 b 3 Q 7 U 3 l t Y m 9 s I G l u I G N v Z G U m c X V v d D s s J n F 1 b 3 Q 7 V W 5 p d C Z x d W 9 0 O y w m c X V v d D t W Y W x 1 Z S Z x d W 9 0 O y w m c X V v d D t D b 2 1 t Z W 5 0 c y Z x d W 9 0 O y w m c X V v d D t J Z G V u d G l m a W V y J n F 1 b 3 Q 7 X S I g L z 4 8 R W 5 0 c n k g V H l w Z T 0 i R m l s b E N v d W 5 0 I i B W Y W x 1 Z T 0 i b D Q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o 7 U J s p u 5 C j + z m 0 j m v c F o A A A A A A g A A A A A A E G Y A A A A B A A A g A A A A P 2 o k x u Z N 3 j i 9 v H S 1 e R 2 e f V U Q C 7 W 9 S T p T E / X n u 6 X B j d o A A A A A D o A A A A A C A A A g A A A A 6 e L N L l r 2 l q + u 9 Z w d q 9 f A v q h K y Q M Z o l G T b 9 L 2 R T g s + K 1 Q A A A A f M z P K D S i Z q H K N P 4 1 P Q P s B w C a x 0 M 4 r 3 b D K G S N C V o N E / d x M Z u 1 t A W J K O c n Z s X 5 f 6 Z M c 3 f p M Q T g x z s L 3 G L v C O + n s i V N k i 5 P y b Y i l U f a A p V s V o J A A A A A T a a u T d O U i l 0 8 Y d j z B F 3 c 4 U a g h 0 p u S 3 5 h + / A a z 5 8 1 8 w s I 6 F Z L a T o s U c A n I Z R Z m m I l o b z s z 4 K K Q X K T S h R c h R d a V w = = < / D a t a M a s h u p > 
</file>

<file path=customXml/itemProps1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1f525c1f-400e-47f8-8a8b-5e89483b5ff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Bruninx</dc:creator>
  <cp:keywords/>
  <dc:description/>
  <cp:lastModifiedBy>Louis Bruninx</cp:lastModifiedBy>
  <cp:revision/>
  <dcterms:created xsi:type="dcterms:W3CDTF">2023-05-25T08:37:34Z</dcterms:created>
  <dcterms:modified xsi:type="dcterms:W3CDTF">2023-06-01T15:10:08Z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