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825" windowHeight="7350" activeTab="2"/>
  </bookViews>
  <sheets>
    <sheet name="Tabelle1 (3)" sheetId="5" r:id="rId1"/>
    <sheet name="Tabelle1" sheetId="1" r:id="rId2"/>
    <sheet name="Tabelle1 (2)" sheetId="4" r:id="rId3"/>
  </sheets>
  <calcPr calcId="145621"/>
</workbook>
</file>

<file path=xl/calcChain.xml><?xml version="1.0" encoding="utf-8"?>
<calcChain xmlns="http://schemas.openxmlformats.org/spreadsheetml/2006/main">
  <c r="H21" i="5" l="1"/>
  <c r="H20" i="5"/>
  <c r="F15" i="5"/>
  <c r="E15" i="5"/>
  <c r="D15" i="5"/>
  <c r="C15" i="5"/>
  <c r="B15" i="5"/>
  <c r="F11" i="5"/>
  <c r="E11" i="5"/>
  <c r="D11" i="5"/>
  <c r="C11" i="5"/>
  <c r="B11" i="5"/>
  <c r="F10" i="5"/>
  <c r="E10" i="5"/>
  <c r="D10" i="5"/>
  <c r="C10" i="5"/>
  <c r="B10" i="5"/>
  <c r="F9" i="5"/>
  <c r="E9" i="5"/>
  <c r="D9" i="5"/>
  <c r="C9" i="5"/>
  <c r="B9" i="5"/>
  <c r="C11" i="4"/>
  <c r="D11" i="4"/>
  <c r="E11" i="4"/>
  <c r="C12" i="4" s="1"/>
  <c r="F11" i="4"/>
  <c r="B11" i="4"/>
  <c r="H21" i="4"/>
  <c r="H20" i="4"/>
  <c r="F15" i="4"/>
  <c r="E15" i="4"/>
  <c r="D15" i="4"/>
  <c r="C15" i="4"/>
  <c r="B15" i="4"/>
  <c r="F10" i="4"/>
  <c r="E10" i="4"/>
  <c r="D10" i="4"/>
  <c r="C10" i="4"/>
  <c r="B10" i="4"/>
  <c r="F9" i="4"/>
  <c r="E9" i="4"/>
  <c r="D9" i="4"/>
  <c r="C9" i="4"/>
  <c r="B9" i="4"/>
  <c r="E9" i="1"/>
  <c r="F9" i="1"/>
  <c r="E10" i="1"/>
  <c r="F10" i="1"/>
  <c r="C15" i="1"/>
  <c r="D15" i="1"/>
  <c r="E15" i="1"/>
  <c r="F15" i="1"/>
  <c r="B15" i="1"/>
  <c r="C9" i="1"/>
  <c r="D9" i="1"/>
  <c r="C10" i="1"/>
  <c r="D10" i="1"/>
  <c r="B10" i="1"/>
  <c r="B9" i="1"/>
  <c r="H21" i="1"/>
  <c r="H20" i="1"/>
  <c r="F12" i="4" l="1"/>
  <c r="D12" i="4"/>
  <c r="A16" i="4"/>
  <c r="F16" i="4" s="1"/>
  <c r="B12" i="4"/>
  <c r="E12" i="4"/>
  <c r="A16" i="5"/>
  <c r="B12" i="5"/>
  <c r="D12" i="5"/>
  <c r="F12" i="5"/>
  <c r="C12" i="5"/>
  <c r="E12" i="5"/>
  <c r="A17" i="5"/>
  <c r="E16" i="5"/>
  <c r="C16" i="5"/>
  <c r="F16" i="5"/>
  <c r="D16" i="5"/>
  <c r="B16" i="5"/>
  <c r="B16" i="4"/>
  <c r="A17" i="4"/>
  <c r="E16" i="4"/>
  <c r="C16" i="4"/>
  <c r="D16" i="4"/>
  <c r="A16" i="1"/>
  <c r="F16" i="1" s="1"/>
  <c r="A17" i="1"/>
  <c r="C17" i="1" s="1"/>
  <c r="E16" i="1"/>
  <c r="D16" i="1"/>
  <c r="A18" i="5" l="1"/>
  <c r="E17" i="5"/>
  <c r="C17" i="5"/>
  <c r="F17" i="5"/>
  <c r="D17" i="5"/>
  <c r="B17" i="5"/>
  <c r="A18" i="4"/>
  <c r="E17" i="4"/>
  <c r="C17" i="4"/>
  <c r="D17" i="4"/>
  <c r="F17" i="4"/>
  <c r="B17" i="4"/>
  <c r="B17" i="1"/>
  <c r="B16" i="1"/>
  <c r="C16" i="1"/>
  <c r="F17" i="1"/>
  <c r="E17" i="1"/>
  <c r="A18" i="1"/>
  <c r="D17" i="1"/>
  <c r="A19" i="5" l="1"/>
  <c r="E18" i="5"/>
  <c r="C18" i="5"/>
  <c r="F18" i="5"/>
  <c r="D18" i="5"/>
  <c r="B18" i="5"/>
  <c r="A19" i="4"/>
  <c r="E18" i="4"/>
  <c r="C18" i="4"/>
  <c r="F18" i="4"/>
  <c r="B18" i="4"/>
  <c r="D18" i="4"/>
  <c r="A19" i="1"/>
  <c r="F18" i="1"/>
  <c r="E18" i="1"/>
  <c r="B18" i="1"/>
  <c r="C18" i="1"/>
  <c r="D18" i="1"/>
  <c r="A20" i="5" l="1"/>
  <c r="E19" i="5"/>
  <c r="C19" i="5"/>
  <c r="F19" i="5"/>
  <c r="D19" i="5"/>
  <c r="B19" i="5"/>
  <c r="A20" i="4"/>
  <c r="E19" i="4"/>
  <c r="C19" i="4"/>
  <c r="B19" i="4"/>
  <c r="D19" i="4"/>
  <c r="F19" i="4"/>
  <c r="A20" i="1"/>
  <c r="F19" i="1"/>
  <c r="E19" i="1"/>
  <c r="B19" i="1"/>
  <c r="D19" i="1"/>
  <c r="C19" i="1"/>
  <c r="E20" i="5" l="1"/>
  <c r="C20" i="5"/>
  <c r="A21" i="5"/>
  <c r="F20" i="5"/>
  <c r="D20" i="5"/>
  <c r="B20" i="5"/>
  <c r="E20" i="4"/>
  <c r="C20" i="4"/>
  <c r="A21" i="4"/>
  <c r="F20" i="4"/>
  <c r="B20" i="4"/>
  <c r="D20" i="4"/>
  <c r="A21" i="1"/>
  <c r="F20" i="1"/>
  <c r="E20" i="1"/>
  <c r="C20" i="1"/>
  <c r="B20" i="1"/>
  <c r="D20" i="1"/>
  <c r="F21" i="5" l="1"/>
  <c r="D21" i="5"/>
  <c r="B21" i="5"/>
  <c r="A22" i="5"/>
  <c r="E21" i="5"/>
  <c r="C21" i="5"/>
  <c r="F21" i="4"/>
  <c r="D21" i="4"/>
  <c r="B21" i="4"/>
  <c r="A22" i="4"/>
  <c r="E21" i="4"/>
  <c r="C21" i="4"/>
  <c r="A22" i="1"/>
  <c r="F21" i="1"/>
  <c r="E21" i="1"/>
  <c r="D21" i="1"/>
  <c r="C21" i="1"/>
  <c r="B21" i="1"/>
  <c r="F22" i="5" l="1"/>
  <c r="D22" i="5"/>
  <c r="B22" i="5"/>
  <c r="A23" i="5"/>
  <c r="E22" i="5"/>
  <c r="C22" i="5"/>
  <c r="F22" i="4"/>
  <c r="D22" i="4"/>
  <c r="B22" i="4"/>
  <c r="A23" i="4"/>
  <c r="C22" i="4"/>
  <c r="E22" i="4"/>
  <c r="A23" i="1"/>
  <c r="F22" i="1"/>
  <c r="E22" i="1"/>
  <c r="D22" i="1"/>
  <c r="B22" i="1"/>
  <c r="C22" i="1"/>
  <c r="F23" i="5" l="1"/>
  <c r="D23" i="5"/>
  <c r="B23" i="5"/>
  <c r="A24" i="5"/>
  <c r="E23" i="5"/>
  <c r="C23" i="5"/>
  <c r="F23" i="4"/>
  <c r="D23" i="4"/>
  <c r="B23" i="4"/>
  <c r="E23" i="4"/>
  <c r="A24" i="4"/>
  <c r="C23" i="4"/>
  <c r="A24" i="1"/>
  <c r="F23" i="1"/>
  <c r="E23" i="1"/>
  <c r="C23" i="1"/>
  <c r="B23" i="1"/>
  <c r="D23" i="1"/>
  <c r="F24" i="5" l="1"/>
  <c r="D24" i="5"/>
  <c r="B24" i="5"/>
  <c r="A25" i="5"/>
  <c r="E24" i="5"/>
  <c r="C24" i="5"/>
  <c r="F24" i="4"/>
  <c r="D24" i="4"/>
  <c r="B24" i="4"/>
  <c r="A25" i="4"/>
  <c r="C24" i="4"/>
  <c r="E24" i="4"/>
  <c r="A25" i="1"/>
  <c r="F24" i="1"/>
  <c r="E24" i="1"/>
  <c r="D24" i="1"/>
  <c r="B24" i="1"/>
  <c r="C24" i="1"/>
  <c r="F25" i="5" l="1"/>
  <c r="D25" i="5"/>
  <c r="B25" i="5"/>
  <c r="A26" i="5"/>
  <c r="E25" i="5"/>
  <c r="C25" i="5"/>
  <c r="F25" i="4"/>
  <c r="D25" i="4"/>
  <c r="B25" i="4"/>
  <c r="E25" i="4"/>
  <c r="A26" i="4"/>
  <c r="C25" i="4"/>
  <c r="A26" i="1"/>
  <c r="F25" i="1"/>
  <c r="E25" i="1"/>
  <c r="C25" i="1"/>
  <c r="B25" i="1"/>
  <c r="D25" i="1"/>
  <c r="F26" i="5" l="1"/>
  <c r="D26" i="5"/>
  <c r="B26" i="5"/>
  <c r="A27" i="5"/>
  <c r="E26" i="5"/>
  <c r="C26" i="5"/>
  <c r="F26" i="4"/>
  <c r="D26" i="4"/>
  <c r="B26" i="4"/>
  <c r="A27" i="4"/>
  <c r="C26" i="4"/>
  <c r="E26" i="4"/>
  <c r="A27" i="1"/>
  <c r="F26" i="1"/>
  <c r="E26" i="1"/>
  <c r="D26" i="1"/>
  <c r="B26" i="1"/>
  <c r="C26" i="1"/>
  <c r="F27" i="5" l="1"/>
  <c r="D27" i="5"/>
  <c r="B27" i="5"/>
  <c r="A28" i="5"/>
  <c r="E27" i="5"/>
  <c r="C27" i="5"/>
  <c r="F27" i="4"/>
  <c r="D27" i="4"/>
  <c r="B27" i="4"/>
  <c r="E27" i="4"/>
  <c r="A28" i="4"/>
  <c r="C27" i="4"/>
  <c r="A28" i="1"/>
  <c r="F27" i="1"/>
  <c r="E27" i="1"/>
  <c r="C27" i="1"/>
  <c r="B27" i="1"/>
  <c r="D27" i="1"/>
  <c r="F28" i="5" l="1"/>
  <c r="D28" i="5"/>
  <c r="B28" i="5"/>
  <c r="A29" i="5"/>
  <c r="E28" i="5"/>
  <c r="C28" i="5"/>
  <c r="F28" i="4"/>
  <c r="D28" i="4"/>
  <c r="B28" i="4"/>
  <c r="A29" i="4"/>
  <c r="C28" i="4"/>
  <c r="E28" i="4"/>
  <c r="A29" i="1"/>
  <c r="F28" i="1"/>
  <c r="E28" i="1"/>
  <c r="D28" i="1"/>
  <c r="B28" i="1"/>
  <c r="C28" i="1"/>
  <c r="F29" i="5" l="1"/>
  <c r="D29" i="5"/>
  <c r="B29" i="5"/>
  <c r="A30" i="5"/>
  <c r="E29" i="5"/>
  <c r="C29" i="5"/>
  <c r="F29" i="4"/>
  <c r="D29" i="4"/>
  <c r="B29" i="4"/>
  <c r="A30" i="4"/>
  <c r="E29" i="4"/>
  <c r="C29" i="4"/>
  <c r="A30" i="1"/>
  <c r="F29" i="1"/>
  <c r="E29" i="1"/>
  <c r="C29" i="1"/>
  <c r="B29" i="1"/>
  <c r="D29" i="1"/>
  <c r="F30" i="5" l="1"/>
  <c r="D30" i="5"/>
  <c r="B30" i="5"/>
  <c r="A31" i="5"/>
  <c r="E30" i="5"/>
  <c r="C30" i="5"/>
  <c r="F30" i="4"/>
  <c r="D30" i="4"/>
  <c r="B30" i="4"/>
  <c r="A31" i="4"/>
  <c r="E30" i="4"/>
  <c r="C30" i="4"/>
  <c r="A31" i="1"/>
  <c r="F30" i="1"/>
  <c r="E30" i="1"/>
  <c r="D30" i="1"/>
  <c r="B30" i="1"/>
  <c r="C30" i="1"/>
  <c r="F31" i="5" l="1"/>
  <c r="D31" i="5"/>
  <c r="B31" i="5"/>
  <c r="A32" i="5"/>
  <c r="E31" i="5"/>
  <c r="C31" i="5"/>
  <c r="F31" i="4"/>
  <c r="D31" i="4"/>
  <c r="B31" i="4"/>
  <c r="A32" i="4"/>
  <c r="E31" i="4"/>
  <c r="C31" i="4"/>
  <c r="A32" i="1"/>
  <c r="F31" i="1"/>
  <c r="E31" i="1"/>
  <c r="C31" i="1"/>
  <c r="B31" i="1"/>
  <c r="D31" i="1"/>
  <c r="F32" i="5" l="1"/>
  <c r="D32" i="5"/>
  <c r="B32" i="5"/>
  <c r="A33" i="5"/>
  <c r="E32" i="5"/>
  <c r="C32" i="5"/>
  <c r="F32" i="4"/>
  <c r="D32" i="4"/>
  <c r="B32" i="4"/>
  <c r="A33" i="4"/>
  <c r="E32" i="4"/>
  <c r="C32" i="4"/>
  <c r="A33" i="1"/>
  <c r="F32" i="1"/>
  <c r="E32" i="1"/>
  <c r="D32" i="1"/>
  <c r="B32" i="1"/>
  <c r="C32" i="1"/>
  <c r="F33" i="5" l="1"/>
  <c r="D33" i="5"/>
  <c r="B33" i="5"/>
  <c r="A34" i="5"/>
  <c r="E33" i="5"/>
  <c r="C33" i="5"/>
  <c r="F33" i="4"/>
  <c r="D33" i="4"/>
  <c r="B33" i="4"/>
  <c r="A34" i="4"/>
  <c r="E33" i="4"/>
  <c r="C33" i="4"/>
  <c r="A34" i="1"/>
  <c r="F33" i="1"/>
  <c r="E33" i="1"/>
  <c r="C33" i="1"/>
  <c r="B33" i="1"/>
  <c r="D33" i="1"/>
  <c r="F34" i="5" l="1"/>
  <c r="D34" i="5"/>
  <c r="B34" i="5"/>
  <c r="A35" i="5"/>
  <c r="E34" i="5"/>
  <c r="C34" i="5"/>
  <c r="F34" i="4"/>
  <c r="D34" i="4"/>
  <c r="B34" i="4"/>
  <c r="A35" i="4"/>
  <c r="E34" i="4"/>
  <c r="C34" i="4"/>
  <c r="A35" i="1"/>
  <c r="F34" i="1"/>
  <c r="E34" i="1"/>
  <c r="D34" i="1"/>
  <c r="B34" i="1"/>
  <c r="C34" i="1"/>
  <c r="F35" i="5" l="1"/>
  <c r="D35" i="5"/>
  <c r="B35" i="5"/>
  <c r="A36" i="5"/>
  <c r="E35" i="5"/>
  <c r="C35" i="5"/>
  <c r="F35" i="4"/>
  <c r="D35" i="4"/>
  <c r="B35" i="4"/>
  <c r="A36" i="4"/>
  <c r="E35" i="4"/>
  <c r="C35" i="4"/>
  <c r="F35" i="1"/>
  <c r="A36" i="1"/>
  <c r="E35" i="1"/>
  <c r="B35" i="1"/>
  <c r="D35" i="1"/>
  <c r="C35" i="1"/>
  <c r="F36" i="5" l="1"/>
  <c r="D36" i="5"/>
  <c r="B36" i="5"/>
  <c r="E36" i="5"/>
  <c r="C36" i="5"/>
  <c r="F36" i="4"/>
  <c r="D36" i="4"/>
  <c r="B36" i="4"/>
  <c r="E36" i="4"/>
  <c r="C36" i="4"/>
  <c r="F36" i="1"/>
  <c r="C36" i="1"/>
  <c r="E36" i="1"/>
  <c r="B36" i="1"/>
  <c r="D36" i="1"/>
  <c r="I21" i="4" l="1"/>
  <c r="I21" i="5"/>
  <c r="I21" i="1"/>
</calcChain>
</file>

<file path=xl/sharedStrings.xml><?xml version="1.0" encoding="utf-8"?>
<sst xmlns="http://schemas.openxmlformats.org/spreadsheetml/2006/main" count="40" uniqueCount="14">
  <si>
    <t>sigma</t>
  </si>
  <si>
    <t>N</t>
  </si>
  <si>
    <t>x</t>
  </si>
  <si>
    <t>actual result</t>
  </si>
  <si>
    <t>plot</t>
  </si>
  <si>
    <t>Marcus</t>
  </si>
  <si>
    <t>Tassilo</t>
  </si>
  <si>
    <t>Hauke</t>
  </si>
  <si>
    <t>Daniel</t>
  </si>
  <si>
    <t>Hans</t>
  </si>
  <si>
    <t>2.5% (N-2sigma)</t>
  </si>
  <si>
    <t>97.5% (N+2sigma)</t>
  </si>
  <si>
    <t>score</t>
  </si>
  <si>
    <t>score_gewichtet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</si>
</sst>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'Tabelle1 (3)'!$B$15</c:f>
              <c:strCache>
                <c:ptCount val="1"/>
                <c:pt idx="0">
                  <c:v>Marcus</c:v>
                </c:pt>
              </c:strCache>
            </c:strRef>
          </c:tx>
          <c:marker>
            <c:symbol val="none"/>
          </c:marker>
          <c:xVal>
            <c:numRef>
              <c:f>'Tabelle1 (3)'!$A$16:$A$36</c:f>
              <c:numCache>
                <c:formatCode>General</c:formatCode>
                <c:ptCount val="21"/>
                <c:pt idx="0">
                  <c:v>0.9</c:v>
                </c:pt>
                <c:pt idx="1">
                  <c:v>0.92500000000000004</c:v>
                </c:pt>
                <c:pt idx="2">
                  <c:v>0.95000000000000007</c:v>
                </c:pt>
                <c:pt idx="3">
                  <c:v>0.97500000000000009</c:v>
                </c:pt>
                <c:pt idx="4">
                  <c:v>1</c:v>
                </c:pt>
                <c:pt idx="5">
                  <c:v>1.0249999999999999</c:v>
                </c:pt>
                <c:pt idx="6">
                  <c:v>1.0499999999999998</c:v>
                </c:pt>
                <c:pt idx="7">
                  <c:v>1.0749999999999997</c:v>
                </c:pt>
                <c:pt idx="8">
                  <c:v>1.0999999999999996</c:v>
                </c:pt>
                <c:pt idx="9">
                  <c:v>1.1249999999999996</c:v>
                </c:pt>
                <c:pt idx="10">
                  <c:v>1.1499999999999995</c:v>
                </c:pt>
                <c:pt idx="11">
                  <c:v>1.1749999999999994</c:v>
                </c:pt>
                <c:pt idx="12">
                  <c:v>1.1999999999999993</c:v>
                </c:pt>
                <c:pt idx="13">
                  <c:v>1.2249999999999992</c:v>
                </c:pt>
                <c:pt idx="14">
                  <c:v>1.2499999999999991</c:v>
                </c:pt>
                <c:pt idx="15">
                  <c:v>1.274999999999999</c:v>
                </c:pt>
                <c:pt idx="16">
                  <c:v>1.2999999999999989</c:v>
                </c:pt>
                <c:pt idx="17">
                  <c:v>1.3249999999999988</c:v>
                </c:pt>
                <c:pt idx="18">
                  <c:v>1.3499999999999988</c:v>
                </c:pt>
                <c:pt idx="19">
                  <c:v>1.3749999999999987</c:v>
                </c:pt>
                <c:pt idx="20">
                  <c:v>1.3999999999999986</c:v>
                </c:pt>
              </c:numCache>
            </c:numRef>
          </c:xVal>
          <c:yVal>
            <c:numRef>
              <c:f>'Tabelle1 (3)'!$B$16:$B$36</c:f>
              <c:numCache>
                <c:formatCode>General</c:formatCode>
                <c:ptCount val="21"/>
                <c:pt idx="0">
                  <c:v>2.6766045152976977E-3</c:v>
                </c:pt>
                <c:pt idx="1">
                  <c:v>1.7453653900915137E-2</c:v>
                </c:pt>
                <c:pt idx="2">
                  <c:v>8.8636968238759994E-2</c:v>
                </c:pt>
                <c:pt idx="3">
                  <c:v>0.35056600987137082</c:v>
                </c:pt>
                <c:pt idx="4">
                  <c:v>1.0798193302637571</c:v>
                </c:pt>
                <c:pt idx="5">
                  <c:v>2.590351913317821</c:v>
                </c:pt>
                <c:pt idx="6">
                  <c:v>4.8394144903828415</c:v>
                </c:pt>
                <c:pt idx="7">
                  <c:v>7.0413065352859645</c:v>
                </c:pt>
                <c:pt idx="8">
                  <c:v>7.9788456080286538</c:v>
                </c:pt>
                <c:pt idx="9">
                  <c:v>7.0413065352860267</c:v>
                </c:pt>
                <c:pt idx="10">
                  <c:v>4.8394144903829268</c:v>
                </c:pt>
                <c:pt idx="11">
                  <c:v>2.5903519133178903</c:v>
                </c:pt>
                <c:pt idx="12">
                  <c:v>1.0798193302637957</c:v>
                </c:pt>
                <c:pt idx="13">
                  <c:v>0.35056600987138636</c:v>
                </c:pt>
                <c:pt idx="14">
                  <c:v>8.8636968238765337E-2</c:v>
                </c:pt>
                <c:pt idx="15">
                  <c:v>1.7453653900916504E-2</c:v>
                </c:pt>
                <c:pt idx="16">
                  <c:v>2.6766045152979544E-3</c:v>
                </c:pt>
                <c:pt idx="17">
                  <c:v>3.1967482213814531E-4</c:v>
                </c:pt>
                <c:pt idx="18">
                  <c:v>2.9734390294689912E-5</c:v>
                </c:pt>
                <c:pt idx="19">
                  <c:v>2.1539520085089923E-6</c:v>
                </c:pt>
                <c:pt idx="20">
                  <c:v>1.2151765699648771E-7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'Tabelle1 (3)'!$C$15</c:f>
              <c:strCache>
                <c:ptCount val="1"/>
                <c:pt idx="0">
                  <c:v>Tassilo</c:v>
                </c:pt>
              </c:strCache>
            </c:strRef>
          </c:tx>
          <c:marker>
            <c:symbol val="none"/>
          </c:marker>
          <c:xVal>
            <c:numRef>
              <c:f>'Tabelle1 (3)'!$A$16:$A$36</c:f>
              <c:numCache>
                <c:formatCode>General</c:formatCode>
                <c:ptCount val="21"/>
                <c:pt idx="0">
                  <c:v>0.9</c:v>
                </c:pt>
                <c:pt idx="1">
                  <c:v>0.92500000000000004</c:v>
                </c:pt>
                <c:pt idx="2">
                  <c:v>0.95000000000000007</c:v>
                </c:pt>
                <c:pt idx="3">
                  <c:v>0.97500000000000009</c:v>
                </c:pt>
                <c:pt idx="4">
                  <c:v>1</c:v>
                </c:pt>
                <c:pt idx="5">
                  <c:v>1.0249999999999999</c:v>
                </c:pt>
                <c:pt idx="6">
                  <c:v>1.0499999999999998</c:v>
                </c:pt>
                <c:pt idx="7">
                  <c:v>1.0749999999999997</c:v>
                </c:pt>
                <c:pt idx="8">
                  <c:v>1.0999999999999996</c:v>
                </c:pt>
                <c:pt idx="9">
                  <c:v>1.1249999999999996</c:v>
                </c:pt>
                <c:pt idx="10">
                  <c:v>1.1499999999999995</c:v>
                </c:pt>
                <c:pt idx="11">
                  <c:v>1.1749999999999994</c:v>
                </c:pt>
                <c:pt idx="12">
                  <c:v>1.1999999999999993</c:v>
                </c:pt>
                <c:pt idx="13">
                  <c:v>1.2249999999999992</c:v>
                </c:pt>
                <c:pt idx="14">
                  <c:v>1.2499999999999991</c:v>
                </c:pt>
                <c:pt idx="15">
                  <c:v>1.274999999999999</c:v>
                </c:pt>
                <c:pt idx="16">
                  <c:v>1.2999999999999989</c:v>
                </c:pt>
                <c:pt idx="17">
                  <c:v>1.3249999999999988</c:v>
                </c:pt>
                <c:pt idx="18">
                  <c:v>1.3499999999999988</c:v>
                </c:pt>
                <c:pt idx="19">
                  <c:v>1.3749999999999987</c:v>
                </c:pt>
                <c:pt idx="20">
                  <c:v>1.3999999999999986</c:v>
                </c:pt>
              </c:numCache>
            </c:numRef>
          </c:xVal>
          <c:yVal>
            <c:numRef>
              <c:f>'Tabelle1 (3)'!$C$16:$C$36</c:f>
              <c:numCache>
                <c:formatCode>General</c:formatCode>
                <c:ptCount val="21"/>
                <c:pt idx="0">
                  <c:v>8.8636968238759994E-2</c:v>
                </c:pt>
                <c:pt idx="1">
                  <c:v>0.35056600987137082</c:v>
                </c:pt>
                <c:pt idx="2">
                  <c:v>1.079819330263762</c:v>
                </c:pt>
                <c:pt idx="3">
                  <c:v>2.5903519133178383</c:v>
                </c:pt>
                <c:pt idx="4">
                  <c:v>4.8394144903828629</c:v>
                </c:pt>
                <c:pt idx="5">
                  <c:v>7.0413065352859805</c:v>
                </c:pt>
                <c:pt idx="6">
                  <c:v>7.9788456080286538</c:v>
                </c:pt>
                <c:pt idx="7">
                  <c:v>7.0413065352860116</c:v>
                </c:pt>
                <c:pt idx="8">
                  <c:v>4.8394144903829055</c:v>
                </c:pt>
                <c:pt idx="9">
                  <c:v>2.5903519133178725</c:v>
                </c:pt>
                <c:pt idx="10">
                  <c:v>1.079819330263786</c:v>
                </c:pt>
                <c:pt idx="11">
                  <c:v>0.35056600987138242</c:v>
                </c:pt>
                <c:pt idx="12">
                  <c:v>8.8636968238764158E-2</c:v>
                </c:pt>
                <c:pt idx="13">
                  <c:v>1.7453653900916227E-2</c:v>
                </c:pt>
                <c:pt idx="14">
                  <c:v>2.6766045152979067E-3</c:v>
                </c:pt>
                <c:pt idx="15">
                  <c:v>3.1967482213813902E-4</c:v>
                </c:pt>
                <c:pt idx="16">
                  <c:v>2.9734390294689227E-5</c:v>
                </c:pt>
                <c:pt idx="17">
                  <c:v>2.1539520085089385E-6</c:v>
                </c:pt>
                <c:pt idx="18">
                  <c:v>1.215176569964847E-7</c:v>
                </c:pt>
                <c:pt idx="19">
                  <c:v>5.3391132295266524E-9</c:v>
                </c:pt>
                <c:pt idx="20">
                  <c:v>1.8269440816732952E-10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'Tabelle1 (3)'!$D$15</c:f>
              <c:strCache>
                <c:ptCount val="1"/>
                <c:pt idx="0">
                  <c:v>Hauke</c:v>
                </c:pt>
              </c:strCache>
            </c:strRef>
          </c:tx>
          <c:marker>
            <c:symbol val="none"/>
          </c:marker>
          <c:xVal>
            <c:numRef>
              <c:f>'Tabelle1 (3)'!$A$16:$A$36</c:f>
              <c:numCache>
                <c:formatCode>General</c:formatCode>
                <c:ptCount val="21"/>
                <c:pt idx="0">
                  <c:v>0.9</c:v>
                </c:pt>
                <c:pt idx="1">
                  <c:v>0.92500000000000004</c:v>
                </c:pt>
                <c:pt idx="2">
                  <c:v>0.95000000000000007</c:v>
                </c:pt>
                <c:pt idx="3">
                  <c:v>0.97500000000000009</c:v>
                </c:pt>
                <c:pt idx="4">
                  <c:v>1</c:v>
                </c:pt>
                <c:pt idx="5">
                  <c:v>1.0249999999999999</c:v>
                </c:pt>
                <c:pt idx="6">
                  <c:v>1.0499999999999998</c:v>
                </c:pt>
                <c:pt idx="7">
                  <c:v>1.0749999999999997</c:v>
                </c:pt>
                <c:pt idx="8">
                  <c:v>1.0999999999999996</c:v>
                </c:pt>
                <c:pt idx="9">
                  <c:v>1.1249999999999996</c:v>
                </c:pt>
                <c:pt idx="10">
                  <c:v>1.1499999999999995</c:v>
                </c:pt>
                <c:pt idx="11">
                  <c:v>1.1749999999999994</c:v>
                </c:pt>
                <c:pt idx="12">
                  <c:v>1.1999999999999993</c:v>
                </c:pt>
                <c:pt idx="13">
                  <c:v>1.2249999999999992</c:v>
                </c:pt>
                <c:pt idx="14">
                  <c:v>1.2499999999999991</c:v>
                </c:pt>
                <c:pt idx="15">
                  <c:v>1.274999999999999</c:v>
                </c:pt>
                <c:pt idx="16">
                  <c:v>1.2999999999999989</c:v>
                </c:pt>
                <c:pt idx="17">
                  <c:v>1.3249999999999988</c:v>
                </c:pt>
                <c:pt idx="18">
                  <c:v>1.3499999999999988</c:v>
                </c:pt>
                <c:pt idx="19">
                  <c:v>1.3749999999999987</c:v>
                </c:pt>
                <c:pt idx="20">
                  <c:v>1.3999999999999986</c:v>
                </c:pt>
              </c:numCache>
            </c:numRef>
          </c:xVal>
          <c:yVal>
            <c:numRef>
              <c:f>'Tabelle1 (3)'!$D$16:$D$36</c:f>
              <c:numCache>
                <c:formatCode>General</c:formatCode>
                <c:ptCount val="21"/>
                <c:pt idx="0">
                  <c:v>1.079819330263762</c:v>
                </c:pt>
                <c:pt idx="1">
                  <c:v>2.5903519133178383</c:v>
                </c:pt>
                <c:pt idx="2">
                  <c:v>4.8394144903828735</c:v>
                </c:pt>
                <c:pt idx="3">
                  <c:v>7.0413065352859956</c:v>
                </c:pt>
                <c:pt idx="4">
                  <c:v>7.9788456080286538</c:v>
                </c:pt>
                <c:pt idx="5">
                  <c:v>7.0413065352859956</c:v>
                </c:pt>
                <c:pt idx="6">
                  <c:v>4.8394144903828842</c:v>
                </c:pt>
                <c:pt idx="7">
                  <c:v>2.5903519133178552</c:v>
                </c:pt>
                <c:pt idx="8">
                  <c:v>1.0798193302637764</c:v>
                </c:pt>
                <c:pt idx="9">
                  <c:v>0.35056600987137854</c:v>
                </c:pt>
                <c:pt idx="10">
                  <c:v>8.8636968238762978E-2</c:v>
                </c:pt>
                <c:pt idx="11">
                  <c:v>1.7453653900915963E-2</c:v>
                </c:pt>
                <c:pt idx="12">
                  <c:v>2.676604515297859E-3</c:v>
                </c:pt>
                <c:pt idx="13">
                  <c:v>3.1967482213813219E-4</c:v>
                </c:pt>
                <c:pt idx="14">
                  <c:v>2.9734390294688594E-5</c:v>
                </c:pt>
                <c:pt idx="15">
                  <c:v>2.1539520085088847E-6</c:v>
                </c:pt>
                <c:pt idx="16">
                  <c:v>1.2151765699648123E-7</c:v>
                </c:pt>
                <c:pt idx="17">
                  <c:v>5.3391132295265002E-9</c:v>
                </c:pt>
                <c:pt idx="18">
                  <c:v>1.8269440816732367E-10</c:v>
                </c:pt>
                <c:pt idx="19">
                  <c:v>4.8686410660589886E-12</c:v>
                </c:pt>
                <c:pt idx="20">
                  <c:v>1.0104542167076081E-13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'Tabelle1 (3)'!$E$15</c:f>
              <c:strCache>
                <c:ptCount val="1"/>
                <c:pt idx="0">
                  <c:v>Daniel</c:v>
                </c:pt>
              </c:strCache>
            </c:strRef>
          </c:tx>
          <c:marker>
            <c:symbol val="none"/>
          </c:marker>
          <c:xVal>
            <c:numRef>
              <c:f>'Tabelle1 (3)'!$A$16:$A$36</c:f>
              <c:numCache>
                <c:formatCode>General</c:formatCode>
                <c:ptCount val="21"/>
                <c:pt idx="0">
                  <c:v>0.9</c:v>
                </c:pt>
                <c:pt idx="1">
                  <c:v>0.92500000000000004</c:v>
                </c:pt>
                <c:pt idx="2">
                  <c:v>0.95000000000000007</c:v>
                </c:pt>
                <c:pt idx="3">
                  <c:v>0.97500000000000009</c:v>
                </c:pt>
                <c:pt idx="4">
                  <c:v>1</c:v>
                </c:pt>
                <c:pt idx="5">
                  <c:v>1.0249999999999999</c:v>
                </c:pt>
                <c:pt idx="6">
                  <c:v>1.0499999999999998</c:v>
                </c:pt>
                <c:pt idx="7">
                  <c:v>1.0749999999999997</c:v>
                </c:pt>
                <c:pt idx="8">
                  <c:v>1.0999999999999996</c:v>
                </c:pt>
                <c:pt idx="9">
                  <c:v>1.1249999999999996</c:v>
                </c:pt>
                <c:pt idx="10">
                  <c:v>1.1499999999999995</c:v>
                </c:pt>
                <c:pt idx="11">
                  <c:v>1.1749999999999994</c:v>
                </c:pt>
                <c:pt idx="12">
                  <c:v>1.1999999999999993</c:v>
                </c:pt>
                <c:pt idx="13">
                  <c:v>1.2249999999999992</c:v>
                </c:pt>
                <c:pt idx="14">
                  <c:v>1.2499999999999991</c:v>
                </c:pt>
                <c:pt idx="15">
                  <c:v>1.274999999999999</c:v>
                </c:pt>
                <c:pt idx="16">
                  <c:v>1.2999999999999989</c:v>
                </c:pt>
                <c:pt idx="17">
                  <c:v>1.3249999999999988</c:v>
                </c:pt>
                <c:pt idx="18">
                  <c:v>1.3499999999999988</c:v>
                </c:pt>
                <c:pt idx="19">
                  <c:v>1.3749999999999987</c:v>
                </c:pt>
                <c:pt idx="20">
                  <c:v>1.3999999999999986</c:v>
                </c:pt>
              </c:numCache>
            </c:numRef>
          </c:xVal>
          <c:yVal>
            <c:numRef>
              <c:f>'Tabelle1 (3)'!$E$16:$E$36</c:f>
              <c:numCache>
                <c:formatCode>General</c:formatCode>
                <c:ptCount val="21"/>
                <c:pt idx="0">
                  <c:v>4.4318484119380191E-2</c:v>
                </c:pt>
                <c:pt idx="1">
                  <c:v>9.0935625015910779E-2</c:v>
                </c:pt>
                <c:pt idx="2">
                  <c:v>0.17528300493568599</c:v>
                </c:pt>
                <c:pt idx="3">
                  <c:v>0.31739651835667521</c:v>
                </c:pt>
                <c:pt idx="4">
                  <c:v>0.53990966513188099</c:v>
                </c:pt>
                <c:pt idx="5">
                  <c:v>0.86277318826511429</c:v>
                </c:pt>
                <c:pt idx="6">
                  <c:v>1.2951759566589147</c:v>
                </c:pt>
                <c:pt idx="7">
                  <c:v>1.826490853890214</c:v>
                </c:pt>
                <c:pt idx="8">
                  <c:v>2.4197072451914261</c:v>
                </c:pt>
                <c:pt idx="9">
                  <c:v>3.0113743215480353</c:v>
                </c:pt>
                <c:pt idx="10">
                  <c:v>3.5206532676429858</c:v>
                </c:pt>
                <c:pt idx="11">
                  <c:v>3.8666811680284869</c:v>
                </c:pt>
                <c:pt idx="12">
                  <c:v>3.9894228040143269</c:v>
                </c:pt>
                <c:pt idx="13">
                  <c:v>3.8666811680284994</c:v>
                </c:pt>
                <c:pt idx="14">
                  <c:v>3.5206532676430098</c:v>
                </c:pt>
                <c:pt idx="15">
                  <c:v>3.0113743215480651</c:v>
                </c:pt>
                <c:pt idx="16">
                  <c:v>2.4197072451914581</c:v>
                </c:pt>
                <c:pt idx="17">
                  <c:v>1.8264908538902445</c:v>
                </c:pt>
                <c:pt idx="18">
                  <c:v>1.2951759566589407</c:v>
                </c:pt>
                <c:pt idx="19">
                  <c:v>0.86277318826513472</c:v>
                </c:pt>
                <c:pt idx="20">
                  <c:v>0.53990966513189542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'Tabelle1 (3)'!$F$15</c:f>
              <c:strCache>
                <c:ptCount val="1"/>
                <c:pt idx="0">
                  <c:v>Hans</c:v>
                </c:pt>
              </c:strCache>
            </c:strRef>
          </c:tx>
          <c:marker>
            <c:symbol val="none"/>
          </c:marker>
          <c:xVal>
            <c:numRef>
              <c:f>'Tabelle1 (3)'!$A$16:$A$36</c:f>
              <c:numCache>
                <c:formatCode>General</c:formatCode>
                <c:ptCount val="21"/>
                <c:pt idx="0">
                  <c:v>0.9</c:v>
                </c:pt>
                <c:pt idx="1">
                  <c:v>0.92500000000000004</c:v>
                </c:pt>
                <c:pt idx="2">
                  <c:v>0.95000000000000007</c:v>
                </c:pt>
                <c:pt idx="3">
                  <c:v>0.97500000000000009</c:v>
                </c:pt>
                <c:pt idx="4">
                  <c:v>1</c:v>
                </c:pt>
                <c:pt idx="5">
                  <c:v>1.0249999999999999</c:v>
                </c:pt>
                <c:pt idx="6">
                  <c:v>1.0499999999999998</c:v>
                </c:pt>
                <c:pt idx="7">
                  <c:v>1.0749999999999997</c:v>
                </c:pt>
                <c:pt idx="8">
                  <c:v>1.0999999999999996</c:v>
                </c:pt>
                <c:pt idx="9">
                  <c:v>1.1249999999999996</c:v>
                </c:pt>
                <c:pt idx="10">
                  <c:v>1.1499999999999995</c:v>
                </c:pt>
                <c:pt idx="11">
                  <c:v>1.1749999999999994</c:v>
                </c:pt>
                <c:pt idx="12">
                  <c:v>1.1999999999999993</c:v>
                </c:pt>
                <c:pt idx="13">
                  <c:v>1.2249999999999992</c:v>
                </c:pt>
                <c:pt idx="14">
                  <c:v>1.2499999999999991</c:v>
                </c:pt>
                <c:pt idx="15">
                  <c:v>1.274999999999999</c:v>
                </c:pt>
                <c:pt idx="16">
                  <c:v>1.2999999999999989</c:v>
                </c:pt>
                <c:pt idx="17">
                  <c:v>1.3249999999999988</c:v>
                </c:pt>
                <c:pt idx="18">
                  <c:v>1.3499999999999988</c:v>
                </c:pt>
                <c:pt idx="19">
                  <c:v>1.3749999999999987</c:v>
                </c:pt>
                <c:pt idx="20">
                  <c:v>1.3999999999999986</c:v>
                </c:pt>
              </c:numCache>
            </c:numRef>
          </c:xVal>
          <c:yVal>
            <c:numRef>
              <c:f>'Tabelle1 (3)'!$F$16:$F$36</c:f>
              <c:numCache>
                <c:formatCode>General</c:formatCode>
                <c:ptCount val="21"/>
                <c:pt idx="0">
                  <c:v>1.2151765699646702E-7</c:v>
                </c:pt>
                <c:pt idx="1">
                  <c:v>2.1539520085086785E-6</c:v>
                </c:pt>
                <c:pt idx="2">
                  <c:v>2.9734390294686378E-5</c:v>
                </c:pt>
                <c:pt idx="3">
                  <c:v>3.1967482213811349E-4</c:v>
                </c:pt>
                <c:pt idx="4">
                  <c:v>2.6766045152977168E-3</c:v>
                </c:pt>
                <c:pt idx="5">
                  <c:v>1.7453653900915137E-2</c:v>
                </c:pt>
                <c:pt idx="6">
                  <c:v>8.8636968238759439E-2</c:v>
                </c:pt>
                <c:pt idx="7">
                  <c:v>0.35056600987136682</c:v>
                </c:pt>
                <c:pt idx="8">
                  <c:v>1.0798193302637475</c:v>
                </c:pt>
                <c:pt idx="9">
                  <c:v>2.5903519133178037</c:v>
                </c:pt>
                <c:pt idx="10">
                  <c:v>4.8394144903828202</c:v>
                </c:pt>
                <c:pt idx="11">
                  <c:v>7.0413065352859485</c:v>
                </c:pt>
                <c:pt idx="12">
                  <c:v>7.9788456080286538</c:v>
                </c:pt>
                <c:pt idx="13">
                  <c:v>7.0413065352860427</c:v>
                </c:pt>
                <c:pt idx="14">
                  <c:v>4.8394144903829481</c:v>
                </c:pt>
                <c:pt idx="15">
                  <c:v>2.5903519133179067</c:v>
                </c:pt>
                <c:pt idx="16">
                  <c:v>1.0798193302638051</c:v>
                </c:pt>
                <c:pt idx="17">
                  <c:v>0.35056600987139019</c:v>
                </c:pt>
                <c:pt idx="18">
                  <c:v>8.8636968238766531E-2</c:v>
                </c:pt>
                <c:pt idx="19">
                  <c:v>1.7453653900916782E-2</c:v>
                </c:pt>
                <c:pt idx="20">
                  <c:v>2.6766045152980017E-3</c:v>
                </c:pt>
              </c:numCache>
            </c:numRef>
          </c:yVal>
          <c:smooth val="0"/>
        </c:ser>
        <c:ser>
          <c:idx val="0"/>
          <c:order val="0"/>
          <c:marker>
            <c:symbol val="none"/>
          </c:marker>
          <c:xVal>
            <c:numRef>
              <c:f>'Tabelle1 (3)'!$H$20:$H$21</c:f>
              <c:numCache>
                <c:formatCode>General</c:formatCode>
                <c:ptCount val="2"/>
                <c:pt idx="0">
                  <c:v>1.08</c:v>
                </c:pt>
                <c:pt idx="1">
                  <c:v>1.08</c:v>
                </c:pt>
              </c:numCache>
            </c:numRef>
          </c:xVal>
          <c:yVal>
            <c:numRef>
              <c:f>'Tabelle1 (3)'!$I$20:$I$21</c:f>
              <c:numCache>
                <c:formatCode>General</c:formatCode>
                <c:ptCount val="2"/>
                <c:pt idx="0">
                  <c:v>0</c:v>
                </c:pt>
                <c:pt idx="1">
                  <c:v>7.9788456080286538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32448"/>
        <c:axId val="199450624"/>
      </c:scatterChart>
      <c:valAx>
        <c:axId val="19943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9450624"/>
        <c:crosses val="autoZero"/>
        <c:crossBetween val="midCat"/>
      </c:valAx>
      <c:valAx>
        <c:axId val="199450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99432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Tabelle1!$B$15</c:f>
              <c:strCache>
                <c:ptCount val="1"/>
                <c:pt idx="0">
                  <c:v>Marcus</c:v>
                </c:pt>
              </c:strCache>
            </c:strRef>
          </c:tx>
          <c:marker>
            <c:symbol val="none"/>
          </c:marker>
          <c:xVal>
            <c:numRef>
              <c:f>Tabelle1!$A$16:$A$36</c:f>
              <c:numCache>
                <c:formatCode>General</c:formatCode>
                <c:ptCount val="21"/>
                <c:pt idx="0">
                  <c:v>0</c:v>
                </c:pt>
                <c:pt idx="1">
                  <c:v>4750</c:v>
                </c:pt>
                <c:pt idx="2">
                  <c:v>9500</c:v>
                </c:pt>
                <c:pt idx="3">
                  <c:v>14250</c:v>
                </c:pt>
                <c:pt idx="4">
                  <c:v>19000</c:v>
                </c:pt>
                <c:pt idx="5">
                  <c:v>23750</c:v>
                </c:pt>
                <c:pt idx="6">
                  <c:v>28500</c:v>
                </c:pt>
                <c:pt idx="7">
                  <c:v>33250</c:v>
                </c:pt>
                <c:pt idx="8">
                  <c:v>38000</c:v>
                </c:pt>
                <c:pt idx="9">
                  <c:v>42750</c:v>
                </c:pt>
                <c:pt idx="10">
                  <c:v>47500</c:v>
                </c:pt>
                <c:pt idx="11">
                  <c:v>52250</c:v>
                </c:pt>
                <c:pt idx="12">
                  <c:v>57000</c:v>
                </c:pt>
                <c:pt idx="13">
                  <c:v>61750</c:v>
                </c:pt>
                <c:pt idx="14">
                  <c:v>66500</c:v>
                </c:pt>
                <c:pt idx="15">
                  <c:v>71250</c:v>
                </c:pt>
                <c:pt idx="16">
                  <c:v>76000</c:v>
                </c:pt>
                <c:pt idx="17">
                  <c:v>80750</c:v>
                </c:pt>
                <c:pt idx="18">
                  <c:v>85500</c:v>
                </c:pt>
                <c:pt idx="19">
                  <c:v>90250</c:v>
                </c:pt>
                <c:pt idx="20">
                  <c:v>95000</c:v>
                </c:pt>
              </c:numCache>
            </c:numRef>
          </c:xVal>
          <c:yVal>
            <c:numRef>
              <c:f>Tabelle1!$B$16:$B$36</c:f>
              <c:numCache>
                <c:formatCode>General</c:formatCode>
                <c:ptCount val="21"/>
                <c:pt idx="0">
                  <c:v>8.7268269504576012E-8</c:v>
                </c:pt>
                <c:pt idx="1">
                  <c:v>4.1103338165325598E-7</c:v>
                </c:pt>
                <c:pt idx="2">
                  <c:v>1.5449347134395174E-6</c:v>
                </c:pt>
                <c:pt idx="3">
                  <c:v>4.6339940998709217E-6</c:v>
                </c:pt>
                <c:pt idx="4">
                  <c:v>1.1092083467945554E-5</c:v>
                </c:pt>
                <c:pt idx="5">
                  <c:v>2.1187664577569946E-5</c:v>
                </c:pt>
                <c:pt idx="6">
                  <c:v>3.2297235966791428E-5</c:v>
                </c:pt>
                <c:pt idx="7">
                  <c:v>3.9288000944737927E-5</c:v>
                </c:pt>
                <c:pt idx="8">
                  <c:v>3.8138781546052417E-5</c:v>
                </c:pt>
                <c:pt idx="9">
                  <c:v>2.9545136734156291E-5</c:v>
                </c:pt>
                <c:pt idx="10">
                  <c:v>1.8264908538902192E-5</c:v>
                </c:pt>
                <c:pt idx="11">
                  <c:v>9.0107576031298093E-6</c:v>
                </c:pt>
                <c:pt idx="12">
                  <c:v>3.5474592846231427E-6</c:v>
                </c:pt>
                <c:pt idx="13">
                  <c:v>1.1145147994764813E-6</c:v>
                </c:pt>
                <c:pt idx="14">
                  <c:v>2.7942584148794472E-7</c:v>
                </c:pt>
                <c:pt idx="15">
                  <c:v>5.5906152223216488E-8</c:v>
                </c:pt>
                <c:pt idx="16">
                  <c:v>8.9261657177132935E-9</c:v>
                </c:pt>
                <c:pt idx="17">
                  <c:v>1.1373197886886655E-9</c:v>
                </c:pt>
                <c:pt idx="18">
                  <c:v>1.1564119035797835E-10</c:v>
                </c:pt>
                <c:pt idx="19">
                  <c:v>9.3832830841236569E-12</c:v>
                </c:pt>
                <c:pt idx="20">
                  <c:v>6.0758828498232865E-13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Tabelle1!$C$15</c:f>
              <c:strCache>
                <c:ptCount val="1"/>
                <c:pt idx="0">
                  <c:v>Tassilo</c:v>
                </c:pt>
              </c:strCache>
            </c:strRef>
          </c:tx>
          <c:marker>
            <c:symbol val="none"/>
          </c:marker>
          <c:xVal>
            <c:numRef>
              <c:f>Tabelle1!$A$16:$A$36</c:f>
              <c:numCache>
                <c:formatCode>General</c:formatCode>
                <c:ptCount val="21"/>
                <c:pt idx="0">
                  <c:v>0</c:v>
                </c:pt>
                <c:pt idx="1">
                  <c:v>4750</c:v>
                </c:pt>
                <c:pt idx="2">
                  <c:v>9500</c:v>
                </c:pt>
                <c:pt idx="3">
                  <c:v>14250</c:v>
                </c:pt>
                <c:pt idx="4">
                  <c:v>19000</c:v>
                </c:pt>
                <c:pt idx="5">
                  <c:v>23750</c:v>
                </c:pt>
                <c:pt idx="6">
                  <c:v>28500</c:v>
                </c:pt>
                <c:pt idx="7">
                  <c:v>33250</c:v>
                </c:pt>
                <c:pt idx="8">
                  <c:v>38000</c:v>
                </c:pt>
                <c:pt idx="9">
                  <c:v>42750</c:v>
                </c:pt>
                <c:pt idx="10">
                  <c:v>47500</c:v>
                </c:pt>
                <c:pt idx="11">
                  <c:v>52250</c:v>
                </c:pt>
                <c:pt idx="12">
                  <c:v>57000</c:v>
                </c:pt>
                <c:pt idx="13">
                  <c:v>61750</c:v>
                </c:pt>
                <c:pt idx="14">
                  <c:v>66500</c:v>
                </c:pt>
                <c:pt idx="15">
                  <c:v>71250</c:v>
                </c:pt>
                <c:pt idx="16">
                  <c:v>76000</c:v>
                </c:pt>
                <c:pt idx="17">
                  <c:v>80750</c:v>
                </c:pt>
                <c:pt idx="18">
                  <c:v>85500</c:v>
                </c:pt>
                <c:pt idx="19">
                  <c:v>90250</c:v>
                </c:pt>
                <c:pt idx="20">
                  <c:v>95000</c:v>
                </c:pt>
              </c:numCache>
            </c:numRef>
          </c:xVal>
          <c:yVal>
            <c:numRef>
              <c:f>Tabelle1!$C$16:$C$36</c:f>
              <c:numCache>
                <c:formatCode>General</c:formatCode>
                <c:ptCount val="21"/>
                <c:pt idx="0">
                  <c:v>4.5467812507955261E-7</c:v>
                </c:pt>
                <c:pt idx="1">
                  <c:v>8.4938420837927432E-7</c:v>
                </c:pt>
                <c:pt idx="2">
                  <c:v>1.4997103241472656E-6</c:v>
                </c:pt>
                <c:pt idx="3">
                  <c:v>2.5027280257162529E-6</c:v>
                </c:pt>
                <c:pt idx="4">
                  <c:v>3.947507915044708E-6</c:v>
                </c:pt>
                <c:pt idx="5">
                  <c:v>5.8848505612160026E-6</c:v>
                </c:pt>
                <c:pt idx="6">
                  <c:v>8.2918406098052363E-6</c:v>
                </c:pt>
                <c:pt idx="7">
                  <c:v>1.1042553917732087E-5</c:v>
                </c:pt>
                <c:pt idx="8">
                  <c:v>1.3899244306549824E-5</c:v>
                </c:pt>
                <c:pt idx="9">
                  <c:v>1.6535446464085388E-5</c:v>
                </c:pt>
                <c:pt idx="10">
                  <c:v>1.8592754693488446E-5</c:v>
                </c:pt>
                <c:pt idx="11">
                  <c:v>1.9759439908836089E-5</c:v>
                </c:pt>
                <c:pt idx="12">
                  <c:v>1.9847627373850588E-5</c:v>
                </c:pt>
                <c:pt idx="13">
                  <c:v>1.8842808840300879E-5</c:v>
                </c:pt>
                <c:pt idx="14">
                  <c:v>1.6907747895465572E-5</c:v>
                </c:pt>
                <c:pt idx="15">
                  <c:v>1.4339333378320722E-5</c:v>
                </c:pt>
                <c:pt idx="16">
                  <c:v>1.149410703421165E-5</c:v>
                </c:pt>
                <c:pt idx="17">
                  <c:v>8.7081236880144276E-6</c:v>
                </c:pt>
                <c:pt idx="18">
                  <c:v>6.2355823331178615E-6</c:v>
                </c:pt>
                <c:pt idx="19">
                  <c:v>4.2201950494283107E-6</c:v>
                </c:pt>
                <c:pt idx="20">
                  <c:v>2.6995483256594029E-6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Tabelle1!$D$15</c:f>
              <c:strCache>
                <c:ptCount val="1"/>
                <c:pt idx="0">
                  <c:v>Hauke</c:v>
                </c:pt>
              </c:strCache>
            </c:strRef>
          </c:tx>
          <c:marker>
            <c:symbol val="none"/>
          </c:marker>
          <c:xVal>
            <c:numRef>
              <c:f>Tabelle1!$A$16:$A$36</c:f>
              <c:numCache>
                <c:formatCode>General</c:formatCode>
                <c:ptCount val="21"/>
                <c:pt idx="0">
                  <c:v>0</c:v>
                </c:pt>
                <c:pt idx="1">
                  <c:v>4750</c:v>
                </c:pt>
                <c:pt idx="2">
                  <c:v>9500</c:v>
                </c:pt>
                <c:pt idx="3">
                  <c:v>14250</c:v>
                </c:pt>
                <c:pt idx="4">
                  <c:v>19000</c:v>
                </c:pt>
                <c:pt idx="5">
                  <c:v>23750</c:v>
                </c:pt>
                <c:pt idx="6">
                  <c:v>28500</c:v>
                </c:pt>
                <c:pt idx="7">
                  <c:v>33250</c:v>
                </c:pt>
                <c:pt idx="8">
                  <c:v>38000</c:v>
                </c:pt>
                <c:pt idx="9">
                  <c:v>42750</c:v>
                </c:pt>
                <c:pt idx="10">
                  <c:v>47500</c:v>
                </c:pt>
                <c:pt idx="11">
                  <c:v>52250</c:v>
                </c:pt>
                <c:pt idx="12">
                  <c:v>57000</c:v>
                </c:pt>
                <c:pt idx="13">
                  <c:v>61750</c:v>
                </c:pt>
                <c:pt idx="14">
                  <c:v>66500</c:v>
                </c:pt>
                <c:pt idx="15">
                  <c:v>71250</c:v>
                </c:pt>
                <c:pt idx="16">
                  <c:v>76000</c:v>
                </c:pt>
                <c:pt idx="17">
                  <c:v>80750</c:v>
                </c:pt>
                <c:pt idx="18">
                  <c:v>85500</c:v>
                </c:pt>
                <c:pt idx="19">
                  <c:v>90250</c:v>
                </c:pt>
                <c:pt idx="20">
                  <c:v>95000</c:v>
                </c:pt>
              </c:numCache>
            </c:numRef>
          </c:xVal>
          <c:yVal>
            <c:numRef>
              <c:f>Tabelle1!$D$16:$D$36</c:f>
              <c:numCache>
                <c:formatCode>General</c:formatCode>
                <c:ptCount val="21"/>
                <c:pt idx="0">
                  <c:v>1.7996988837729352E-5</c:v>
                </c:pt>
                <c:pt idx="1">
                  <c:v>1.2192412213800081E-4</c:v>
                </c:pt>
                <c:pt idx="2">
                  <c:v>6.7332895184686291E-5</c:v>
                </c:pt>
                <c:pt idx="3">
                  <c:v>3.0311875005303509E-6</c:v>
                </c:pt>
                <c:pt idx="4">
                  <c:v>1.1123620798546142E-8</c:v>
                </c:pt>
                <c:pt idx="5">
                  <c:v>3.3275716137757401E-12</c:v>
                </c:pt>
                <c:pt idx="6">
                  <c:v>8.1144017767633661E-17</c:v>
                </c:pt>
                <c:pt idx="7">
                  <c:v>1.6129966508489677E-22</c:v>
                </c:pt>
                <c:pt idx="8">
                  <c:v>2.6137153296799492E-29</c:v>
                </c:pt>
                <c:pt idx="9">
                  <c:v>3.4524783654027838E-37</c:v>
                </c:pt>
                <c:pt idx="10">
                  <c:v>3.7175045426519078E-46</c:v>
                </c:pt>
                <c:pt idx="11">
                  <c:v>3.2630213193529955E-56</c:v>
                </c:pt>
                <c:pt idx="12">
                  <c:v>2.3347273781061939E-67</c:v>
                </c:pt>
                <c:pt idx="13">
                  <c:v>1.3617591503155674E-79</c:v>
                </c:pt>
                <c:pt idx="14">
                  <c:v>6.4745902606127177E-93</c:v>
                </c:pt>
                <c:pt idx="15">
                  <c:v>2.5094129705311734E-107</c:v>
                </c:pt>
                <c:pt idx="16">
                  <c:v>7.9282958639155201E-123</c:v>
                </c:pt>
                <c:pt idx="17">
                  <c:v>2.0419044707075049E-139</c:v>
                </c:pt>
                <c:pt idx="18">
                  <c:v>4.2868555802378978E-157</c:v>
                </c:pt>
                <c:pt idx="19">
                  <c:v>7.336520695387383E-176</c:v>
                </c:pt>
                <c:pt idx="20">
                  <c:v>1.0235034300706956E-195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Tabelle1!$E$15</c:f>
              <c:strCache>
                <c:ptCount val="1"/>
                <c:pt idx="0">
                  <c:v>Daniel</c:v>
                </c:pt>
              </c:strCache>
            </c:strRef>
          </c:tx>
          <c:marker>
            <c:symbol val="none"/>
          </c:marker>
          <c:xVal>
            <c:numRef>
              <c:f>Tabelle1!$A$16:$A$36</c:f>
              <c:numCache>
                <c:formatCode>General</c:formatCode>
                <c:ptCount val="21"/>
                <c:pt idx="0">
                  <c:v>0</c:v>
                </c:pt>
                <c:pt idx="1">
                  <c:v>4750</c:v>
                </c:pt>
                <c:pt idx="2">
                  <c:v>9500</c:v>
                </c:pt>
                <c:pt idx="3">
                  <c:v>14250</c:v>
                </c:pt>
                <c:pt idx="4">
                  <c:v>19000</c:v>
                </c:pt>
                <c:pt idx="5">
                  <c:v>23750</c:v>
                </c:pt>
                <c:pt idx="6">
                  <c:v>28500</c:v>
                </c:pt>
                <c:pt idx="7">
                  <c:v>33250</c:v>
                </c:pt>
                <c:pt idx="8">
                  <c:v>38000</c:v>
                </c:pt>
                <c:pt idx="9">
                  <c:v>42750</c:v>
                </c:pt>
                <c:pt idx="10">
                  <c:v>47500</c:v>
                </c:pt>
                <c:pt idx="11">
                  <c:v>52250</c:v>
                </c:pt>
                <c:pt idx="12">
                  <c:v>57000</c:v>
                </c:pt>
                <c:pt idx="13">
                  <c:v>61750</c:v>
                </c:pt>
                <c:pt idx="14">
                  <c:v>66500</c:v>
                </c:pt>
                <c:pt idx="15">
                  <c:v>71250</c:v>
                </c:pt>
                <c:pt idx="16">
                  <c:v>76000</c:v>
                </c:pt>
                <c:pt idx="17">
                  <c:v>80750</c:v>
                </c:pt>
                <c:pt idx="18">
                  <c:v>85500</c:v>
                </c:pt>
                <c:pt idx="19">
                  <c:v>90250</c:v>
                </c:pt>
                <c:pt idx="20">
                  <c:v>95000</c:v>
                </c:pt>
              </c:numCache>
            </c:numRef>
          </c:xVal>
          <c:yVal>
            <c:numRef>
              <c:f>Tabelle1!$E$16:$E$36</c:f>
              <c:numCache>
                <c:formatCode>General</c:formatCode>
                <c:ptCount val="21"/>
                <c:pt idx="0">
                  <c:v>4.2478027055075145E-8</c:v>
                </c:pt>
                <c:pt idx="1">
                  <c:v>2.2001031503271315E-7</c:v>
                </c:pt>
                <c:pt idx="2">
                  <c:v>9.0935625015910523E-7</c:v>
                </c:pt>
                <c:pt idx="3">
                  <c:v>2.9994206482945311E-6</c:v>
                </c:pt>
                <c:pt idx="4">
                  <c:v>7.895015830089416E-6</c:v>
                </c:pt>
                <c:pt idx="5">
                  <c:v>1.6583681219610473E-5</c:v>
                </c:pt>
                <c:pt idx="6">
                  <c:v>2.7798488613099647E-5</c:v>
                </c:pt>
                <c:pt idx="7">
                  <c:v>3.7185509386976892E-5</c:v>
                </c:pt>
                <c:pt idx="8">
                  <c:v>3.9695254747701177E-5</c:v>
                </c:pt>
                <c:pt idx="9">
                  <c:v>3.3815495790931144E-5</c:v>
                </c:pt>
                <c:pt idx="10">
                  <c:v>2.2988214068423301E-5</c:v>
                </c:pt>
                <c:pt idx="11">
                  <c:v>1.2471164666235723E-5</c:v>
                </c:pt>
                <c:pt idx="12">
                  <c:v>5.3990966513188058E-6</c:v>
                </c:pt>
                <c:pt idx="13">
                  <c:v>1.8652948792269905E-6</c:v>
                </c:pt>
                <c:pt idx="14">
                  <c:v>5.1426409230539389E-7</c:v>
                </c:pt>
                <c:pt idx="15">
                  <c:v>1.1314548084372094E-7</c:v>
                </c:pt>
                <c:pt idx="16">
                  <c:v>1.9865547139277272E-8</c:v>
                </c:pt>
                <c:pt idx="17">
                  <c:v>2.7834034229214878E-9</c:v>
                </c:pt>
                <c:pt idx="18">
                  <c:v>3.1121755791489447E-10</c:v>
                </c:pt>
                <c:pt idx="19">
                  <c:v>2.7769261589660273E-11</c:v>
                </c:pt>
                <c:pt idx="20">
                  <c:v>1.9773196406244673E-12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Tabelle1!$F$15</c:f>
              <c:strCache>
                <c:ptCount val="1"/>
                <c:pt idx="0">
                  <c:v>Hans</c:v>
                </c:pt>
              </c:strCache>
            </c:strRef>
          </c:tx>
          <c:marker>
            <c:symbol val="none"/>
          </c:marker>
          <c:xVal>
            <c:numRef>
              <c:f>Tabelle1!$A$16:$A$36</c:f>
              <c:numCache>
                <c:formatCode>General</c:formatCode>
                <c:ptCount val="21"/>
                <c:pt idx="0">
                  <c:v>0</c:v>
                </c:pt>
                <c:pt idx="1">
                  <c:v>4750</c:v>
                </c:pt>
                <c:pt idx="2">
                  <c:v>9500</c:v>
                </c:pt>
                <c:pt idx="3">
                  <c:v>14250</c:v>
                </c:pt>
                <c:pt idx="4">
                  <c:v>19000</c:v>
                </c:pt>
                <c:pt idx="5">
                  <c:v>23750</c:v>
                </c:pt>
                <c:pt idx="6">
                  <c:v>28500</c:v>
                </c:pt>
                <c:pt idx="7">
                  <c:v>33250</c:v>
                </c:pt>
                <c:pt idx="8">
                  <c:v>38000</c:v>
                </c:pt>
                <c:pt idx="9">
                  <c:v>42750</c:v>
                </c:pt>
                <c:pt idx="10">
                  <c:v>47500</c:v>
                </c:pt>
                <c:pt idx="11">
                  <c:v>52250</c:v>
                </c:pt>
                <c:pt idx="12">
                  <c:v>57000</c:v>
                </c:pt>
                <c:pt idx="13">
                  <c:v>61750</c:v>
                </c:pt>
                <c:pt idx="14">
                  <c:v>66500</c:v>
                </c:pt>
                <c:pt idx="15">
                  <c:v>71250</c:v>
                </c:pt>
                <c:pt idx="16">
                  <c:v>76000</c:v>
                </c:pt>
                <c:pt idx="17">
                  <c:v>80750</c:v>
                </c:pt>
                <c:pt idx="18">
                  <c:v>85500</c:v>
                </c:pt>
                <c:pt idx="19">
                  <c:v>90250</c:v>
                </c:pt>
                <c:pt idx="20">
                  <c:v>95000</c:v>
                </c:pt>
              </c:numCache>
            </c:numRef>
          </c:xVal>
          <c:yVal>
            <c:numRef>
              <c:f>Tabelle1!$F$16:$F$36</c:f>
              <c:numCache>
                <c:formatCode>General</c:formatCode>
                <c:ptCount val="21"/>
                <c:pt idx="0">
                  <c:v>5.4293864025285123E-12</c:v>
                </c:pt>
                <c:pt idx="1">
                  <c:v>1.5906212180401651E-8</c:v>
                </c:pt>
                <c:pt idx="2">
                  <c:v>3.7986620079324804E-6</c:v>
                </c:pt>
                <c:pt idx="3">
                  <c:v>7.3950718235245335E-5</c:v>
                </c:pt>
                <c:pt idx="4">
                  <c:v>1.1735510892143318E-4</c:v>
                </c:pt>
                <c:pt idx="5">
                  <c:v>1.5181317624301857E-5</c:v>
                </c:pt>
                <c:pt idx="6">
                  <c:v>1.6009021720694023E-7</c:v>
                </c:pt>
                <c:pt idx="7">
                  <c:v>1.3761569962099997E-10</c:v>
                </c:pt>
                <c:pt idx="8">
                  <c:v>9.6431524406928905E-15</c:v>
                </c:pt>
                <c:pt idx="9">
                  <c:v>5.5083045417218842E-20</c:v>
                </c:pt>
                <c:pt idx="10">
                  <c:v>2.56486620890214E-26</c:v>
                </c:pt>
                <c:pt idx="11">
                  <c:v>9.7355244051137892E-34</c:v>
                </c:pt>
                <c:pt idx="12">
                  <c:v>3.0123251310251577E-42</c:v>
                </c:pt>
                <c:pt idx="13">
                  <c:v>7.5978760021838502E-52</c:v>
                </c:pt>
                <c:pt idx="14">
                  <c:v>1.5621776477227099E-62</c:v>
                </c:pt>
                <c:pt idx="15">
                  <c:v>2.6182824738615095E-74</c:v>
                </c:pt>
                <c:pt idx="16">
                  <c:v>3.5772594468942176E-87</c:v>
                </c:pt>
                <c:pt idx="17">
                  <c:v>3.98411844448363E-101</c:v>
                </c:pt>
                <c:pt idx="18">
                  <c:v>3.6171115666225457E-116</c:v>
                </c:pt>
                <c:pt idx="19">
                  <c:v>2.6769448806579979E-132</c:v>
                </c:pt>
                <c:pt idx="20">
                  <c:v>1.6149713227443869E-149</c:v>
                </c:pt>
              </c:numCache>
            </c:numRef>
          </c:yVal>
          <c:smooth val="0"/>
        </c:ser>
        <c:ser>
          <c:idx val="0"/>
          <c:order val="0"/>
          <c:marker>
            <c:symbol val="none"/>
          </c:marker>
          <c:xVal>
            <c:numRef>
              <c:f>Tabelle1!$H$20:$H$21</c:f>
              <c:numCache>
                <c:formatCode>General</c:formatCode>
                <c:ptCount val="2"/>
                <c:pt idx="0">
                  <c:v>34560</c:v>
                </c:pt>
                <c:pt idx="1">
                  <c:v>34560</c:v>
                </c:pt>
              </c:numCache>
            </c:numRef>
          </c:xVal>
          <c:yVal>
            <c:numRef>
              <c:f>Tabelle1!$I$20:$I$21</c:f>
              <c:numCache>
                <c:formatCode>General</c:formatCode>
                <c:ptCount val="2"/>
                <c:pt idx="0">
                  <c:v>0</c:v>
                </c:pt>
                <c:pt idx="1">
                  <c:v>1.2192412213800081E-4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75968"/>
        <c:axId val="199477504"/>
      </c:scatterChart>
      <c:valAx>
        <c:axId val="19947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9477504"/>
        <c:crosses val="autoZero"/>
        <c:crossBetween val="midCat"/>
      </c:valAx>
      <c:valAx>
        <c:axId val="199477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99475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'Tabelle1 (2)'!$B$15</c:f>
              <c:strCache>
                <c:ptCount val="1"/>
                <c:pt idx="0">
                  <c:v>Marcus</c:v>
                </c:pt>
              </c:strCache>
            </c:strRef>
          </c:tx>
          <c:marker>
            <c:symbol val="none"/>
          </c:marker>
          <c:xVal>
            <c:numRef>
              <c:f>'Tabelle1 (2)'!$A$16:$A$36</c:f>
              <c:numCache>
                <c:formatCode>General</c:formatCode>
                <c:ptCount val="21"/>
                <c:pt idx="0">
                  <c:v>0</c:v>
                </c:pt>
                <c:pt idx="1">
                  <c:v>4750</c:v>
                </c:pt>
                <c:pt idx="2">
                  <c:v>9500</c:v>
                </c:pt>
                <c:pt idx="3">
                  <c:v>14250</c:v>
                </c:pt>
                <c:pt idx="4">
                  <c:v>19000</c:v>
                </c:pt>
                <c:pt idx="5">
                  <c:v>23750</c:v>
                </c:pt>
                <c:pt idx="6">
                  <c:v>28500</c:v>
                </c:pt>
                <c:pt idx="7">
                  <c:v>33250</c:v>
                </c:pt>
                <c:pt idx="8">
                  <c:v>38000</c:v>
                </c:pt>
                <c:pt idx="9">
                  <c:v>42750</c:v>
                </c:pt>
                <c:pt idx="10">
                  <c:v>47500</c:v>
                </c:pt>
                <c:pt idx="11">
                  <c:v>52250</c:v>
                </c:pt>
                <c:pt idx="12">
                  <c:v>57000</c:v>
                </c:pt>
                <c:pt idx="13">
                  <c:v>61750</c:v>
                </c:pt>
                <c:pt idx="14">
                  <c:v>66500</c:v>
                </c:pt>
                <c:pt idx="15">
                  <c:v>71250</c:v>
                </c:pt>
                <c:pt idx="16">
                  <c:v>76000</c:v>
                </c:pt>
                <c:pt idx="17">
                  <c:v>80750</c:v>
                </c:pt>
                <c:pt idx="18">
                  <c:v>85500</c:v>
                </c:pt>
                <c:pt idx="19">
                  <c:v>90250</c:v>
                </c:pt>
                <c:pt idx="20">
                  <c:v>95000</c:v>
                </c:pt>
              </c:numCache>
            </c:numRef>
          </c:xVal>
          <c:yVal>
            <c:numRef>
              <c:f>'Tabelle1 (2)'!$B$16:$B$36</c:f>
              <c:numCache>
                <c:formatCode>General</c:formatCode>
                <c:ptCount val="21"/>
                <c:pt idx="0">
                  <c:v>8.7268269504576012E-8</c:v>
                </c:pt>
                <c:pt idx="1">
                  <c:v>4.1103338165325598E-7</c:v>
                </c:pt>
                <c:pt idx="2">
                  <c:v>1.5449347134395174E-6</c:v>
                </c:pt>
                <c:pt idx="3">
                  <c:v>4.6339940998709217E-6</c:v>
                </c:pt>
                <c:pt idx="4">
                  <c:v>1.1092083467945554E-5</c:v>
                </c:pt>
                <c:pt idx="5">
                  <c:v>2.1187664577569946E-5</c:v>
                </c:pt>
                <c:pt idx="6">
                  <c:v>3.2297235966791428E-5</c:v>
                </c:pt>
                <c:pt idx="7">
                  <c:v>3.9288000944737927E-5</c:v>
                </c:pt>
                <c:pt idx="8">
                  <c:v>3.8138781546052417E-5</c:v>
                </c:pt>
                <c:pt idx="9">
                  <c:v>2.9545136734156291E-5</c:v>
                </c:pt>
                <c:pt idx="10">
                  <c:v>1.8264908538902192E-5</c:v>
                </c:pt>
                <c:pt idx="11">
                  <c:v>9.0107576031298093E-6</c:v>
                </c:pt>
                <c:pt idx="12">
                  <c:v>3.5474592846231427E-6</c:v>
                </c:pt>
                <c:pt idx="13">
                  <c:v>1.1145147994764813E-6</c:v>
                </c:pt>
                <c:pt idx="14">
                  <c:v>2.7942584148794472E-7</c:v>
                </c:pt>
                <c:pt idx="15">
                  <c:v>5.5906152223216488E-8</c:v>
                </c:pt>
                <c:pt idx="16">
                  <c:v>8.9261657177132935E-9</c:v>
                </c:pt>
                <c:pt idx="17">
                  <c:v>1.1373197886886655E-9</c:v>
                </c:pt>
                <c:pt idx="18">
                  <c:v>1.1564119035797835E-10</c:v>
                </c:pt>
                <c:pt idx="19">
                  <c:v>9.3832830841236569E-12</c:v>
                </c:pt>
                <c:pt idx="20">
                  <c:v>6.0758828498232865E-13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'Tabelle1 (2)'!$C$15</c:f>
              <c:strCache>
                <c:ptCount val="1"/>
                <c:pt idx="0">
                  <c:v>Tassilo</c:v>
                </c:pt>
              </c:strCache>
            </c:strRef>
          </c:tx>
          <c:marker>
            <c:symbol val="none"/>
          </c:marker>
          <c:xVal>
            <c:numRef>
              <c:f>'Tabelle1 (2)'!$A$16:$A$36</c:f>
              <c:numCache>
                <c:formatCode>General</c:formatCode>
                <c:ptCount val="21"/>
                <c:pt idx="0">
                  <c:v>0</c:v>
                </c:pt>
                <c:pt idx="1">
                  <c:v>4750</c:v>
                </c:pt>
                <c:pt idx="2">
                  <c:v>9500</c:v>
                </c:pt>
                <c:pt idx="3">
                  <c:v>14250</c:v>
                </c:pt>
                <c:pt idx="4">
                  <c:v>19000</c:v>
                </c:pt>
                <c:pt idx="5">
                  <c:v>23750</c:v>
                </c:pt>
                <c:pt idx="6">
                  <c:v>28500</c:v>
                </c:pt>
                <c:pt idx="7">
                  <c:v>33250</c:v>
                </c:pt>
                <c:pt idx="8">
                  <c:v>38000</c:v>
                </c:pt>
                <c:pt idx="9">
                  <c:v>42750</c:v>
                </c:pt>
                <c:pt idx="10">
                  <c:v>47500</c:v>
                </c:pt>
                <c:pt idx="11">
                  <c:v>52250</c:v>
                </c:pt>
                <c:pt idx="12">
                  <c:v>57000</c:v>
                </c:pt>
                <c:pt idx="13">
                  <c:v>61750</c:v>
                </c:pt>
                <c:pt idx="14">
                  <c:v>66500</c:v>
                </c:pt>
                <c:pt idx="15">
                  <c:v>71250</c:v>
                </c:pt>
                <c:pt idx="16">
                  <c:v>76000</c:v>
                </c:pt>
                <c:pt idx="17">
                  <c:v>80750</c:v>
                </c:pt>
                <c:pt idx="18">
                  <c:v>85500</c:v>
                </c:pt>
                <c:pt idx="19">
                  <c:v>90250</c:v>
                </c:pt>
                <c:pt idx="20">
                  <c:v>95000</c:v>
                </c:pt>
              </c:numCache>
            </c:numRef>
          </c:xVal>
          <c:yVal>
            <c:numRef>
              <c:f>'Tabelle1 (2)'!$C$16:$C$36</c:f>
              <c:numCache>
                <c:formatCode>General</c:formatCode>
                <c:ptCount val="21"/>
                <c:pt idx="0">
                  <c:v>4.5467812507955261E-7</c:v>
                </c:pt>
                <c:pt idx="1">
                  <c:v>8.4938420837927432E-7</c:v>
                </c:pt>
                <c:pt idx="2">
                  <c:v>1.4997103241472656E-6</c:v>
                </c:pt>
                <c:pt idx="3">
                  <c:v>2.5027280257162529E-6</c:v>
                </c:pt>
                <c:pt idx="4">
                  <c:v>3.947507915044708E-6</c:v>
                </c:pt>
                <c:pt idx="5">
                  <c:v>5.8848505612160026E-6</c:v>
                </c:pt>
                <c:pt idx="6">
                  <c:v>8.2918406098052363E-6</c:v>
                </c:pt>
                <c:pt idx="7">
                  <c:v>1.1042553917732087E-5</c:v>
                </c:pt>
                <c:pt idx="8">
                  <c:v>1.3899244306549824E-5</c:v>
                </c:pt>
                <c:pt idx="9">
                  <c:v>1.6535446464085388E-5</c:v>
                </c:pt>
                <c:pt idx="10">
                  <c:v>1.8592754693488446E-5</c:v>
                </c:pt>
                <c:pt idx="11">
                  <c:v>1.9759439908836089E-5</c:v>
                </c:pt>
                <c:pt idx="12">
                  <c:v>1.9847627373850588E-5</c:v>
                </c:pt>
                <c:pt idx="13">
                  <c:v>1.8842808840300879E-5</c:v>
                </c:pt>
                <c:pt idx="14">
                  <c:v>1.6907747895465572E-5</c:v>
                </c:pt>
                <c:pt idx="15">
                  <c:v>1.4339333378320722E-5</c:v>
                </c:pt>
                <c:pt idx="16">
                  <c:v>1.149410703421165E-5</c:v>
                </c:pt>
                <c:pt idx="17">
                  <c:v>8.7081236880144276E-6</c:v>
                </c:pt>
                <c:pt idx="18">
                  <c:v>6.2355823331178615E-6</c:v>
                </c:pt>
                <c:pt idx="19">
                  <c:v>4.2201950494283107E-6</c:v>
                </c:pt>
                <c:pt idx="20">
                  <c:v>2.6995483256594029E-6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'Tabelle1 (2)'!$D$15</c:f>
              <c:strCache>
                <c:ptCount val="1"/>
                <c:pt idx="0">
                  <c:v>Hauke</c:v>
                </c:pt>
              </c:strCache>
            </c:strRef>
          </c:tx>
          <c:marker>
            <c:symbol val="none"/>
          </c:marker>
          <c:xVal>
            <c:numRef>
              <c:f>'Tabelle1 (2)'!$A$16:$A$36</c:f>
              <c:numCache>
                <c:formatCode>General</c:formatCode>
                <c:ptCount val="21"/>
                <c:pt idx="0">
                  <c:v>0</c:v>
                </c:pt>
                <c:pt idx="1">
                  <c:v>4750</c:v>
                </c:pt>
                <c:pt idx="2">
                  <c:v>9500</c:v>
                </c:pt>
                <c:pt idx="3">
                  <c:v>14250</c:v>
                </c:pt>
                <c:pt idx="4">
                  <c:v>19000</c:v>
                </c:pt>
                <c:pt idx="5">
                  <c:v>23750</c:v>
                </c:pt>
                <c:pt idx="6">
                  <c:v>28500</c:v>
                </c:pt>
                <c:pt idx="7">
                  <c:v>33250</c:v>
                </c:pt>
                <c:pt idx="8">
                  <c:v>38000</c:v>
                </c:pt>
                <c:pt idx="9">
                  <c:v>42750</c:v>
                </c:pt>
                <c:pt idx="10">
                  <c:v>47500</c:v>
                </c:pt>
                <c:pt idx="11">
                  <c:v>52250</c:v>
                </c:pt>
                <c:pt idx="12">
                  <c:v>57000</c:v>
                </c:pt>
                <c:pt idx="13">
                  <c:v>61750</c:v>
                </c:pt>
                <c:pt idx="14">
                  <c:v>66500</c:v>
                </c:pt>
                <c:pt idx="15">
                  <c:v>71250</c:v>
                </c:pt>
                <c:pt idx="16">
                  <c:v>76000</c:v>
                </c:pt>
                <c:pt idx="17">
                  <c:v>80750</c:v>
                </c:pt>
                <c:pt idx="18">
                  <c:v>85500</c:v>
                </c:pt>
                <c:pt idx="19">
                  <c:v>90250</c:v>
                </c:pt>
                <c:pt idx="20">
                  <c:v>95000</c:v>
                </c:pt>
              </c:numCache>
            </c:numRef>
          </c:xVal>
          <c:yVal>
            <c:numRef>
              <c:f>'Tabelle1 (2)'!$D$16:$D$36</c:f>
              <c:numCache>
                <c:formatCode>General</c:formatCode>
                <c:ptCount val="21"/>
                <c:pt idx="0">
                  <c:v>1.7996988837729352E-5</c:v>
                </c:pt>
                <c:pt idx="1">
                  <c:v>1.2192412213800081E-4</c:v>
                </c:pt>
                <c:pt idx="2">
                  <c:v>6.7332895184686291E-5</c:v>
                </c:pt>
                <c:pt idx="3">
                  <c:v>3.0311875005303509E-6</c:v>
                </c:pt>
                <c:pt idx="4">
                  <c:v>1.1123620798546142E-8</c:v>
                </c:pt>
                <c:pt idx="5">
                  <c:v>3.3275716137757401E-12</c:v>
                </c:pt>
                <c:pt idx="6">
                  <c:v>8.1144017767633661E-17</c:v>
                </c:pt>
                <c:pt idx="7">
                  <c:v>1.6129966508489677E-22</c:v>
                </c:pt>
                <c:pt idx="8">
                  <c:v>2.6137153296799492E-29</c:v>
                </c:pt>
                <c:pt idx="9">
                  <c:v>3.4524783654027838E-37</c:v>
                </c:pt>
                <c:pt idx="10">
                  <c:v>3.7175045426519078E-46</c:v>
                </c:pt>
                <c:pt idx="11">
                  <c:v>3.2630213193529955E-56</c:v>
                </c:pt>
                <c:pt idx="12">
                  <c:v>2.3347273781061939E-67</c:v>
                </c:pt>
                <c:pt idx="13">
                  <c:v>1.3617591503155674E-79</c:v>
                </c:pt>
                <c:pt idx="14">
                  <c:v>6.4745902606127177E-93</c:v>
                </c:pt>
                <c:pt idx="15">
                  <c:v>2.5094129705311734E-107</c:v>
                </c:pt>
                <c:pt idx="16">
                  <c:v>7.9282958639155201E-123</c:v>
                </c:pt>
                <c:pt idx="17">
                  <c:v>2.0419044707075049E-139</c:v>
                </c:pt>
                <c:pt idx="18">
                  <c:v>4.2868555802378978E-157</c:v>
                </c:pt>
                <c:pt idx="19">
                  <c:v>7.336520695387383E-176</c:v>
                </c:pt>
                <c:pt idx="20">
                  <c:v>1.0235034300706956E-195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'Tabelle1 (2)'!$E$15</c:f>
              <c:strCache>
                <c:ptCount val="1"/>
                <c:pt idx="0">
                  <c:v>Daniel</c:v>
                </c:pt>
              </c:strCache>
            </c:strRef>
          </c:tx>
          <c:marker>
            <c:symbol val="none"/>
          </c:marker>
          <c:xVal>
            <c:numRef>
              <c:f>'Tabelle1 (2)'!$A$16:$A$36</c:f>
              <c:numCache>
                <c:formatCode>General</c:formatCode>
                <c:ptCount val="21"/>
                <c:pt idx="0">
                  <c:v>0</c:v>
                </c:pt>
                <c:pt idx="1">
                  <c:v>4750</c:v>
                </c:pt>
                <c:pt idx="2">
                  <c:v>9500</c:v>
                </c:pt>
                <c:pt idx="3">
                  <c:v>14250</c:v>
                </c:pt>
                <c:pt idx="4">
                  <c:v>19000</c:v>
                </c:pt>
                <c:pt idx="5">
                  <c:v>23750</c:v>
                </c:pt>
                <c:pt idx="6">
                  <c:v>28500</c:v>
                </c:pt>
                <c:pt idx="7">
                  <c:v>33250</c:v>
                </c:pt>
                <c:pt idx="8">
                  <c:v>38000</c:v>
                </c:pt>
                <c:pt idx="9">
                  <c:v>42750</c:v>
                </c:pt>
                <c:pt idx="10">
                  <c:v>47500</c:v>
                </c:pt>
                <c:pt idx="11">
                  <c:v>52250</c:v>
                </c:pt>
                <c:pt idx="12">
                  <c:v>57000</c:v>
                </c:pt>
                <c:pt idx="13">
                  <c:v>61750</c:v>
                </c:pt>
                <c:pt idx="14">
                  <c:v>66500</c:v>
                </c:pt>
                <c:pt idx="15">
                  <c:v>71250</c:v>
                </c:pt>
                <c:pt idx="16">
                  <c:v>76000</c:v>
                </c:pt>
                <c:pt idx="17">
                  <c:v>80750</c:v>
                </c:pt>
                <c:pt idx="18">
                  <c:v>85500</c:v>
                </c:pt>
                <c:pt idx="19">
                  <c:v>90250</c:v>
                </c:pt>
                <c:pt idx="20">
                  <c:v>95000</c:v>
                </c:pt>
              </c:numCache>
            </c:numRef>
          </c:xVal>
          <c:yVal>
            <c:numRef>
              <c:f>'Tabelle1 (2)'!$E$16:$E$36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'Tabelle1 (2)'!$F$15</c:f>
              <c:strCache>
                <c:ptCount val="1"/>
                <c:pt idx="0">
                  <c:v>Hans</c:v>
                </c:pt>
              </c:strCache>
            </c:strRef>
          </c:tx>
          <c:marker>
            <c:symbol val="none"/>
          </c:marker>
          <c:xVal>
            <c:numRef>
              <c:f>'Tabelle1 (2)'!$A$16:$A$36</c:f>
              <c:numCache>
                <c:formatCode>General</c:formatCode>
                <c:ptCount val="21"/>
                <c:pt idx="0">
                  <c:v>0</c:v>
                </c:pt>
                <c:pt idx="1">
                  <c:v>4750</c:v>
                </c:pt>
                <c:pt idx="2">
                  <c:v>9500</c:v>
                </c:pt>
                <c:pt idx="3">
                  <c:v>14250</c:v>
                </c:pt>
                <c:pt idx="4">
                  <c:v>19000</c:v>
                </c:pt>
                <c:pt idx="5">
                  <c:v>23750</c:v>
                </c:pt>
                <c:pt idx="6">
                  <c:v>28500</c:v>
                </c:pt>
                <c:pt idx="7">
                  <c:v>33250</c:v>
                </c:pt>
                <c:pt idx="8">
                  <c:v>38000</c:v>
                </c:pt>
                <c:pt idx="9">
                  <c:v>42750</c:v>
                </c:pt>
                <c:pt idx="10">
                  <c:v>47500</c:v>
                </c:pt>
                <c:pt idx="11">
                  <c:v>52250</c:v>
                </c:pt>
                <c:pt idx="12">
                  <c:v>57000</c:v>
                </c:pt>
                <c:pt idx="13">
                  <c:v>61750</c:v>
                </c:pt>
                <c:pt idx="14">
                  <c:v>66500</c:v>
                </c:pt>
                <c:pt idx="15">
                  <c:v>71250</c:v>
                </c:pt>
                <c:pt idx="16">
                  <c:v>76000</c:v>
                </c:pt>
                <c:pt idx="17">
                  <c:v>80750</c:v>
                </c:pt>
                <c:pt idx="18">
                  <c:v>85500</c:v>
                </c:pt>
                <c:pt idx="19">
                  <c:v>90250</c:v>
                </c:pt>
                <c:pt idx="20">
                  <c:v>95000</c:v>
                </c:pt>
              </c:numCache>
            </c:numRef>
          </c:xVal>
          <c:yVal>
            <c:numRef>
              <c:f>'Tabelle1 (2)'!$F$16:$F$36</c:f>
              <c:numCache>
                <c:formatCode>General</c:formatCode>
                <c:ptCount val="21"/>
                <c:pt idx="0">
                  <c:v>5.4293864025285123E-12</c:v>
                </c:pt>
                <c:pt idx="1">
                  <c:v>1.5906212180401651E-8</c:v>
                </c:pt>
                <c:pt idx="2">
                  <c:v>3.7986620079324804E-6</c:v>
                </c:pt>
                <c:pt idx="3">
                  <c:v>7.3950718235245335E-5</c:v>
                </c:pt>
                <c:pt idx="4">
                  <c:v>1.1735510892143318E-4</c:v>
                </c:pt>
                <c:pt idx="5">
                  <c:v>1.5181317624301857E-5</c:v>
                </c:pt>
                <c:pt idx="6">
                  <c:v>1.6009021720694023E-7</c:v>
                </c:pt>
                <c:pt idx="7">
                  <c:v>1.3761569962099997E-10</c:v>
                </c:pt>
                <c:pt idx="8">
                  <c:v>9.6431524406928905E-15</c:v>
                </c:pt>
                <c:pt idx="9">
                  <c:v>5.5083045417218842E-20</c:v>
                </c:pt>
                <c:pt idx="10">
                  <c:v>2.56486620890214E-26</c:v>
                </c:pt>
                <c:pt idx="11">
                  <c:v>9.7355244051137892E-34</c:v>
                </c:pt>
                <c:pt idx="12">
                  <c:v>3.0123251310251577E-42</c:v>
                </c:pt>
                <c:pt idx="13">
                  <c:v>7.5978760021838502E-52</c:v>
                </c:pt>
                <c:pt idx="14">
                  <c:v>1.5621776477227099E-62</c:v>
                </c:pt>
                <c:pt idx="15">
                  <c:v>2.6182824738615095E-74</c:v>
                </c:pt>
                <c:pt idx="16">
                  <c:v>3.5772594468942176E-87</c:v>
                </c:pt>
                <c:pt idx="17">
                  <c:v>3.98411844448363E-101</c:v>
                </c:pt>
                <c:pt idx="18">
                  <c:v>3.6171115666225457E-116</c:v>
                </c:pt>
                <c:pt idx="19">
                  <c:v>2.6769448806579979E-132</c:v>
                </c:pt>
                <c:pt idx="20">
                  <c:v>1.6149713227443869E-149</c:v>
                </c:pt>
              </c:numCache>
            </c:numRef>
          </c:yVal>
          <c:smooth val="0"/>
        </c:ser>
        <c:ser>
          <c:idx val="0"/>
          <c:order val="0"/>
          <c:marker>
            <c:symbol val="none"/>
          </c:marker>
          <c:xVal>
            <c:numRef>
              <c:f>'Tabelle1 (2)'!$H$20:$H$21</c:f>
              <c:numCache>
                <c:formatCode>General</c:formatCode>
                <c:ptCount val="2"/>
                <c:pt idx="0">
                  <c:v>34560</c:v>
                </c:pt>
                <c:pt idx="1">
                  <c:v>34560</c:v>
                </c:pt>
              </c:numCache>
            </c:numRef>
          </c:xVal>
          <c:yVal>
            <c:numRef>
              <c:f>'Tabelle1 (2)'!$I$20:$I$21</c:f>
              <c:numCache>
                <c:formatCode>General</c:formatCode>
                <c:ptCount val="2"/>
                <c:pt idx="0">
                  <c:v>0</c:v>
                </c:pt>
                <c:pt idx="1">
                  <c:v>1.2192412213800081E-4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83104"/>
        <c:axId val="181984640"/>
      </c:scatterChart>
      <c:valAx>
        <c:axId val="181983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1984640"/>
        <c:crosses val="autoZero"/>
        <c:crossBetween val="midCat"/>
      </c:valAx>
      <c:valAx>
        <c:axId val="1819846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1983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9</xdr:col>
      <xdr:colOff>0</xdr:colOff>
      <xdr:row>33</xdr:row>
      <xdr:rowOff>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9</xdr:col>
      <xdr:colOff>0</xdr:colOff>
      <xdr:row>34</xdr:row>
      <xdr:rowOff>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9</xdr:col>
      <xdr:colOff>0</xdr:colOff>
      <xdr:row>33</xdr:row>
      <xdr:rowOff>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6"/>
  <sheetViews>
    <sheetView zoomScaleNormal="100" workbookViewId="0">
      <selection activeCell="B7" sqref="B7"/>
    </sheetView>
  </sheetViews>
  <sheetFormatPr baseColWidth="10" defaultRowHeight="15" x14ac:dyDescent="0.25"/>
  <cols>
    <col min="1" max="1" width="15.140625" customWidth="1"/>
    <col min="2" max="2" width="12.140625" bestFit="1" customWidth="1"/>
    <col min="3" max="3" width="11.5703125" bestFit="1" customWidth="1"/>
    <col min="4" max="4" width="12" bestFit="1" customWidth="1"/>
    <col min="5" max="5" width="11.5703125" bestFit="1" customWidth="1"/>
    <col min="6" max="6" width="12" bestFit="1" customWidth="1"/>
  </cols>
  <sheetData>
    <row r="4" spans="1:6" x14ac:dyDescent="0.25">
      <c r="A4" t="s">
        <v>3</v>
      </c>
      <c r="B4">
        <v>1.08</v>
      </c>
    </row>
    <row r="6" spans="1:6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t="s">
        <v>1</v>
      </c>
      <c r="B7">
        <v>1.1000000000000001</v>
      </c>
      <c r="C7">
        <v>1.05</v>
      </c>
      <c r="D7">
        <v>1</v>
      </c>
      <c r="E7">
        <v>1.2</v>
      </c>
      <c r="F7">
        <v>1.2</v>
      </c>
    </row>
    <row r="8" spans="1:6" x14ac:dyDescent="0.25">
      <c r="A8" t="s">
        <v>0</v>
      </c>
      <c r="B8">
        <v>0.05</v>
      </c>
      <c r="C8">
        <v>0.05</v>
      </c>
      <c r="D8">
        <v>0.05</v>
      </c>
      <c r="E8">
        <v>0.1</v>
      </c>
      <c r="F8">
        <v>0.05</v>
      </c>
    </row>
    <row r="9" spans="1:6" x14ac:dyDescent="0.25">
      <c r="A9" s="1" t="s">
        <v>10</v>
      </c>
      <c r="B9">
        <f>B7-2*B8</f>
        <v>1</v>
      </c>
      <c r="C9">
        <f t="shared" ref="C9:F9" si="0">C7-2*C8</f>
        <v>0.95000000000000007</v>
      </c>
      <c r="D9">
        <f t="shared" si="0"/>
        <v>0.9</v>
      </c>
      <c r="E9">
        <f t="shared" si="0"/>
        <v>1</v>
      </c>
      <c r="F9">
        <f t="shared" si="0"/>
        <v>1.0999999999999999</v>
      </c>
    </row>
    <row r="10" spans="1:6" x14ac:dyDescent="0.25">
      <c r="A10" s="1" t="s">
        <v>11</v>
      </c>
      <c r="B10">
        <f>B7+2*B8</f>
        <v>1.2000000000000002</v>
      </c>
      <c r="C10">
        <f t="shared" ref="C10:F10" si="1">C7+2*C8</f>
        <v>1.1500000000000001</v>
      </c>
      <c r="D10">
        <f t="shared" si="1"/>
        <v>1.1000000000000001</v>
      </c>
      <c r="E10">
        <f t="shared" si="1"/>
        <v>1.4</v>
      </c>
      <c r="F10">
        <f t="shared" si="1"/>
        <v>1.3</v>
      </c>
    </row>
    <row r="11" spans="1:6" x14ac:dyDescent="0.25">
      <c r="A11" t="s">
        <v>12</v>
      </c>
      <c r="B11">
        <f>_xlfn.NORM.DIST($B$4,B7,B8,FALSE)</f>
        <v>7.3654028060664647</v>
      </c>
      <c r="C11">
        <f t="shared" ref="C11:F11" si="2">_xlfn.NORM.DIST($B$4,C7,C8,FALSE)</f>
        <v>6.6644920578359903</v>
      </c>
      <c r="D11">
        <f t="shared" si="2"/>
        <v>2.2184166935891065</v>
      </c>
      <c r="E11">
        <f t="shared" si="2"/>
        <v>1.9418605498321317</v>
      </c>
      <c r="F11">
        <f t="shared" si="2"/>
        <v>0.44789060589686036</v>
      </c>
    </row>
    <row r="12" spans="1:6" x14ac:dyDescent="0.25">
      <c r="A12" t="s">
        <v>13</v>
      </c>
      <c r="B12" s="2">
        <f>10*B11/SUM($B$11:$F$11)</f>
        <v>3.9518070731900461</v>
      </c>
      <c r="C12" s="2">
        <f t="shared" ref="C12:F12" si="3">10*C11/SUM($B$11:$F$11)</f>
        <v>3.5757429086815233</v>
      </c>
      <c r="D12" s="2">
        <f t="shared" si="3"/>
        <v>1.1902614170385397</v>
      </c>
      <c r="E12" s="2">
        <f t="shared" si="3"/>
        <v>1.0418789654864238</v>
      </c>
      <c r="F12" s="2">
        <f t="shared" si="3"/>
        <v>0.24030963560346738</v>
      </c>
    </row>
    <row r="15" spans="1:6" x14ac:dyDescent="0.25">
      <c r="A15" t="s">
        <v>2</v>
      </c>
      <c r="B15" t="str">
        <f>B6</f>
        <v>Marcus</v>
      </c>
      <c r="C15" t="str">
        <f t="shared" ref="C15:F15" si="4">C6</f>
        <v>Tassilo</v>
      </c>
      <c r="D15" t="str">
        <f t="shared" si="4"/>
        <v>Hauke</v>
      </c>
      <c r="E15" t="str">
        <f t="shared" si="4"/>
        <v>Daniel</v>
      </c>
      <c r="F15" t="str">
        <f t="shared" si="4"/>
        <v>Hans</v>
      </c>
    </row>
    <row r="16" spans="1:6" x14ac:dyDescent="0.25">
      <c r="A16">
        <f>MIN(B9:F9)</f>
        <v>0.9</v>
      </c>
      <c r="B16">
        <f>_xlfn.NORM.DIST($A16,B$7,B$8,FALSE)</f>
        <v>2.6766045152976977E-3</v>
      </c>
      <c r="C16">
        <f t="shared" ref="C16:F31" si="5">_xlfn.NORM.DIST($A16,C$7,C$8,FALSE)</f>
        <v>8.8636968238759994E-2</v>
      </c>
      <c r="D16">
        <f t="shared" si="5"/>
        <v>1.079819330263762</v>
      </c>
      <c r="E16">
        <f t="shared" si="5"/>
        <v>4.4318484119380191E-2</v>
      </c>
      <c r="F16">
        <f t="shared" si="5"/>
        <v>1.2151765699646702E-7</v>
      </c>
    </row>
    <row r="17" spans="1:9" x14ac:dyDescent="0.25">
      <c r="A17">
        <f>A16+0.05*(MAX($B$10:$F$10)-MIN($B$9:$F$9))</f>
        <v>0.92500000000000004</v>
      </c>
      <c r="B17">
        <f t="shared" ref="B17:F36" si="6">_xlfn.NORM.DIST($A17,B$7,B$8,FALSE)</f>
        <v>1.7453653900915137E-2</v>
      </c>
      <c r="C17">
        <f t="shared" si="5"/>
        <v>0.35056600987137082</v>
      </c>
      <c r="D17">
        <f t="shared" si="5"/>
        <v>2.5903519133178383</v>
      </c>
      <c r="E17">
        <f t="shared" si="5"/>
        <v>9.0935625015910779E-2</v>
      </c>
      <c r="F17">
        <f t="shared" si="5"/>
        <v>2.1539520085086785E-6</v>
      </c>
    </row>
    <row r="18" spans="1:9" x14ac:dyDescent="0.25">
      <c r="A18">
        <f t="shared" ref="A18:A35" si="7">A17+0.05*(MAX($B$10:$F$10)-MIN($B$9:$F$9))</f>
        <v>0.95000000000000007</v>
      </c>
      <c r="B18">
        <f t="shared" si="6"/>
        <v>8.8636968238759994E-2</v>
      </c>
      <c r="C18">
        <f t="shared" si="5"/>
        <v>1.079819330263762</v>
      </c>
      <c r="D18">
        <f t="shared" si="5"/>
        <v>4.8394144903828735</v>
      </c>
      <c r="E18">
        <f t="shared" si="5"/>
        <v>0.17528300493568599</v>
      </c>
      <c r="F18">
        <f t="shared" si="5"/>
        <v>2.9734390294686378E-5</v>
      </c>
    </row>
    <row r="19" spans="1:9" x14ac:dyDescent="0.25">
      <c r="A19">
        <f t="shared" si="7"/>
        <v>0.97500000000000009</v>
      </c>
      <c r="B19">
        <f t="shared" si="6"/>
        <v>0.35056600987137082</v>
      </c>
      <c r="C19">
        <f t="shared" si="5"/>
        <v>2.5903519133178383</v>
      </c>
      <c r="D19">
        <f t="shared" si="5"/>
        <v>7.0413065352859956</v>
      </c>
      <c r="E19">
        <f t="shared" si="5"/>
        <v>0.31739651835667521</v>
      </c>
      <c r="F19">
        <f t="shared" si="5"/>
        <v>3.1967482213811349E-4</v>
      </c>
      <c r="H19" t="s">
        <v>4</v>
      </c>
    </row>
    <row r="20" spans="1:9" x14ac:dyDescent="0.25">
      <c r="A20">
        <f t="shared" si="7"/>
        <v>1</v>
      </c>
      <c r="B20">
        <f t="shared" si="6"/>
        <v>1.0798193302637571</v>
      </c>
      <c r="C20">
        <f t="shared" si="5"/>
        <v>4.8394144903828629</v>
      </c>
      <c r="D20">
        <f t="shared" si="5"/>
        <v>7.9788456080286538</v>
      </c>
      <c r="E20">
        <f t="shared" si="5"/>
        <v>0.53990966513188099</v>
      </c>
      <c r="F20">
        <f t="shared" si="5"/>
        <v>2.6766045152977168E-3</v>
      </c>
      <c r="H20">
        <f>$B$4</f>
        <v>1.08</v>
      </c>
      <c r="I20">
        <v>0</v>
      </c>
    </row>
    <row r="21" spans="1:9" x14ac:dyDescent="0.25">
      <c r="A21">
        <f t="shared" si="7"/>
        <v>1.0249999999999999</v>
      </c>
      <c r="B21">
        <f t="shared" si="6"/>
        <v>2.590351913317821</v>
      </c>
      <c r="C21">
        <f t="shared" si="5"/>
        <v>7.0413065352859805</v>
      </c>
      <c r="D21">
        <f t="shared" si="5"/>
        <v>7.0413065352859956</v>
      </c>
      <c r="E21">
        <f t="shared" si="5"/>
        <v>0.86277318826511429</v>
      </c>
      <c r="F21">
        <f t="shared" si="5"/>
        <v>1.7453653900915137E-2</v>
      </c>
      <c r="H21">
        <f>$B$4</f>
        <v>1.08</v>
      </c>
      <c r="I21">
        <f>MAX(B16:F36)</f>
        <v>7.9788456080286538</v>
      </c>
    </row>
    <row r="22" spans="1:9" x14ac:dyDescent="0.25">
      <c r="A22">
        <f t="shared" si="7"/>
        <v>1.0499999999999998</v>
      </c>
      <c r="B22">
        <f t="shared" si="6"/>
        <v>4.8394144903828415</v>
      </c>
      <c r="C22">
        <f t="shared" si="5"/>
        <v>7.9788456080286538</v>
      </c>
      <c r="D22">
        <f t="shared" si="5"/>
        <v>4.8394144903828842</v>
      </c>
      <c r="E22">
        <f t="shared" si="5"/>
        <v>1.2951759566589147</v>
      </c>
      <c r="F22">
        <f t="shared" si="5"/>
        <v>8.8636968238759439E-2</v>
      </c>
    </row>
    <row r="23" spans="1:9" x14ac:dyDescent="0.25">
      <c r="A23">
        <f t="shared" si="7"/>
        <v>1.0749999999999997</v>
      </c>
      <c r="B23">
        <f t="shared" si="6"/>
        <v>7.0413065352859645</v>
      </c>
      <c r="C23">
        <f t="shared" si="5"/>
        <v>7.0413065352860116</v>
      </c>
      <c r="D23">
        <f t="shared" si="5"/>
        <v>2.5903519133178552</v>
      </c>
      <c r="E23">
        <f t="shared" si="5"/>
        <v>1.826490853890214</v>
      </c>
      <c r="F23">
        <f t="shared" si="5"/>
        <v>0.35056600987136682</v>
      </c>
    </row>
    <row r="24" spans="1:9" x14ac:dyDescent="0.25">
      <c r="A24">
        <f t="shared" si="7"/>
        <v>1.0999999999999996</v>
      </c>
      <c r="B24">
        <f t="shared" si="6"/>
        <v>7.9788456080286538</v>
      </c>
      <c r="C24">
        <f t="shared" si="5"/>
        <v>4.8394144903829055</v>
      </c>
      <c r="D24">
        <f t="shared" si="5"/>
        <v>1.0798193302637764</v>
      </c>
      <c r="E24">
        <f t="shared" si="5"/>
        <v>2.4197072451914261</v>
      </c>
      <c r="F24">
        <f t="shared" si="5"/>
        <v>1.0798193302637475</v>
      </c>
    </row>
    <row r="25" spans="1:9" x14ac:dyDescent="0.25">
      <c r="A25">
        <f t="shared" si="7"/>
        <v>1.1249999999999996</v>
      </c>
      <c r="B25">
        <f t="shared" si="6"/>
        <v>7.0413065352860267</v>
      </c>
      <c r="C25">
        <f t="shared" si="5"/>
        <v>2.5903519133178725</v>
      </c>
      <c r="D25">
        <f t="shared" si="5"/>
        <v>0.35056600987137854</v>
      </c>
      <c r="E25">
        <f t="shared" si="5"/>
        <v>3.0113743215480353</v>
      </c>
      <c r="F25">
        <f t="shared" si="5"/>
        <v>2.5903519133178037</v>
      </c>
    </row>
    <row r="26" spans="1:9" x14ac:dyDescent="0.25">
      <c r="A26">
        <f t="shared" si="7"/>
        <v>1.1499999999999995</v>
      </c>
      <c r="B26">
        <f t="shared" si="6"/>
        <v>4.8394144903829268</v>
      </c>
      <c r="C26">
        <f t="shared" si="5"/>
        <v>1.079819330263786</v>
      </c>
      <c r="D26">
        <f t="shared" si="5"/>
        <v>8.8636968238762978E-2</v>
      </c>
      <c r="E26">
        <f t="shared" si="5"/>
        <v>3.5206532676429858</v>
      </c>
      <c r="F26">
        <f t="shared" si="5"/>
        <v>4.8394144903828202</v>
      </c>
    </row>
    <row r="27" spans="1:9" x14ac:dyDescent="0.25">
      <c r="A27">
        <f t="shared" si="7"/>
        <v>1.1749999999999994</v>
      </c>
      <c r="B27">
        <f t="shared" si="6"/>
        <v>2.5903519133178903</v>
      </c>
      <c r="C27">
        <f t="shared" si="5"/>
        <v>0.35056600987138242</v>
      </c>
      <c r="D27">
        <f t="shared" si="5"/>
        <v>1.7453653900915963E-2</v>
      </c>
      <c r="E27">
        <f t="shared" si="5"/>
        <v>3.8666811680284869</v>
      </c>
      <c r="F27">
        <f t="shared" si="5"/>
        <v>7.0413065352859485</v>
      </c>
    </row>
    <row r="28" spans="1:9" x14ac:dyDescent="0.25">
      <c r="A28">
        <f t="shared" si="7"/>
        <v>1.1999999999999993</v>
      </c>
      <c r="B28">
        <f t="shared" si="6"/>
        <v>1.0798193302637957</v>
      </c>
      <c r="C28">
        <f t="shared" si="5"/>
        <v>8.8636968238764158E-2</v>
      </c>
      <c r="D28">
        <f t="shared" si="5"/>
        <v>2.676604515297859E-3</v>
      </c>
      <c r="E28">
        <f t="shared" si="5"/>
        <v>3.9894228040143269</v>
      </c>
      <c r="F28">
        <f t="shared" si="5"/>
        <v>7.9788456080286538</v>
      </c>
    </row>
    <row r="29" spans="1:9" x14ac:dyDescent="0.25">
      <c r="A29">
        <f t="shared" si="7"/>
        <v>1.2249999999999992</v>
      </c>
      <c r="B29">
        <f t="shared" si="6"/>
        <v>0.35056600987138636</v>
      </c>
      <c r="C29">
        <f t="shared" si="5"/>
        <v>1.7453653900916227E-2</v>
      </c>
      <c r="D29">
        <f t="shared" si="5"/>
        <v>3.1967482213813219E-4</v>
      </c>
      <c r="E29">
        <f t="shared" si="5"/>
        <v>3.8666811680284994</v>
      </c>
      <c r="F29">
        <f t="shared" si="5"/>
        <v>7.0413065352860427</v>
      </c>
    </row>
    <row r="30" spans="1:9" x14ac:dyDescent="0.25">
      <c r="A30">
        <f t="shared" si="7"/>
        <v>1.2499999999999991</v>
      </c>
      <c r="B30">
        <f t="shared" si="6"/>
        <v>8.8636968238765337E-2</v>
      </c>
      <c r="C30">
        <f t="shared" si="5"/>
        <v>2.6766045152979067E-3</v>
      </c>
      <c r="D30">
        <f t="shared" si="5"/>
        <v>2.9734390294688594E-5</v>
      </c>
      <c r="E30">
        <f t="shared" si="5"/>
        <v>3.5206532676430098</v>
      </c>
      <c r="F30">
        <f t="shared" si="5"/>
        <v>4.8394144903829481</v>
      </c>
    </row>
    <row r="31" spans="1:9" x14ac:dyDescent="0.25">
      <c r="A31">
        <f t="shared" si="7"/>
        <v>1.274999999999999</v>
      </c>
      <c r="B31">
        <f t="shared" si="6"/>
        <v>1.7453653900916504E-2</v>
      </c>
      <c r="C31">
        <f t="shared" si="5"/>
        <v>3.1967482213813902E-4</v>
      </c>
      <c r="D31">
        <f t="shared" si="5"/>
        <v>2.1539520085088847E-6</v>
      </c>
      <c r="E31">
        <f t="shared" si="5"/>
        <v>3.0113743215480651</v>
      </c>
      <c r="F31">
        <f t="shared" si="5"/>
        <v>2.5903519133179067</v>
      </c>
    </row>
    <row r="32" spans="1:9" x14ac:dyDescent="0.25">
      <c r="A32">
        <f t="shared" si="7"/>
        <v>1.2999999999999989</v>
      </c>
      <c r="B32">
        <f t="shared" si="6"/>
        <v>2.6766045152979544E-3</v>
      </c>
      <c r="C32">
        <f t="shared" si="6"/>
        <v>2.9734390294689227E-5</v>
      </c>
      <c r="D32">
        <f t="shared" si="6"/>
        <v>1.2151765699648123E-7</v>
      </c>
      <c r="E32">
        <f t="shared" si="6"/>
        <v>2.4197072451914581</v>
      </c>
      <c r="F32">
        <f t="shared" si="6"/>
        <v>1.0798193302638051</v>
      </c>
    </row>
    <row r="33" spans="1:6" x14ac:dyDescent="0.25">
      <c r="A33">
        <f t="shared" si="7"/>
        <v>1.3249999999999988</v>
      </c>
      <c r="B33">
        <f t="shared" si="6"/>
        <v>3.1967482213814531E-4</v>
      </c>
      <c r="C33">
        <f t="shared" si="6"/>
        <v>2.1539520085089385E-6</v>
      </c>
      <c r="D33">
        <f t="shared" si="6"/>
        <v>5.3391132295265002E-9</v>
      </c>
      <c r="E33">
        <f t="shared" si="6"/>
        <v>1.8264908538902445</v>
      </c>
      <c r="F33">
        <f t="shared" si="6"/>
        <v>0.35056600987139019</v>
      </c>
    </row>
    <row r="34" spans="1:6" x14ac:dyDescent="0.25">
      <c r="A34">
        <f t="shared" si="7"/>
        <v>1.3499999999999988</v>
      </c>
      <c r="B34">
        <f t="shared" si="6"/>
        <v>2.9734390294689912E-5</v>
      </c>
      <c r="C34">
        <f t="shared" si="6"/>
        <v>1.215176569964847E-7</v>
      </c>
      <c r="D34">
        <f t="shared" si="6"/>
        <v>1.8269440816732367E-10</v>
      </c>
      <c r="E34">
        <f t="shared" si="6"/>
        <v>1.2951759566589407</v>
      </c>
      <c r="F34">
        <f t="shared" si="6"/>
        <v>8.8636968238766531E-2</v>
      </c>
    </row>
    <row r="35" spans="1:6" x14ac:dyDescent="0.25">
      <c r="A35">
        <f t="shared" si="7"/>
        <v>1.3749999999999987</v>
      </c>
      <c r="B35">
        <f t="shared" si="6"/>
        <v>2.1539520085089923E-6</v>
      </c>
      <c r="C35">
        <f t="shared" si="6"/>
        <v>5.3391132295266524E-9</v>
      </c>
      <c r="D35">
        <f t="shared" si="6"/>
        <v>4.8686410660589886E-12</v>
      </c>
      <c r="E35">
        <f t="shared" si="6"/>
        <v>0.86277318826513472</v>
      </c>
      <c r="F35">
        <f t="shared" si="6"/>
        <v>1.7453653900916782E-2</v>
      </c>
    </row>
    <row r="36" spans="1:6" x14ac:dyDescent="0.25">
      <c r="A36">
        <f>A35+0.05*(MAX($B$10:$F$10)-MIN($B$9:$F$9))</f>
        <v>1.3999999999999986</v>
      </c>
      <c r="B36">
        <f t="shared" si="6"/>
        <v>1.2151765699648771E-7</v>
      </c>
      <c r="C36">
        <f t="shared" si="6"/>
        <v>1.8269440816732952E-10</v>
      </c>
      <c r="D36">
        <f t="shared" si="6"/>
        <v>1.0104542167076081E-13</v>
      </c>
      <c r="E36">
        <f t="shared" si="6"/>
        <v>0.53990966513189542</v>
      </c>
      <c r="F36">
        <f t="shared" si="6"/>
        <v>2.6766045152980017E-3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6"/>
  <sheetViews>
    <sheetView topLeftCell="A5" zoomScale="85" zoomScaleNormal="85" workbookViewId="0">
      <selection activeCell="A9" sqref="A9:A10"/>
    </sheetView>
  </sheetViews>
  <sheetFormatPr baseColWidth="10" defaultRowHeight="15" x14ac:dyDescent="0.25"/>
  <cols>
    <col min="1" max="1" width="15.140625" customWidth="1"/>
  </cols>
  <sheetData>
    <row r="4" spans="1:6" x14ac:dyDescent="0.25">
      <c r="A4" t="s">
        <v>3</v>
      </c>
      <c r="B4">
        <v>34560</v>
      </c>
    </row>
    <row r="6" spans="1:6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t="s">
        <v>1</v>
      </c>
      <c r="B7">
        <v>35000</v>
      </c>
      <c r="C7">
        <v>55000</v>
      </c>
      <c r="D7">
        <v>6000</v>
      </c>
      <c r="E7">
        <v>37000</v>
      </c>
      <c r="F7">
        <v>17500</v>
      </c>
    </row>
    <row r="8" spans="1:6" x14ac:dyDescent="0.25">
      <c r="A8" t="s">
        <v>0</v>
      </c>
      <c r="B8">
        <v>10000</v>
      </c>
      <c r="C8">
        <v>20000</v>
      </c>
      <c r="D8">
        <v>3000</v>
      </c>
      <c r="E8">
        <v>10000</v>
      </c>
      <c r="F8">
        <v>3000</v>
      </c>
    </row>
    <row r="9" spans="1:6" x14ac:dyDescent="0.25">
      <c r="A9" s="1" t="s">
        <v>10</v>
      </c>
      <c r="B9">
        <f>B7-2*B8</f>
        <v>15000</v>
      </c>
      <c r="C9">
        <f t="shared" ref="C9:D9" si="0">C7-2*C8</f>
        <v>15000</v>
      </c>
      <c r="D9">
        <f t="shared" si="0"/>
        <v>0</v>
      </c>
      <c r="E9">
        <f t="shared" ref="E9" si="1">E7-2*E8</f>
        <v>17000</v>
      </c>
      <c r="F9">
        <f t="shared" ref="F9" si="2">F7-2*F8</f>
        <v>11500</v>
      </c>
    </row>
    <row r="10" spans="1:6" x14ac:dyDescent="0.25">
      <c r="A10" s="1" t="s">
        <v>11</v>
      </c>
      <c r="B10">
        <f>B7+2*B8</f>
        <v>55000</v>
      </c>
      <c r="C10">
        <f t="shared" ref="C10:D10" si="3">C7+2*C8</f>
        <v>95000</v>
      </c>
      <c r="D10">
        <f t="shared" si="3"/>
        <v>12000</v>
      </c>
      <c r="E10">
        <f t="shared" ref="E10:F10" si="4">E7+2*E8</f>
        <v>57000</v>
      </c>
      <c r="F10">
        <f t="shared" si="4"/>
        <v>23500</v>
      </c>
    </row>
    <row r="15" spans="1:6" x14ac:dyDescent="0.25">
      <c r="A15" t="s">
        <v>2</v>
      </c>
      <c r="B15" t="str">
        <f>B6</f>
        <v>Marcus</v>
      </c>
      <c r="C15" t="str">
        <f t="shared" ref="C15:F15" si="5">C6</f>
        <v>Tassilo</v>
      </c>
      <c r="D15" t="str">
        <f t="shared" si="5"/>
        <v>Hauke</v>
      </c>
      <c r="E15" t="str">
        <f t="shared" si="5"/>
        <v>Daniel</v>
      </c>
      <c r="F15" t="str">
        <f t="shared" si="5"/>
        <v>Hans</v>
      </c>
    </row>
    <row r="16" spans="1:6" x14ac:dyDescent="0.25">
      <c r="A16">
        <f>MIN(B9:F9)</f>
        <v>0</v>
      </c>
      <c r="B16">
        <f>_xlfn.NORM.DIST($A16,B$7,B$8,FALSE)</f>
        <v>8.7268269504576012E-8</v>
      </c>
      <c r="C16">
        <f t="shared" ref="C16:F31" si="6">_xlfn.NORM.DIST($A16,C$7,C$8,FALSE)</f>
        <v>4.5467812507955261E-7</v>
      </c>
      <c r="D16">
        <f t="shared" si="6"/>
        <v>1.7996988837729352E-5</v>
      </c>
      <c r="E16">
        <f t="shared" si="6"/>
        <v>4.2478027055075145E-8</v>
      </c>
      <c r="F16">
        <f t="shared" si="6"/>
        <v>5.4293864025285123E-12</v>
      </c>
    </row>
    <row r="17" spans="1:9" x14ac:dyDescent="0.25">
      <c r="A17">
        <f>A16+0.05*(MAX($B$10:$F$10)-MIN($B$9:$F$9))</f>
        <v>4750</v>
      </c>
      <c r="B17">
        <f t="shared" ref="B17:F36" si="7">_xlfn.NORM.DIST($A17,B$7,B$8,FALSE)</f>
        <v>4.1103338165325598E-7</v>
      </c>
      <c r="C17">
        <f t="shared" si="6"/>
        <v>8.4938420837927432E-7</v>
      </c>
      <c r="D17">
        <f t="shared" si="6"/>
        <v>1.2192412213800081E-4</v>
      </c>
      <c r="E17">
        <f t="shared" si="6"/>
        <v>2.2001031503271315E-7</v>
      </c>
      <c r="F17">
        <f t="shared" si="6"/>
        <v>1.5906212180401651E-8</v>
      </c>
    </row>
    <row r="18" spans="1:9" x14ac:dyDescent="0.25">
      <c r="A18">
        <f t="shared" ref="A18:A35" si="8">A17+0.05*(MAX($B$10:$F$10)-MIN($B$9:$F$9))</f>
        <v>9500</v>
      </c>
      <c r="B18">
        <f t="shared" si="7"/>
        <v>1.5449347134395174E-6</v>
      </c>
      <c r="C18">
        <f t="shared" si="6"/>
        <v>1.4997103241472656E-6</v>
      </c>
      <c r="D18">
        <f t="shared" si="6"/>
        <v>6.7332895184686291E-5</v>
      </c>
      <c r="E18">
        <f t="shared" si="6"/>
        <v>9.0935625015910523E-7</v>
      </c>
      <c r="F18">
        <f t="shared" si="6"/>
        <v>3.7986620079324804E-6</v>
      </c>
    </row>
    <row r="19" spans="1:9" x14ac:dyDescent="0.25">
      <c r="A19">
        <f t="shared" si="8"/>
        <v>14250</v>
      </c>
      <c r="B19">
        <f t="shared" si="7"/>
        <v>4.6339940998709217E-6</v>
      </c>
      <c r="C19">
        <f t="shared" si="6"/>
        <v>2.5027280257162529E-6</v>
      </c>
      <c r="D19">
        <f t="shared" si="6"/>
        <v>3.0311875005303509E-6</v>
      </c>
      <c r="E19">
        <f t="shared" si="6"/>
        <v>2.9994206482945311E-6</v>
      </c>
      <c r="F19">
        <f t="shared" si="6"/>
        <v>7.3950718235245335E-5</v>
      </c>
      <c r="H19" t="s">
        <v>4</v>
      </c>
    </row>
    <row r="20" spans="1:9" x14ac:dyDescent="0.25">
      <c r="A20">
        <f t="shared" si="8"/>
        <v>19000</v>
      </c>
      <c r="B20">
        <f t="shared" si="7"/>
        <v>1.1092083467945554E-5</v>
      </c>
      <c r="C20">
        <f t="shared" si="6"/>
        <v>3.947507915044708E-6</v>
      </c>
      <c r="D20">
        <f t="shared" si="6"/>
        <v>1.1123620798546142E-8</v>
      </c>
      <c r="E20">
        <f t="shared" si="6"/>
        <v>7.895015830089416E-6</v>
      </c>
      <c r="F20">
        <f t="shared" si="6"/>
        <v>1.1735510892143318E-4</v>
      </c>
      <c r="H20">
        <f>$B$4</f>
        <v>34560</v>
      </c>
      <c r="I20">
        <v>0</v>
      </c>
    </row>
    <row r="21" spans="1:9" x14ac:dyDescent="0.25">
      <c r="A21">
        <f t="shared" si="8"/>
        <v>23750</v>
      </c>
      <c r="B21">
        <f t="shared" si="7"/>
        <v>2.1187664577569946E-5</v>
      </c>
      <c r="C21">
        <f t="shared" si="6"/>
        <v>5.8848505612160026E-6</v>
      </c>
      <c r="D21">
        <f t="shared" si="6"/>
        <v>3.3275716137757401E-12</v>
      </c>
      <c r="E21">
        <f t="shared" si="6"/>
        <v>1.6583681219610473E-5</v>
      </c>
      <c r="F21">
        <f t="shared" si="6"/>
        <v>1.5181317624301857E-5</v>
      </c>
      <c r="H21">
        <f>$B$4</f>
        <v>34560</v>
      </c>
      <c r="I21">
        <f>MAX(B16:F36)</f>
        <v>1.2192412213800081E-4</v>
      </c>
    </row>
    <row r="22" spans="1:9" x14ac:dyDescent="0.25">
      <c r="A22">
        <f t="shared" si="8"/>
        <v>28500</v>
      </c>
      <c r="B22">
        <f t="shared" si="7"/>
        <v>3.2297235966791428E-5</v>
      </c>
      <c r="C22">
        <f t="shared" si="6"/>
        <v>8.2918406098052363E-6</v>
      </c>
      <c r="D22">
        <f t="shared" si="6"/>
        <v>8.1144017767633661E-17</v>
      </c>
      <c r="E22">
        <f t="shared" si="6"/>
        <v>2.7798488613099647E-5</v>
      </c>
      <c r="F22">
        <f t="shared" si="6"/>
        <v>1.6009021720694023E-7</v>
      </c>
    </row>
    <row r="23" spans="1:9" x14ac:dyDescent="0.25">
      <c r="A23">
        <f t="shared" si="8"/>
        <v>33250</v>
      </c>
      <c r="B23">
        <f t="shared" si="7"/>
        <v>3.9288000944737927E-5</v>
      </c>
      <c r="C23">
        <f t="shared" si="6"/>
        <v>1.1042553917732087E-5</v>
      </c>
      <c r="D23">
        <f t="shared" si="6"/>
        <v>1.6129966508489677E-22</v>
      </c>
      <c r="E23">
        <f t="shared" si="6"/>
        <v>3.7185509386976892E-5</v>
      </c>
      <c r="F23">
        <f t="shared" si="6"/>
        <v>1.3761569962099997E-10</v>
      </c>
    </row>
    <row r="24" spans="1:9" x14ac:dyDescent="0.25">
      <c r="A24">
        <f t="shared" si="8"/>
        <v>38000</v>
      </c>
      <c r="B24">
        <f t="shared" si="7"/>
        <v>3.8138781546052417E-5</v>
      </c>
      <c r="C24">
        <f t="shared" si="6"/>
        <v>1.3899244306549824E-5</v>
      </c>
      <c r="D24">
        <f t="shared" si="6"/>
        <v>2.6137153296799492E-29</v>
      </c>
      <c r="E24">
        <f t="shared" si="6"/>
        <v>3.9695254747701177E-5</v>
      </c>
      <c r="F24">
        <f t="shared" si="6"/>
        <v>9.6431524406928905E-15</v>
      </c>
    </row>
    <row r="25" spans="1:9" x14ac:dyDescent="0.25">
      <c r="A25">
        <f t="shared" si="8"/>
        <v>42750</v>
      </c>
      <c r="B25">
        <f t="shared" si="7"/>
        <v>2.9545136734156291E-5</v>
      </c>
      <c r="C25">
        <f t="shared" si="6"/>
        <v>1.6535446464085388E-5</v>
      </c>
      <c r="D25">
        <f t="shared" si="6"/>
        <v>3.4524783654027838E-37</v>
      </c>
      <c r="E25">
        <f t="shared" si="6"/>
        <v>3.3815495790931144E-5</v>
      </c>
      <c r="F25">
        <f t="shared" si="6"/>
        <v>5.5083045417218842E-20</v>
      </c>
    </row>
    <row r="26" spans="1:9" x14ac:dyDescent="0.25">
      <c r="A26">
        <f t="shared" si="8"/>
        <v>47500</v>
      </c>
      <c r="B26">
        <f t="shared" si="7"/>
        <v>1.8264908538902192E-5</v>
      </c>
      <c r="C26">
        <f t="shared" si="6"/>
        <v>1.8592754693488446E-5</v>
      </c>
      <c r="D26">
        <f t="shared" si="6"/>
        <v>3.7175045426519078E-46</v>
      </c>
      <c r="E26">
        <f t="shared" si="6"/>
        <v>2.2988214068423301E-5</v>
      </c>
      <c r="F26">
        <f t="shared" si="6"/>
        <v>2.56486620890214E-26</v>
      </c>
    </row>
    <row r="27" spans="1:9" x14ac:dyDescent="0.25">
      <c r="A27">
        <f t="shared" si="8"/>
        <v>52250</v>
      </c>
      <c r="B27">
        <f t="shared" si="7"/>
        <v>9.0107576031298093E-6</v>
      </c>
      <c r="C27">
        <f t="shared" si="6"/>
        <v>1.9759439908836089E-5</v>
      </c>
      <c r="D27">
        <f t="shared" si="6"/>
        <v>3.2630213193529955E-56</v>
      </c>
      <c r="E27">
        <f t="shared" si="6"/>
        <v>1.2471164666235723E-5</v>
      </c>
      <c r="F27">
        <f t="shared" si="6"/>
        <v>9.7355244051137892E-34</v>
      </c>
    </row>
    <row r="28" spans="1:9" x14ac:dyDescent="0.25">
      <c r="A28">
        <f t="shared" si="8"/>
        <v>57000</v>
      </c>
      <c r="B28">
        <f t="shared" si="7"/>
        <v>3.5474592846231427E-6</v>
      </c>
      <c r="C28">
        <f t="shared" si="6"/>
        <v>1.9847627373850588E-5</v>
      </c>
      <c r="D28">
        <f t="shared" si="6"/>
        <v>2.3347273781061939E-67</v>
      </c>
      <c r="E28">
        <f t="shared" si="6"/>
        <v>5.3990966513188058E-6</v>
      </c>
      <c r="F28">
        <f t="shared" si="6"/>
        <v>3.0123251310251577E-42</v>
      </c>
    </row>
    <row r="29" spans="1:9" x14ac:dyDescent="0.25">
      <c r="A29">
        <f t="shared" si="8"/>
        <v>61750</v>
      </c>
      <c r="B29">
        <f t="shared" si="7"/>
        <v>1.1145147994764813E-6</v>
      </c>
      <c r="C29">
        <f t="shared" si="6"/>
        <v>1.8842808840300879E-5</v>
      </c>
      <c r="D29">
        <f t="shared" si="6"/>
        <v>1.3617591503155674E-79</v>
      </c>
      <c r="E29">
        <f t="shared" si="6"/>
        <v>1.8652948792269905E-6</v>
      </c>
      <c r="F29">
        <f t="shared" si="6"/>
        <v>7.5978760021838502E-52</v>
      </c>
    </row>
    <row r="30" spans="1:9" x14ac:dyDescent="0.25">
      <c r="A30">
        <f t="shared" si="8"/>
        <v>66500</v>
      </c>
      <c r="B30">
        <f t="shared" si="7"/>
        <v>2.7942584148794472E-7</v>
      </c>
      <c r="C30">
        <f t="shared" si="6"/>
        <v>1.6907747895465572E-5</v>
      </c>
      <c r="D30">
        <f t="shared" si="6"/>
        <v>6.4745902606127177E-93</v>
      </c>
      <c r="E30">
        <f t="shared" si="6"/>
        <v>5.1426409230539389E-7</v>
      </c>
      <c r="F30">
        <f t="shared" si="6"/>
        <v>1.5621776477227099E-62</v>
      </c>
    </row>
    <row r="31" spans="1:9" x14ac:dyDescent="0.25">
      <c r="A31">
        <f t="shared" si="8"/>
        <v>71250</v>
      </c>
      <c r="B31">
        <f t="shared" si="7"/>
        <v>5.5906152223216488E-8</v>
      </c>
      <c r="C31">
        <f t="shared" si="6"/>
        <v>1.4339333378320722E-5</v>
      </c>
      <c r="D31">
        <f t="shared" si="6"/>
        <v>2.5094129705311734E-107</v>
      </c>
      <c r="E31">
        <f t="shared" si="6"/>
        <v>1.1314548084372094E-7</v>
      </c>
      <c r="F31">
        <f t="shared" si="6"/>
        <v>2.6182824738615095E-74</v>
      </c>
    </row>
    <row r="32" spans="1:9" x14ac:dyDescent="0.25">
      <c r="A32">
        <f t="shared" si="8"/>
        <v>76000</v>
      </c>
      <c r="B32">
        <f t="shared" si="7"/>
        <v>8.9261657177132935E-9</v>
      </c>
      <c r="C32">
        <f t="shared" si="7"/>
        <v>1.149410703421165E-5</v>
      </c>
      <c r="D32">
        <f t="shared" si="7"/>
        <v>7.9282958639155201E-123</v>
      </c>
      <c r="E32">
        <f t="shared" si="7"/>
        <v>1.9865547139277272E-8</v>
      </c>
      <c r="F32">
        <f t="shared" si="7"/>
        <v>3.5772594468942176E-87</v>
      </c>
    </row>
    <row r="33" spans="1:6" x14ac:dyDescent="0.25">
      <c r="A33">
        <f t="shared" si="8"/>
        <v>80750</v>
      </c>
      <c r="B33">
        <f t="shared" si="7"/>
        <v>1.1373197886886655E-9</v>
      </c>
      <c r="C33">
        <f t="shared" si="7"/>
        <v>8.7081236880144276E-6</v>
      </c>
      <c r="D33">
        <f t="shared" si="7"/>
        <v>2.0419044707075049E-139</v>
      </c>
      <c r="E33">
        <f t="shared" si="7"/>
        <v>2.7834034229214878E-9</v>
      </c>
      <c r="F33">
        <f t="shared" si="7"/>
        <v>3.98411844448363E-101</v>
      </c>
    </row>
    <row r="34" spans="1:6" x14ac:dyDescent="0.25">
      <c r="A34">
        <f t="shared" si="8"/>
        <v>85500</v>
      </c>
      <c r="B34">
        <f t="shared" si="7"/>
        <v>1.1564119035797835E-10</v>
      </c>
      <c r="C34">
        <f t="shared" si="7"/>
        <v>6.2355823331178615E-6</v>
      </c>
      <c r="D34">
        <f t="shared" si="7"/>
        <v>4.2868555802378978E-157</v>
      </c>
      <c r="E34">
        <f t="shared" si="7"/>
        <v>3.1121755791489447E-10</v>
      </c>
      <c r="F34">
        <f t="shared" si="7"/>
        <v>3.6171115666225457E-116</v>
      </c>
    </row>
    <row r="35" spans="1:6" x14ac:dyDescent="0.25">
      <c r="A35">
        <f t="shared" si="8"/>
        <v>90250</v>
      </c>
      <c r="B35">
        <f t="shared" si="7"/>
        <v>9.3832830841236569E-12</v>
      </c>
      <c r="C35">
        <f t="shared" si="7"/>
        <v>4.2201950494283107E-6</v>
      </c>
      <c r="D35">
        <f t="shared" si="7"/>
        <v>7.336520695387383E-176</v>
      </c>
      <c r="E35">
        <f t="shared" si="7"/>
        <v>2.7769261589660273E-11</v>
      </c>
      <c r="F35">
        <f t="shared" si="7"/>
        <v>2.6769448806579979E-132</v>
      </c>
    </row>
    <row r="36" spans="1:6" x14ac:dyDescent="0.25">
      <c r="A36">
        <f>A35+0.05*(MAX($B$10:$F$10)-MIN($B$9:$F$9))</f>
        <v>95000</v>
      </c>
      <c r="B36">
        <f t="shared" si="7"/>
        <v>6.0758828498232865E-13</v>
      </c>
      <c r="C36">
        <f t="shared" si="7"/>
        <v>2.6995483256594029E-6</v>
      </c>
      <c r="D36">
        <f t="shared" si="7"/>
        <v>1.0235034300706956E-195</v>
      </c>
      <c r="E36">
        <f t="shared" si="7"/>
        <v>1.9773196406244673E-12</v>
      </c>
      <c r="F36">
        <f t="shared" si="7"/>
        <v>1.6149713227443869E-149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6"/>
  <sheetViews>
    <sheetView tabSelected="1" zoomScaleNormal="100" workbookViewId="0">
      <selection activeCell="E7" sqref="E7"/>
    </sheetView>
  </sheetViews>
  <sheetFormatPr baseColWidth="10" defaultRowHeight="15" x14ac:dyDescent="0.25"/>
  <cols>
    <col min="1" max="1" width="15.140625" customWidth="1"/>
    <col min="2" max="2" width="12.140625" bestFit="1" customWidth="1"/>
    <col min="3" max="3" width="11.5703125" bestFit="1" customWidth="1"/>
    <col min="4" max="4" width="12" bestFit="1" customWidth="1"/>
    <col min="5" max="5" width="11.5703125" bestFit="1" customWidth="1"/>
    <col min="6" max="6" width="12" bestFit="1" customWidth="1"/>
  </cols>
  <sheetData>
    <row r="4" spans="1:6" x14ac:dyDescent="0.25">
      <c r="A4" t="s">
        <v>3</v>
      </c>
      <c r="B4">
        <v>34560</v>
      </c>
    </row>
    <row r="6" spans="1:6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t="s">
        <v>1</v>
      </c>
      <c r="B7">
        <v>35000</v>
      </c>
      <c r="C7">
        <v>55000</v>
      </c>
      <c r="D7">
        <v>6000</v>
      </c>
      <c r="E7">
        <v>34561</v>
      </c>
      <c r="F7">
        <v>17500</v>
      </c>
    </row>
    <row r="8" spans="1:6" x14ac:dyDescent="0.25">
      <c r="A8" t="s">
        <v>0</v>
      </c>
      <c r="B8">
        <v>10000</v>
      </c>
      <c r="C8">
        <v>20000</v>
      </c>
      <c r="D8">
        <v>3000</v>
      </c>
      <c r="E8">
        <v>1</v>
      </c>
      <c r="F8">
        <v>3000</v>
      </c>
    </row>
    <row r="9" spans="1:6" x14ac:dyDescent="0.25">
      <c r="A9" s="1" t="s">
        <v>10</v>
      </c>
      <c r="B9">
        <f>B7-2*B8</f>
        <v>15000</v>
      </c>
      <c r="C9">
        <f t="shared" ref="C9:F9" si="0">C7-2*C8</f>
        <v>15000</v>
      </c>
      <c r="D9">
        <f t="shared" si="0"/>
        <v>0</v>
      </c>
      <c r="E9">
        <f t="shared" si="0"/>
        <v>34559</v>
      </c>
      <c r="F9">
        <f t="shared" si="0"/>
        <v>11500</v>
      </c>
    </row>
    <row r="10" spans="1:6" x14ac:dyDescent="0.25">
      <c r="A10" s="1" t="s">
        <v>11</v>
      </c>
      <c r="B10">
        <f>B7+2*B8</f>
        <v>55000</v>
      </c>
      <c r="C10">
        <f t="shared" ref="C10:F10" si="1">C7+2*C8</f>
        <v>95000</v>
      </c>
      <c r="D10">
        <f t="shared" si="1"/>
        <v>12000</v>
      </c>
      <c r="E10">
        <f t="shared" si="1"/>
        <v>34563</v>
      </c>
      <c r="F10">
        <f t="shared" si="1"/>
        <v>23500</v>
      </c>
    </row>
    <row r="11" spans="1:6" x14ac:dyDescent="0.25">
      <c r="A11" t="s">
        <v>12</v>
      </c>
      <c r="B11">
        <f>_xlfn.NORM.DIST($B$4,B7,B8,FALSE)</f>
        <v>3.9855629112295499E-5</v>
      </c>
      <c r="C11">
        <f t="shared" ref="C11:F11" si="2">_xlfn.NORM.DIST($B$4,C7,C8,FALSE)</f>
        <v>1.1832411131457493E-5</v>
      </c>
      <c r="D11">
        <f t="shared" si="2"/>
        <v>2.7774580280440328E-24</v>
      </c>
      <c r="E11">
        <f t="shared" si="2"/>
        <v>0.24197072451914337</v>
      </c>
      <c r="F11">
        <f t="shared" si="2"/>
        <v>1.2636963446370273E-11</v>
      </c>
    </row>
    <row r="12" spans="1:6" x14ac:dyDescent="0.25">
      <c r="A12" t="s">
        <v>13</v>
      </c>
      <c r="B12" s="2">
        <f>10*B11/SUM($B$11:$F$11)</f>
        <v>1.6467743085750274E-3</v>
      </c>
      <c r="C12" s="2">
        <f t="shared" ref="C12:F12" si="3">10*C11/SUM($B$11:$F$11)</f>
        <v>4.8889733003286439E-4</v>
      </c>
      <c r="D12" s="2">
        <f t="shared" si="3"/>
        <v>1.147603644855611E-22</v>
      </c>
      <c r="E12" s="2">
        <f t="shared" si="3"/>
        <v>9.9978643278392525</v>
      </c>
      <c r="F12" s="2">
        <f t="shared" si="3"/>
        <v>5.2214021470468592E-10</v>
      </c>
    </row>
    <row r="15" spans="1:6" x14ac:dyDescent="0.25">
      <c r="A15" t="s">
        <v>2</v>
      </c>
      <c r="B15" t="str">
        <f>B6</f>
        <v>Marcus</v>
      </c>
      <c r="C15" t="str">
        <f t="shared" ref="C15:F15" si="4">C6</f>
        <v>Tassilo</v>
      </c>
      <c r="D15" t="str">
        <f t="shared" si="4"/>
        <v>Hauke</v>
      </c>
      <c r="E15" t="str">
        <f t="shared" si="4"/>
        <v>Daniel</v>
      </c>
      <c r="F15" t="str">
        <f t="shared" si="4"/>
        <v>Hans</v>
      </c>
    </row>
    <row r="16" spans="1:6" x14ac:dyDescent="0.25">
      <c r="A16">
        <f>MIN(B9:F9)</f>
        <v>0</v>
      </c>
      <c r="B16">
        <f>_xlfn.NORM.DIST($A16,B$7,B$8,FALSE)</f>
        <v>8.7268269504576012E-8</v>
      </c>
      <c r="C16">
        <f t="shared" ref="C16:F31" si="5">_xlfn.NORM.DIST($A16,C$7,C$8,FALSE)</f>
        <v>4.5467812507955261E-7</v>
      </c>
      <c r="D16">
        <f t="shared" si="5"/>
        <v>1.7996988837729352E-5</v>
      </c>
      <c r="E16">
        <f t="shared" si="5"/>
        <v>0</v>
      </c>
      <c r="F16">
        <f t="shared" si="5"/>
        <v>5.4293864025285123E-12</v>
      </c>
    </row>
    <row r="17" spans="1:9" x14ac:dyDescent="0.25">
      <c r="A17">
        <f>A16+0.05*(MAX($B$10:$F$10)-MIN($B$9:$F$9))</f>
        <v>4750</v>
      </c>
      <c r="B17">
        <f t="shared" ref="B17:F36" si="6">_xlfn.NORM.DIST($A17,B$7,B$8,FALSE)</f>
        <v>4.1103338165325598E-7</v>
      </c>
      <c r="C17">
        <f t="shared" si="5"/>
        <v>8.4938420837927432E-7</v>
      </c>
      <c r="D17">
        <f t="shared" si="5"/>
        <v>1.2192412213800081E-4</v>
      </c>
      <c r="E17">
        <f t="shared" si="5"/>
        <v>0</v>
      </c>
      <c r="F17">
        <f t="shared" si="5"/>
        <v>1.5906212180401651E-8</v>
      </c>
    </row>
    <row r="18" spans="1:9" x14ac:dyDescent="0.25">
      <c r="A18">
        <f t="shared" ref="A18:A35" si="7">A17+0.05*(MAX($B$10:$F$10)-MIN($B$9:$F$9))</f>
        <v>9500</v>
      </c>
      <c r="B18">
        <f t="shared" si="6"/>
        <v>1.5449347134395174E-6</v>
      </c>
      <c r="C18">
        <f t="shared" si="5"/>
        <v>1.4997103241472656E-6</v>
      </c>
      <c r="D18">
        <f t="shared" si="5"/>
        <v>6.7332895184686291E-5</v>
      </c>
      <c r="E18">
        <f t="shared" si="5"/>
        <v>0</v>
      </c>
      <c r="F18">
        <f t="shared" si="5"/>
        <v>3.7986620079324804E-6</v>
      </c>
    </row>
    <row r="19" spans="1:9" x14ac:dyDescent="0.25">
      <c r="A19">
        <f t="shared" si="7"/>
        <v>14250</v>
      </c>
      <c r="B19">
        <f t="shared" si="6"/>
        <v>4.6339940998709217E-6</v>
      </c>
      <c r="C19">
        <f t="shared" si="5"/>
        <v>2.5027280257162529E-6</v>
      </c>
      <c r="D19">
        <f t="shared" si="5"/>
        <v>3.0311875005303509E-6</v>
      </c>
      <c r="E19">
        <f t="shared" si="5"/>
        <v>0</v>
      </c>
      <c r="F19">
        <f t="shared" si="5"/>
        <v>7.3950718235245335E-5</v>
      </c>
      <c r="H19" t="s">
        <v>4</v>
      </c>
    </row>
    <row r="20" spans="1:9" x14ac:dyDescent="0.25">
      <c r="A20">
        <f t="shared" si="7"/>
        <v>19000</v>
      </c>
      <c r="B20">
        <f t="shared" si="6"/>
        <v>1.1092083467945554E-5</v>
      </c>
      <c r="C20">
        <f t="shared" si="5"/>
        <v>3.947507915044708E-6</v>
      </c>
      <c r="D20">
        <f t="shared" si="5"/>
        <v>1.1123620798546142E-8</v>
      </c>
      <c r="E20">
        <f t="shared" si="5"/>
        <v>0</v>
      </c>
      <c r="F20">
        <f t="shared" si="5"/>
        <v>1.1735510892143318E-4</v>
      </c>
      <c r="H20">
        <f>$B$4</f>
        <v>34560</v>
      </c>
      <c r="I20">
        <v>0</v>
      </c>
    </row>
    <row r="21" spans="1:9" x14ac:dyDescent="0.25">
      <c r="A21">
        <f t="shared" si="7"/>
        <v>23750</v>
      </c>
      <c r="B21">
        <f t="shared" si="6"/>
        <v>2.1187664577569946E-5</v>
      </c>
      <c r="C21">
        <f t="shared" si="5"/>
        <v>5.8848505612160026E-6</v>
      </c>
      <c r="D21">
        <f t="shared" si="5"/>
        <v>3.3275716137757401E-12</v>
      </c>
      <c r="E21">
        <f t="shared" si="5"/>
        <v>0</v>
      </c>
      <c r="F21">
        <f t="shared" si="5"/>
        <v>1.5181317624301857E-5</v>
      </c>
      <c r="H21">
        <f>$B$4</f>
        <v>34560</v>
      </c>
      <c r="I21">
        <f>MAX(B16:F36)</f>
        <v>1.2192412213800081E-4</v>
      </c>
    </row>
    <row r="22" spans="1:9" x14ac:dyDescent="0.25">
      <c r="A22">
        <f t="shared" si="7"/>
        <v>28500</v>
      </c>
      <c r="B22">
        <f t="shared" si="6"/>
        <v>3.2297235966791428E-5</v>
      </c>
      <c r="C22">
        <f t="shared" si="5"/>
        <v>8.2918406098052363E-6</v>
      </c>
      <c r="D22">
        <f t="shared" si="5"/>
        <v>8.1144017767633661E-17</v>
      </c>
      <c r="E22">
        <f t="shared" si="5"/>
        <v>0</v>
      </c>
      <c r="F22">
        <f t="shared" si="5"/>
        <v>1.6009021720694023E-7</v>
      </c>
    </row>
    <row r="23" spans="1:9" x14ac:dyDescent="0.25">
      <c r="A23">
        <f t="shared" si="7"/>
        <v>33250</v>
      </c>
      <c r="B23">
        <f t="shared" si="6"/>
        <v>3.9288000944737927E-5</v>
      </c>
      <c r="C23">
        <f t="shared" si="5"/>
        <v>1.1042553917732087E-5</v>
      </c>
      <c r="D23">
        <f t="shared" si="5"/>
        <v>1.6129966508489677E-22</v>
      </c>
      <c r="E23">
        <f t="shared" si="5"/>
        <v>0</v>
      </c>
      <c r="F23">
        <f t="shared" si="5"/>
        <v>1.3761569962099997E-10</v>
      </c>
    </row>
    <row r="24" spans="1:9" x14ac:dyDescent="0.25">
      <c r="A24">
        <f t="shared" si="7"/>
        <v>38000</v>
      </c>
      <c r="B24">
        <f t="shared" si="6"/>
        <v>3.8138781546052417E-5</v>
      </c>
      <c r="C24">
        <f t="shared" si="5"/>
        <v>1.3899244306549824E-5</v>
      </c>
      <c r="D24">
        <f t="shared" si="5"/>
        <v>2.6137153296799492E-29</v>
      </c>
      <c r="E24">
        <f t="shared" si="5"/>
        <v>0</v>
      </c>
      <c r="F24">
        <f t="shared" si="5"/>
        <v>9.6431524406928905E-15</v>
      </c>
    </row>
    <row r="25" spans="1:9" x14ac:dyDescent="0.25">
      <c r="A25">
        <f t="shared" si="7"/>
        <v>42750</v>
      </c>
      <c r="B25">
        <f t="shared" si="6"/>
        <v>2.9545136734156291E-5</v>
      </c>
      <c r="C25">
        <f t="shared" si="5"/>
        <v>1.6535446464085388E-5</v>
      </c>
      <c r="D25">
        <f t="shared" si="5"/>
        <v>3.4524783654027838E-37</v>
      </c>
      <c r="E25">
        <f t="shared" si="5"/>
        <v>0</v>
      </c>
      <c r="F25">
        <f t="shared" si="5"/>
        <v>5.5083045417218842E-20</v>
      </c>
    </row>
    <row r="26" spans="1:9" x14ac:dyDescent="0.25">
      <c r="A26">
        <f t="shared" si="7"/>
        <v>47500</v>
      </c>
      <c r="B26">
        <f t="shared" si="6"/>
        <v>1.8264908538902192E-5</v>
      </c>
      <c r="C26">
        <f t="shared" si="5"/>
        <v>1.8592754693488446E-5</v>
      </c>
      <c r="D26">
        <f t="shared" si="5"/>
        <v>3.7175045426519078E-46</v>
      </c>
      <c r="E26">
        <f t="shared" si="5"/>
        <v>0</v>
      </c>
      <c r="F26">
        <f t="shared" si="5"/>
        <v>2.56486620890214E-26</v>
      </c>
    </row>
    <row r="27" spans="1:9" x14ac:dyDescent="0.25">
      <c r="A27">
        <f t="shared" si="7"/>
        <v>52250</v>
      </c>
      <c r="B27">
        <f t="shared" si="6"/>
        <v>9.0107576031298093E-6</v>
      </c>
      <c r="C27">
        <f t="shared" si="5"/>
        <v>1.9759439908836089E-5</v>
      </c>
      <c r="D27">
        <f t="shared" si="5"/>
        <v>3.2630213193529955E-56</v>
      </c>
      <c r="E27">
        <f t="shared" si="5"/>
        <v>0</v>
      </c>
      <c r="F27">
        <f t="shared" si="5"/>
        <v>9.7355244051137892E-34</v>
      </c>
    </row>
    <row r="28" spans="1:9" x14ac:dyDescent="0.25">
      <c r="A28">
        <f t="shared" si="7"/>
        <v>57000</v>
      </c>
      <c r="B28">
        <f t="shared" si="6"/>
        <v>3.5474592846231427E-6</v>
      </c>
      <c r="C28">
        <f t="shared" si="5"/>
        <v>1.9847627373850588E-5</v>
      </c>
      <c r="D28">
        <f t="shared" si="5"/>
        <v>2.3347273781061939E-67</v>
      </c>
      <c r="E28">
        <f t="shared" si="5"/>
        <v>0</v>
      </c>
      <c r="F28">
        <f t="shared" si="5"/>
        <v>3.0123251310251577E-42</v>
      </c>
    </row>
    <row r="29" spans="1:9" x14ac:dyDescent="0.25">
      <c r="A29">
        <f t="shared" si="7"/>
        <v>61750</v>
      </c>
      <c r="B29">
        <f t="shared" si="6"/>
        <v>1.1145147994764813E-6</v>
      </c>
      <c r="C29">
        <f t="shared" si="5"/>
        <v>1.8842808840300879E-5</v>
      </c>
      <c r="D29">
        <f t="shared" si="5"/>
        <v>1.3617591503155674E-79</v>
      </c>
      <c r="E29">
        <f t="shared" si="5"/>
        <v>0</v>
      </c>
      <c r="F29">
        <f t="shared" si="5"/>
        <v>7.5978760021838502E-52</v>
      </c>
    </row>
    <row r="30" spans="1:9" x14ac:dyDescent="0.25">
      <c r="A30">
        <f t="shared" si="7"/>
        <v>66500</v>
      </c>
      <c r="B30">
        <f t="shared" si="6"/>
        <v>2.7942584148794472E-7</v>
      </c>
      <c r="C30">
        <f t="shared" si="5"/>
        <v>1.6907747895465572E-5</v>
      </c>
      <c r="D30">
        <f t="shared" si="5"/>
        <v>6.4745902606127177E-93</v>
      </c>
      <c r="E30">
        <f t="shared" si="5"/>
        <v>0</v>
      </c>
      <c r="F30">
        <f t="shared" si="5"/>
        <v>1.5621776477227099E-62</v>
      </c>
    </row>
    <row r="31" spans="1:9" x14ac:dyDescent="0.25">
      <c r="A31">
        <f t="shared" si="7"/>
        <v>71250</v>
      </c>
      <c r="B31">
        <f t="shared" si="6"/>
        <v>5.5906152223216488E-8</v>
      </c>
      <c r="C31">
        <f t="shared" si="5"/>
        <v>1.4339333378320722E-5</v>
      </c>
      <c r="D31">
        <f t="shared" si="5"/>
        <v>2.5094129705311734E-107</v>
      </c>
      <c r="E31">
        <f t="shared" si="5"/>
        <v>0</v>
      </c>
      <c r="F31">
        <f t="shared" si="5"/>
        <v>2.6182824738615095E-74</v>
      </c>
    </row>
    <row r="32" spans="1:9" x14ac:dyDescent="0.25">
      <c r="A32">
        <f t="shared" si="7"/>
        <v>76000</v>
      </c>
      <c r="B32">
        <f t="shared" si="6"/>
        <v>8.9261657177132935E-9</v>
      </c>
      <c r="C32">
        <f t="shared" si="6"/>
        <v>1.149410703421165E-5</v>
      </c>
      <c r="D32">
        <f t="shared" si="6"/>
        <v>7.9282958639155201E-123</v>
      </c>
      <c r="E32">
        <f t="shared" si="6"/>
        <v>0</v>
      </c>
      <c r="F32">
        <f t="shared" si="6"/>
        <v>3.5772594468942176E-87</v>
      </c>
    </row>
    <row r="33" spans="1:6" x14ac:dyDescent="0.25">
      <c r="A33">
        <f t="shared" si="7"/>
        <v>80750</v>
      </c>
      <c r="B33">
        <f t="shared" si="6"/>
        <v>1.1373197886886655E-9</v>
      </c>
      <c r="C33">
        <f t="shared" si="6"/>
        <v>8.7081236880144276E-6</v>
      </c>
      <c r="D33">
        <f t="shared" si="6"/>
        <v>2.0419044707075049E-139</v>
      </c>
      <c r="E33">
        <f t="shared" si="6"/>
        <v>0</v>
      </c>
      <c r="F33">
        <f t="shared" si="6"/>
        <v>3.98411844448363E-101</v>
      </c>
    </row>
    <row r="34" spans="1:6" x14ac:dyDescent="0.25">
      <c r="A34">
        <f t="shared" si="7"/>
        <v>85500</v>
      </c>
      <c r="B34">
        <f t="shared" si="6"/>
        <v>1.1564119035797835E-10</v>
      </c>
      <c r="C34">
        <f t="shared" si="6"/>
        <v>6.2355823331178615E-6</v>
      </c>
      <c r="D34">
        <f t="shared" si="6"/>
        <v>4.2868555802378978E-157</v>
      </c>
      <c r="E34">
        <f t="shared" si="6"/>
        <v>0</v>
      </c>
      <c r="F34">
        <f t="shared" si="6"/>
        <v>3.6171115666225457E-116</v>
      </c>
    </row>
    <row r="35" spans="1:6" x14ac:dyDescent="0.25">
      <c r="A35">
        <f t="shared" si="7"/>
        <v>90250</v>
      </c>
      <c r="B35">
        <f t="shared" si="6"/>
        <v>9.3832830841236569E-12</v>
      </c>
      <c r="C35">
        <f t="shared" si="6"/>
        <v>4.2201950494283107E-6</v>
      </c>
      <c r="D35">
        <f t="shared" si="6"/>
        <v>7.336520695387383E-176</v>
      </c>
      <c r="E35">
        <f t="shared" si="6"/>
        <v>0</v>
      </c>
      <c r="F35">
        <f t="shared" si="6"/>
        <v>2.6769448806579979E-132</v>
      </c>
    </row>
    <row r="36" spans="1:6" x14ac:dyDescent="0.25">
      <c r="A36">
        <f>A35+0.05*(MAX($B$10:$F$10)-MIN($B$9:$F$9))</f>
        <v>95000</v>
      </c>
      <c r="B36">
        <f t="shared" si="6"/>
        <v>6.0758828498232865E-13</v>
      </c>
      <c r="C36">
        <f t="shared" si="6"/>
        <v>2.6995483256594029E-6</v>
      </c>
      <c r="D36">
        <f t="shared" si="6"/>
        <v>1.0235034300706956E-195</v>
      </c>
      <c r="E36">
        <f t="shared" si="6"/>
        <v>0</v>
      </c>
      <c r="F36">
        <f t="shared" si="6"/>
        <v>1.6149713227443869E-149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 (3)</vt:lpstr>
      <vt:lpstr>Tabelle1</vt:lpstr>
      <vt:lpstr>Tabelle1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2022-02-01T18:05:39Z</dcterms:created>
  <dcterms:modified xsi:type="dcterms:W3CDTF">2022-02-01T19:17:01Z</dcterms:modified>
</cp:coreProperties>
</file>