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rtucloud1-my.sharepoint.com/personal/ilja_rimsa_edu_rtu_lv/Documents/1.1.p/Physics/LL2.3.1/"/>
    </mc:Choice>
  </mc:AlternateContent>
  <xr:revisionPtr revIDLastSave="26" documentId="11_F25DC773A252ABDACC1048D5115E7C865BDE58E6" xr6:coauthVersionLast="47" xr6:coauthVersionMax="47" xr10:uidLastSave="{3AA282F2-A4F5-4C69-B548-A4FF2EED8293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N3" i="1"/>
  <c r="M3" i="1"/>
  <c r="I3" i="1" l="1"/>
  <c r="E18" i="1"/>
  <c r="D18" i="1"/>
  <c r="F18" i="1" s="1"/>
  <c r="D19" i="1"/>
  <c r="D20" i="1"/>
  <c r="D21" i="1"/>
  <c r="D22" i="1"/>
  <c r="D23" i="1"/>
  <c r="D24" i="1"/>
  <c r="D25" i="1"/>
  <c r="D26" i="1"/>
  <c r="D27" i="1"/>
  <c r="D4" i="1"/>
  <c r="E27" i="1" l="1"/>
  <c r="F27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4" i="1"/>
  <c r="F4" i="1" s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F11" i="1" s="1"/>
  <c r="D12" i="1"/>
  <c r="F12" i="1" s="1"/>
  <c r="D13" i="1"/>
  <c r="F13" i="1" s="1"/>
  <c r="F10" i="1" l="1"/>
  <c r="F9" i="1"/>
  <c r="F6" i="1"/>
  <c r="F8" i="1"/>
  <c r="F7" i="1"/>
  <c r="F5" i="1"/>
  <c r="G4" i="1" l="1"/>
  <c r="G7" i="1"/>
  <c r="G9" i="1"/>
  <c r="G27" i="1"/>
  <c r="G6" i="1"/>
  <c r="G11" i="1"/>
  <c r="G8" i="1"/>
  <c r="G12" i="1"/>
  <c r="G21" i="1"/>
  <c r="G24" i="1"/>
  <c r="G5" i="1"/>
  <c r="G13" i="1"/>
  <c r="G18" i="1"/>
  <c r="G10" i="1"/>
  <c r="G19" i="1"/>
  <c r="G23" i="1"/>
  <c r="G20" i="1"/>
  <c r="G22" i="1"/>
  <c r="G26" i="1"/>
  <c r="G25" i="1"/>
  <c r="L3" i="1" l="1"/>
</calcChain>
</file>

<file path=xl/sharedStrings.xml><?xml version="1.0" encoding="utf-8"?>
<sst xmlns="http://schemas.openxmlformats.org/spreadsheetml/2006/main" count="22" uniqueCount="17">
  <si>
    <t>N.p.k.</t>
  </si>
  <si>
    <t>α</t>
  </si>
  <si>
    <t>t ± δt, °C(± 1)</t>
  </si>
  <si>
    <t>Iļja Rimša RDBG0-7 / 241RDB324 (augošā)</t>
  </si>
  <si>
    <r>
      <t>α</t>
    </r>
    <r>
      <rPr>
        <b/>
        <vertAlign val="subscript"/>
        <sz val="11"/>
        <color theme="1"/>
        <rFont val="Calibri"/>
        <family val="2"/>
        <charset val="204"/>
        <scheme val="minor"/>
      </rPr>
      <t>vid</t>
    </r>
    <r>
      <rPr>
        <b/>
        <sz val="11"/>
        <color theme="1"/>
        <rFont val="Calibri"/>
        <family val="2"/>
        <charset val="204"/>
        <scheme val="minor"/>
      </rPr>
      <t xml:space="preserve"> (dilst., aug.)</t>
    </r>
  </si>
  <si>
    <r>
      <t>∑(α</t>
    </r>
    <r>
      <rPr>
        <b/>
        <vertAlign val="subscript"/>
        <sz val="11"/>
        <color theme="1"/>
        <rFont val="Calibri"/>
        <family val="2"/>
        <charset val="204"/>
        <scheme val="minor"/>
      </rPr>
      <t>vid</t>
    </r>
    <r>
      <rPr>
        <b/>
        <sz val="11"/>
        <color theme="1"/>
        <rFont val="Calibri"/>
        <family val="2"/>
        <charset val="204"/>
        <scheme val="minor"/>
      </rPr>
      <t>-α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(aug)</t>
    </r>
  </si>
  <si>
    <r>
      <t>∑(α</t>
    </r>
    <r>
      <rPr>
        <b/>
        <vertAlign val="subscript"/>
        <sz val="11"/>
        <color theme="1"/>
        <rFont val="Calibri"/>
        <family val="2"/>
        <charset val="204"/>
        <scheme val="minor"/>
      </rPr>
      <t>vid</t>
    </r>
    <r>
      <rPr>
        <b/>
        <sz val="11"/>
        <color theme="1"/>
        <rFont val="Calibri"/>
        <family val="2"/>
        <charset val="204"/>
        <scheme val="minor"/>
      </rPr>
      <t>-α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 (dilst)</t>
    </r>
  </si>
  <si>
    <r>
      <t>Δα</t>
    </r>
    <r>
      <rPr>
        <b/>
        <vertAlign val="subscript"/>
        <sz val="11"/>
        <color theme="1"/>
        <rFont val="Calibri"/>
        <family val="2"/>
        <charset val="204"/>
        <scheme val="minor"/>
      </rPr>
      <t>S</t>
    </r>
  </si>
  <si>
    <r>
      <t>ε</t>
    </r>
    <r>
      <rPr>
        <b/>
        <vertAlign val="subscript"/>
        <sz val="11"/>
        <color theme="1"/>
        <rFont val="Calibri"/>
        <family val="2"/>
        <charset val="204"/>
        <scheme val="minor"/>
      </rPr>
      <t>α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</si>
  <si>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t2</t>
    </r>
    <r>
      <rPr>
        <b/>
        <sz val="11"/>
        <color theme="1"/>
        <rFont val="Calibri"/>
        <family val="2"/>
        <charset val="204"/>
        <scheme val="minor"/>
      </rPr>
      <t>-R</t>
    </r>
    <r>
      <rPr>
        <b/>
        <vertAlign val="subscript"/>
        <sz val="11"/>
        <color theme="1"/>
        <rFont val="Calibri"/>
        <family val="2"/>
        <charset val="204"/>
        <scheme val="minor"/>
      </rPr>
      <t>t1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</si>
  <si>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(t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-t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</si>
  <si>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s</t>
    </r>
    <r>
      <rPr>
        <b/>
        <sz val="11"/>
        <color theme="1"/>
        <rFont val="Calibri"/>
        <family val="2"/>
        <charset val="204"/>
        <scheme val="minor"/>
      </rPr>
      <t xml:space="preserve"> ± δR</t>
    </r>
    <r>
      <rPr>
        <b/>
        <vertAlign val="subscript"/>
        <sz val="11"/>
        <color theme="1"/>
        <rFont val="Calibri"/>
        <family val="2"/>
        <charset val="204"/>
        <scheme val="minor"/>
      </rPr>
      <t>s</t>
    </r>
    <r>
      <rPr>
        <b/>
        <sz val="11"/>
        <color theme="1"/>
        <rFont val="Calibri"/>
        <family val="2"/>
        <charset val="204"/>
        <scheme val="minor"/>
      </rPr>
      <t>, Ω(± 0,1)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</si>
  <si>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t1</t>
    </r>
    <r>
      <rPr>
        <b/>
        <sz val="11"/>
        <color theme="1"/>
        <rFont val="Calibri"/>
        <family val="2"/>
        <charset val="204"/>
        <scheme val="minor"/>
      </rPr>
      <t>-R</t>
    </r>
    <r>
      <rPr>
        <b/>
        <vertAlign val="subscript"/>
        <sz val="11"/>
        <color theme="1"/>
        <rFont val="Calibri"/>
        <family val="2"/>
        <charset val="204"/>
        <scheme val="minor"/>
      </rPr>
      <t>t2</t>
    </r>
  </si>
  <si>
    <r>
      <t>S</t>
    </r>
    <r>
      <rPr>
        <b/>
        <vertAlign val="subscript"/>
        <sz val="11"/>
        <color theme="1"/>
        <rFont val="Calibri"/>
        <family val="2"/>
        <charset val="204"/>
        <scheme val="minor"/>
      </rPr>
      <t>α</t>
    </r>
  </si>
  <si>
    <r>
      <t>Δt</t>
    </r>
    <r>
      <rPr>
        <b/>
        <vertAlign val="subscript"/>
        <sz val="11"/>
        <color theme="1"/>
        <rFont val="Calibri"/>
        <family val="2"/>
        <charset val="204"/>
        <scheme val="minor"/>
      </rPr>
      <t>δ</t>
    </r>
  </si>
  <si>
    <r>
      <t>ΔR</t>
    </r>
    <r>
      <rPr>
        <b/>
        <vertAlign val="subscript"/>
        <sz val="11"/>
        <color theme="1"/>
        <rFont val="Calibri"/>
        <family val="2"/>
        <charset val="204"/>
        <scheme val="minor"/>
      </rPr>
      <t>δ</t>
    </r>
  </si>
  <si>
    <t>Iļja Rimša RDBG0-7 / 241RDB324 (dilstošā)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</si>
</sst>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 vertical="center"/>
    </xf>
    <xf numFmtId="0" fontId="3" fillId="2" borderId="1" xfId="2" applyFont="1" applyBorder="1" applyAlignment="1">
      <alignment horizontal="center" vertical="center"/>
    </xf>
    <xf numFmtId="0" fontId="3" fillId="5" borderId="1" xfId="5" applyFont="1" applyBorder="1" applyAlignment="1">
      <alignment horizontal="center" vertical="center"/>
    </xf>
    <xf numFmtId="0" fontId="3" fillId="6" borderId="1" xfId="6" applyFont="1" applyBorder="1" applyAlignment="1">
      <alignment horizontal="center" vertical="center"/>
    </xf>
    <xf numFmtId="0" fontId="3" fillId="4" borderId="1" xfId="4" applyFont="1" applyBorder="1" applyAlignment="1">
      <alignment horizontal="center" vertical="center"/>
    </xf>
    <xf numFmtId="0" fontId="3" fillId="7" borderId="1" xfId="7" applyFont="1" applyBorder="1" applyAlignment="1">
      <alignment horizontal="center" vertical="center"/>
    </xf>
    <xf numFmtId="0" fontId="3" fillId="3" borderId="1" xfId="3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8">
    <cellStyle name="20% - Accent3" xfId="3" builtinId="38"/>
    <cellStyle name="20% - Accent4" xfId="5" builtinId="42"/>
    <cellStyle name="20% - Accent5" xfId="6" builtinId="46"/>
    <cellStyle name="20% - Accent6" xfId="7" builtinId="50"/>
    <cellStyle name="40% - Accent2" xfId="2" builtinId="35"/>
    <cellStyle name="40% - Accent3" xfId="4" builtinId="3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</a:t>
            </a:r>
            <a:r>
              <a:rPr lang="lv-LV" baseline="-25000"/>
              <a:t>vid</a:t>
            </a:r>
            <a:r>
              <a:rPr lang="lv-LV" baseline="0"/>
              <a:t>=f(t)</a:t>
            </a:r>
            <a:endParaRPr lang="el-G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Rs ± δRs, Ω(± 0,1)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31824992189274E-2"/>
                  <c:y val="-0.216620005832604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0.8782x + </a:t>
                    </a:r>
                    <a:r>
                      <a:rPr lang="en-US" sz="1000" b="1" baseline="0"/>
                      <a:t>40.44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Sheet1!$B$3:$B$13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34</c:v>
                </c:pt>
                <c:pt idx="3">
                  <c:v>40</c:v>
                </c:pt>
                <c:pt idx="4">
                  <c:v>46</c:v>
                </c:pt>
                <c:pt idx="5">
                  <c:v>52</c:v>
                </c:pt>
                <c:pt idx="6">
                  <c:v>58</c:v>
                </c:pt>
                <c:pt idx="7">
                  <c:v>64</c:v>
                </c:pt>
                <c:pt idx="8">
                  <c:v>70</c:v>
                </c:pt>
                <c:pt idx="9">
                  <c:v>76</c:v>
                </c:pt>
                <c:pt idx="10">
                  <c:v>82</c:v>
                </c:pt>
              </c:numCache>
            </c:numRef>
          </c:cat>
          <c:val>
            <c:numRef>
              <c:f>Sheet1!$C$3:$C$13</c:f>
              <c:numCache>
                <c:formatCode>0.0</c:formatCode>
                <c:ptCount val="11"/>
                <c:pt idx="0">
                  <c:v>41.2</c:v>
                </c:pt>
                <c:pt idx="1">
                  <c:v>42.2</c:v>
                </c:pt>
                <c:pt idx="2">
                  <c:v>43.1</c:v>
                </c:pt>
                <c:pt idx="3">
                  <c:v>44</c:v>
                </c:pt>
                <c:pt idx="4">
                  <c:v>44.9</c:v>
                </c:pt>
                <c:pt idx="5">
                  <c:v>45.8</c:v>
                </c:pt>
                <c:pt idx="6">
                  <c:v>46.6</c:v>
                </c:pt>
                <c:pt idx="7">
                  <c:v>47.4</c:v>
                </c:pt>
                <c:pt idx="8">
                  <c:v>48.3</c:v>
                </c:pt>
                <c:pt idx="9">
                  <c:v>49.2</c:v>
                </c:pt>
                <c:pt idx="10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8-4BD7-92DF-DDA16C0A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96271"/>
        <c:axId val="1280295023"/>
      </c:lineChart>
      <c:catAx>
        <c:axId val="12802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023"/>
        <c:crosses val="autoZero"/>
        <c:auto val="1"/>
        <c:lblAlgn val="ctr"/>
        <c:lblOffset val="100"/>
        <c:noMultiLvlLbl val="0"/>
      </c:catAx>
      <c:valAx>
        <c:axId val="12802950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6271"/>
        <c:crosses val="autoZero"/>
        <c:crossBetween val="between"/>
        <c:minorUnit val="5"/>
      </c:valAx>
      <c:spPr>
        <a:pattFill prst="dotGrid">
          <a:fgClr>
            <a:schemeClr val="tx1">
              <a:lumMod val="65000"/>
              <a:lumOff val="35000"/>
            </a:schemeClr>
          </a:fgClr>
          <a:bgClr>
            <a:schemeClr val="bg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20707</xdr:colOff>
      <xdr:row>3</xdr:row>
      <xdr:rowOff>21742</xdr:rowOff>
    </xdr:from>
    <xdr:to>
      <xdr:col>13</xdr:col>
      <xdr:colOff>571500</xdr:colOff>
      <xdr:row>17</xdr:row>
      <xdr:rowOff>114507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C2A0-A0A5-4362-BF86-BDF99D41A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115" zoomScaleNormal="115" workbookViewId="0">
      <selection activeCell="G16" sqref="G16"/>
    </sheetView>
  </sheetViews>
  <sheetFormatPr defaultRowHeight="15" x14ac:dyDescent="0.25"/>
  <cols>
    <col min="1" max="1" width="7.85546875" bestFit="1" customWidth="1"/>
    <col min="2" max="3" width="16.7109375" customWidth="1"/>
    <col min="4" max="6" width="13.7109375" customWidth="1"/>
    <col min="7" max="7" width="15.42578125" bestFit="1" customWidth="1"/>
    <col min="8" max="8" width="15.7109375" customWidth="1"/>
    <col min="9" max="10" width="16.7109375" customWidth="1"/>
    <col min="11" max="12" width="13.7109375" customWidth="1"/>
    <col min="13" max="14" width="9" bestFit="1" customWidth="1"/>
  </cols>
  <sheetData>
    <row r="1" spans="1:14" x14ac:dyDescent="0.25">
      <c r="A1" s="16" t="s">
        <v>3</v>
      </c>
      <c r="B1" s="17"/>
      <c r="C1" s="17"/>
      <c r="D1" s="17"/>
      <c r="E1" s="17"/>
      <c r="F1" s="17"/>
      <c r="G1" s="17"/>
    </row>
    <row r="2" spans="1:14" ht="18" x14ac:dyDescent="0.25">
      <c r="A2" s="3" t="s">
        <v>0</v>
      </c>
      <c r="B2" s="4" t="s">
        <v>2</v>
      </c>
      <c r="C2" s="5" t="s">
        <v>11</v>
      </c>
      <c r="D2" s="6" t="s">
        <v>9</v>
      </c>
      <c r="E2" s="9" t="s">
        <v>10</v>
      </c>
      <c r="F2" s="8" t="s">
        <v>1</v>
      </c>
      <c r="G2" s="3" t="s">
        <v>5</v>
      </c>
      <c r="I2" s="13" t="s">
        <v>4</v>
      </c>
      <c r="J2" s="3" t="s">
        <v>13</v>
      </c>
      <c r="K2" s="3" t="s">
        <v>7</v>
      </c>
      <c r="L2" s="3" t="s">
        <v>8</v>
      </c>
      <c r="M2" s="3" t="s">
        <v>14</v>
      </c>
      <c r="N2" s="3" t="s">
        <v>15</v>
      </c>
    </row>
    <row r="3" spans="1:14" x14ac:dyDescent="0.25">
      <c r="A3" s="1">
        <v>1</v>
      </c>
      <c r="B3" s="1">
        <v>22</v>
      </c>
      <c r="C3" s="10">
        <v>41.2</v>
      </c>
      <c r="D3" s="18"/>
      <c r="E3" s="18"/>
      <c r="F3" s="18"/>
      <c r="G3" s="18"/>
      <c r="I3" s="11">
        <f>ROUND((SUM(F4:F13)+SUM(F18:F27))/20,4)</f>
        <v>3.7000000000000002E-3</v>
      </c>
      <c r="J3" s="14">
        <f>SQRT((SUM(G4:G13)+SUM(G18:G27))/20*19)</f>
        <v>1.336413109783049E-3</v>
      </c>
      <c r="K3" s="14">
        <f>J3*2.09</f>
        <v>2.7931033994465721E-3</v>
      </c>
      <c r="L3" s="15">
        <f>K3/I3</f>
        <v>0.7548928106612357</v>
      </c>
      <c r="M3" s="14">
        <f>ROUND((1/3)*1.96,5)</f>
        <v>0.65332999999999997</v>
      </c>
      <c r="N3" s="14">
        <f>ROUND((0.1/3)*1.96,5)</f>
        <v>6.5329999999999999E-2</v>
      </c>
    </row>
    <row r="4" spans="1:14" x14ac:dyDescent="0.25">
      <c r="A4" s="1">
        <v>2</v>
      </c>
      <c r="B4" s="1">
        <v>28</v>
      </c>
      <c r="C4" s="10">
        <v>42.2</v>
      </c>
      <c r="D4" s="1">
        <f>C4-C3</f>
        <v>1</v>
      </c>
      <c r="E4" s="1">
        <f>40*(B4-B3)</f>
        <v>240</v>
      </c>
      <c r="F4" s="1">
        <f>ROUND(D4/E4,4)</f>
        <v>4.1999999999999997E-3</v>
      </c>
      <c r="G4" s="1">
        <f t="shared" ref="G4:G13" si="0">ROUND(($I$3-F4)^2,8)</f>
        <v>2.4999999999999999E-7</v>
      </c>
    </row>
    <row r="5" spans="1:14" x14ac:dyDescent="0.25">
      <c r="A5" s="1">
        <v>3</v>
      </c>
      <c r="B5" s="1">
        <v>34</v>
      </c>
      <c r="C5" s="10">
        <v>43.1</v>
      </c>
      <c r="D5" s="1">
        <f t="shared" ref="D5:D13" si="1">C5-C4</f>
        <v>0.89999999999999858</v>
      </c>
      <c r="E5" s="1">
        <f t="shared" ref="E5:E13" si="2">40*(B5-B4)</f>
        <v>240</v>
      </c>
      <c r="F5" s="1">
        <f t="shared" ref="F5:F13" si="3">ROUND(D5/E5,4)</f>
        <v>3.7000000000000002E-3</v>
      </c>
      <c r="G5" s="1">
        <f t="shared" si="0"/>
        <v>0</v>
      </c>
      <c r="J5" s="12"/>
    </row>
    <row r="6" spans="1:14" ht="15" customHeight="1" x14ac:dyDescent="0.25">
      <c r="A6" s="1">
        <v>4</v>
      </c>
      <c r="B6" s="1">
        <v>40</v>
      </c>
      <c r="C6" s="10">
        <v>44</v>
      </c>
      <c r="D6" s="1">
        <f t="shared" si="1"/>
        <v>0.89999999999999858</v>
      </c>
      <c r="E6" s="1">
        <f t="shared" si="2"/>
        <v>240</v>
      </c>
      <c r="F6" s="1">
        <f t="shared" si="3"/>
        <v>3.7000000000000002E-3</v>
      </c>
      <c r="G6" s="1">
        <f t="shared" si="0"/>
        <v>0</v>
      </c>
      <c r="J6" s="12"/>
    </row>
    <row r="7" spans="1:14" x14ac:dyDescent="0.25">
      <c r="A7" s="1">
        <v>5</v>
      </c>
      <c r="B7" s="1">
        <v>46</v>
      </c>
      <c r="C7" s="10">
        <v>44.9</v>
      </c>
      <c r="D7" s="1">
        <f t="shared" si="1"/>
        <v>0.89999999999999858</v>
      </c>
      <c r="E7" s="1">
        <f t="shared" si="2"/>
        <v>240</v>
      </c>
      <c r="F7" s="1">
        <f t="shared" si="3"/>
        <v>3.7000000000000002E-3</v>
      </c>
      <c r="G7" s="1">
        <f t="shared" si="0"/>
        <v>0</v>
      </c>
      <c r="J7" s="12"/>
    </row>
    <row r="8" spans="1:14" x14ac:dyDescent="0.25">
      <c r="A8" s="1">
        <v>6</v>
      </c>
      <c r="B8" s="1">
        <v>52</v>
      </c>
      <c r="C8" s="10">
        <v>45.8</v>
      </c>
      <c r="D8" s="1">
        <f t="shared" si="1"/>
        <v>0.89999999999999858</v>
      </c>
      <c r="E8" s="1">
        <f t="shared" si="2"/>
        <v>240</v>
      </c>
      <c r="F8" s="1">
        <f t="shared" si="3"/>
        <v>3.7000000000000002E-3</v>
      </c>
      <c r="G8" s="1">
        <f t="shared" si="0"/>
        <v>0</v>
      </c>
      <c r="J8" s="12"/>
    </row>
    <row r="9" spans="1:14" ht="15" customHeight="1" x14ac:dyDescent="0.25">
      <c r="A9" s="1">
        <v>7</v>
      </c>
      <c r="B9" s="1">
        <v>58</v>
      </c>
      <c r="C9" s="10">
        <v>46.6</v>
      </c>
      <c r="D9" s="1">
        <f t="shared" si="1"/>
        <v>0.80000000000000426</v>
      </c>
      <c r="E9" s="1">
        <f t="shared" si="2"/>
        <v>240</v>
      </c>
      <c r="F9" s="1">
        <f t="shared" si="3"/>
        <v>3.3E-3</v>
      </c>
      <c r="G9" s="1">
        <f t="shared" si="0"/>
        <v>1.6E-7</v>
      </c>
      <c r="J9" s="12"/>
    </row>
    <row r="10" spans="1:14" x14ac:dyDescent="0.25">
      <c r="A10" s="1">
        <v>8</v>
      </c>
      <c r="B10" s="1">
        <v>64</v>
      </c>
      <c r="C10" s="10">
        <v>47.4</v>
      </c>
      <c r="D10" s="1">
        <f t="shared" si="1"/>
        <v>0.79999999999999716</v>
      </c>
      <c r="E10" s="1">
        <f t="shared" si="2"/>
        <v>240</v>
      </c>
      <c r="F10" s="1">
        <f t="shared" si="3"/>
        <v>3.3E-3</v>
      </c>
      <c r="G10" s="1">
        <f t="shared" si="0"/>
        <v>1.6E-7</v>
      </c>
      <c r="J10" s="12"/>
    </row>
    <row r="11" spans="1:14" x14ac:dyDescent="0.25">
      <c r="A11" s="1">
        <v>9</v>
      </c>
      <c r="B11" s="1">
        <v>70</v>
      </c>
      <c r="C11" s="10">
        <v>48.3</v>
      </c>
      <c r="D11" s="1">
        <f t="shared" si="1"/>
        <v>0.89999999999999858</v>
      </c>
      <c r="E11" s="1">
        <f t="shared" si="2"/>
        <v>240</v>
      </c>
      <c r="F11" s="1">
        <f t="shared" si="3"/>
        <v>3.7000000000000002E-3</v>
      </c>
      <c r="G11" s="1">
        <f t="shared" si="0"/>
        <v>0</v>
      </c>
      <c r="J11" s="12"/>
    </row>
    <row r="12" spans="1:14" x14ac:dyDescent="0.25">
      <c r="A12" s="1">
        <v>10</v>
      </c>
      <c r="B12" s="1">
        <v>76</v>
      </c>
      <c r="C12" s="10">
        <v>49.2</v>
      </c>
      <c r="D12" s="1">
        <f t="shared" si="1"/>
        <v>0.90000000000000568</v>
      </c>
      <c r="E12" s="1">
        <f t="shared" si="2"/>
        <v>240</v>
      </c>
      <c r="F12" s="1">
        <f t="shared" si="3"/>
        <v>3.8E-3</v>
      </c>
      <c r="G12" s="1">
        <f t="shared" si="0"/>
        <v>1E-8</v>
      </c>
      <c r="J12" s="12"/>
    </row>
    <row r="13" spans="1:14" x14ac:dyDescent="0.25">
      <c r="A13" s="1">
        <v>11</v>
      </c>
      <c r="B13" s="2">
        <v>82</v>
      </c>
      <c r="C13" s="10">
        <v>50.1</v>
      </c>
      <c r="D13" s="1">
        <f t="shared" si="1"/>
        <v>0.89999999999999858</v>
      </c>
      <c r="E13" s="1">
        <f t="shared" si="2"/>
        <v>240</v>
      </c>
      <c r="F13" s="1">
        <f t="shared" si="3"/>
        <v>3.7000000000000002E-3</v>
      </c>
      <c r="G13" s="1">
        <f t="shared" si="0"/>
        <v>0</v>
      </c>
      <c r="J13" s="12"/>
    </row>
    <row r="15" spans="1:14" ht="15" customHeight="1" x14ac:dyDescent="0.25">
      <c r="A15" s="16" t="s">
        <v>16</v>
      </c>
      <c r="B15" s="17"/>
      <c r="C15" s="17"/>
      <c r="D15" s="17"/>
      <c r="E15" s="17"/>
      <c r="F15" s="17"/>
      <c r="G15" s="17"/>
    </row>
    <row r="16" spans="1:14" ht="18" x14ac:dyDescent="0.25">
      <c r="A16" s="3" t="s">
        <v>0</v>
      </c>
      <c r="B16" s="4" t="s">
        <v>2</v>
      </c>
      <c r="C16" s="5" t="s">
        <v>11</v>
      </c>
      <c r="D16" s="6" t="s">
        <v>12</v>
      </c>
      <c r="E16" s="7" t="s">
        <v>10</v>
      </c>
      <c r="F16" s="8" t="s">
        <v>1</v>
      </c>
      <c r="G16" s="3" t="s">
        <v>6</v>
      </c>
    </row>
    <row r="17" spans="1:7" x14ac:dyDescent="0.25">
      <c r="A17" s="1">
        <v>1</v>
      </c>
      <c r="B17" s="1">
        <v>82</v>
      </c>
      <c r="C17" s="10">
        <v>50.1</v>
      </c>
      <c r="D17" s="18"/>
      <c r="E17" s="18"/>
      <c r="F17" s="18"/>
      <c r="G17" s="18"/>
    </row>
    <row r="18" spans="1:7" x14ac:dyDescent="0.25">
      <c r="A18" s="1">
        <v>2</v>
      </c>
      <c r="B18" s="1">
        <v>76</v>
      </c>
      <c r="C18" s="10">
        <v>49.4</v>
      </c>
      <c r="D18" s="1">
        <f>C17-C18</f>
        <v>0.70000000000000284</v>
      </c>
      <c r="E18" s="1">
        <f>40*(B17-B18)</f>
        <v>240</v>
      </c>
      <c r="F18" s="1">
        <f>ROUND(D18/E18, 4)</f>
        <v>2.8999999999999998E-3</v>
      </c>
      <c r="G18" s="1">
        <f t="shared" ref="G18:G27" si="4">ROUND(($I$3-F18)^2,8)</f>
        <v>6.4000000000000001E-7</v>
      </c>
    </row>
    <row r="19" spans="1:7" ht="15.75" customHeight="1" x14ac:dyDescent="0.25">
      <c r="A19" s="1">
        <v>3</v>
      </c>
      <c r="B19" s="1">
        <v>70</v>
      </c>
      <c r="C19" s="10">
        <v>48.5</v>
      </c>
      <c r="D19" s="1">
        <f t="shared" ref="D19:D27" si="5">C18-C19</f>
        <v>0.89999999999999858</v>
      </c>
      <c r="E19" s="1">
        <f t="shared" ref="E19:E26" si="6">40*(B18-B19)</f>
        <v>240</v>
      </c>
      <c r="F19" s="1">
        <f t="shared" ref="F19:F27" si="7">ROUND(D19/E19, 4)</f>
        <v>3.7000000000000002E-3</v>
      </c>
      <c r="G19" s="1">
        <f t="shared" si="4"/>
        <v>0</v>
      </c>
    </row>
    <row r="20" spans="1:7" x14ac:dyDescent="0.25">
      <c r="A20" s="1">
        <v>4</v>
      </c>
      <c r="B20" s="1">
        <v>64</v>
      </c>
      <c r="C20" s="10">
        <v>47.6</v>
      </c>
      <c r="D20" s="1">
        <f t="shared" si="5"/>
        <v>0.89999999999999858</v>
      </c>
      <c r="E20" s="1">
        <f t="shared" si="6"/>
        <v>240</v>
      </c>
      <c r="F20" s="1">
        <f t="shared" si="7"/>
        <v>3.7000000000000002E-3</v>
      </c>
      <c r="G20" s="1">
        <f t="shared" si="4"/>
        <v>0</v>
      </c>
    </row>
    <row r="21" spans="1:7" x14ac:dyDescent="0.25">
      <c r="A21" s="1">
        <v>5</v>
      </c>
      <c r="B21" s="1">
        <v>58</v>
      </c>
      <c r="C21" s="10">
        <v>46.8</v>
      </c>
      <c r="D21" s="1">
        <f t="shared" si="5"/>
        <v>0.80000000000000426</v>
      </c>
      <c r="E21" s="1">
        <f t="shared" si="6"/>
        <v>240</v>
      </c>
      <c r="F21" s="1">
        <f t="shared" si="7"/>
        <v>3.3E-3</v>
      </c>
      <c r="G21" s="1">
        <f t="shared" si="4"/>
        <v>1.6E-7</v>
      </c>
    </row>
    <row r="22" spans="1:7" ht="15.75" customHeight="1" x14ac:dyDescent="0.25">
      <c r="A22" s="1">
        <v>6</v>
      </c>
      <c r="B22" s="1">
        <v>52</v>
      </c>
      <c r="C22" s="10">
        <v>45.9</v>
      </c>
      <c r="D22" s="1">
        <f t="shared" si="5"/>
        <v>0.89999999999999858</v>
      </c>
      <c r="E22" s="1">
        <f t="shared" si="6"/>
        <v>240</v>
      </c>
      <c r="F22" s="1">
        <f t="shared" si="7"/>
        <v>3.7000000000000002E-3</v>
      </c>
      <c r="G22" s="1">
        <f t="shared" si="4"/>
        <v>0</v>
      </c>
    </row>
    <row r="23" spans="1:7" x14ac:dyDescent="0.25">
      <c r="A23" s="1">
        <v>7</v>
      </c>
      <c r="B23" s="1">
        <v>46</v>
      </c>
      <c r="C23" s="10">
        <v>45</v>
      </c>
      <c r="D23" s="1">
        <f t="shared" si="5"/>
        <v>0.89999999999999858</v>
      </c>
      <c r="E23" s="1">
        <f t="shared" si="6"/>
        <v>240</v>
      </c>
      <c r="F23" s="1">
        <f t="shared" si="7"/>
        <v>3.7000000000000002E-3</v>
      </c>
      <c r="G23" s="1">
        <f t="shared" si="4"/>
        <v>0</v>
      </c>
    </row>
    <row r="24" spans="1:7" x14ac:dyDescent="0.25">
      <c r="A24" s="1">
        <v>8</v>
      </c>
      <c r="B24" s="1">
        <v>40</v>
      </c>
      <c r="C24" s="10">
        <v>44</v>
      </c>
      <c r="D24" s="1">
        <f t="shared" si="5"/>
        <v>1</v>
      </c>
      <c r="E24" s="1">
        <f t="shared" si="6"/>
        <v>240</v>
      </c>
      <c r="F24" s="1">
        <f t="shared" si="7"/>
        <v>4.1999999999999997E-3</v>
      </c>
      <c r="G24" s="1">
        <f t="shared" si="4"/>
        <v>2.4999999999999999E-7</v>
      </c>
    </row>
    <row r="25" spans="1:7" x14ac:dyDescent="0.25">
      <c r="A25" s="1">
        <v>9</v>
      </c>
      <c r="B25" s="1">
        <v>34</v>
      </c>
      <c r="C25" s="10">
        <v>43.1</v>
      </c>
      <c r="D25" s="1">
        <f t="shared" si="5"/>
        <v>0.89999999999999858</v>
      </c>
      <c r="E25" s="1">
        <f t="shared" si="6"/>
        <v>240</v>
      </c>
      <c r="F25" s="1">
        <f t="shared" si="7"/>
        <v>3.7000000000000002E-3</v>
      </c>
      <c r="G25" s="1">
        <f t="shared" si="4"/>
        <v>0</v>
      </c>
    </row>
    <row r="26" spans="1:7" x14ac:dyDescent="0.25">
      <c r="A26" s="1">
        <v>10</v>
      </c>
      <c r="B26" s="1">
        <v>28</v>
      </c>
      <c r="C26" s="10">
        <v>42.2</v>
      </c>
      <c r="D26" s="1">
        <f t="shared" si="5"/>
        <v>0.89999999999999858</v>
      </c>
      <c r="E26" s="1">
        <f t="shared" si="6"/>
        <v>240</v>
      </c>
      <c r="F26" s="1">
        <f t="shared" si="7"/>
        <v>3.7000000000000002E-3</v>
      </c>
      <c r="G26" s="1">
        <f t="shared" si="4"/>
        <v>0</v>
      </c>
    </row>
    <row r="27" spans="1:7" x14ac:dyDescent="0.25">
      <c r="A27" s="1">
        <v>11</v>
      </c>
      <c r="B27" s="1">
        <v>22</v>
      </c>
      <c r="C27" s="10">
        <v>41.2</v>
      </c>
      <c r="D27" s="1">
        <f t="shared" si="5"/>
        <v>1</v>
      </c>
      <c r="E27" s="1">
        <f>40*(B26-B27)</f>
        <v>240</v>
      </c>
      <c r="F27" s="1">
        <f t="shared" si="7"/>
        <v>4.1999999999999997E-3</v>
      </c>
      <c r="G27" s="1">
        <f t="shared" si="4"/>
        <v>2.4999999999999999E-7</v>
      </c>
    </row>
  </sheetData>
  <mergeCells count="4">
    <mergeCell ref="A15:G15"/>
    <mergeCell ref="A1:G1"/>
    <mergeCell ref="D3:G3"/>
    <mergeCell ref="D17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fowik</dc:creator>
  <cp:lastModifiedBy>Iļja Rimša</cp:lastModifiedBy>
  <dcterms:created xsi:type="dcterms:W3CDTF">2015-06-05T18:17:20Z</dcterms:created>
  <dcterms:modified xsi:type="dcterms:W3CDTF">2025-04-08T15:33:22Z</dcterms:modified>
</cp:coreProperties>
</file>