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defaultThemeVersion="166925"/>
  <mc:AlternateContent xmlns:mc="http://schemas.openxmlformats.org/markup-compatibility/2006">
    <mc:Choice Requires="x15">
      <x15ac:absPath xmlns:x15ac="http://schemas.microsoft.com/office/spreadsheetml/2010/11/ac" url="C:\Users\Usurio\OneDrive\Documentos\GitHub\proyecto-proba-II\"/>
    </mc:Choice>
  </mc:AlternateContent>
  <xr:revisionPtr revIDLastSave="0" documentId="13_ncr:1_{A8A4C27E-F835-4E08-9906-ADF57101E06E}" xr6:coauthVersionLast="47" xr6:coauthVersionMax="47" xr10:uidLastSave="{00000000-0000-0000-0000-000000000000}"/>
  <bookViews>
    <workbookView xWindow="-120" yWindow="330" windowWidth="20730" windowHeight="11310" activeTab="4" xr2:uid="{01F136A8-DE75-4685-AD48-C2E81161EE1D}"/>
  </bookViews>
  <sheets>
    <sheet name="Portada" sheetId="3" r:id="rId1"/>
    <sheet name="Ejercicio 1" sheetId="5" r:id="rId2"/>
    <sheet name="Ejercicio 2" sheetId="1" r:id="rId3"/>
    <sheet name="Ejercicio 3" sheetId="2" r:id="rId4"/>
    <sheet name="Ejercicio 4"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2" l="1"/>
  <c r="C56" i="2"/>
  <c r="N48" i="2"/>
  <c r="M48" i="2"/>
  <c r="O48" i="2" s="1"/>
  <c r="C15" i="2"/>
  <c r="C14" i="2"/>
  <c r="C10" i="2"/>
  <c r="C11" i="2" s="1"/>
  <c r="N8" i="2"/>
  <c r="M8" i="2"/>
  <c r="O8" i="2"/>
  <c r="C10" i="1"/>
  <c r="C12" i="1"/>
  <c r="C15" i="1" s="1"/>
  <c r="C13" i="1"/>
  <c r="C11" i="1"/>
  <c r="C9" i="1"/>
  <c r="C51" i="2" l="1"/>
  <c r="C52" i="2" s="1"/>
</calcChain>
</file>

<file path=xl/sharedStrings.xml><?xml version="1.0" encoding="utf-8"?>
<sst xmlns="http://schemas.openxmlformats.org/spreadsheetml/2006/main" count="64" uniqueCount="50">
  <si>
    <t>2) Si se toman como referencia las familias que viven en casas prestadas, determine e interprete un
intervalo de confianza para el promedio de los gastos de alimentación. Utilice un nivel de confianza
del 95%.</t>
  </si>
  <si>
    <t>Condición vivienda</t>
  </si>
  <si>
    <t>Gastos alimentación</t>
  </si>
  <si>
    <t>Datos</t>
  </si>
  <si>
    <t>Promedio</t>
  </si>
  <si>
    <t>Desviacion
estandar</t>
  </si>
  <si>
    <t>n</t>
  </si>
  <si>
    <t>NC</t>
  </si>
  <si>
    <t>z</t>
  </si>
  <si>
    <t>Limite inferior</t>
  </si>
  <si>
    <t>Limite superior</t>
  </si>
  <si>
    <t>N</t>
  </si>
  <si>
    <t>t</t>
  </si>
  <si>
    <t>gl</t>
  </si>
  <si>
    <t>En promedio el gasto de alimentacion de las familias que viven en una casa prestada va 
de 118,1963 mil a 194,8037 mil colones.</t>
  </si>
  <si>
    <t>3) Calcular e interpretar intervalos de confianza del 96% para:
a) La proporción de familias que habitan en una vivienda cuyo estado al menos es bueno.
b) La proporción de familias cuya jefa de hogar es mujer.</t>
  </si>
  <si>
    <t>a</t>
  </si>
  <si>
    <t>Estado vivienda</t>
  </si>
  <si>
    <t>p</t>
  </si>
  <si>
    <t>Total</t>
  </si>
  <si>
    <t>Muy bueno</t>
  </si>
  <si>
    <t>Bueno</t>
  </si>
  <si>
    <t>q</t>
  </si>
  <si>
    <t>La proporcion de familias que habitan en una vivienda cuyo estado al menos es bueno
esta entre 0,3177 y 0,6553.</t>
  </si>
  <si>
    <t>Sexo</t>
  </si>
  <si>
    <t>b</t>
  </si>
  <si>
    <t>Hombre</t>
  </si>
  <si>
    <t>Mujer</t>
  </si>
  <si>
    <t>La proporcion de las familias cuya jefa de hogar es mujer esta entre
0,2651 y 0,5997.</t>
  </si>
  <si>
    <t>Universidad Nacional de Costa Rica.</t>
  </si>
  <si>
    <t>Sede:</t>
  </si>
  <si>
    <t>Pérez Zeledón.</t>
  </si>
  <si>
    <t>Curso:</t>
  </si>
  <si>
    <t>Probabilidad y Estadística.</t>
  </si>
  <si>
    <t>Evaluación:</t>
  </si>
  <si>
    <t>Estudiantes:</t>
  </si>
  <si>
    <t>Emmanuel Vargas Gamboa.</t>
  </si>
  <si>
    <t>Danier Azofeifa Aguilar.</t>
  </si>
  <si>
    <t>Alejandro Navarro Bonilla.</t>
  </si>
  <si>
    <t>Docente:</t>
  </si>
  <si>
    <t>Fabián J. Hernández Vargas.</t>
  </si>
  <si>
    <t>II Ciclo.</t>
  </si>
  <si>
    <t>Año</t>
  </si>
  <si>
    <t>2021.</t>
  </si>
  <si>
    <t>Proyecto III.</t>
  </si>
  <si>
    <t>1) Determine e interprete intervalos de confianza del 92% para:
a) La estimación del ingreso promedio mensual que ha tenido la familia en los últimos seis meses.
b) La estimación de los gastos mensuales en alimentación que ha tenido el núcleo familiar en los últimos seis meses.</t>
  </si>
  <si>
    <t>4) Con un nivel de significancia del 5%, realice e interprete las pruebas estadísticas necesarias para verificar si se cuenta con la suficiente información estadística para asegurar que:</t>
  </si>
  <si>
    <t>a) Los gastos mensuales en transporte que realizan las familias son inferiores a 50000 colones.</t>
  </si>
  <si>
    <t xml:space="preserve">b) El promedio de miembros del grupo familiar en los hogares es de 4 personas. </t>
  </si>
  <si>
    <t xml:space="preserve">c) El promedio de ingreso mensual es igual en las familias cuyo jefe de hogar es un hombre es igual a 550000 colones.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</si>
</sst>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4" x14ac:knownFonts="1">
    <font>
      <sz val="11"/>
      <color theme="1"/>
      <name val="Calibri"/>
      <family val="2"/>
      <scheme val="minor"/>
    </font>
    <font>
      <b/>
      <sz val="12"/>
      <color theme="1"/>
      <name val="Times New Roman"/>
      <family val="1"/>
    </font>
    <font>
      <sz val="12"/>
      <color theme="1"/>
      <name val="Times New Roman"/>
      <family val="1"/>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17">
    <border>
      <left/>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7">
    <xf numFmtId="0" fontId="0" fillId="0" borderId="0" xfId="0"/>
    <xf numFmtId="0" fontId="1" fillId="0" borderId="0" xfId="0" applyFont="1" applyAlignment="1">
      <alignment vertical="top" wrapText="1"/>
    </xf>
    <xf numFmtId="0" fontId="2" fillId="0" borderId="2" xfId="0" applyFont="1" applyFill="1" applyBorder="1" applyAlignment="1">
      <alignment horizontal="center" vertical="center" wrapText="1"/>
    </xf>
    <xf numFmtId="0" fontId="2" fillId="0" borderId="5" xfId="0" applyFont="1" applyBorder="1" applyAlignment="1">
      <alignment horizontal="center" vertical="center" wrapText="1"/>
    </xf>
    <xf numFmtId="0" fontId="1" fillId="2"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0" borderId="0" xfId="0" applyFont="1" applyAlignment="1">
      <alignment vertical="top"/>
    </xf>
    <xf numFmtId="0" fontId="2" fillId="0" borderId="0" xfId="0" applyFont="1"/>
    <xf numFmtId="0" fontId="2" fillId="0" borderId="8" xfId="0" applyFont="1" applyBorder="1" applyAlignment="1">
      <alignment horizontal="center" vertical="center"/>
    </xf>
    <xf numFmtId="164" fontId="2" fillId="0" borderId="8" xfId="0" applyNumberFormat="1" applyFont="1" applyBorder="1" applyAlignment="1">
      <alignment horizontal="center" vertical="center"/>
    </xf>
    <xf numFmtId="165" fontId="2" fillId="0" borderId="8" xfId="0" applyNumberFormat="1" applyFont="1" applyBorder="1" applyAlignment="1">
      <alignment horizontal="center" vertical="center"/>
    </xf>
    <xf numFmtId="9" fontId="2" fillId="0" borderId="8" xfId="0" applyNumberFormat="1" applyFont="1" applyBorder="1" applyAlignment="1">
      <alignment horizontal="center" vertical="center"/>
    </xf>
    <xf numFmtId="2" fontId="2" fillId="0" borderId="8" xfId="0" applyNumberFormat="1" applyFont="1" applyBorder="1" applyAlignment="1">
      <alignment horizontal="center" vertical="center"/>
    </xf>
    <xf numFmtId="0" fontId="2" fillId="0" borderId="2" xfId="0" applyFont="1" applyBorder="1" applyAlignment="1">
      <alignment horizontal="center" vertical="center" wrapText="1"/>
    </xf>
    <xf numFmtId="0" fontId="1" fillId="2" borderId="4"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Fill="1" applyBorder="1" applyAlignment="1">
      <alignment horizontal="center" vertical="center" wrapText="1"/>
    </xf>
    <xf numFmtId="0" fontId="2" fillId="0" borderId="0" xfId="0" applyFont="1" applyBorder="1" applyAlignment="1">
      <alignment vertical="center" wrapText="1"/>
    </xf>
    <xf numFmtId="0" fontId="2" fillId="0" borderId="0" xfId="0" applyFont="1" applyBorder="1"/>
    <xf numFmtId="0" fontId="2" fillId="0" borderId="0" xfId="0" applyFont="1" applyBorder="1" applyAlignment="1">
      <alignment vertical="center"/>
    </xf>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Fill="1" applyBorder="1" applyAlignment="1">
      <alignment horizontal="center" vertical="center" wrapText="1"/>
    </xf>
    <xf numFmtId="0" fontId="0" fillId="0" borderId="0" xfId="0" applyAlignment="1">
      <alignment vertical="top"/>
    </xf>
    <xf numFmtId="0" fontId="0" fillId="0" borderId="0" xfId="0" applyAlignment="1">
      <alignment vertical="top" wrapText="1"/>
    </xf>
    <xf numFmtId="0" fontId="1"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xf>
    <xf numFmtId="0" fontId="1" fillId="0" borderId="9" xfId="0" applyFont="1" applyBorder="1" applyAlignment="1">
      <alignment horizontal="left" vertical="top" wrapText="1"/>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left" vertical="top"/>
    </xf>
    <xf numFmtId="0" fontId="1" fillId="0" borderId="16"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center" vertical="top"/>
    </xf>
    <xf numFmtId="0" fontId="2" fillId="0" borderId="8" xfId="0" applyFont="1" applyBorder="1" applyAlignment="1">
      <alignment horizontal="center"/>
    </xf>
    <xf numFmtId="0" fontId="1" fillId="3" borderId="0" xfId="0" applyFont="1" applyFill="1" applyAlignment="1">
      <alignment horizontal="center" vertical="top"/>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1" fillId="3" borderId="0" xfId="0" applyFont="1" applyFill="1" applyAlignment="1">
      <alignment horizontal="center"/>
    </xf>
    <xf numFmtId="0" fontId="1" fillId="0" borderId="14" xfId="0" applyFont="1" applyBorder="1" applyAlignment="1">
      <alignment horizontal="left"/>
    </xf>
    <xf numFmtId="0" fontId="3" fillId="0" borderId="15" xfId="0" applyFont="1" applyBorder="1" applyAlignment="1">
      <alignment horizontal="left"/>
    </xf>
    <xf numFmtId="0" fontId="3" fillId="0" borderId="16" xfId="0" applyFont="1" applyBorder="1" applyAlignment="1">
      <alignment horizontal="left"/>
    </xf>
    <xf numFmtId="0" fontId="1" fillId="0" borderId="0" xfId="0" applyFont="1" applyBorder="1" applyAlignment="1">
      <alignment horizontal="left"/>
    </xf>
    <xf numFmtId="0" fontId="1"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1" fillId="0" borderId="12" xfId="0" applyFont="1" applyBorder="1" applyAlignment="1">
      <alignment horizontal="left"/>
    </xf>
    <xf numFmtId="0" fontId="1" fillId="0" borderId="1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0</xdr:row>
      <xdr:rowOff>28575</xdr:rowOff>
    </xdr:from>
    <xdr:to>
      <xdr:col>4</xdr:col>
      <xdr:colOff>466725</xdr:colOff>
      <xdr:row>6</xdr:row>
      <xdr:rowOff>180975</xdr:rowOff>
    </xdr:to>
    <xdr:pic>
      <xdr:nvPicPr>
        <xdr:cNvPr id="5" name="image1.png" descr="Imagen que contiene Icono&#10;&#10;Descripción generada automáticamente">
          <a:extLst>
            <a:ext uri="{FF2B5EF4-FFF2-40B4-BE49-F238E27FC236}">
              <a16:creationId xmlns:a16="http://schemas.microsoft.com/office/drawing/2014/main" id="{071870B3-44D5-4BC1-AB11-D773FFE295D2}"/>
            </a:ext>
          </a:extLst>
        </xdr:cNvPr>
        <xdr:cNvPicPr/>
      </xdr:nvPicPr>
      <xdr:blipFill>
        <a:blip xmlns:r="http://schemas.openxmlformats.org/officeDocument/2006/relationships" r:embed="rId1"/>
        <a:srcRect/>
        <a:stretch>
          <a:fillRect/>
        </a:stretch>
      </xdr:blipFill>
      <xdr:spPr>
        <a:xfrm>
          <a:off x="228600" y="28575"/>
          <a:ext cx="2524125" cy="135255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351692</xdr:colOff>
      <xdr:row>7</xdr:row>
      <xdr:rowOff>158261</xdr:rowOff>
    </xdr:from>
    <xdr:ext cx="872355" cy="3507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38DADDDC-AC5D-4372-B4A5-E26A7CF5A777}"/>
                </a:ext>
              </a:extLst>
            </xdr:cNvPr>
            <xdr:cNvSpPr txBox="1"/>
          </xdr:nvSpPr>
          <xdr:spPr>
            <a:xfrm>
              <a:off x="351692" y="1315915"/>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CR" sz="1200" i="1">
                            <a:latin typeface="Cambria Math" panose="02040503050406030204" pitchFamily="18" charset="0"/>
                          </a:rPr>
                        </m:ctrlPr>
                      </m:accPr>
                      <m:e>
                        <m:r>
                          <a:rPr lang="en-US" sz="1200" b="0" i="1">
                            <a:latin typeface="Cambria Math" panose="02040503050406030204" pitchFamily="18" charset="0"/>
                          </a:rPr>
                          <m:t>𝑥</m:t>
                        </m:r>
                      </m:e>
                    </m:acc>
                    <m:r>
                      <a:rPr lang="es-CR" sz="1200" i="1">
                        <a:latin typeface="Cambria Math" panose="02040503050406030204" pitchFamily="18" charset="0"/>
                        <a:ea typeface="Cambria Math" panose="02040503050406030204" pitchFamily="18" charset="0"/>
                      </a:rPr>
                      <m:t>±</m:t>
                    </m:r>
                    <m:sSub>
                      <m:sSubPr>
                        <m:ctrlPr>
                          <a:rPr lang="es-CR" sz="1200" i="1">
                            <a:latin typeface="Cambria Math" panose="02040503050406030204" pitchFamily="18" charset="0"/>
                            <a:ea typeface="Cambria Math" panose="02040503050406030204" pitchFamily="18" charset="0"/>
                          </a:rPr>
                        </m:ctrlPr>
                      </m:sSubPr>
                      <m:e>
                        <m:r>
                          <a:rPr lang="en-US" sz="1200" b="0" i="1">
                            <a:latin typeface="Cambria Math" panose="02040503050406030204" pitchFamily="18" charset="0"/>
                            <a:ea typeface="Cambria Math" panose="02040503050406030204" pitchFamily="18" charset="0"/>
                          </a:rPr>
                          <m:t>𝑡</m:t>
                        </m:r>
                      </m:e>
                      <m:sub>
                        <m:r>
                          <a:rPr lang="es-CR"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m:t>
                        </m:r>
                      </m:sub>
                    </m:sSub>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𝑠</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𝑛</m:t>
                            </m:r>
                          </m:e>
                        </m:rad>
                      </m:den>
                    </m:f>
                  </m:oMath>
                </m:oMathPara>
              </a14:m>
              <a:endParaRPr lang="es-CR" sz="1200"/>
            </a:p>
          </xdr:txBody>
        </xdr:sp>
      </mc:Choice>
      <mc:Fallback xmlns="">
        <xdr:sp macro="" textlink="">
          <xdr:nvSpPr>
            <xdr:cNvPr id="2" name="CuadroTexto 1">
              <a:extLst>
                <a:ext uri="{FF2B5EF4-FFF2-40B4-BE49-F238E27FC236}">
                  <a16:creationId xmlns:a16="http://schemas.microsoft.com/office/drawing/2014/main" id="{38DADDDC-AC5D-4372-B4A5-E26A7CF5A777}"/>
                </a:ext>
              </a:extLst>
            </xdr:cNvPr>
            <xdr:cNvSpPr txBox="1"/>
          </xdr:nvSpPr>
          <xdr:spPr>
            <a:xfrm>
              <a:off x="351692" y="1315915"/>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𝑥</a:t>
              </a:r>
              <a:r>
                <a:rPr lang="es-CR" sz="1200" b="0" i="0">
                  <a:latin typeface="Cambria Math" panose="02040503050406030204" pitchFamily="18" charset="0"/>
                </a:rPr>
                <a:t> ̅</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𝑡</a:t>
              </a:r>
              <a:r>
                <a:rPr lang="es-CR" sz="1200" b="0" i="0">
                  <a:latin typeface="Cambria Math" panose="02040503050406030204" pitchFamily="18" charset="0"/>
                  <a:ea typeface="Cambria Math" panose="02040503050406030204" pitchFamily="18" charset="0"/>
                </a:rPr>
                <a:t>_(</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/2</a:t>
              </a:r>
              <a:r>
                <a:rPr lang="es-CR" sz="1200" b="0" i="0">
                  <a:latin typeface="Cambria Math" panose="02040503050406030204" pitchFamily="18" charset="0"/>
                  <a:ea typeface="Cambria Math" panose="02040503050406030204" pitchFamily="18" charset="0"/>
                </a:rPr>
                <a:t>)</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𝑠/√𝑛</a:t>
              </a:r>
              <a:endParaRPr lang="es-CR" sz="1200"/>
            </a:p>
          </xdr:txBody>
        </xdr:sp>
      </mc:Fallback>
    </mc:AlternateContent>
    <xdr:clientData/>
  </xdr:oneCellAnchor>
  <xdr:oneCellAnchor>
    <xdr:from>
      <xdr:col>6</xdr:col>
      <xdr:colOff>652096</xdr:colOff>
      <xdr:row>7</xdr:row>
      <xdr:rowOff>212481</xdr:rowOff>
    </xdr:from>
    <xdr:ext cx="872355" cy="350737"/>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AB9BD410-6D1D-4894-B852-6E7BEF7B9D9F}"/>
                </a:ext>
              </a:extLst>
            </xdr:cNvPr>
            <xdr:cNvSpPr txBox="1"/>
          </xdr:nvSpPr>
          <xdr:spPr>
            <a:xfrm>
              <a:off x="4462096" y="1370135"/>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CR" sz="1200" i="1">
                            <a:latin typeface="Cambria Math" panose="02040503050406030204" pitchFamily="18" charset="0"/>
                          </a:rPr>
                        </m:ctrlPr>
                      </m:accPr>
                      <m:e>
                        <m:r>
                          <a:rPr lang="en-US" sz="1200" b="0" i="1">
                            <a:latin typeface="Cambria Math" panose="02040503050406030204" pitchFamily="18" charset="0"/>
                          </a:rPr>
                          <m:t>𝑥</m:t>
                        </m:r>
                      </m:e>
                    </m:acc>
                    <m:r>
                      <a:rPr lang="en-US" sz="1200" b="0" i="1">
                        <a:latin typeface="Cambria Math" panose="02040503050406030204" pitchFamily="18" charset="0"/>
                      </a:rPr>
                      <m:t>−</m:t>
                    </m:r>
                    <m:sSub>
                      <m:sSubPr>
                        <m:ctrlPr>
                          <a:rPr lang="es-CR" sz="1200" i="1">
                            <a:latin typeface="Cambria Math" panose="02040503050406030204" pitchFamily="18" charset="0"/>
                            <a:ea typeface="Cambria Math" panose="02040503050406030204" pitchFamily="18" charset="0"/>
                          </a:rPr>
                        </m:ctrlPr>
                      </m:sSubPr>
                      <m:e>
                        <m:r>
                          <a:rPr lang="en-US" sz="1200" b="0" i="1">
                            <a:latin typeface="Cambria Math" panose="02040503050406030204" pitchFamily="18" charset="0"/>
                            <a:ea typeface="Cambria Math" panose="02040503050406030204" pitchFamily="18" charset="0"/>
                          </a:rPr>
                          <m:t>𝑡</m:t>
                        </m:r>
                      </m:e>
                      <m:sub>
                        <m:r>
                          <a:rPr lang="es-CR"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m:t>
                        </m:r>
                      </m:sub>
                    </m:sSub>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𝑠</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𝑛</m:t>
                            </m:r>
                          </m:e>
                        </m:rad>
                      </m:den>
                    </m:f>
                  </m:oMath>
                </m:oMathPara>
              </a14:m>
              <a:endParaRPr lang="es-CR" sz="1200"/>
            </a:p>
          </xdr:txBody>
        </xdr:sp>
      </mc:Choice>
      <mc:Fallback xmlns="">
        <xdr:sp macro="" textlink="">
          <xdr:nvSpPr>
            <xdr:cNvPr id="3" name="CuadroTexto 2">
              <a:extLst>
                <a:ext uri="{FF2B5EF4-FFF2-40B4-BE49-F238E27FC236}">
                  <a16:creationId xmlns:a16="http://schemas.microsoft.com/office/drawing/2014/main" id="{AB9BD410-6D1D-4894-B852-6E7BEF7B9D9F}"/>
                </a:ext>
              </a:extLst>
            </xdr:cNvPr>
            <xdr:cNvSpPr txBox="1"/>
          </xdr:nvSpPr>
          <xdr:spPr>
            <a:xfrm>
              <a:off x="4462096" y="1370135"/>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𝑥</a:t>
              </a:r>
              <a:r>
                <a:rPr lang="es-CR" sz="1200" b="0" i="0">
                  <a:latin typeface="Cambria Math" panose="02040503050406030204" pitchFamily="18" charset="0"/>
                </a:rPr>
                <a:t> ̅</a:t>
              </a:r>
              <a:r>
                <a:rPr lang="en-US" sz="1200" b="0" i="0">
                  <a:latin typeface="Cambria Math" panose="02040503050406030204" pitchFamily="18" charset="0"/>
                </a:rPr>
                <a:t>−</a:t>
              </a:r>
              <a:r>
                <a:rPr lang="en-US" sz="1200" b="0" i="0">
                  <a:latin typeface="Cambria Math" panose="02040503050406030204" pitchFamily="18" charset="0"/>
                  <a:ea typeface="Cambria Math" panose="02040503050406030204" pitchFamily="18" charset="0"/>
                </a:rPr>
                <a:t>𝑡</a:t>
              </a:r>
              <a:r>
                <a:rPr lang="es-CR" sz="1200" b="0" i="0">
                  <a:latin typeface="Cambria Math" panose="02040503050406030204" pitchFamily="18" charset="0"/>
                  <a:ea typeface="Cambria Math" panose="02040503050406030204" pitchFamily="18" charset="0"/>
                </a:rPr>
                <a:t>_(</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/2</a:t>
              </a:r>
              <a:r>
                <a:rPr lang="es-CR" sz="1200" b="0" i="0">
                  <a:latin typeface="Cambria Math" panose="02040503050406030204" pitchFamily="18" charset="0"/>
                  <a:ea typeface="Cambria Math" panose="02040503050406030204" pitchFamily="18" charset="0"/>
                </a:rPr>
                <a:t>)</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𝑠/√𝑛</a:t>
              </a:r>
              <a:endParaRPr lang="es-CR" sz="1200"/>
            </a:p>
          </xdr:txBody>
        </xdr:sp>
      </mc:Fallback>
    </mc:AlternateContent>
    <xdr:clientData/>
  </xdr:oneCellAnchor>
  <xdr:oneCellAnchor>
    <xdr:from>
      <xdr:col>6</xdr:col>
      <xdr:colOff>21981</xdr:colOff>
      <xdr:row>8</xdr:row>
      <xdr:rowOff>190501</xdr:rowOff>
    </xdr:from>
    <xdr:ext cx="2271519" cy="27558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158D8F54-BCE2-443A-8B0B-5BE0455ABF7E}"/>
                </a:ext>
              </a:extLst>
            </xdr:cNvPr>
            <xdr:cNvSpPr txBox="1"/>
          </xdr:nvSpPr>
          <xdr:spPr>
            <a:xfrm>
              <a:off x="3831981" y="2036886"/>
              <a:ext cx="2271519" cy="275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R" sz="1200">
                  <a:ea typeface="Cambria Math" panose="02040503050406030204" pitchFamily="18" charset="0"/>
                </a:rPr>
                <a:t>156,5</a:t>
              </a:r>
              <a14:m>
                <m:oMath xmlns:m="http://schemas.openxmlformats.org/officeDocument/2006/math">
                  <m:r>
                    <a:rPr lang="en-US" sz="1200" b="0" i="0">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2,2622</m:t>
                  </m:r>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53,5439</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10</m:t>
                          </m:r>
                        </m:e>
                      </m:rad>
                    </m:den>
                  </m:f>
                  <m:r>
                    <a:rPr lang="en-US" sz="1200" b="0" i="1">
                      <a:latin typeface="Cambria Math" panose="02040503050406030204" pitchFamily="18" charset="0"/>
                      <a:ea typeface="Cambria Math" panose="02040503050406030204" pitchFamily="18" charset="0"/>
                    </a:rPr>
                    <m:t>≈118,1963</m:t>
                  </m:r>
                </m:oMath>
              </a14:m>
              <a:endParaRPr lang="es-CR" sz="1200"/>
            </a:p>
          </xdr:txBody>
        </xdr:sp>
      </mc:Choice>
      <mc:Fallback xmlns="">
        <xdr:sp macro="" textlink="">
          <xdr:nvSpPr>
            <xdr:cNvPr id="4" name="CuadroTexto 3">
              <a:extLst>
                <a:ext uri="{FF2B5EF4-FFF2-40B4-BE49-F238E27FC236}">
                  <a16:creationId xmlns:a16="http://schemas.microsoft.com/office/drawing/2014/main" id="{158D8F54-BCE2-443A-8B0B-5BE0455ABF7E}"/>
                </a:ext>
              </a:extLst>
            </xdr:cNvPr>
            <xdr:cNvSpPr txBox="1"/>
          </xdr:nvSpPr>
          <xdr:spPr>
            <a:xfrm>
              <a:off x="3831981" y="2036886"/>
              <a:ext cx="2271519" cy="275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R" sz="1200">
                  <a:ea typeface="Cambria Math" panose="02040503050406030204" pitchFamily="18" charset="0"/>
                </a:rPr>
                <a:t>156,5</a:t>
              </a:r>
              <a:r>
                <a:rPr lang="en-US" sz="1200" b="0" i="0">
                  <a:latin typeface="Cambria Math" panose="02040503050406030204" pitchFamily="18" charset="0"/>
                  <a:ea typeface="Cambria Math" panose="02040503050406030204" pitchFamily="18" charset="0"/>
                </a:rPr>
                <a:t>−2,2622</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53,5439/√10≈118,1963</a:t>
              </a:r>
              <a:endParaRPr lang="es-CR" sz="1200"/>
            </a:p>
          </xdr:txBody>
        </xdr:sp>
      </mc:Fallback>
    </mc:AlternateContent>
    <xdr:clientData/>
  </xdr:oneCellAnchor>
  <xdr:oneCellAnchor>
    <xdr:from>
      <xdr:col>10</xdr:col>
      <xdr:colOff>21981</xdr:colOff>
      <xdr:row>8</xdr:row>
      <xdr:rowOff>153865</xdr:rowOff>
    </xdr:from>
    <xdr:ext cx="2271519" cy="27558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2F77EBC9-296B-45EA-B0FE-D8CAF92C043F}"/>
                </a:ext>
              </a:extLst>
            </xdr:cNvPr>
            <xdr:cNvSpPr txBox="1"/>
          </xdr:nvSpPr>
          <xdr:spPr>
            <a:xfrm>
              <a:off x="6879981" y="2000250"/>
              <a:ext cx="2271519" cy="275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R" sz="1200">
                  <a:ea typeface="Cambria Math" panose="02040503050406030204" pitchFamily="18" charset="0"/>
                </a:rPr>
                <a:t>156,5</a:t>
              </a:r>
              <a14:m>
                <m:oMath xmlns:m="http://schemas.openxmlformats.org/officeDocument/2006/math">
                  <m:r>
                    <a:rPr lang="en-US" sz="1200" b="0" i="0">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2,2622</m:t>
                  </m:r>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53,5439</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10</m:t>
                          </m:r>
                        </m:e>
                      </m:rad>
                    </m:den>
                  </m:f>
                  <m:r>
                    <a:rPr lang="en-US" sz="1200" b="0" i="1">
                      <a:latin typeface="Cambria Math" panose="02040503050406030204" pitchFamily="18" charset="0"/>
                      <a:ea typeface="Cambria Math" panose="02040503050406030204" pitchFamily="18" charset="0"/>
                    </a:rPr>
                    <m:t>≈194,8037</m:t>
                  </m:r>
                </m:oMath>
              </a14:m>
              <a:endParaRPr lang="es-CR" sz="1200"/>
            </a:p>
          </xdr:txBody>
        </xdr:sp>
      </mc:Choice>
      <mc:Fallback xmlns="">
        <xdr:sp macro="" textlink="">
          <xdr:nvSpPr>
            <xdr:cNvPr id="5" name="CuadroTexto 4">
              <a:extLst>
                <a:ext uri="{FF2B5EF4-FFF2-40B4-BE49-F238E27FC236}">
                  <a16:creationId xmlns:a16="http://schemas.microsoft.com/office/drawing/2014/main" id="{2F77EBC9-296B-45EA-B0FE-D8CAF92C043F}"/>
                </a:ext>
              </a:extLst>
            </xdr:cNvPr>
            <xdr:cNvSpPr txBox="1"/>
          </xdr:nvSpPr>
          <xdr:spPr>
            <a:xfrm>
              <a:off x="6879981" y="2000250"/>
              <a:ext cx="2271519" cy="275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R" sz="1200">
                  <a:ea typeface="Cambria Math" panose="02040503050406030204" pitchFamily="18" charset="0"/>
                </a:rPr>
                <a:t>156,5</a:t>
              </a:r>
              <a:r>
                <a:rPr lang="en-US" sz="1200" b="0" i="0">
                  <a:latin typeface="Cambria Math" panose="02040503050406030204" pitchFamily="18" charset="0"/>
                  <a:ea typeface="Cambria Math" panose="02040503050406030204" pitchFamily="18" charset="0"/>
                </a:rPr>
                <a:t>+2,2622</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53,5439/√10≈194,8037</a:t>
              </a:r>
              <a:endParaRPr lang="es-CR" sz="1200"/>
            </a:p>
          </xdr:txBody>
        </xdr:sp>
      </mc:Fallback>
    </mc:AlternateContent>
    <xdr:clientData/>
  </xdr:oneCellAnchor>
  <xdr:oneCellAnchor>
    <xdr:from>
      <xdr:col>10</xdr:col>
      <xdr:colOff>725366</xdr:colOff>
      <xdr:row>7</xdr:row>
      <xdr:rowOff>183173</xdr:rowOff>
    </xdr:from>
    <xdr:ext cx="872355" cy="35073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A5B1326D-F643-4693-A202-023F78B7E3D8}"/>
                </a:ext>
              </a:extLst>
            </xdr:cNvPr>
            <xdr:cNvSpPr txBox="1"/>
          </xdr:nvSpPr>
          <xdr:spPr>
            <a:xfrm>
              <a:off x="7583366" y="1340827"/>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CR" sz="1200" i="1">
                            <a:latin typeface="Cambria Math" panose="02040503050406030204" pitchFamily="18" charset="0"/>
                          </a:rPr>
                        </m:ctrlPr>
                      </m:accPr>
                      <m:e>
                        <m:r>
                          <a:rPr lang="en-US" sz="1200" b="0" i="1">
                            <a:latin typeface="Cambria Math" panose="02040503050406030204" pitchFamily="18" charset="0"/>
                          </a:rPr>
                          <m:t>𝑥</m:t>
                        </m:r>
                      </m:e>
                    </m:acc>
                    <m:r>
                      <a:rPr lang="en-US" sz="1200" b="0" i="1">
                        <a:latin typeface="Cambria Math" panose="02040503050406030204" pitchFamily="18" charset="0"/>
                      </a:rPr>
                      <m:t>+</m:t>
                    </m:r>
                    <m:sSub>
                      <m:sSubPr>
                        <m:ctrlPr>
                          <a:rPr lang="es-CR" sz="1200" i="1">
                            <a:latin typeface="Cambria Math" panose="02040503050406030204" pitchFamily="18" charset="0"/>
                            <a:ea typeface="Cambria Math" panose="02040503050406030204" pitchFamily="18" charset="0"/>
                          </a:rPr>
                        </m:ctrlPr>
                      </m:sSubPr>
                      <m:e>
                        <m:r>
                          <a:rPr lang="en-US" sz="1200" b="0" i="1">
                            <a:latin typeface="Cambria Math" panose="02040503050406030204" pitchFamily="18" charset="0"/>
                            <a:ea typeface="Cambria Math" panose="02040503050406030204" pitchFamily="18" charset="0"/>
                          </a:rPr>
                          <m:t>𝑡</m:t>
                        </m:r>
                      </m:e>
                      <m:sub>
                        <m:r>
                          <a:rPr lang="es-CR"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m:t>
                        </m:r>
                      </m:sub>
                    </m:sSub>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𝑠</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𝑛</m:t>
                            </m:r>
                          </m:e>
                        </m:rad>
                      </m:den>
                    </m:f>
                  </m:oMath>
                </m:oMathPara>
              </a14:m>
              <a:endParaRPr lang="es-CR" sz="1200"/>
            </a:p>
          </xdr:txBody>
        </xdr:sp>
      </mc:Choice>
      <mc:Fallback xmlns="">
        <xdr:sp macro="" textlink="">
          <xdr:nvSpPr>
            <xdr:cNvPr id="6" name="CuadroTexto 5">
              <a:extLst>
                <a:ext uri="{FF2B5EF4-FFF2-40B4-BE49-F238E27FC236}">
                  <a16:creationId xmlns:a16="http://schemas.microsoft.com/office/drawing/2014/main" id="{A5B1326D-F643-4693-A202-023F78B7E3D8}"/>
                </a:ext>
              </a:extLst>
            </xdr:cNvPr>
            <xdr:cNvSpPr txBox="1"/>
          </xdr:nvSpPr>
          <xdr:spPr>
            <a:xfrm>
              <a:off x="7583366" y="1340827"/>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𝑥</a:t>
              </a:r>
              <a:r>
                <a:rPr lang="es-CR" sz="1200" b="0" i="0">
                  <a:latin typeface="Cambria Math" panose="02040503050406030204" pitchFamily="18" charset="0"/>
                </a:rPr>
                <a:t> ̅</a:t>
              </a:r>
              <a:r>
                <a:rPr lang="en-US" sz="1200" b="0" i="0">
                  <a:latin typeface="Cambria Math" panose="02040503050406030204" pitchFamily="18" charset="0"/>
                </a:rPr>
                <a:t>+</a:t>
              </a:r>
              <a:r>
                <a:rPr lang="en-US" sz="1200" b="0" i="0">
                  <a:latin typeface="Cambria Math" panose="02040503050406030204" pitchFamily="18" charset="0"/>
                  <a:ea typeface="Cambria Math" panose="02040503050406030204" pitchFamily="18" charset="0"/>
                </a:rPr>
                <a:t>𝑡</a:t>
              </a:r>
              <a:r>
                <a:rPr lang="es-CR" sz="1200" b="0" i="0">
                  <a:latin typeface="Cambria Math" panose="02040503050406030204" pitchFamily="18" charset="0"/>
                  <a:ea typeface="Cambria Math" panose="02040503050406030204" pitchFamily="18" charset="0"/>
                </a:rPr>
                <a:t>_(</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/2</a:t>
              </a:r>
              <a:r>
                <a:rPr lang="es-CR" sz="1200" b="0" i="0">
                  <a:latin typeface="Cambria Math" panose="02040503050406030204" pitchFamily="18" charset="0"/>
                  <a:ea typeface="Cambria Math" panose="02040503050406030204" pitchFamily="18" charset="0"/>
                </a:rPr>
                <a:t>)</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𝑠/√𝑛</a:t>
              </a:r>
              <a:endParaRPr lang="es-CR" sz="12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344366</xdr:colOff>
      <xdr:row>8</xdr:row>
      <xdr:rowOff>234462</xdr:rowOff>
    </xdr:from>
    <xdr:ext cx="667170" cy="34445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69E80F51-CF30-4E15-B42C-56694C248B5F}"/>
                </a:ext>
              </a:extLst>
            </xdr:cNvPr>
            <xdr:cNvSpPr txBox="1"/>
          </xdr:nvSpPr>
          <xdr:spPr>
            <a:xfrm>
              <a:off x="344366" y="1853712"/>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6" name="CuadroTexto 5">
              <a:extLst>
                <a:ext uri="{FF2B5EF4-FFF2-40B4-BE49-F238E27FC236}">
                  <a16:creationId xmlns:a16="http://schemas.microsoft.com/office/drawing/2014/main" id="{69E80F51-CF30-4E15-B42C-56694C248B5F}"/>
                </a:ext>
              </a:extLst>
            </xdr:cNvPr>
            <xdr:cNvSpPr txBox="1"/>
          </xdr:nvSpPr>
          <xdr:spPr>
            <a:xfrm>
              <a:off x="344366" y="1853712"/>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8</xdr:col>
      <xdr:colOff>51288</xdr:colOff>
      <xdr:row>10</xdr:row>
      <xdr:rowOff>43961</xdr:rowOff>
    </xdr:from>
    <xdr:ext cx="667170" cy="344453"/>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2B3E345F-E84A-48D8-90E1-86F3A8BFECA0}"/>
                </a:ext>
              </a:extLst>
            </xdr:cNvPr>
            <xdr:cNvSpPr txBox="1"/>
          </xdr:nvSpPr>
          <xdr:spPr>
            <a:xfrm>
              <a:off x="5385288" y="2688980"/>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0">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7" name="CuadroTexto 6">
              <a:extLst>
                <a:ext uri="{FF2B5EF4-FFF2-40B4-BE49-F238E27FC236}">
                  <a16:creationId xmlns:a16="http://schemas.microsoft.com/office/drawing/2014/main" id="{2B3E345F-E84A-48D8-90E1-86F3A8BFECA0}"/>
                </a:ext>
              </a:extLst>
            </xdr:cNvPr>
            <xdr:cNvSpPr txBox="1"/>
          </xdr:nvSpPr>
          <xdr:spPr>
            <a:xfrm>
              <a:off x="5385288" y="2688980"/>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7</xdr:col>
      <xdr:colOff>146539</xdr:colOff>
      <xdr:row>12</xdr:row>
      <xdr:rowOff>21980</xdr:rowOff>
    </xdr:from>
    <xdr:ext cx="1955985" cy="375809"/>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844C3D5B-4BCB-4E51-BB1C-C3F27E67D86C}"/>
                </a:ext>
              </a:extLst>
            </xdr:cNvPr>
            <xdr:cNvSpPr txBox="1"/>
          </xdr:nvSpPr>
          <xdr:spPr>
            <a:xfrm>
              <a:off x="4718539" y="3091961"/>
              <a:ext cx="1955985"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0,4865</a:t>
              </a:r>
              <a14:m>
                <m:oMath xmlns:m="http://schemas.openxmlformats.org/officeDocument/2006/math">
                  <m:r>
                    <a:rPr lang="en-US" sz="1200" b="0" i="0">
                      <a:latin typeface="Cambria Math" panose="02040503050406030204" pitchFamily="18" charset="0"/>
                    </a:rPr>
                    <m:t>−</m:t>
                  </m:r>
                  <m:r>
                    <a:rPr lang="en-US" sz="1200" b="0" i="1">
                      <a:latin typeface="Cambria Math" panose="02040503050406030204" pitchFamily="18" charset="0"/>
                    </a:rPr>
                    <m:t>2,0537</m:t>
                  </m:r>
                  <m:r>
                    <a:rPr lang="en-US" sz="1200" b="0" i="1">
                      <a:latin typeface="Cambria Math" panose="02040503050406030204" pitchFamily="18" charset="0"/>
                      <a:ea typeface="Cambria Math" panose="02040503050406030204" pitchFamily="18" charset="0"/>
                    </a:rPr>
                    <m:t>∙</m:t>
                  </m:r>
                  <m:rad>
                    <m:radPr>
                      <m:degHide m:val="on"/>
                      <m:ctrlPr>
                        <a:rPr lang="en-US" sz="1200" b="0" i="1">
                          <a:latin typeface="Cambria Math" panose="02040503050406030204" pitchFamily="18" charset="0"/>
                          <a:ea typeface="Cambria Math" panose="02040503050406030204" pitchFamily="18" charset="0"/>
                        </a:rPr>
                      </m:ctrlPr>
                    </m:radPr>
                    <m:deg/>
                    <m:e>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0,4865∙0,5135</m:t>
                          </m:r>
                        </m:num>
                        <m:den>
                          <m:r>
                            <a:rPr lang="en-US" sz="1200" b="0" i="1">
                              <a:latin typeface="Cambria Math" panose="02040503050406030204" pitchFamily="18" charset="0"/>
                              <a:ea typeface="Cambria Math" panose="02040503050406030204" pitchFamily="18" charset="0"/>
                            </a:rPr>
                            <m:t>37</m:t>
                          </m:r>
                        </m:den>
                      </m:f>
                    </m:e>
                  </m:rad>
                </m:oMath>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9" name="CuadroTexto 8">
              <a:extLst>
                <a:ext uri="{FF2B5EF4-FFF2-40B4-BE49-F238E27FC236}">
                  <a16:creationId xmlns:a16="http://schemas.microsoft.com/office/drawing/2014/main" id="{844C3D5B-4BCB-4E51-BB1C-C3F27E67D86C}"/>
                </a:ext>
              </a:extLst>
            </xdr:cNvPr>
            <xdr:cNvSpPr txBox="1"/>
          </xdr:nvSpPr>
          <xdr:spPr>
            <a:xfrm>
              <a:off x="4718539" y="3091961"/>
              <a:ext cx="1955985"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0,4865</a:t>
              </a:r>
              <a:r>
                <a:rPr lang="en-US" sz="1200" b="0" i="0">
                  <a:latin typeface="Cambria Math" panose="02040503050406030204" pitchFamily="18" charset="0"/>
                </a:rPr>
                <a:t>−2,0537</a:t>
              </a:r>
              <a:r>
                <a:rPr lang="en-US" sz="1200" b="0" i="0">
                  <a:latin typeface="Cambria Math" panose="02040503050406030204" pitchFamily="18" charset="0"/>
                  <a:ea typeface="Cambria Math" panose="02040503050406030204" pitchFamily="18" charset="0"/>
                </a:rPr>
                <a:t>∙√((0,4865∙0,5135)/37)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7</xdr:col>
      <xdr:colOff>131885</xdr:colOff>
      <xdr:row>14</xdr:row>
      <xdr:rowOff>36635</xdr:rowOff>
    </xdr:from>
    <xdr:ext cx="496098" cy="18043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25AFB67-F5C0-45C4-BD6C-5D4238ECCCF1}"/>
                </a:ext>
              </a:extLst>
            </xdr:cNvPr>
            <xdr:cNvSpPr txBox="1"/>
          </xdr:nvSpPr>
          <xdr:spPr>
            <a:xfrm>
              <a:off x="4703885" y="3531577"/>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cs typeface="Times New Roman" panose="02020603050405020304" pitchFamily="18" charset="0"/>
                      </a:rPr>
                      <m:t>0,3177</m:t>
                    </m:r>
                  </m:oMath>
                </m:oMathPara>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0" name="CuadroTexto 9">
              <a:extLst>
                <a:ext uri="{FF2B5EF4-FFF2-40B4-BE49-F238E27FC236}">
                  <a16:creationId xmlns:a16="http://schemas.microsoft.com/office/drawing/2014/main" id="{025AFB67-F5C0-45C4-BD6C-5D4238ECCCF1}"/>
                </a:ext>
              </a:extLst>
            </xdr:cNvPr>
            <xdr:cNvSpPr txBox="1"/>
          </xdr:nvSpPr>
          <xdr:spPr>
            <a:xfrm>
              <a:off x="4703885" y="3531577"/>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cs typeface="Times New Roman" panose="02020603050405020304" pitchFamily="18" charset="0"/>
                </a:rPr>
                <a:t>0,3177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12</xdr:col>
      <xdr:colOff>80595</xdr:colOff>
      <xdr:row>10</xdr:row>
      <xdr:rowOff>51289</xdr:rowOff>
    </xdr:from>
    <xdr:ext cx="667170" cy="34445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59D2CF82-6308-414D-B11F-2DD93B1AC0C7}"/>
                </a:ext>
              </a:extLst>
            </xdr:cNvPr>
            <xdr:cNvSpPr txBox="1"/>
          </xdr:nvSpPr>
          <xdr:spPr>
            <a:xfrm>
              <a:off x="8462595" y="2696308"/>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0">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11" name="CuadroTexto 10">
              <a:extLst>
                <a:ext uri="{FF2B5EF4-FFF2-40B4-BE49-F238E27FC236}">
                  <a16:creationId xmlns:a16="http://schemas.microsoft.com/office/drawing/2014/main" id="{59D2CF82-6308-414D-B11F-2DD93B1AC0C7}"/>
                </a:ext>
              </a:extLst>
            </xdr:cNvPr>
            <xdr:cNvSpPr txBox="1"/>
          </xdr:nvSpPr>
          <xdr:spPr>
            <a:xfrm>
              <a:off x="8462595" y="2696308"/>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11</xdr:col>
      <xdr:colOff>175846</xdr:colOff>
      <xdr:row>12</xdr:row>
      <xdr:rowOff>29308</xdr:rowOff>
    </xdr:from>
    <xdr:ext cx="1950919" cy="375809"/>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16242626-0AD7-47D6-BBF4-2DD9F0540C0B}"/>
                </a:ext>
              </a:extLst>
            </xdr:cNvPr>
            <xdr:cNvSpPr txBox="1"/>
          </xdr:nvSpPr>
          <xdr:spPr>
            <a:xfrm>
              <a:off x="7795846" y="3099289"/>
              <a:ext cx="1950919"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0,4865</a:t>
              </a:r>
              <a14:m>
                <m:oMath xmlns:m="http://schemas.openxmlformats.org/officeDocument/2006/math">
                  <m:r>
                    <a:rPr lang="en-US" sz="1200" b="0" i="0">
                      <a:latin typeface="Cambria Math" panose="02040503050406030204" pitchFamily="18" charset="0"/>
                    </a:rPr>
                    <m:t>+</m:t>
                  </m:r>
                  <m:r>
                    <a:rPr lang="en-US" sz="1200" b="0" i="1">
                      <a:latin typeface="Cambria Math" panose="02040503050406030204" pitchFamily="18" charset="0"/>
                    </a:rPr>
                    <m:t>2,0537</m:t>
                  </m:r>
                  <m:r>
                    <a:rPr lang="en-US" sz="1200" b="0" i="1">
                      <a:latin typeface="Cambria Math" panose="02040503050406030204" pitchFamily="18" charset="0"/>
                      <a:ea typeface="Cambria Math" panose="02040503050406030204" pitchFamily="18" charset="0"/>
                    </a:rPr>
                    <m:t>∙</m:t>
                  </m:r>
                  <m:rad>
                    <m:radPr>
                      <m:degHide m:val="on"/>
                      <m:ctrlPr>
                        <a:rPr lang="en-US" sz="1200" b="0" i="1">
                          <a:latin typeface="Cambria Math" panose="02040503050406030204" pitchFamily="18" charset="0"/>
                          <a:ea typeface="Cambria Math" panose="02040503050406030204" pitchFamily="18" charset="0"/>
                        </a:rPr>
                      </m:ctrlPr>
                    </m:radPr>
                    <m:deg/>
                    <m:e>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0,4865∙0,5135</m:t>
                          </m:r>
                        </m:num>
                        <m:den>
                          <m:r>
                            <a:rPr lang="en-US" sz="1200" b="0" i="1">
                              <a:latin typeface="Cambria Math" panose="02040503050406030204" pitchFamily="18" charset="0"/>
                              <a:ea typeface="Cambria Math" panose="02040503050406030204" pitchFamily="18" charset="0"/>
                            </a:rPr>
                            <m:t>37</m:t>
                          </m:r>
                        </m:den>
                      </m:f>
                    </m:e>
                  </m:rad>
                </m:oMath>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2" name="CuadroTexto 11">
              <a:extLst>
                <a:ext uri="{FF2B5EF4-FFF2-40B4-BE49-F238E27FC236}">
                  <a16:creationId xmlns:a16="http://schemas.microsoft.com/office/drawing/2014/main" id="{16242626-0AD7-47D6-BBF4-2DD9F0540C0B}"/>
                </a:ext>
              </a:extLst>
            </xdr:cNvPr>
            <xdr:cNvSpPr txBox="1"/>
          </xdr:nvSpPr>
          <xdr:spPr>
            <a:xfrm>
              <a:off x="7795846" y="3099289"/>
              <a:ext cx="1950919"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0,4865</a:t>
              </a:r>
              <a:r>
                <a:rPr lang="en-US" sz="1200" b="0" i="0">
                  <a:latin typeface="Cambria Math" panose="02040503050406030204" pitchFamily="18" charset="0"/>
                </a:rPr>
                <a:t>+2,0537</a:t>
              </a:r>
              <a:r>
                <a:rPr lang="en-US" sz="1200" b="0" i="0">
                  <a:latin typeface="Cambria Math" panose="02040503050406030204" pitchFamily="18" charset="0"/>
                  <a:ea typeface="Cambria Math" panose="02040503050406030204" pitchFamily="18" charset="0"/>
                </a:rPr>
                <a:t>∙√((0,4865∙0,5135)/37)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11</xdr:col>
      <xdr:colOff>161192</xdr:colOff>
      <xdr:row>14</xdr:row>
      <xdr:rowOff>43963</xdr:rowOff>
    </xdr:from>
    <xdr:ext cx="496098" cy="180434"/>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D7EEC8F-F718-4992-9E80-16CE7220B859}"/>
                </a:ext>
              </a:extLst>
            </xdr:cNvPr>
            <xdr:cNvSpPr txBox="1"/>
          </xdr:nvSpPr>
          <xdr:spPr>
            <a:xfrm>
              <a:off x="7781192" y="3538905"/>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cs typeface="Times New Roman" panose="02020603050405020304" pitchFamily="18" charset="0"/>
                      </a:rPr>
                      <m:t>0,6553</m:t>
                    </m:r>
                  </m:oMath>
                </m:oMathPara>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3" name="CuadroTexto 12">
              <a:extLst>
                <a:ext uri="{FF2B5EF4-FFF2-40B4-BE49-F238E27FC236}">
                  <a16:creationId xmlns:a16="http://schemas.microsoft.com/office/drawing/2014/main" id="{0D7EEC8F-F718-4992-9E80-16CE7220B859}"/>
                </a:ext>
              </a:extLst>
            </xdr:cNvPr>
            <xdr:cNvSpPr txBox="1"/>
          </xdr:nvSpPr>
          <xdr:spPr>
            <a:xfrm>
              <a:off x="7781192" y="3538905"/>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cs typeface="Times New Roman" panose="02020603050405020304" pitchFamily="18" charset="0"/>
                </a:rPr>
                <a:t>0,6553</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344366</xdr:colOff>
      <xdr:row>49</xdr:row>
      <xdr:rowOff>234462</xdr:rowOff>
    </xdr:from>
    <xdr:ext cx="667170" cy="34445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3806EC47-9EA7-4F84-96AD-44DECAC3812B}"/>
                </a:ext>
              </a:extLst>
            </xdr:cNvPr>
            <xdr:cNvSpPr txBox="1"/>
          </xdr:nvSpPr>
          <xdr:spPr>
            <a:xfrm>
              <a:off x="344366" y="1853712"/>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14" name="CuadroTexto 13">
              <a:extLst>
                <a:ext uri="{FF2B5EF4-FFF2-40B4-BE49-F238E27FC236}">
                  <a16:creationId xmlns:a16="http://schemas.microsoft.com/office/drawing/2014/main" id="{3806EC47-9EA7-4F84-96AD-44DECAC3812B}"/>
                </a:ext>
              </a:extLst>
            </xdr:cNvPr>
            <xdr:cNvSpPr txBox="1"/>
          </xdr:nvSpPr>
          <xdr:spPr>
            <a:xfrm>
              <a:off x="344366" y="1853712"/>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8</xdr:col>
      <xdr:colOff>51288</xdr:colOff>
      <xdr:row>51</xdr:row>
      <xdr:rowOff>43961</xdr:rowOff>
    </xdr:from>
    <xdr:ext cx="667170" cy="344453"/>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CA6AA717-7A02-4695-8384-31E976C60D0E}"/>
                </a:ext>
              </a:extLst>
            </xdr:cNvPr>
            <xdr:cNvSpPr txBox="1"/>
          </xdr:nvSpPr>
          <xdr:spPr>
            <a:xfrm>
              <a:off x="5385288" y="2688980"/>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0">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15" name="CuadroTexto 14">
              <a:extLst>
                <a:ext uri="{FF2B5EF4-FFF2-40B4-BE49-F238E27FC236}">
                  <a16:creationId xmlns:a16="http://schemas.microsoft.com/office/drawing/2014/main" id="{CA6AA717-7A02-4695-8384-31E976C60D0E}"/>
                </a:ext>
              </a:extLst>
            </xdr:cNvPr>
            <xdr:cNvSpPr txBox="1"/>
          </xdr:nvSpPr>
          <xdr:spPr>
            <a:xfrm>
              <a:off x="5385288" y="2688980"/>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7</xdr:col>
      <xdr:colOff>146539</xdr:colOff>
      <xdr:row>53</xdr:row>
      <xdr:rowOff>21980</xdr:rowOff>
    </xdr:from>
    <xdr:ext cx="2045432" cy="37580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E262484-A616-4335-B49A-B313CC7B3739}"/>
                </a:ext>
              </a:extLst>
            </xdr:cNvPr>
            <xdr:cNvSpPr txBox="1"/>
          </xdr:nvSpPr>
          <xdr:spPr>
            <a:xfrm>
              <a:off x="4718539" y="12345865"/>
              <a:ext cx="2045432"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a:t>
              </a:r>
              <a14:m>
                <m:oMath xmlns:m="http://schemas.openxmlformats.org/officeDocument/2006/math">
                  <m:r>
                    <a:rPr lang="en-US" sz="1200" b="0" i="0">
                      <a:latin typeface="Cambria Math" panose="02040503050406030204" pitchFamily="18" charset="0"/>
                    </a:rPr>
                    <m:t>,4324−</m:t>
                  </m:r>
                  <m:r>
                    <a:rPr lang="en-US" sz="1200" b="0" i="1">
                      <a:latin typeface="Cambria Math" panose="02040503050406030204" pitchFamily="18" charset="0"/>
                    </a:rPr>
                    <m:t>2,0537</m:t>
                  </m:r>
                  <m:r>
                    <a:rPr lang="en-US" sz="1200" b="0" i="1">
                      <a:latin typeface="Cambria Math" panose="02040503050406030204" pitchFamily="18" charset="0"/>
                      <a:ea typeface="Cambria Math" panose="02040503050406030204" pitchFamily="18" charset="0"/>
                    </a:rPr>
                    <m:t>∙</m:t>
                  </m:r>
                  <m:rad>
                    <m:radPr>
                      <m:degHide m:val="on"/>
                      <m:ctrlPr>
                        <a:rPr lang="en-US" sz="1200" b="0" i="1">
                          <a:latin typeface="Cambria Math" panose="02040503050406030204" pitchFamily="18" charset="0"/>
                          <a:ea typeface="Cambria Math" panose="02040503050406030204" pitchFamily="18" charset="0"/>
                        </a:rPr>
                      </m:ctrlPr>
                    </m:radPr>
                    <m:deg/>
                    <m:e>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0,4324∙0,5676</m:t>
                          </m:r>
                        </m:num>
                        <m:den>
                          <m:r>
                            <a:rPr lang="en-US" sz="1200" b="0" i="1">
                              <a:latin typeface="Cambria Math" panose="02040503050406030204" pitchFamily="18" charset="0"/>
                              <a:ea typeface="Cambria Math" panose="02040503050406030204" pitchFamily="18" charset="0"/>
                            </a:rPr>
                            <m:t>37</m:t>
                          </m:r>
                        </m:den>
                      </m:f>
                    </m:e>
                  </m:rad>
                </m:oMath>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6" name="CuadroTexto 15">
              <a:extLst>
                <a:ext uri="{FF2B5EF4-FFF2-40B4-BE49-F238E27FC236}">
                  <a16:creationId xmlns:a16="http://schemas.microsoft.com/office/drawing/2014/main" id="{0E262484-A616-4335-B49A-B313CC7B3739}"/>
                </a:ext>
              </a:extLst>
            </xdr:cNvPr>
            <xdr:cNvSpPr txBox="1"/>
          </xdr:nvSpPr>
          <xdr:spPr>
            <a:xfrm>
              <a:off x="4718539" y="12345865"/>
              <a:ext cx="2045432"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a:t>
              </a:r>
              <a:r>
                <a:rPr lang="en-US" sz="1200" b="0" i="0">
                  <a:latin typeface="Cambria Math" panose="02040503050406030204" pitchFamily="18" charset="0"/>
                </a:rPr>
                <a:t>,4324−2,0537</a:t>
              </a:r>
              <a:r>
                <a:rPr lang="en-US" sz="1200" b="0" i="0">
                  <a:latin typeface="Cambria Math" panose="02040503050406030204" pitchFamily="18" charset="0"/>
                  <a:ea typeface="Cambria Math" panose="02040503050406030204" pitchFamily="18" charset="0"/>
                </a:rPr>
                <a:t>∙√((0,4324∙0,5676)/37)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7</xdr:col>
      <xdr:colOff>131885</xdr:colOff>
      <xdr:row>55</xdr:row>
      <xdr:rowOff>36635</xdr:rowOff>
    </xdr:from>
    <xdr:ext cx="496098" cy="18043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DA62B744-A065-4370-AEC5-7568A23A56E3}"/>
                </a:ext>
              </a:extLst>
            </xdr:cNvPr>
            <xdr:cNvSpPr txBox="1"/>
          </xdr:nvSpPr>
          <xdr:spPr>
            <a:xfrm>
              <a:off x="4703885" y="12785481"/>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cs typeface="Times New Roman" panose="02020603050405020304" pitchFamily="18" charset="0"/>
                      </a:rPr>
                      <m:t>0,2651</m:t>
                    </m:r>
                  </m:oMath>
                </m:oMathPara>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7" name="CuadroTexto 16">
              <a:extLst>
                <a:ext uri="{FF2B5EF4-FFF2-40B4-BE49-F238E27FC236}">
                  <a16:creationId xmlns:a16="http://schemas.microsoft.com/office/drawing/2014/main" id="{DA62B744-A065-4370-AEC5-7568A23A56E3}"/>
                </a:ext>
              </a:extLst>
            </xdr:cNvPr>
            <xdr:cNvSpPr txBox="1"/>
          </xdr:nvSpPr>
          <xdr:spPr>
            <a:xfrm>
              <a:off x="4703885" y="12785481"/>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cs typeface="Times New Roman" panose="02020603050405020304" pitchFamily="18" charset="0"/>
                </a:rPr>
                <a:t>0,2651</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12</xdr:col>
      <xdr:colOff>80595</xdr:colOff>
      <xdr:row>51</xdr:row>
      <xdr:rowOff>51289</xdr:rowOff>
    </xdr:from>
    <xdr:ext cx="667170" cy="344453"/>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2A4C6D99-8670-4C5F-BB53-1918F26F5798}"/>
                </a:ext>
              </a:extLst>
            </xdr:cNvPr>
            <xdr:cNvSpPr txBox="1"/>
          </xdr:nvSpPr>
          <xdr:spPr>
            <a:xfrm>
              <a:off x="8462595" y="2696308"/>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0">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18" name="CuadroTexto 17">
              <a:extLst>
                <a:ext uri="{FF2B5EF4-FFF2-40B4-BE49-F238E27FC236}">
                  <a16:creationId xmlns:a16="http://schemas.microsoft.com/office/drawing/2014/main" id="{2A4C6D99-8670-4C5F-BB53-1918F26F5798}"/>
                </a:ext>
              </a:extLst>
            </xdr:cNvPr>
            <xdr:cNvSpPr txBox="1"/>
          </xdr:nvSpPr>
          <xdr:spPr>
            <a:xfrm>
              <a:off x="8462595" y="2696308"/>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11</xdr:col>
      <xdr:colOff>161192</xdr:colOff>
      <xdr:row>55</xdr:row>
      <xdr:rowOff>43963</xdr:rowOff>
    </xdr:from>
    <xdr:ext cx="424540" cy="18043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879922F9-BD4E-44D1-AC3E-E52B9E6EF621}"/>
                </a:ext>
              </a:extLst>
            </xdr:cNvPr>
            <xdr:cNvSpPr txBox="1"/>
          </xdr:nvSpPr>
          <xdr:spPr>
            <a:xfrm>
              <a:off x="7781192" y="12792809"/>
              <a:ext cx="424540"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200" b="0" i="1">
                      <a:latin typeface="Cambria Math" panose="02040503050406030204" pitchFamily="18" charset="0"/>
                      <a:cs typeface="Times New Roman" panose="02020603050405020304" pitchFamily="18" charset="0"/>
                    </a:rPr>
                    <m:t>0,</m:t>
                  </m:r>
                </m:oMath>
              </a14:m>
              <a:r>
                <a:rPr lang="en-US" sz="1200" b="0">
                  <a:latin typeface="Times New Roman" panose="02020603050405020304" pitchFamily="18" charset="0"/>
                  <a:cs typeface="Times New Roman" panose="02020603050405020304" pitchFamily="18" charset="0"/>
                </a:rPr>
                <a:t>5997</a:t>
              </a:r>
            </a:p>
          </xdr:txBody>
        </xdr:sp>
      </mc:Choice>
      <mc:Fallback xmlns="">
        <xdr:sp macro="" textlink="">
          <xdr:nvSpPr>
            <xdr:cNvPr id="20" name="CuadroTexto 19">
              <a:extLst>
                <a:ext uri="{FF2B5EF4-FFF2-40B4-BE49-F238E27FC236}">
                  <a16:creationId xmlns:a16="http://schemas.microsoft.com/office/drawing/2014/main" id="{879922F9-BD4E-44D1-AC3E-E52B9E6EF621}"/>
                </a:ext>
              </a:extLst>
            </xdr:cNvPr>
            <xdr:cNvSpPr txBox="1"/>
          </xdr:nvSpPr>
          <xdr:spPr>
            <a:xfrm>
              <a:off x="7781192" y="12792809"/>
              <a:ext cx="424540"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cs typeface="Times New Roman" panose="02020603050405020304" pitchFamily="18" charset="0"/>
                </a:rPr>
                <a:t>0,</a:t>
              </a:r>
              <a:r>
                <a:rPr lang="en-US" sz="1200" b="0">
                  <a:latin typeface="Times New Roman" panose="02020603050405020304" pitchFamily="18" charset="0"/>
                  <a:cs typeface="Times New Roman" panose="02020603050405020304" pitchFamily="18" charset="0"/>
                </a:rPr>
                <a:t>5997</a:t>
              </a:r>
            </a:p>
          </xdr:txBody>
        </xdr:sp>
      </mc:Fallback>
    </mc:AlternateContent>
    <xdr:clientData/>
  </xdr:oneCellAnchor>
  <xdr:oneCellAnchor>
    <xdr:from>
      <xdr:col>11</xdr:col>
      <xdr:colOff>139211</xdr:colOff>
      <xdr:row>53</xdr:row>
      <xdr:rowOff>7326</xdr:rowOff>
    </xdr:from>
    <xdr:ext cx="2045432" cy="375809"/>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7153DAC-A9E2-4226-BA22-1ABF6385936F}"/>
                </a:ext>
              </a:extLst>
            </xdr:cNvPr>
            <xdr:cNvSpPr txBox="1"/>
          </xdr:nvSpPr>
          <xdr:spPr>
            <a:xfrm>
              <a:off x="7759211" y="12331211"/>
              <a:ext cx="2045432"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a:t>
              </a:r>
              <a14:m>
                <m:oMath xmlns:m="http://schemas.openxmlformats.org/officeDocument/2006/math">
                  <m:r>
                    <a:rPr lang="en-US" sz="1200" b="0" i="0">
                      <a:latin typeface="Cambria Math" panose="02040503050406030204" pitchFamily="18" charset="0"/>
                    </a:rPr>
                    <m:t>,4324</m:t>
                  </m:r>
                  <m:r>
                    <a:rPr lang="en-US" sz="1200" b="0" i="1">
                      <a:latin typeface="Cambria Math" panose="02040503050406030204" pitchFamily="18" charset="0"/>
                    </a:rPr>
                    <m:t>+2,0537</m:t>
                  </m:r>
                  <m:r>
                    <a:rPr lang="en-US" sz="1200" b="0" i="1">
                      <a:latin typeface="Cambria Math" panose="02040503050406030204" pitchFamily="18" charset="0"/>
                      <a:ea typeface="Cambria Math" panose="02040503050406030204" pitchFamily="18" charset="0"/>
                    </a:rPr>
                    <m:t>∙</m:t>
                  </m:r>
                  <m:rad>
                    <m:radPr>
                      <m:degHide m:val="on"/>
                      <m:ctrlPr>
                        <a:rPr lang="en-US" sz="1200" b="0" i="1">
                          <a:latin typeface="Cambria Math" panose="02040503050406030204" pitchFamily="18" charset="0"/>
                          <a:ea typeface="Cambria Math" panose="02040503050406030204" pitchFamily="18" charset="0"/>
                        </a:rPr>
                      </m:ctrlPr>
                    </m:radPr>
                    <m:deg/>
                    <m:e>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0,4324∙0,5676</m:t>
                          </m:r>
                        </m:num>
                        <m:den>
                          <m:r>
                            <a:rPr lang="en-US" sz="1200" b="0" i="1">
                              <a:latin typeface="Cambria Math" panose="02040503050406030204" pitchFamily="18" charset="0"/>
                              <a:ea typeface="Cambria Math" panose="02040503050406030204" pitchFamily="18" charset="0"/>
                            </a:rPr>
                            <m:t>37</m:t>
                          </m:r>
                        </m:den>
                      </m:f>
                    </m:e>
                  </m:rad>
                </m:oMath>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21" name="CuadroTexto 20">
              <a:extLst>
                <a:ext uri="{FF2B5EF4-FFF2-40B4-BE49-F238E27FC236}">
                  <a16:creationId xmlns:a16="http://schemas.microsoft.com/office/drawing/2014/main" id="{07153DAC-A9E2-4226-BA22-1ABF6385936F}"/>
                </a:ext>
              </a:extLst>
            </xdr:cNvPr>
            <xdr:cNvSpPr txBox="1"/>
          </xdr:nvSpPr>
          <xdr:spPr>
            <a:xfrm>
              <a:off x="7759211" y="12331211"/>
              <a:ext cx="2045432"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a:t>
              </a:r>
              <a:r>
                <a:rPr lang="en-US" sz="1200" b="0" i="0">
                  <a:latin typeface="Cambria Math" panose="02040503050406030204" pitchFamily="18" charset="0"/>
                </a:rPr>
                <a:t>,4324+2,0537</a:t>
              </a:r>
              <a:r>
                <a:rPr lang="en-US" sz="1200" b="0" i="0">
                  <a:latin typeface="Cambria Math" panose="02040503050406030204" pitchFamily="18" charset="0"/>
                  <a:ea typeface="Cambria Math" panose="02040503050406030204" pitchFamily="18" charset="0"/>
                </a:rPr>
                <a:t>∙√((0,4324∙0,5676)/37)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3F4F-BD99-47C0-9329-344448373DFA}">
  <sheetPr codeName="Hoja1"/>
  <dimension ref="B1:H56"/>
  <sheetViews>
    <sheetView topLeftCell="A5" zoomScale="80" zoomScaleNormal="80" workbookViewId="0">
      <selection activeCell="F8" sqref="F8"/>
    </sheetView>
  </sheetViews>
  <sheetFormatPr baseColWidth="10" defaultRowHeight="15" x14ac:dyDescent="0.25"/>
  <sheetData>
    <row r="1" spans="2:8" ht="15.75" customHeight="1" x14ac:dyDescent="0.25">
      <c r="B1" s="32"/>
      <c r="C1" s="32"/>
      <c r="D1" s="32"/>
      <c r="E1" s="32"/>
      <c r="F1" s="28"/>
      <c r="G1" s="28"/>
      <c r="H1" s="28"/>
    </row>
    <row r="2" spans="2:8" ht="15.75" customHeight="1" x14ac:dyDescent="0.25">
      <c r="B2" s="32"/>
      <c r="C2" s="32"/>
      <c r="D2" s="32"/>
      <c r="E2" s="32"/>
      <c r="F2" s="28"/>
      <c r="G2" s="28"/>
      <c r="H2" s="28"/>
    </row>
    <row r="3" spans="2:8" ht="15.75" customHeight="1" x14ac:dyDescent="0.25">
      <c r="B3" s="32"/>
      <c r="C3" s="32"/>
      <c r="D3" s="32"/>
      <c r="E3" s="32"/>
      <c r="F3" s="28"/>
      <c r="G3" s="28"/>
      <c r="H3" s="28"/>
    </row>
    <row r="4" spans="2:8" ht="15.75" customHeight="1" x14ac:dyDescent="0.25">
      <c r="B4" s="32"/>
      <c r="C4" s="32"/>
      <c r="D4" s="32"/>
      <c r="E4" s="32"/>
      <c r="F4" s="28"/>
      <c r="G4" s="28"/>
      <c r="H4" s="28"/>
    </row>
    <row r="5" spans="2:8" ht="15.75" customHeight="1" x14ac:dyDescent="0.25">
      <c r="B5" s="32"/>
      <c r="C5" s="32"/>
      <c r="D5" s="32"/>
      <c r="E5" s="32"/>
      <c r="F5" s="28"/>
      <c r="G5" s="28"/>
      <c r="H5" s="28"/>
    </row>
    <row r="6" spans="2:8" ht="15.75" customHeight="1" x14ac:dyDescent="0.25">
      <c r="B6" s="32"/>
      <c r="C6" s="32"/>
      <c r="D6" s="32"/>
      <c r="E6" s="32"/>
      <c r="F6" s="28"/>
      <c r="G6" s="28"/>
      <c r="H6" s="28"/>
    </row>
    <row r="7" spans="2:8" ht="15.75" customHeight="1" x14ac:dyDescent="0.25">
      <c r="B7" s="32"/>
      <c r="C7" s="32"/>
      <c r="D7" s="32"/>
      <c r="E7" s="32"/>
      <c r="F7" s="28"/>
      <c r="G7" s="28"/>
      <c r="H7" s="28"/>
    </row>
    <row r="8" spans="2:8" ht="15.75" customHeight="1" x14ac:dyDescent="0.25">
      <c r="B8" s="30" t="s">
        <v>29</v>
      </c>
      <c r="C8" s="30"/>
      <c r="D8" s="30"/>
      <c r="E8" s="30"/>
      <c r="F8" s="29"/>
      <c r="G8" s="28"/>
      <c r="H8" s="28"/>
    </row>
    <row r="9" spans="2:8" ht="15.75" customHeight="1" x14ac:dyDescent="0.25">
      <c r="B9" s="31"/>
      <c r="C9" s="31"/>
      <c r="D9" s="31"/>
      <c r="E9" s="31"/>
      <c r="F9" s="29"/>
      <c r="G9" s="28"/>
      <c r="H9" s="28"/>
    </row>
    <row r="10" spans="2:8" ht="15.75" customHeight="1" x14ac:dyDescent="0.25">
      <c r="B10" s="30" t="s">
        <v>30</v>
      </c>
      <c r="C10" s="30"/>
      <c r="D10" s="30"/>
      <c r="E10" s="30"/>
      <c r="F10" s="29"/>
      <c r="G10" s="28"/>
      <c r="H10" s="28"/>
    </row>
    <row r="11" spans="2:8" ht="15" customHeight="1" x14ac:dyDescent="0.25">
      <c r="B11" s="30" t="s">
        <v>31</v>
      </c>
      <c r="C11" s="30"/>
      <c r="D11" s="30"/>
      <c r="E11" s="30"/>
      <c r="F11" s="29"/>
      <c r="G11" s="28"/>
      <c r="H11" s="28"/>
    </row>
    <row r="12" spans="2:8" ht="15.75" customHeight="1" x14ac:dyDescent="0.25">
      <c r="B12" s="31"/>
      <c r="C12" s="31"/>
      <c r="D12" s="31"/>
      <c r="E12" s="31"/>
      <c r="F12" s="29"/>
      <c r="G12" s="28"/>
      <c r="H12" s="28"/>
    </row>
    <row r="13" spans="2:8" ht="15" customHeight="1" x14ac:dyDescent="0.25">
      <c r="B13" s="30" t="s">
        <v>32</v>
      </c>
      <c r="C13" s="30"/>
      <c r="D13" s="30"/>
      <c r="E13" s="30"/>
      <c r="F13" s="29"/>
      <c r="G13" s="28"/>
      <c r="H13" s="28"/>
    </row>
    <row r="14" spans="2:8" ht="15" customHeight="1" x14ac:dyDescent="0.25">
      <c r="B14" s="30" t="s">
        <v>33</v>
      </c>
      <c r="C14" s="30"/>
      <c r="D14" s="30"/>
      <c r="E14" s="30"/>
      <c r="F14" s="29"/>
      <c r="G14" s="28"/>
      <c r="H14" s="28"/>
    </row>
    <row r="15" spans="2:8" ht="15.75" customHeight="1" x14ac:dyDescent="0.25">
      <c r="B15" s="31"/>
      <c r="C15" s="31"/>
      <c r="D15" s="31"/>
      <c r="E15" s="31"/>
      <c r="F15" s="29"/>
      <c r="G15" s="28"/>
      <c r="H15" s="28"/>
    </row>
    <row r="16" spans="2:8" ht="15" customHeight="1" x14ac:dyDescent="0.25">
      <c r="B16" s="30" t="s">
        <v>34</v>
      </c>
      <c r="C16" s="30"/>
      <c r="D16" s="30"/>
      <c r="E16" s="30"/>
      <c r="F16" s="29"/>
      <c r="G16" s="28"/>
      <c r="H16" s="28"/>
    </row>
    <row r="17" spans="2:8" ht="15" customHeight="1" x14ac:dyDescent="0.25">
      <c r="B17" s="30" t="s">
        <v>44</v>
      </c>
      <c r="C17" s="30"/>
      <c r="D17" s="30"/>
      <c r="E17" s="30"/>
      <c r="F17" s="29"/>
      <c r="G17" s="28"/>
      <c r="H17" s="28"/>
    </row>
    <row r="18" spans="2:8" ht="15.75" customHeight="1" x14ac:dyDescent="0.25">
      <c r="B18" s="31"/>
      <c r="C18" s="31"/>
      <c r="D18" s="31"/>
      <c r="E18" s="31"/>
      <c r="F18" s="29"/>
      <c r="G18" s="28"/>
      <c r="H18" s="28"/>
    </row>
    <row r="19" spans="2:8" ht="15" customHeight="1" x14ac:dyDescent="0.25">
      <c r="B19" s="30" t="s">
        <v>35</v>
      </c>
      <c r="C19" s="30"/>
      <c r="D19" s="30"/>
      <c r="E19" s="30"/>
      <c r="F19" s="29"/>
      <c r="G19" s="28"/>
      <c r="H19" s="28"/>
    </row>
    <row r="20" spans="2:8" ht="15" customHeight="1" x14ac:dyDescent="0.25">
      <c r="B20" s="30" t="s">
        <v>36</v>
      </c>
      <c r="C20" s="30"/>
      <c r="D20" s="30"/>
      <c r="E20" s="30"/>
      <c r="F20" s="29"/>
      <c r="G20" s="28"/>
      <c r="H20" s="28"/>
    </row>
    <row r="21" spans="2:8" ht="15" customHeight="1" x14ac:dyDescent="0.25">
      <c r="B21" s="30" t="s">
        <v>37</v>
      </c>
      <c r="C21" s="30"/>
      <c r="D21" s="30"/>
      <c r="E21" s="30"/>
      <c r="F21" s="29"/>
      <c r="G21" s="28"/>
      <c r="H21" s="28"/>
    </row>
    <row r="22" spans="2:8" ht="15" customHeight="1" x14ac:dyDescent="0.25">
      <c r="B22" s="30" t="s">
        <v>38</v>
      </c>
      <c r="C22" s="30"/>
      <c r="D22" s="30"/>
      <c r="E22" s="30"/>
      <c r="F22" s="29"/>
      <c r="G22" s="28"/>
      <c r="H22" s="28"/>
    </row>
    <row r="23" spans="2:8" ht="15.75" customHeight="1" x14ac:dyDescent="0.25">
      <c r="B23" s="31"/>
      <c r="C23" s="31"/>
      <c r="D23" s="31"/>
      <c r="E23" s="31"/>
      <c r="F23" s="29"/>
      <c r="G23" s="28"/>
      <c r="H23" s="28"/>
    </row>
    <row r="24" spans="2:8" ht="15" customHeight="1" x14ac:dyDescent="0.25">
      <c r="B24" s="30" t="s">
        <v>39</v>
      </c>
      <c r="C24" s="30"/>
      <c r="D24" s="30"/>
      <c r="E24" s="30"/>
      <c r="F24" s="29"/>
      <c r="G24" s="28"/>
      <c r="H24" s="28"/>
    </row>
    <row r="25" spans="2:8" ht="15" customHeight="1" x14ac:dyDescent="0.25">
      <c r="B25" s="30" t="s">
        <v>40</v>
      </c>
      <c r="C25" s="30"/>
      <c r="D25" s="30"/>
      <c r="E25" s="30"/>
      <c r="F25" s="29"/>
      <c r="G25" s="28"/>
      <c r="H25" s="28"/>
    </row>
    <row r="26" spans="2:8" ht="15.75" customHeight="1" x14ac:dyDescent="0.25">
      <c r="B26" s="31"/>
      <c r="C26" s="31"/>
      <c r="D26" s="31"/>
      <c r="E26" s="31"/>
      <c r="F26" s="29"/>
      <c r="G26" s="28"/>
      <c r="H26" s="28"/>
    </row>
    <row r="27" spans="2:8" ht="15" customHeight="1" x14ac:dyDescent="0.25">
      <c r="B27" s="30" t="s">
        <v>41</v>
      </c>
      <c r="C27" s="30"/>
      <c r="D27" s="30"/>
      <c r="E27" s="30"/>
      <c r="F27" s="29"/>
      <c r="G27" s="28"/>
      <c r="H27" s="28"/>
    </row>
    <row r="28" spans="2:8" ht="15" customHeight="1" x14ac:dyDescent="0.25">
      <c r="B28" s="30"/>
      <c r="C28" s="30"/>
      <c r="D28" s="30"/>
      <c r="E28" s="30"/>
      <c r="F28" s="29"/>
      <c r="G28" s="28"/>
      <c r="H28" s="28"/>
    </row>
    <row r="29" spans="2:8" ht="15" customHeight="1" x14ac:dyDescent="0.25">
      <c r="B29" s="30" t="s">
        <v>42</v>
      </c>
      <c r="C29" s="30"/>
      <c r="D29" s="30"/>
      <c r="E29" s="30"/>
      <c r="F29" s="29"/>
      <c r="G29" s="28"/>
      <c r="H29" s="28"/>
    </row>
    <row r="30" spans="2:8" ht="15" customHeight="1" x14ac:dyDescent="0.25">
      <c r="B30" s="30" t="s">
        <v>43</v>
      </c>
      <c r="C30" s="30"/>
      <c r="D30" s="30"/>
      <c r="E30" s="30"/>
      <c r="F30" s="29"/>
      <c r="G30" s="28"/>
      <c r="H30" s="28"/>
    </row>
    <row r="31" spans="2:8" x14ac:dyDescent="0.25">
      <c r="B31" s="28"/>
      <c r="C31" s="29"/>
      <c r="D31" s="29"/>
      <c r="E31" s="29"/>
      <c r="F31" s="29"/>
      <c r="G31" s="28"/>
      <c r="H31" s="28"/>
    </row>
    <row r="32" spans="2:8" x14ac:dyDescent="0.25">
      <c r="B32" s="28"/>
      <c r="C32" s="29"/>
      <c r="D32" s="29"/>
      <c r="E32" s="29"/>
      <c r="F32" s="29"/>
      <c r="G32" s="28"/>
      <c r="H32" s="28"/>
    </row>
    <row r="33" spans="2:8" x14ac:dyDescent="0.25">
      <c r="B33" s="28"/>
      <c r="C33" s="29"/>
      <c r="D33" s="29"/>
      <c r="E33" s="29"/>
      <c r="F33" s="29"/>
      <c r="G33" s="28"/>
      <c r="H33" s="28"/>
    </row>
    <row r="34" spans="2:8" x14ac:dyDescent="0.25">
      <c r="B34" s="28"/>
      <c r="C34" s="29"/>
      <c r="D34" s="29"/>
      <c r="E34" s="29"/>
      <c r="F34" s="29"/>
      <c r="G34" s="28"/>
      <c r="H34" s="28"/>
    </row>
    <row r="35" spans="2:8" x14ac:dyDescent="0.25">
      <c r="B35" s="28"/>
      <c r="C35" s="29"/>
      <c r="D35" s="29"/>
      <c r="E35" s="29"/>
      <c r="F35" s="29"/>
      <c r="G35" s="28"/>
      <c r="H35" s="28"/>
    </row>
    <row r="36" spans="2:8" x14ac:dyDescent="0.25">
      <c r="B36" s="28"/>
      <c r="C36" s="29"/>
      <c r="D36" s="29"/>
      <c r="E36" s="29"/>
      <c r="F36" s="29"/>
      <c r="G36" s="28"/>
      <c r="H36" s="28"/>
    </row>
    <row r="37" spans="2:8" x14ac:dyDescent="0.25">
      <c r="B37" s="28"/>
      <c r="C37" s="28"/>
      <c r="D37" s="28"/>
      <c r="E37" s="28"/>
      <c r="F37" s="28"/>
      <c r="G37" s="28"/>
      <c r="H37" s="28"/>
    </row>
    <row r="38" spans="2:8" x14ac:dyDescent="0.25">
      <c r="B38" s="28"/>
      <c r="C38" s="28"/>
      <c r="D38" s="28"/>
      <c r="E38" s="28"/>
      <c r="F38" s="28"/>
      <c r="G38" s="28"/>
      <c r="H38" s="28"/>
    </row>
    <row r="39" spans="2:8" x14ac:dyDescent="0.25">
      <c r="B39" s="28"/>
      <c r="C39" s="28"/>
      <c r="D39" s="28"/>
      <c r="E39" s="28"/>
      <c r="F39" s="28"/>
      <c r="G39" s="28"/>
      <c r="H39" s="28"/>
    </row>
    <row r="40" spans="2:8" x14ac:dyDescent="0.25">
      <c r="B40" s="28"/>
      <c r="C40" s="28"/>
      <c r="D40" s="28"/>
      <c r="E40" s="28"/>
      <c r="F40" s="28"/>
      <c r="G40" s="28"/>
      <c r="H40" s="28"/>
    </row>
    <row r="41" spans="2:8" x14ac:dyDescent="0.25">
      <c r="B41" s="28"/>
      <c r="C41" s="28"/>
      <c r="D41" s="28"/>
      <c r="E41" s="28"/>
      <c r="F41" s="28"/>
      <c r="G41" s="28"/>
      <c r="H41" s="28"/>
    </row>
    <row r="42" spans="2:8" x14ac:dyDescent="0.25">
      <c r="B42" s="28"/>
      <c r="C42" s="28"/>
      <c r="D42" s="28"/>
      <c r="E42" s="28"/>
      <c r="F42" s="28"/>
      <c r="G42" s="28"/>
      <c r="H42" s="28"/>
    </row>
    <row r="43" spans="2:8" x14ac:dyDescent="0.25">
      <c r="B43" s="28"/>
      <c r="C43" s="28"/>
      <c r="D43" s="28"/>
      <c r="E43" s="28"/>
      <c r="F43" s="28"/>
      <c r="G43" s="28"/>
      <c r="H43" s="28"/>
    </row>
    <row r="44" spans="2:8" x14ac:dyDescent="0.25">
      <c r="B44" s="28"/>
      <c r="C44" s="28"/>
      <c r="D44" s="28"/>
      <c r="E44" s="28"/>
      <c r="F44" s="28"/>
      <c r="G44" s="28"/>
      <c r="H44" s="28"/>
    </row>
    <row r="45" spans="2:8" x14ac:dyDescent="0.25">
      <c r="B45" s="28"/>
      <c r="C45" s="28"/>
      <c r="D45" s="28"/>
      <c r="E45" s="28"/>
      <c r="F45" s="28"/>
      <c r="G45" s="28"/>
      <c r="H45" s="28"/>
    </row>
    <row r="46" spans="2:8" x14ac:dyDescent="0.25">
      <c r="B46" s="28"/>
      <c r="C46" s="28"/>
      <c r="D46" s="28"/>
      <c r="E46" s="28"/>
      <c r="F46" s="28"/>
      <c r="G46" s="28"/>
      <c r="H46" s="28"/>
    </row>
    <row r="47" spans="2:8" x14ac:dyDescent="0.25">
      <c r="B47" s="28"/>
      <c r="C47" s="28"/>
      <c r="D47" s="28"/>
      <c r="E47" s="28"/>
      <c r="F47" s="28"/>
      <c r="G47" s="28"/>
      <c r="H47" s="28"/>
    </row>
    <row r="48" spans="2:8" x14ac:dyDescent="0.25">
      <c r="B48" s="28"/>
      <c r="C48" s="28"/>
      <c r="D48" s="28"/>
      <c r="E48" s="28"/>
      <c r="F48" s="28"/>
      <c r="G48" s="28"/>
      <c r="H48" s="28"/>
    </row>
    <row r="49" spans="2:8" x14ac:dyDescent="0.25">
      <c r="B49" s="28"/>
      <c r="C49" s="28"/>
      <c r="D49" s="28"/>
      <c r="E49" s="28"/>
      <c r="F49" s="28"/>
      <c r="G49" s="28"/>
      <c r="H49" s="28"/>
    </row>
    <row r="50" spans="2:8" x14ac:dyDescent="0.25">
      <c r="B50" s="28"/>
      <c r="C50" s="28"/>
      <c r="D50" s="28"/>
      <c r="E50" s="28"/>
      <c r="F50" s="28"/>
      <c r="G50" s="28"/>
      <c r="H50" s="28"/>
    </row>
    <row r="51" spans="2:8" x14ac:dyDescent="0.25">
      <c r="B51" s="28"/>
      <c r="C51" s="28"/>
      <c r="D51" s="28"/>
      <c r="E51" s="28"/>
      <c r="F51" s="28"/>
      <c r="G51" s="28"/>
      <c r="H51" s="28"/>
    </row>
    <row r="52" spans="2:8" x14ac:dyDescent="0.25">
      <c r="B52" s="28"/>
      <c r="C52" s="28"/>
      <c r="D52" s="28"/>
      <c r="E52" s="28"/>
      <c r="F52" s="28"/>
      <c r="G52" s="28"/>
      <c r="H52" s="28"/>
    </row>
    <row r="53" spans="2:8" x14ac:dyDescent="0.25">
      <c r="B53" s="28"/>
      <c r="C53" s="28"/>
      <c r="D53" s="28"/>
      <c r="E53" s="28"/>
      <c r="F53" s="28"/>
      <c r="G53" s="28"/>
      <c r="H53" s="28"/>
    </row>
    <row r="54" spans="2:8" x14ac:dyDescent="0.25">
      <c r="B54" s="28"/>
      <c r="C54" s="28"/>
      <c r="D54" s="28"/>
      <c r="E54" s="28"/>
      <c r="F54" s="28"/>
      <c r="G54" s="28"/>
      <c r="H54" s="28"/>
    </row>
    <row r="55" spans="2:8" x14ac:dyDescent="0.25">
      <c r="B55" s="28"/>
      <c r="C55" s="28"/>
      <c r="D55" s="28"/>
      <c r="E55" s="28"/>
      <c r="F55" s="28"/>
      <c r="G55" s="28"/>
      <c r="H55" s="28"/>
    </row>
    <row r="56" spans="2:8" x14ac:dyDescent="0.25">
      <c r="B56" s="28"/>
      <c r="C56" s="28"/>
      <c r="D56" s="28"/>
      <c r="E56" s="28"/>
      <c r="F56" s="28"/>
      <c r="G56" s="28"/>
      <c r="H56" s="28"/>
    </row>
  </sheetData>
  <mergeCells count="24">
    <mergeCell ref="B24:E24"/>
    <mergeCell ref="B8:E8"/>
    <mergeCell ref="B1:E7"/>
    <mergeCell ref="B10:E10"/>
    <mergeCell ref="B11:E11"/>
    <mergeCell ref="B13:E13"/>
    <mergeCell ref="B14:E14"/>
    <mergeCell ref="B16:E16"/>
    <mergeCell ref="B9:E9"/>
    <mergeCell ref="B12:E12"/>
    <mergeCell ref="B15:E15"/>
    <mergeCell ref="B18:E18"/>
    <mergeCell ref="B23:E23"/>
    <mergeCell ref="B17:E17"/>
    <mergeCell ref="B19:E19"/>
    <mergeCell ref="B20:E20"/>
    <mergeCell ref="B21:E21"/>
    <mergeCell ref="B22:E22"/>
    <mergeCell ref="B28:E28"/>
    <mergeCell ref="B25:E25"/>
    <mergeCell ref="B27:E27"/>
    <mergeCell ref="B29:E29"/>
    <mergeCell ref="B30:E30"/>
    <mergeCell ref="B26:E2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13C6-A878-4FE6-A102-D1EA4172F80D}">
  <sheetPr codeName="Hoja2"/>
  <dimension ref="B2:K5"/>
  <sheetViews>
    <sheetView workbookViewId="0">
      <selection sqref="A1:XFD1"/>
    </sheetView>
  </sheetViews>
  <sheetFormatPr baseColWidth="10" defaultRowHeight="15" x14ac:dyDescent="0.25"/>
  <sheetData>
    <row r="2" spans="2:11" ht="14.25" customHeight="1" x14ac:dyDescent="0.25">
      <c r="B2" s="33" t="s">
        <v>45</v>
      </c>
      <c r="C2" s="34"/>
      <c r="D2" s="34"/>
      <c r="E2" s="34"/>
      <c r="F2" s="34"/>
      <c r="G2" s="34"/>
      <c r="H2" s="34"/>
      <c r="I2" s="34"/>
      <c r="J2" s="34"/>
      <c r="K2" s="35"/>
    </row>
    <row r="3" spans="2:11" x14ac:dyDescent="0.25">
      <c r="B3" s="36"/>
      <c r="C3" s="37"/>
      <c r="D3" s="37"/>
      <c r="E3" s="37"/>
      <c r="F3" s="37"/>
      <c r="G3" s="37"/>
      <c r="H3" s="37"/>
      <c r="I3" s="37"/>
      <c r="J3" s="37"/>
      <c r="K3" s="38"/>
    </row>
    <row r="4" spans="2:11" x14ac:dyDescent="0.25">
      <c r="B4" s="36"/>
      <c r="C4" s="37"/>
      <c r="D4" s="37"/>
      <c r="E4" s="37"/>
      <c r="F4" s="37"/>
      <c r="G4" s="37"/>
      <c r="H4" s="37"/>
      <c r="I4" s="37"/>
      <c r="J4" s="37"/>
      <c r="K4" s="38"/>
    </row>
    <row r="5" spans="2:11" x14ac:dyDescent="0.25">
      <c r="B5" s="39"/>
      <c r="C5" s="40"/>
      <c r="D5" s="40"/>
      <c r="E5" s="40"/>
      <c r="F5" s="40"/>
      <c r="G5" s="40"/>
      <c r="H5" s="40"/>
      <c r="I5" s="40"/>
      <c r="J5" s="40"/>
      <c r="K5" s="41"/>
    </row>
  </sheetData>
  <mergeCells count="1">
    <mergeCell ref="B2:K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BE0F1-9AA0-4FA9-85E3-398FF14208D6}">
  <sheetPr codeName="Hoja3"/>
  <dimension ref="B2:R39"/>
  <sheetViews>
    <sheetView zoomScale="130" zoomScaleNormal="130" workbookViewId="0">
      <selection activeCell="B12" sqref="B12"/>
    </sheetView>
  </sheetViews>
  <sheetFormatPr baseColWidth="10" defaultRowHeight="15" x14ac:dyDescent="0.25"/>
  <sheetData>
    <row r="2" spans="2:18" ht="15" customHeight="1" x14ac:dyDescent="0.25">
      <c r="B2" s="33" t="s">
        <v>0</v>
      </c>
      <c r="C2" s="42"/>
      <c r="D2" s="42"/>
      <c r="E2" s="42"/>
      <c r="F2" s="42"/>
      <c r="G2" s="42"/>
      <c r="H2" s="42"/>
      <c r="I2" s="42"/>
      <c r="J2" s="43"/>
      <c r="K2" s="8"/>
      <c r="L2" s="9"/>
      <c r="M2" s="9"/>
      <c r="N2" s="9"/>
      <c r="O2" s="9"/>
      <c r="P2" s="9"/>
      <c r="Q2" s="4" t="s">
        <v>1</v>
      </c>
      <c r="R2" s="4" t="s">
        <v>2</v>
      </c>
    </row>
    <row r="3" spans="2:18" ht="15" customHeight="1" x14ac:dyDescent="0.25">
      <c r="B3" s="44"/>
      <c r="C3" s="45"/>
      <c r="D3" s="45"/>
      <c r="E3" s="45"/>
      <c r="F3" s="45"/>
      <c r="G3" s="45"/>
      <c r="H3" s="45"/>
      <c r="I3" s="45"/>
      <c r="J3" s="46"/>
      <c r="K3" s="8"/>
      <c r="L3" s="9"/>
      <c r="M3" s="9"/>
      <c r="N3" s="9"/>
      <c r="O3" s="9"/>
      <c r="P3" s="9"/>
      <c r="Q3" s="5">
        <v>1</v>
      </c>
      <c r="R3" s="5">
        <v>50</v>
      </c>
    </row>
    <row r="4" spans="2:18" ht="15" customHeight="1" x14ac:dyDescent="0.25">
      <c r="B4" s="47"/>
      <c r="C4" s="48"/>
      <c r="D4" s="48"/>
      <c r="E4" s="48"/>
      <c r="F4" s="48"/>
      <c r="G4" s="48"/>
      <c r="H4" s="48"/>
      <c r="I4" s="48"/>
      <c r="J4" s="49"/>
      <c r="K4" s="8"/>
      <c r="L4" s="9"/>
      <c r="M4" s="9"/>
      <c r="N4" s="9"/>
      <c r="O4" s="9"/>
      <c r="P4" s="9"/>
      <c r="Q4" s="5">
        <v>1</v>
      </c>
      <c r="R4" s="5">
        <v>230</v>
      </c>
    </row>
    <row r="5" spans="2:18" ht="15" customHeight="1" x14ac:dyDescent="0.25">
      <c r="B5" s="1"/>
      <c r="C5" s="1"/>
      <c r="D5" s="1"/>
      <c r="E5" s="1"/>
      <c r="F5" s="1"/>
      <c r="G5" s="1"/>
      <c r="H5" s="1"/>
      <c r="I5" s="1"/>
      <c r="J5" s="1"/>
      <c r="K5" s="8"/>
      <c r="L5" s="9"/>
      <c r="M5" s="9"/>
      <c r="N5" s="9"/>
      <c r="O5" s="9"/>
      <c r="P5" s="9"/>
      <c r="Q5" s="5">
        <v>1</v>
      </c>
      <c r="R5" s="5">
        <v>90</v>
      </c>
    </row>
    <row r="6" spans="2:18" ht="15.75" x14ac:dyDescent="0.25">
      <c r="B6" s="8"/>
      <c r="C6" s="8"/>
      <c r="D6" s="8"/>
      <c r="E6" s="8"/>
      <c r="F6" s="8"/>
      <c r="G6" s="8"/>
      <c r="H6" s="8"/>
      <c r="I6" s="8"/>
      <c r="J6" s="8"/>
      <c r="K6" s="8"/>
      <c r="L6" s="9"/>
      <c r="M6" s="9"/>
      <c r="N6" s="9"/>
      <c r="O6" s="9"/>
      <c r="P6" s="9"/>
      <c r="Q6" s="5">
        <v>1</v>
      </c>
      <c r="R6" s="5">
        <v>190</v>
      </c>
    </row>
    <row r="7" spans="2:18" ht="15.75" x14ac:dyDescent="0.25">
      <c r="B7" s="50" t="s">
        <v>3</v>
      </c>
      <c r="C7" s="50"/>
      <c r="D7" s="8"/>
      <c r="E7" s="8"/>
      <c r="F7" s="8"/>
      <c r="G7" s="52" t="s">
        <v>9</v>
      </c>
      <c r="H7" s="52"/>
      <c r="I7" s="52"/>
      <c r="J7" s="8"/>
      <c r="K7" s="52" t="s">
        <v>10</v>
      </c>
      <c r="L7" s="52"/>
      <c r="M7" s="52"/>
      <c r="N7" s="9"/>
      <c r="O7" s="9"/>
      <c r="P7" s="9"/>
      <c r="Q7" s="5">
        <v>1</v>
      </c>
      <c r="R7" s="5">
        <v>210</v>
      </c>
    </row>
    <row r="8" spans="2:18" ht="54" customHeight="1" x14ac:dyDescent="0.25">
      <c r="B8" s="50"/>
      <c r="C8" s="50"/>
      <c r="D8" s="9"/>
      <c r="E8" s="9"/>
      <c r="F8" s="9"/>
      <c r="G8" s="53"/>
      <c r="H8" s="53"/>
      <c r="I8" s="53"/>
      <c r="J8" s="9"/>
      <c r="K8" s="53"/>
      <c r="L8" s="53"/>
      <c r="M8" s="53"/>
      <c r="N8" s="9"/>
      <c r="O8" s="9"/>
      <c r="P8" s="9"/>
      <c r="Q8" s="5">
        <v>1</v>
      </c>
      <c r="R8" s="5">
        <v>200</v>
      </c>
    </row>
    <row r="9" spans="2:18" ht="15.75" x14ac:dyDescent="0.25">
      <c r="B9" s="10" t="s">
        <v>4</v>
      </c>
      <c r="C9" s="11">
        <f>AVERAGE(R30:R39)</f>
        <v>156.5</v>
      </c>
      <c r="D9" s="9"/>
      <c r="E9" s="9"/>
      <c r="F9" s="9"/>
      <c r="G9" s="53"/>
      <c r="H9" s="53"/>
      <c r="I9" s="53"/>
      <c r="J9" s="9"/>
      <c r="K9" s="53"/>
      <c r="L9" s="53"/>
      <c r="M9" s="53"/>
      <c r="N9" s="9"/>
      <c r="O9" s="9"/>
      <c r="P9" s="9"/>
      <c r="Q9" s="5">
        <v>1</v>
      </c>
      <c r="R9" s="5">
        <v>180</v>
      </c>
    </row>
    <row r="10" spans="2:18" ht="31.5" x14ac:dyDescent="0.25">
      <c r="B10" s="5" t="s">
        <v>5</v>
      </c>
      <c r="C10" s="12">
        <f>_xlfn.STDEV.S(R30:R39)</f>
        <v>53.543855337885823</v>
      </c>
      <c r="D10" s="9"/>
      <c r="E10" s="9"/>
      <c r="F10" s="9"/>
      <c r="G10" s="53"/>
      <c r="H10" s="53"/>
      <c r="I10" s="53"/>
      <c r="J10" s="9"/>
      <c r="K10" s="53"/>
      <c r="L10" s="53"/>
      <c r="M10" s="53"/>
      <c r="N10" s="9"/>
      <c r="O10" s="9"/>
      <c r="P10" s="9"/>
      <c r="Q10" s="5">
        <v>1</v>
      </c>
      <c r="R10" s="5">
        <v>100</v>
      </c>
    </row>
    <row r="11" spans="2:18" ht="15.75" x14ac:dyDescent="0.25">
      <c r="B11" s="10" t="s">
        <v>6</v>
      </c>
      <c r="C11" s="10">
        <f>COUNT(R30:R39)</f>
        <v>10</v>
      </c>
      <c r="D11" s="9"/>
      <c r="E11" s="9"/>
      <c r="F11" s="9"/>
      <c r="G11" s="53"/>
      <c r="H11" s="53"/>
      <c r="I11" s="53"/>
      <c r="J11" s="9"/>
      <c r="K11" s="53"/>
      <c r="L11" s="53"/>
      <c r="M11" s="53"/>
      <c r="N11" s="9"/>
      <c r="O11" s="9"/>
      <c r="P11" s="9"/>
      <c r="Q11" s="5">
        <v>1</v>
      </c>
      <c r="R11" s="5">
        <v>135</v>
      </c>
    </row>
    <row r="12" spans="2:18" ht="15.75" x14ac:dyDescent="0.25">
      <c r="B12" s="10" t="s">
        <v>13</v>
      </c>
      <c r="C12" s="10">
        <f>C11-1</f>
        <v>9</v>
      </c>
      <c r="D12" s="9"/>
      <c r="E12" s="9"/>
      <c r="F12" s="9"/>
      <c r="G12" s="53"/>
      <c r="H12" s="53"/>
      <c r="I12" s="53"/>
      <c r="J12" s="9"/>
      <c r="K12" s="53"/>
      <c r="L12" s="53"/>
      <c r="M12" s="53"/>
      <c r="N12" s="9"/>
      <c r="O12" s="9"/>
      <c r="P12" s="9"/>
      <c r="Q12" s="5">
        <v>1</v>
      </c>
      <c r="R12" s="5">
        <v>100</v>
      </c>
    </row>
    <row r="13" spans="2:18" ht="15.75" x14ac:dyDescent="0.25">
      <c r="B13" s="10" t="s">
        <v>11</v>
      </c>
      <c r="C13" s="10">
        <f>COUNT(Q3:Q39)</f>
        <v>37</v>
      </c>
      <c r="D13" s="9"/>
      <c r="E13" s="9"/>
      <c r="F13" s="9"/>
      <c r="G13" s="53"/>
      <c r="H13" s="53"/>
      <c r="I13" s="53"/>
      <c r="J13" s="9"/>
      <c r="K13" s="53"/>
      <c r="L13" s="53"/>
      <c r="M13" s="53"/>
      <c r="N13" s="9"/>
      <c r="O13" s="9"/>
      <c r="P13" s="9"/>
      <c r="Q13" s="6">
        <v>1</v>
      </c>
      <c r="R13" s="6">
        <v>250</v>
      </c>
    </row>
    <row r="14" spans="2:18" ht="15.75" x14ac:dyDescent="0.25">
      <c r="B14" s="10" t="s">
        <v>7</v>
      </c>
      <c r="C14" s="13">
        <v>0.95</v>
      </c>
      <c r="D14" s="9"/>
      <c r="E14" s="9"/>
      <c r="F14" s="9"/>
      <c r="G14" s="9"/>
      <c r="H14" s="9"/>
      <c r="I14" s="9"/>
      <c r="J14" s="9"/>
      <c r="K14" s="9"/>
      <c r="L14" s="9"/>
      <c r="M14" s="9"/>
      <c r="N14" s="9"/>
      <c r="O14" s="9"/>
      <c r="P14" s="9"/>
      <c r="Q14" s="6">
        <v>1</v>
      </c>
      <c r="R14" s="6">
        <v>300</v>
      </c>
    </row>
    <row r="15" spans="2:18" ht="15.75" x14ac:dyDescent="0.25">
      <c r="B15" s="50" t="s">
        <v>12</v>
      </c>
      <c r="C15" s="12">
        <f>_xlfn.T.INV(97.5/100,C12)</f>
        <v>2.2621571627982049</v>
      </c>
      <c r="D15" s="9"/>
      <c r="E15" s="9"/>
      <c r="F15" s="9"/>
      <c r="G15" s="9"/>
      <c r="H15" s="9"/>
      <c r="I15" s="9"/>
      <c r="J15" s="9"/>
      <c r="K15" s="9"/>
      <c r="L15" s="9"/>
      <c r="M15" s="9"/>
      <c r="N15" s="9"/>
      <c r="O15" s="9"/>
      <c r="P15" s="9"/>
      <c r="Q15" s="6">
        <v>1</v>
      </c>
      <c r="R15" s="6">
        <v>250</v>
      </c>
    </row>
    <row r="16" spans="2:18" ht="15.75" x14ac:dyDescent="0.25">
      <c r="B16" s="50"/>
      <c r="C16" s="14"/>
      <c r="D16" s="9"/>
      <c r="E16" s="9"/>
      <c r="F16" s="9"/>
      <c r="G16" s="9"/>
      <c r="H16" s="9"/>
      <c r="I16" s="9"/>
      <c r="J16" s="9"/>
      <c r="K16" s="9"/>
      <c r="L16" s="9"/>
      <c r="M16" s="9"/>
      <c r="N16" s="9"/>
      <c r="O16" s="9"/>
      <c r="P16" s="9"/>
      <c r="Q16" s="6">
        <v>1</v>
      </c>
      <c r="R16" s="6">
        <v>150</v>
      </c>
    </row>
    <row r="17" spans="2:18" ht="15.75" x14ac:dyDescent="0.25">
      <c r="B17" s="9"/>
      <c r="C17" s="9"/>
      <c r="D17" s="9"/>
      <c r="E17" s="9"/>
      <c r="F17" s="51" t="s">
        <v>14</v>
      </c>
      <c r="G17" s="50"/>
      <c r="H17" s="50"/>
      <c r="I17" s="50"/>
      <c r="J17" s="50"/>
      <c r="K17" s="50"/>
      <c r="L17" s="50"/>
      <c r="M17" s="50"/>
      <c r="N17" s="9"/>
      <c r="O17" s="9"/>
      <c r="P17" s="9"/>
      <c r="Q17" s="6">
        <v>1</v>
      </c>
      <c r="R17" s="6">
        <v>200</v>
      </c>
    </row>
    <row r="18" spans="2:18" ht="15.75" x14ac:dyDescent="0.25">
      <c r="B18" s="9"/>
      <c r="C18" s="9"/>
      <c r="D18" s="9"/>
      <c r="E18" s="9"/>
      <c r="F18" s="50"/>
      <c r="G18" s="50"/>
      <c r="H18" s="50"/>
      <c r="I18" s="50"/>
      <c r="J18" s="50"/>
      <c r="K18" s="50"/>
      <c r="L18" s="50"/>
      <c r="M18" s="50"/>
      <c r="N18" s="9"/>
      <c r="O18" s="9"/>
      <c r="P18" s="9"/>
      <c r="Q18" s="6">
        <v>1</v>
      </c>
      <c r="R18" s="6">
        <v>75</v>
      </c>
    </row>
    <row r="19" spans="2:18" ht="15.75" x14ac:dyDescent="0.25">
      <c r="B19" s="9"/>
      <c r="C19" s="9"/>
      <c r="D19" s="9"/>
      <c r="E19" s="9"/>
      <c r="F19" s="50"/>
      <c r="G19" s="50"/>
      <c r="H19" s="50"/>
      <c r="I19" s="50"/>
      <c r="J19" s="50"/>
      <c r="K19" s="50"/>
      <c r="L19" s="50"/>
      <c r="M19" s="50"/>
      <c r="N19" s="9"/>
      <c r="O19" s="9"/>
      <c r="P19" s="9"/>
      <c r="Q19" s="6">
        <v>1</v>
      </c>
      <c r="R19" s="6">
        <v>125</v>
      </c>
    </row>
    <row r="20" spans="2:18" ht="15.75" x14ac:dyDescent="0.25">
      <c r="B20" s="9"/>
      <c r="C20" s="9"/>
      <c r="D20" s="9"/>
      <c r="E20" s="9"/>
      <c r="F20" s="9"/>
      <c r="G20" s="9"/>
      <c r="H20" s="9"/>
      <c r="I20" s="9"/>
      <c r="J20" s="9"/>
      <c r="K20" s="9"/>
      <c r="L20" s="9"/>
      <c r="M20" s="9"/>
      <c r="N20" s="9"/>
      <c r="O20" s="9"/>
      <c r="P20" s="9"/>
      <c r="Q20" s="6">
        <v>1</v>
      </c>
      <c r="R20" s="6">
        <v>150</v>
      </c>
    </row>
    <row r="21" spans="2:18" ht="15.75" x14ac:dyDescent="0.25">
      <c r="B21" s="9"/>
      <c r="C21" s="9"/>
      <c r="D21" s="9"/>
      <c r="E21" s="9"/>
      <c r="F21" s="9"/>
      <c r="G21" s="9"/>
      <c r="H21" s="9"/>
      <c r="I21" s="9"/>
      <c r="J21" s="9"/>
      <c r="K21" s="9"/>
      <c r="L21" s="9"/>
      <c r="M21" s="9"/>
      <c r="N21" s="9"/>
      <c r="O21" s="9"/>
      <c r="P21" s="9"/>
      <c r="Q21" s="5">
        <v>2</v>
      </c>
      <c r="R21" s="5">
        <v>110</v>
      </c>
    </row>
    <row r="22" spans="2:18" ht="15.75" x14ac:dyDescent="0.25">
      <c r="B22" s="9"/>
      <c r="C22" s="9"/>
      <c r="D22" s="9"/>
      <c r="E22" s="9"/>
      <c r="F22" s="9"/>
      <c r="G22" s="9"/>
      <c r="H22" s="9"/>
      <c r="I22" s="9"/>
      <c r="J22" s="9"/>
      <c r="K22" s="9"/>
      <c r="L22" s="9"/>
      <c r="M22" s="9"/>
      <c r="N22" s="9"/>
      <c r="O22" s="9"/>
      <c r="P22" s="9"/>
      <c r="Q22" s="5">
        <v>2</v>
      </c>
      <c r="R22" s="5">
        <v>50</v>
      </c>
    </row>
    <row r="23" spans="2:18" ht="15.75" x14ac:dyDescent="0.25">
      <c r="B23" s="9"/>
      <c r="C23" s="9"/>
      <c r="D23" s="9"/>
      <c r="E23" s="9"/>
      <c r="F23" s="9"/>
      <c r="G23" s="9"/>
      <c r="H23" s="9"/>
      <c r="I23" s="9"/>
      <c r="J23" s="9"/>
      <c r="K23" s="9"/>
      <c r="L23" s="9"/>
      <c r="M23" s="9"/>
      <c r="N23" s="9"/>
      <c r="O23" s="9"/>
      <c r="P23" s="9"/>
      <c r="Q23" s="5">
        <v>2</v>
      </c>
      <c r="R23" s="5">
        <v>175</v>
      </c>
    </row>
    <row r="24" spans="2:18" ht="15.75" x14ac:dyDescent="0.25">
      <c r="B24" s="9"/>
      <c r="C24" s="9"/>
      <c r="D24" s="9"/>
      <c r="E24" s="9"/>
      <c r="F24" s="9"/>
      <c r="G24" s="9"/>
      <c r="H24" s="9"/>
      <c r="I24" s="9"/>
      <c r="J24" s="9"/>
      <c r="K24" s="9"/>
      <c r="L24" s="9"/>
      <c r="M24" s="9"/>
      <c r="N24" s="9"/>
      <c r="O24" s="9"/>
      <c r="P24" s="9"/>
      <c r="Q24" s="5">
        <v>2</v>
      </c>
      <c r="R24" s="5">
        <v>260</v>
      </c>
    </row>
    <row r="25" spans="2:18" ht="15.75" x14ac:dyDescent="0.25">
      <c r="B25" s="9"/>
      <c r="C25" s="9"/>
      <c r="D25" s="9"/>
      <c r="E25" s="9"/>
      <c r="F25" s="9"/>
      <c r="G25" s="9"/>
      <c r="H25" s="9"/>
      <c r="I25" s="9"/>
      <c r="J25" s="9"/>
      <c r="K25" s="9"/>
      <c r="L25" s="9"/>
      <c r="M25" s="9"/>
      <c r="N25" s="9"/>
      <c r="O25" s="9"/>
      <c r="P25" s="9"/>
      <c r="Q25" s="5">
        <v>2</v>
      </c>
      <c r="R25" s="5">
        <v>130</v>
      </c>
    </row>
    <row r="26" spans="2:18" ht="15.75" x14ac:dyDescent="0.25">
      <c r="Q26" s="5">
        <v>2</v>
      </c>
      <c r="R26" s="5">
        <v>200</v>
      </c>
    </row>
    <row r="27" spans="2:18" ht="15.75" x14ac:dyDescent="0.25">
      <c r="Q27" s="5">
        <v>2</v>
      </c>
      <c r="R27" s="5">
        <v>185</v>
      </c>
    </row>
    <row r="28" spans="2:18" ht="15.75" x14ac:dyDescent="0.25">
      <c r="Q28" s="6">
        <v>2</v>
      </c>
      <c r="R28" s="6">
        <v>150</v>
      </c>
    </row>
    <row r="29" spans="2:18" ht="15.75" x14ac:dyDescent="0.25">
      <c r="Q29" s="6">
        <v>2</v>
      </c>
      <c r="R29" s="6">
        <v>100</v>
      </c>
    </row>
    <row r="30" spans="2:18" ht="15.75" x14ac:dyDescent="0.25">
      <c r="Q30" s="7">
        <v>3</v>
      </c>
      <c r="R30" s="7">
        <v>250</v>
      </c>
    </row>
    <row r="31" spans="2:18" ht="15.75" x14ac:dyDescent="0.25">
      <c r="Q31" s="7">
        <v>3</v>
      </c>
      <c r="R31" s="7">
        <v>90</v>
      </c>
    </row>
    <row r="32" spans="2:18" ht="15.75" x14ac:dyDescent="0.25">
      <c r="Q32" s="7">
        <v>3</v>
      </c>
      <c r="R32" s="7">
        <v>155</v>
      </c>
    </row>
    <row r="33" spans="17:18" ht="15.75" x14ac:dyDescent="0.25">
      <c r="Q33" s="7">
        <v>3</v>
      </c>
      <c r="R33" s="7">
        <v>150</v>
      </c>
    </row>
    <row r="34" spans="17:18" ht="15.75" x14ac:dyDescent="0.25">
      <c r="Q34" s="7">
        <v>3</v>
      </c>
      <c r="R34" s="7">
        <v>180</v>
      </c>
    </row>
    <row r="35" spans="17:18" ht="15.75" x14ac:dyDescent="0.25">
      <c r="Q35" s="7">
        <v>3</v>
      </c>
      <c r="R35" s="7">
        <v>60</v>
      </c>
    </row>
    <row r="36" spans="17:18" ht="15.75" x14ac:dyDescent="0.25">
      <c r="Q36" s="7">
        <v>3</v>
      </c>
      <c r="R36" s="7">
        <v>140</v>
      </c>
    </row>
    <row r="37" spans="17:18" ht="15.75" x14ac:dyDescent="0.25">
      <c r="Q37" s="7">
        <v>3</v>
      </c>
      <c r="R37" s="7">
        <v>160</v>
      </c>
    </row>
    <row r="38" spans="17:18" ht="15.75" x14ac:dyDescent="0.25">
      <c r="Q38" s="7">
        <v>3</v>
      </c>
      <c r="R38" s="7">
        <v>200</v>
      </c>
    </row>
    <row r="39" spans="17:18" ht="15.75" x14ac:dyDescent="0.25">
      <c r="Q39" s="7">
        <v>3</v>
      </c>
      <c r="R39" s="7">
        <v>180</v>
      </c>
    </row>
  </sheetData>
  <sortState xmlns:xlrd2="http://schemas.microsoft.com/office/spreadsheetml/2017/richdata2" ref="Q3:R39">
    <sortCondition ref="Q3:Q39"/>
  </sortState>
  <mergeCells count="9">
    <mergeCell ref="B2:J4"/>
    <mergeCell ref="B7:C7"/>
    <mergeCell ref="B8:C8"/>
    <mergeCell ref="F17:M19"/>
    <mergeCell ref="B15:B16"/>
    <mergeCell ref="G7:I7"/>
    <mergeCell ref="G8:I13"/>
    <mergeCell ref="K7:M7"/>
    <mergeCell ref="K8:M1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D0D4-DEC2-4616-B622-E89710F3C3A0}">
  <sheetPr codeName="Hoja4"/>
  <dimension ref="B2:S83"/>
  <sheetViews>
    <sheetView zoomScaleNormal="100" workbookViewId="0">
      <selection activeCell="D8" sqref="D8"/>
    </sheetView>
  </sheetViews>
  <sheetFormatPr baseColWidth="10" defaultRowHeight="15" x14ac:dyDescent="0.25"/>
  <sheetData>
    <row r="2" spans="2:19" ht="15" customHeight="1" x14ac:dyDescent="0.25">
      <c r="B2" s="33" t="s">
        <v>15</v>
      </c>
      <c r="C2" s="42"/>
      <c r="D2" s="42"/>
      <c r="E2" s="42"/>
      <c r="F2" s="42"/>
      <c r="G2" s="42"/>
      <c r="H2" s="42"/>
      <c r="I2" s="43"/>
      <c r="J2" s="9"/>
      <c r="K2" s="9"/>
      <c r="L2" s="9"/>
      <c r="M2" s="9"/>
      <c r="N2" s="9"/>
      <c r="O2" s="9"/>
      <c r="P2" s="9"/>
      <c r="Q2" s="9"/>
      <c r="R2" s="9"/>
      <c r="S2" s="9"/>
    </row>
    <row r="3" spans="2:19" ht="15.75" x14ac:dyDescent="0.25">
      <c r="B3" s="44"/>
      <c r="C3" s="45"/>
      <c r="D3" s="45"/>
      <c r="E3" s="45"/>
      <c r="F3" s="45"/>
      <c r="G3" s="45"/>
      <c r="H3" s="45"/>
      <c r="I3" s="46"/>
      <c r="J3" s="9"/>
      <c r="K3" s="9"/>
      <c r="L3" s="9"/>
      <c r="M3" s="9"/>
      <c r="N3" s="9"/>
      <c r="O3" s="9"/>
      <c r="P3" s="9"/>
      <c r="Q3" s="9"/>
      <c r="R3" s="9"/>
      <c r="S3" s="9"/>
    </row>
    <row r="4" spans="2:19" ht="15.75" x14ac:dyDescent="0.25">
      <c r="B4" s="47"/>
      <c r="C4" s="48"/>
      <c r="D4" s="48"/>
      <c r="E4" s="48"/>
      <c r="F4" s="48"/>
      <c r="G4" s="48"/>
      <c r="H4" s="48"/>
      <c r="I4" s="49"/>
      <c r="J4" s="9"/>
      <c r="K4" s="9"/>
      <c r="L4" s="9"/>
      <c r="M4" s="9"/>
      <c r="N4" s="9"/>
      <c r="O4" s="9"/>
      <c r="P4" s="9"/>
      <c r="Q4" s="9"/>
      <c r="R4" s="9"/>
      <c r="S4" s="9"/>
    </row>
    <row r="5" spans="2:19" ht="15.75" x14ac:dyDescent="0.25">
      <c r="B5" s="1"/>
      <c r="C5" s="1"/>
      <c r="D5" s="1"/>
      <c r="E5" s="1"/>
      <c r="F5" s="1"/>
      <c r="G5" s="1"/>
      <c r="H5" s="1"/>
      <c r="I5" s="1"/>
      <c r="J5" s="9"/>
      <c r="K5" s="9"/>
      <c r="L5" s="9"/>
      <c r="M5" s="9"/>
      <c r="N5" s="9"/>
      <c r="O5" s="9"/>
      <c r="P5" s="9"/>
      <c r="Q5" s="9"/>
      <c r="R5" s="9"/>
      <c r="S5" s="9"/>
    </row>
    <row r="6" spans="2:19" ht="16.5" thickBot="1" x14ac:dyDescent="0.3">
      <c r="B6" s="54" t="s">
        <v>16</v>
      </c>
      <c r="C6" s="54"/>
      <c r="D6" s="54"/>
      <c r="E6" s="54"/>
      <c r="F6" s="54"/>
      <c r="G6" s="54"/>
      <c r="H6" s="54"/>
      <c r="I6" s="54"/>
      <c r="J6" s="54"/>
      <c r="K6" s="54"/>
      <c r="L6" s="54"/>
      <c r="M6" s="54"/>
      <c r="N6" s="54"/>
      <c r="O6" s="54"/>
      <c r="P6" s="54"/>
      <c r="Q6" s="54"/>
      <c r="R6" s="54"/>
      <c r="S6" s="54"/>
    </row>
    <row r="7" spans="2:19" ht="32.25" thickBot="1" x14ac:dyDescent="0.3">
      <c r="B7" s="9"/>
      <c r="C7" s="9"/>
      <c r="D7" s="9"/>
      <c r="E7" s="9"/>
      <c r="F7" s="9"/>
      <c r="G7" s="9"/>
      <c r="H7" s="9"/>
      <c r="I7" s="9"/>
      <c r="J7" s="9"/>
      <c r="K7" s="9"/>
      <c r="L7" s="9"/>
      <c r="M7" s="9" t="s">
        <v>21</v>
      </c>
      <c r="N7" s="9" t="s">
        <v>20</v>
      </c>
      <c r="O7" s="9" t="s">
        <v>19</v>
      </c>
      <c r="P7" s="9"/>
      <c r="Q7" s="9"/>
      <c r="R7" s="16" t="s">
        <v>17</v>
      </c>
      <c r="S7" s="9"/>
    </row>
    <row r="8" spans="2:19" ht="16.5" thickBot="1" x14ac:dyDescent="0.3">
      <c r="B8" s="50" t="s">
        <v>3</v>
      </c>
      <c r="C8" s="50"/>
      <c r="D8" s="9"/>
      <c r="E8" s="9"/>
      <c r="F8" s="9"/>
      <c r="G8" s="9"/>
      <c r="H8" s="9"/>
      <c r="I8" s="9"/>
      <c r="J8" s="9"/>
      <c r="K8" s="9"/>
      <c r="L8" s="9"/>
      <c r="M8" s="9">
        <f>COUNT(R27:R39)</f>
        <v>13</v>
      </c>
      <c r="N8" s="9">
        <f>COUNT(R40:R44)</f>
        <v>5</v>
      </c>
      <c r="O8" s="9">
        <f>COUNT(R8:R44)</f>
        <v>37</v>
      </c>
      <c r="P8" s="9"/>
      <c r="Q8" s="9"/>
      <c r="R8" s="15">
        <v>1</v>
      </c>
      <c r="S8" s="9"/>
    </row>
    <row r="9" spans="2:19" ht="63.75" customHeight="1" thickBot="1" x14ac:dyDescent="0.3">
      <c r="B9" s="50"/>
      <c r="C9" s="50"/>
      <c r="D9" s="9"/>
      <c r="E9" s="9"/>
      <c r="F9" s="9"/>
      <c r="G9" s="9"/>
      <c r="H9" s="9"/>
      <c r="I9" s="9"/>
      <c r="J9" s="9"/>
      <c r="K9" s="9"/>
      <c r="L9" s="9"/>
      <c r="M9" s="9"/>
      <c r="N9" s="9"/>
      <c r="O9" s="9"/>
      <c r="P9" s="9"/>
      <c r="Q9" s="9"/>
      <c r="R9" s="15">
        <v>1</v>
      </c>
      <c r="S9" s="9"/>
    </row>
    <row r="10" spans="2:19" ht="16.5" thickBot="1" x14ac:dyDescent="0.3">
      <c r="B10" s="10" t="s">
        <v>18</v>
      </c>
      <c r="C10" s="12">
        <f>13/37+5/37</f>
        <v>0.48648648648648651</v>
      </c>
      <c r="D10" s="9"/>
      <c r="E10" s="9"/>
      <c r="F10" s="9"/>
      <c r="G10" s="8"/>
      <c r="H10" s="52" t="s">
        <v>9</v>
      </c>
      <c r="I10" s="52"/>
      <c r="J10" s="52"/>
      <c r="K10" s="8"/>
      <c r="L10" s="52" t="s">
        <v>10</v>
      </c>
      <c r="M10" s="52"/>
      <c r="N10" s="52"/>
      <c r="O10" s="9"/>
      <c r="P10" s="9"/>
      <c r="Q10" s="9"/>
      <c r="R10" s="15">
        <v>2</v>
      </c>
      <c r="S10" s="9"/>
    </row>
    <row r="11" spans="2:19" ht="16.5" thickBot="1" x14ac:dyDescent="0.3">
      <c r="B11" s="10" t="s">
        <v>22</v>
      </c>
      <c r="C11" s="12">
        <f>1-C10</f>
        <v>0.51351351351351349</v>
      </c>
      <c r="D11" s="9"/>
      <c r="E11" s="9"/>
      <c r="F11" s="9"/>
      <c r="G11" s="9"/>
      <c r="H11" s="53"/>
      <c r="I11" s="53"/>
      <c r="J11" s="53"/>
      <c r="K11" s="9"/>
      <c r="L11" s="53"/>
      <c r="M11" s="53"/>
      <c r="N11" s="53"/>
      <c r="O11" s="9"/>
      <c r="P11" s="9"/>
      <c r="Q11" s="9"/>
      <c r="R11" s="15">
        <v>2</v>
      </c>
      <c r="S11" s="9"/>
    </row>
    <row r="12" spans="2:19" ht="16.5" thickBot="1" x14ac:dyDescent="0.3">
      <c r="B12" s="10" t="s">
        <v>6</v>
      </c>
      <c r="C12" s="10">
        <v>37</v>
      </c>
      <c r="D12" s="9"/>
      <c r="E12" s="9"/>
      <c r="F12" s="9"/>
      <c r="G12" s="9"/>
      <c r="H12" s="53"/>
      <c r="I12" s="53"/>
      <c r="J12" s="53"/>
      <c r="K12" s="9"/>
      <c r="L12" s="53"/>
      <c r="M12" s="53"/>
      <c r="N12" s="53"/>
      <c r="O12" s="9"/>
      <c r="P12" s="9"/>
      <c r="Q12" s="9"/>
      <c r="R12" s="15">
        <v>2</v>
      </c>
      <c r="S12" s="9"/>
    </row>
    <row r="13" spans="2:19" ht="16.5" thickBot="1" x14ac:dyDescent="0.3">
      <c r="B13" s="10" t="s">
        <v>7</v>
      </c>
      <c r="C13" s="13">
        <v>0.96</v>
      </c>
      <c r="D13" s="9"/>
      <c r="E13" s="9"/>
      <c r="F13" s="9"/>
      <c r="G13" s="9"/>
      <c r="H13" s="53"/>
      <c r="I13" s="53"/>
      <c r="J13" s="53"/>
      <c r="K13" s="9"/>
      <c r="L13" s="53"/>
      <c r="M13" s="53"/>
      <c r="N13" s="53"/>
      <c r="O13" s="9"/>
      <c r="P13" s="9"/>
      <c r="Q13" s="9"/>
      <c r="R13" s="15">
        <v>2</v>
      </c>
      <c r="S13" s="9"/>
    </row>
    <row r="14" spans="2:19" ht="16.5" thickBot="1" x14ac:dyDescent="0.3">
      <c r="B14" s="10" t="s">
        <v>8</v>
      </c>
      <c r="C14" s="12">
        <f>NORMSINV(2/100)</f>
        <v>-2.0537489106318225</v>
      </c>
      <c r="D14" s="9"/>
      <c r="E14" s="9"/>
      <c r="F14" s="9"/>
      <c r="G14" s="9"/>
      <c r="H14" s="53"/>
      <c r="I14" s="53"/>
      <c r="J14" s="53"/>
      <c r="K14" s="9"/>
      <c r="L14" s="53"/>
      <c r="M14" s="53"/>
      <c r="N14" s="53"/>
      <c r="O14" s="9"/>
      <c r="P14" s="9"/>
      <c r="Q14" s="9"/>
      <c r="R14" s="2">
        <v>2</v>
      </c>
      <c r="S14" s="9"/>
    </row>
    <row r="15" spans="2:19" ht="16.5" thickBot="1" x14ac:dyDescent="0.3">
      <c r="B15" s="10"/>
      <c r="C15" s="12">
        <f>NORMSINV(98/100)</f>
        <v>2.0537489106318221</v>
      </c>
      <c r="D15" s="9"/>
      <c r="E15" s="9"/>
      <c r="F15" s="9"/>
      <c r="G15" s="9"/>
      <c r="H15" s="53"/>
      <c r="I15" s="53"/>
      <c r="J15" s="53"/>
      <c r="K15" s="9"/>
      <c r="L15" s="53"/>
      <c r="M15" s="53"/>
      <c r="N15" s="53"/>
      <c r="O15" s="9"/>
      <c r="P15" s="9"/>
      <c r="Q15" s="9"/>
      <c r="R15" s="2">
        <v>2</v>
      </c>
      <c r="S15" s="9"/>
    </row>
    <row r="16" spans="2:19" ht="16.5" thickBot="1" x14ac:dyDescent="0.3">
      <c r="B16" s="9"/>
      <c r="C16" s="9"/>
      <c r="D16" s="9"/>
      <c r="E16" s="9"/>
      <c r="F16" s="9"/>
      <c r="G16" s="9"/>
      <c r="H16" s="53"/>
      <c r="I16" s="53"/>
      <c r="J16" s="53"/>
      <c r="K16" s="9"/>
      <c r="L16" s="53"/>
      <c r="M16" s="53"/>
      <c r="N16" s="53"/>
      <c r="O16" s="9"/>
      <c r="P16" s="9"/>
      <c r="Q16" s="9"/>
      <c r="R16" s="2">
        <v>2</v>
      </c>
      <c r="S16" s="9"/>
    </row>
    <row r="17" spans="2:19" ht="16.5" thickBot="1" x14ac:dyDescent="0.3">
      <c r="B17" s="9"/>
      <c r="C17" s="9"/>
      <c r="D17" s="9"/>
      <c r="E17" s="9"/>
      <c r="F17" s="9"/>
      <c r="G17" s="9"/>
      <c r="H17" s="9"/>
      <c r="I17" s="9"/>
      <c r="J17" s="9"/>
      <c r="K17" s="9"/>
      <c r="L17" s="9"/>
      <c r="M17" s="9"/>
      <c r="N17" s="9"/>
      <c r="O17" s="9"/>
      <c r="P17" s="9"/>
      <c r="Q17" s="9"/>
      <c r="R17" s="15">
        <v>3</v>
      </c>
      <c r="S17" s="9"/>
    </row>
    <row r="18" spans="2:19" ht="16.5" thickBot="1" x14ac:dyDescent="0.3">
      <c r="B18" s="9"/>
      <c r="C18" s="9"/>
      <c r="D18" s="9"/>
      <c r="E18" s="9"/>
      <c r="F18" s="21"/>
      <c r="G18" s="21"/>
      <c r="H18" s="55" t="s">
        <v>23</v>
      </c>
      <c r="I18" s="56"/>
      <c r="J18" s="56"/>
      <c r="K18" s="56"/>
      <c r="L18" s="56"/>
      <c r="M18" s="56"/>
      <c r="N18" s="56"/>
      <c r="O18" s="21"/>
      <c r="P18" s="21"/>
      <c r="Q18" s="9"/>
      <c r="R18" s="15">
        <v>3</v>
      </c>
      <c r="S18" s="9"/>
    </row>
    <row r="19" spans="2:19" ht="16.5" thickBot="1" x14ac:dyDescent="0.3">
      <c r="B19" s="9"/>
      <c r="C19" s="9"/>
      <c r="D19" s="9"/>
      <c r="E19" s="9"/>
      <c r="F19" s="21"/>
      <c r="G19" s="21"/>
      <c r="H19" s="56"/>
      <c r="I19" s="56"/>
      <c r="J19" s="56"/>
      <c r="K19" s="56"/>
      <c r="L19" s="56"/>
      <c r="M19" s="56"/>
      <c r="N19" s="56"/>
      <c r="O19" s="21"/>
      <c r="P19" s="21"/>
      <c r="Q19" s="9"/>
      <c r="R19" s="15">
        <v>3</v>
      </c>
      <c r="S19" s="9"/>
    </row>
    <row r="20" spans="2:19" ht="16.5" customHeight="1" thickBot="1" x14ac:dyDescent="0.3">
      <c r="B20" s="9"/>
      <c r="C20" s="9"/>
      <c r="D20" s="9"/>
      <c r="E20" s="9"/>
      <c r="F20" s="21"/>
      <c r="G20" s="20"/>
      <c r="H20" s="56"/>
      <c r="I20" s="56"/>
      <c r="J20" s="56"/>
      <c r="K20" s="56"/>
      <c r="L20" s="56"/>
      <c r="M20" s="56"/>
      <c r="N20" s="56"/>
      <c r="O20" s="21"/>
      <c r="P20" s="21"/>
      <c r="Q20" s="9"/>
      <c r="R20" s="15">
        <v>3</v>
      </c>
      <c r="S20" s="9"/>
    </row>
    <row r="21" spans="2:19" ht="16.5" thickBot="1" x14ac:dyDescent="0.3">
      <c r="B21" s="9"/>
      <c r="C21" s="9"/>
      <c r="D21" s="9"/>
      <c r="E21" s="9"/>
      <c r="F21" s="21"/>
      <c r="G21" s="20"/>
      <c r="H21" s="56"/>
      <c r="I21" s="56"/>
      <c r="J21" s="56"/>
      <c r="K21" s="56"/>
      <c r="L21" s="56"/>
      <c r="M21" s="56"/>
      <c r="N21" s="56"/>
      <c r="O21" s="21"/>
      <c r="P21" s="21"/>
      <c r="Q21" s="9"/>
      <c r="R21" s="15">
        <v>3</v>
      </c>
      <c r="S21" s="9"/>
    </row>
    <row r="22" spans="2:19" ht="16.5" thickBot="1" x14ac:dyDescent="0.3">
      <c r="B22" s="9"/>
      <c r="C22" s="9"/>
      <c r="D22" s="9"/>
      <c r="E22" s="9"/>
      <c r="F22" s="21"/>
      <c r="G22" s="20"/>
      <c r="H22" s="20"/>
      <c r="I22" s="20"/>
      <c r="J22" s="20"/>
      <c r="K22" s="20"/>
      <c r="L22" s="20"/>
      <c r="M22" s="20"/>
      <c r="N22" s="22"/>
      <c r="O22" s="21"/>
      <c r="P22" s="21"/>
      <c r="Q22" s="9"/>
      <c r="R22" s="15">
        <v>3</v>
      </c>
      <c r="S22" s="9"/>
    </row>
    <row r="23" spans="2:19" ht="16.5" thickBot="1" x14ac:dyDescent="0.3">
      <c r="B23" s="9"/>
      <c r="C23" s="9"/>
      <c r="D23" s="9"/>
      <c r="E23" s="9"/>
      <c r="F23" s="21"/>
      <c r="G23" s="21"/>
      <c r="H23" s="21"/>
      <c r="I23" s="21"/>
      <c r="J23" s="21"/>
      <c r="K23" s="21"/>
      <c r="L23" s="21"/>
      <c r="M23" s="21"/>
      <c r="N23" s="21"/>
      <c r="O23" s="21"/>
      <c r="P23" s="21"/>
      <c r="Q23" s="9"/>
      <c r="R23" s="15">
        <v>3</v>
      </c>
      <c r="S23" s="9"/>
    </row>
    <row r="24" spans="2:19" ht="16.5" thickBot="1" x14ac:dyDescent="0.3">
      <c r="B24" s="9"/>
      <c r="C24" s="9"/>
      <c r="D24" s="9"/>
      <c r="E24" s="9"/>
      <c r="F24" s="21"/>
      <c r="G24" s="21"/>
      <c r="H24" s="21"/>
      <c r="I24" s="21"/>
      <c r="J24" s="21"/>
      <c r="K24" s="21"/>
      <c r="L24" s="21"/>
      <c r="M24" s="21"/>
      <c r="N24" s="21"/>
      <c r="O24" s="21"/>
      <c r="P24" s="21"/>
      <c r="Q24" s="9"/>
      <c r="R24" s="2">
        <v>3</v>
      </c>
      <c r="S24" s="9"/>
    </row>
    <row r="25" spans="2:19" ht="16.5" thickBot="1" x14ac:dyDescent="0.3">
      <c r="B25" s="9"/>
      <c r="C25" s="9"/>
      <c r="D25" s="9"/>
      <c r="E25" s="9"/>
      <c r="F25" s="9"/>
      <c r="G25" s="9"/>
      <c r="H25" s="9"/>
      <c r="I25" s="9"/>
      <c r="J25" s="9"/>
      <c r="K25" s="9"/>
      <c r="L25" s="9"/>
      <c r="M25" s="9"/>
      <c r="N25" s="9"/>
      <c r="O25" s="9"/>
      <c r="P25" s="9"/>
      <c r="Q25" s="9"/>
      <c r="R25" s="2">
        <v>3</v>
      </c>
      <c r="S25" s="9"/>
    </row>
    <row r="26" spans="2:19" ht="16.5" thickBot="1" x14ac:dyDescent="0.3">
      <c r="B26" s="9"/>
      <c r="C26" s="9"/>
      <c r="D26" s="9"/>
      <c r="E26" s="9"/>
      <c r="F26" s="9"/>
      <c r="G26" s="9"/>
      <c r="H26" s="9"/>
      <c r="I26" s="9"/>
      <c r="J26" s="9"/>
      <c r="K26" s="9"/>
      <c r="L26" s="9"/>
      <c r="M26" s="9"/>
      <c r="N26" s="9"/>
      <c r="O26" s="9"/>
      <c r="P26" s="9"/>
      <c r="Q26" s="9"/>
      <c r="R26" s="2">
        <v>3</v>
      </c>
      <c r="S26" s="9"/>
    </row>
    <row r="27" spans="2:19" ht="16.5" thickBot="1" x14ac:dyDescent="0.3">
      <c r="B27" s="9"/>
      <c r="C27" s="9"/>
      <c r="D27" s="9"/>
      <c r="E27" s="9"/>
      <c r="F27" s="9"/>
      <c r="G27" s="9"/>
      <c r="H27" s="9"/>
      <c r="I27" s="9"/>
      <c r="J27" s="9"/>
      <c r="K27" s="9"/>
      <c r="L27" s="9"/>
      <c r="M27" s="9"/>
      <c r="N27" s="9"/>
      <c r="O27" s="9"/>
      <c r="P27" s="9"/>
      <c r="Q27" s="9"/>
      <c r="R27" s="15">
        <v>4</v>
      </c>
      <c r="S27" s="9"/>
    </row>
    <row r="28" spans="2:19" ht="16.5" thickBot="1" x14ac:dyDescent="0.3">
      <c r="R28" s="15">
        <v>4</v>
      </c>
    </row>
    <row r="29" spans="2:19" ht="16.5" thickBot="1" x14ac:dyDescent="0.3">
      <c r="R29" s="15">
        <v>4</v>
      </c>
    </row>
    <row r="30" spans="2:19" ht="16.5" thickBot="1" x14ac:dyDescent="0.3">
      <c r="R30" s="15">
        <v>4</v>
      </c>
    </row>
    <row r="31" spans="2:19" ht="16.5" thickBot="1" x14ac:dyDescent="0.3">
      <c r="R31" s="17">
        <v>4</v>
      </c>
    </row>
    <row r="32" spans="2:19" ht="16.5" thickBot="1" x14ac:dyDescent="0.3">
      <c r="R32" s="18">
        <v>4</v>
      </c>
    </row>
    <row r="33" spans="2:19" ht="16.5" thickBot="1" x14ac:dyDescent="0.3">
      <c r="R33" s="3">
        <v>4</v>
      </c>
    </row>
    <row r="34" spans="2:19" ht="16.5" thickBot="1" x14ac:dyDescent="0.3">
      <c r="R34" s="3">
        <v>4</v>
      </c>
    </row>
    <row r="35" spans="2:19" ht="16.5" thickBot="1" x14ac:dyDescent="0.3">
      <c r="R35" s="19">
        <v>4</v>
      </c>
    </row>
    <row r="36" spans="2:19" ht="16.5" thickBot="1" x14ac:dyDescent="0.3">
      <c r="R36" s="19">
        <v>4</v>
      </c>
    </row>
    <row r="37" spans="2:19" ht="16.5" thickBot="1" x14ac:dyDescent="0.3">
      <c r="R37" s="19">
        <v>4</v>
      </c>
    </row>
    <row r="38" spans="2:19" ht="16.5" thickBot="1" x14ac:dyDescent="0.3">
      <c r="R38" s="19">
        <v>4</v>
      </c>
    </row>
    <row r="39" spans="2:19" ht="16.5" thickBot="1" x14ac:dyDescent="0.3">
      <c r="R39" s="19">
        <v>4</v>
      </c>
    </row>
    <row r="40" spans="2:19" ht="16.5" thickBot="1" x14ac:dyDescent="0.3">
      <c r="R40" s="3">
        <v>5</v>
      </c>
    </row>
    <row r="41" spans="2:19" ht="16.5" thickBot="1" x14ac:dyDescent="0.3">
      <c r="R41" s="3">
        <v>5</v>
      </c>
    </row>
    <row r="42" spans="2:19" ht="16.5" thickBot="1" x14ac:dyDescent="0.3">
      <c r="R42" s="3">
        <v>5</v>
      </c>
    </row>
    <row r="43" spans="2:19" ht="16.5" thickBot="1" x14ac:dyDescent="0.3">
      <c r="R43" s="3">
        <v>5</v>
      </c>
    </row>
    <row r="44" spans="2:19" ht="16.5" thickBot="1" x14ac:dyDescent="0.3">
      <c r="R44" s="19">
        <v>5</v>
      </c>
    </row>
    <row r="45" spans="2:19" ht="16.5" thickBot="1" x14ac:dyDescent="0.3">
      <c r="B45" s="57" t="s">
        <v>25</v>
      </c>
      <c r="C45" s="57"/>
      <c r="D45" s="57"/>
      <c r="E45" s="57"/>
      <c r="F45" s="57"/>
      <c r="G45" s="57"/>
      <c r="H45" s="57"/>
      <c r="I45" s="57"/>
      <c r="J45" s="57"/>
      <c r="K45" s="57"/>
      <c r="L45" s="57"/>
      <c r="M45" s="57"/>
      <c r="N45" s="57"/>
      <c r="O45" s="57"/>
      <c r="P45" s="57"/>
      <c r="Q45" s="57"/>
      <c r="R45" s="57"/>
      <c r="S45" s="57"/>
    </row>
    <row r="46" spans="2:19" ht="16.5" thickBot="1" x14ac:dyDescent="0.3">
      <c r="B46" s="9"/>
      <c r="C46" s="9"/>
      <c r="D46" s="9"/>
      <c r="E46" s="9"/>
      <c r="F46" s="9"/>
      <c r="G46" s="9"/>
      <c r="H46" s="9"/>
      <c r="I46" s="9"/>
      <c r="J46" s="9"/>
      <c r="K46" s="9"/>
      <c r="L46" s="9"/>
      <c r="M46" s="9"/>
      <c r="N46" s="9"/>
      <c r="O46" s="9"/>
      <c r="P46" s="9"/>
      <c r="Q46" s="9"/>
      <c r="R46" s="24" t="s">
        <v>24</v>
      </c>
      <c r="S46" s="9"/>
    </row>
    <row r="47" spans="2:19" ht="16.5" thickBot="1" x14ac:dyDescent="0.3">
      <c r="B47" s="9"/>
      <c r="C47" s="9"/>
      <c r="D47" s="9"/>
      <c r="E47" s="9"/>
      <c r="F47" s="9"/>
      <c r="G47" s="9"/>
      <c r="H47" s="9"/>
      <c r="I47" s="9"/>
      <c r="J47" s="9"/>
      <c r="K47" s="9"/>
      <c r="L47" s="9"/>
      <c r="M47" s="9" t="s">
        <v>26</v>
      </c>
      <c r="N47" s="9" t="s">
        <v>27</v>
      </c>
      <c r="O47" s="9" t="s">
        <v>19</v>
      </c>
      <c r="P47" s="9"/>
      <c r="Q47" s="9"/>
      <c r="R47" s="23">
        <v>1</v>
      </c>
      <c r="S47" s="9"/>
    </row>
    <row r="48" spans="2:19" ht="16.5" thickBot="1" x14ac:dyDescent="0.3">
      <c r="B48" s="9"/>
      <c r="C48" s="9"/>
      <c r="D48" s="9"/>
      <c r="E48" s="9"/>
      <c r="F48" s="9"/>
      <c r="G48" s="9"/>
      <c r="H48" s="9"/>
      <c r="I48" s="9"/>
      <c r="J48" s="9"/>
      <c r="K48" s="9"/>
      <c r="L48" s="9"/>
      <c r="M48" s="9">
        <f>+COUNT(R47:R67)</f>
        <v>21</v>
      </c>
      <c r="N48" s="9">
        <f>COUNT(R68:R83)</f>
        <v>16</v>
      </c>
      <c r="O48" s="9">
        <f>M48+N48</f>
        <v>37</v>
      </c>
      <c r="P48" s="9"/>
      <c r="Q48" s="9"/>
      <c r="R48" s="23">
        <v>1</v>
      </c>
      <c r="S48" s="9"/>
    </row>
    <row r="49" spans="2:19" ht="16.5" thickBot="1" x14ac:dyDescent="0.3">
      <c r="B49" s="53" t="s">
        <v>3</v>
      </c>
      <c r="C49" s="53"/>
      <c r="D49" s="9"/>
      <c r="E49" s="9"/>
      <c r="F49" s="9"/>
      <c r="G49" s="9"/>
      <c r="H49" s="9"/>
      <c r="I49" s="9"/>
      <c r="J49" s="9"/>
      <c r="K49" s="9"/>
      <c r="L49" s="9"/>
      <c r="M49" s="9"/>
      <c r="N49" s="9"/>
      <c r="O49" s="9"/>
      <c r="P49" s="9"/>
      <c r="Q49" s="9"/>
      <c r="R49" s="23">
        <v>1</v>
      </c>
      <c r="S49" s="9"/>
    </row>
    <row r="50" spans="2:19" ht="60.75" customHeight="1" thickBot="1" x14ac:dyDescent="0.3">
      <c r="B50" s="50"/>
      <c r="C50" s="50"/>
      <c r="D50" s="9"/>
      <c r="E50" s="9"/>
      <c r="F50" s="9"/>
      <c r="G50" s="9"/>
      <c r="H50" s="9"/>
      <c r="I50" s="9"/>
      <c r="J50" s="9"/>
      <c r="K50" s="9"/>
      <c r="L50" s="9"/>
      <c r="M50" s="9"/>
      <c r="N50" s="9"/>
      <c r="O50" s="9"/>
      <c r="P50" s="9"/>
      <c r="Q50" s="9"/>
      <c r="R50" s="23">
        <v>1</v>
      </c>
      <c r="S50" s="9"/>
    </row>
    <row r="51" spans="2:19" ht="16.5" thickBot="1" x14ac:dyDescent="0.3">
      <c r="B51" s="10" t="s">
        <v>18</v>
      </c>
      <c r="C51" s="12">
        <f>N48/O48</f>
        <v>0.43243243243243246</v>
      </c>
      <c r="D51" s="9"/>
      <c r="E51" s="9"/>
      <c r="F51" s="9"/>
      <c r="G51" s="8"/>
      <c r="H51" s="52" t="s">
        <v>9</v>
      </c>
      <c r="I51" s="52"/>
      <c r="J51" s="52"/>
      <c r="K51" s="8"/>
      <c r="L51" s="52" t="s">
        <v>10</v>
      </c>
      <c r="M51" s="52"/>
      <c r="N51" s="52"/>
      <c r="O51" s="9"/>
      <c r="P51" s="9"/>
      <c r="Q51" s="9"/>
      <c r="R51" s="23">
        <v>1</v>
      </c>
      <c r="S51" s="9"/>
    </row>
    <row r="52" spans="2:19" ht="16.5" thickBot="1" x14ac:dyDescent="0.3">
      <c r="B52" s="10" t="s">
        <v>22</v>
      </c>
      <c r="C52" s="12">
        <f>1-C51</f>
        <v>0.56756756756756754</v>
      </c>
      <c r="D52" s="9"/>
      <c r="E52" s="9"/>
      <c r="F52" s="9"/>
      <c r="G52" s="9"/>
      <c r="H52" s="53"/>
      <c r="I52" s="53"/>
      <c r="J52" s="53"/>
      <c r="K52" s="9"/>
      <c r="L52" s="53"/>
      <c r="M52" s="53"/>
      <c r="N52" s="53"/>
      <c r="O52" s="9"/>
      <c r="P52" s="9"/>
      <c r="Q52" s="9"/>
      <c r="R52" s="23">
        <v>1</v>
      </c>
      <c r="S52" s="9"/>
    </row>
    <row r="53" spans="2:19" ht="16.5" thickBot="1" x14ac:dyDescent="0.3">
      <c r="B53" s="10" t="s">
        <v>6</v>
      </c>
      <c r="C53" s="10">
        <v>37</v>
      </c>
      <c r="D53" s="9"/>
      <c r="E53" s="9"/>
      <c r="F53" s="9"/>
      <c r="G53" s="9"/>
      <c r="H53" s="53"/>
      <c r="I53" s="53"/>
      <c r="J53" s="53"/>
      <c r="K53" s="9"/>
      <c r="L53" s="53"/>
      <c r="M53" s="53"/>
      <c r="N53" s="53"/>
      <c r="O53" s="9"/>
      <c r="P53" s="9"/>
      <c r="Q53" s="9"/>
      <c r="R53" s="23">
        <v>1</v>
      </c>
      <c r="S53" s="9"/>
    </row>
    <row r="54" spans="2:19" ht="16.5" thickBot="1" x14ac:dyDescent="0.3">
      <c r="B54" s="10" t="s">
        <v>7</v>
      </c>
      <c r="C54" s="13">
        <v>0.96</v>
      </c>
      <c r="D54" s="9"/>
      <c r="E54" s="9"/>
      <c r="F54" s="9"/>
      <c r="G54" s="9"/>
      <c r="H54" s="53"/>
      <c r="I54" s="53"/>
      <c r="J54" s="53"/>
      <c r="K54" s="9"/>
      <c r="L54" s="53"/>
      <c r="M54" s="53"/>
      <c r="N54" s="53"/>
      <c r="O54" s="9"/>
      <c r="P54" s="9"/>
      <c r="Q54" s="9"/>
      <c r="R54" s="23">
        <v>1</v>
      </c>
      <c r="S54" s="9"/>
    </row>
    <row r="55" spans="2:19" ht="16.5" thickBot="1" x14ac:dyDescent="0.3">
      <c r="B55" s="10" t="s">
        <v>8</v>
      </c>
      <c r="C55" s="12">
        <f>NORMSINV(2/100)</f>
        <v>-2.0537489106318225</v>
      </c>
      <c r="D55" s="9"/>
      <c r="E55" s="9"/>
      <c r="F55" s="9"/>
      <c r="G55" s="9"/>
      <c r="H55" s="53"/>
      <c r="I55" s="53"/>
      <c r="J55" s="53"/>
      <c r="K55" s="9"/>
      <c r="L55" s="53"/>
      <c r="M55" s="53"/>
      <c r="N55" s="53"/>
      <c r="O55" s="9"/>
      <c r="P55" s="9"/>
      <c r="Q55" s="9"/>
      <c r="R55" s="23">
        <v>1</v>
      </c>
      <c r="S55" s="9"/>
    </row>
    <row r="56" spans="2:19" ht="16.5" thickBot="1" x14ac:dyDescent="0.3">
      <c r="B56" s="10"/>
      <c r="C56" s="12">
        <f>NORMSINV(98/100)</f>
        <v>2.0537489106318221</v>
      </c>
      <c r="D56" s="9"/>
      <c r="E56" s="9"/>
      <c r="F56" s="9"/>
      <c r="G56" s="9"/>
      <c r="H56" s="53"/>
      <c r="I56" s="53"/>
      <c r="J56" s="53"/>
      <c r="K56" s="9"/>
      <c r="L56" s="53"/>
      <c r="M56" s="53"/>
      <c r="N56" s="53"/>
      <c r="O56" s="9"/>
      <c r="P56" s="9"/>
      <c r="Q56" s="9"/>
      <c r="R56" s="23">
        <v>1</v>
      </c>
      <c r="S56" s="9"/>
    </row>
    <row r="57" spans="2:19" ht="16.5" thickBot="1" x14ac:dyDescent="0.3">
      <c r="B57" s="9"/>
      <c r="C57" s="9"/>
      <c r="D57" s="9"/>
      <c r="E57" s="9"/>
      <c r="F57" s="9"/>
      <c r="G57" s="9"/>
      <c r="H57" s="53"/>
      <c r="I57" s="53"/>
      <c r="J57" s="53"/>
      <c r="K57" s="9"/>
      <c r="L57" s="53"/>
      <c r="M57" s="53"/>
      <c r="N57" s="53"/>
      <c r="O57" s="9"/>
      <c r="P57" s="9"/>
      <c r="Q57" s="9"/>
      <c r="R57" s="23">
        <v>1</v>
      </c>
      <c r="S57" s="9"/>
    </row>
    <row r="58" spans="2:19" ht="16.5" thickBot="1" x14ac:dyDescent="0.3">
      <c r="B58" s="9"/>
      <c r="C58" s="9"/>
      <c r="D58" s="9"/>
      <c r="E58" s="9"/>
      <c r="F58" s="9"/>
      <c r="G58" s="9"/>
      <c r="H58" s="9"/>
      <c r="I58" s="9"/>
      <c r="J58" s="9"/>
      <c r="K58" s="9"/>
      <c r="L58" s="9"/>
      <c r="M58" s="9"/>
      <c r="N58" s="9"/>
      <c r="O58" s="9"/>
      <c r="P58" s="9"/>
      <c r="Q58" s="9"/>
      <c r="R58" s="23">
        <v>1</v>
      </c>
      <c r="S58" s="9"/>
    </row>
    <row r="59" spans="2:19" ht="16.5" thickBot="1" x14ac:dyDescent="0.3">
      <c r="B59" s="9"/>
      <c r="C59" s="9"/>
      <c r="D59" s="9"/>
      <c r="E59" s="9"/>
      <c r="F59" s="21"/>
      <c r="G59" s="21"/>
      <c r="H59" s="55" t="s">
        <v>28</v>
      </c>
      <c r="I59" s="56"/>
      <c r="J59" s="56"/>
      <c r="K59" s="56"/>
      <c r="L59" s="56"/>
      <c r="M59" s="56"/>
      <c r="N59" s="56"/>
      <c r="O59" s="9"/>
      <c r="P59" s="9"/>
      <c r="Q59" s="9"/>
      <c r="R59" s="2">
        <v>1</v>
      </c>
      <c r="S59" s="9"/>
    </row>
    <row r="60" spans="2:19" ht="16.5" thickBot="1" x14ac:dyDescent="0.3">
      <c r="B60" s="9"/>
      <c r="C60" s="9"/>
      <c r="D60" s="9"/>
      <c r="E60" s="9"/>
      <c r="F60" s="21"/>
      <c r="G60" s="21"/>
      <c r="H60" s="56"/>
      <c r="I60" s="56"/>
      <c r="J60" s="56"/>
      <c r="K60" s="56"/>
      <c r="L60" s="56"/>
      <c r="M60" s="56"/>
      <c r="N60" s="56"/>
      <c r="O60" s="9"/>
      <c r="P60" s="9"/>
      <c r="Q60" s="9"/>
      <c r="R60" s="2">
        <v>1</v>
      </c>
      <c r="S60" s="9"/>
    </row>
    <row r="61" spans="2:19" ht="16.5" thickBot="1" x14ac:dyDescent="0.3">
      <c r="B61" s="9"/>
      <c r="C61" s="9"/>
      <c r="D61" s="9"/>
      <c r="E61" s="9"/>
      <c r="F61" s="21"/>
      <c r="G61" s="20"/>
      <c r="H61" s="56"/>
      <c r="I61" s="56"/>
      <c r="J61" s="56"/>
      <c r="K61" s="56"/>
      <c r="L61" s="56"/>
      <c r="M61" s="56"/>
      <c r="N61" s="56"/>
      <c r="O61" s="9"/>
      <c r="P61" s="9"/>
      <c r="Q61" s="9"/>
      <c r="R61" s="2">
        <v>1</v>
      </c>
      <c r="S61" s="9"/>
    </row>
    <row r="62" spans="2:19" ht="16.5" thickBot="1" x14ac:dyDescent="0.3">
      <c r="B62" s="9"/>
      <c r="C62" s="9"/>
      <c r="D62" s="9"/>
      <c r="E62" s="9"/>
      <c r="F62" s="21"/>
      <c r="G62" s="20"/>
      <c r="H62" s="56"/>
      <c r="I62" s="56"/>
      <c r="J62" s="56"/>
      <c r="K62" s="56"/>
      <c r="L62" s="56"/>
      <c r="M62" s="56"/>
      <c r="N62" s="56"/>
      <c r="O62" s="9"/>
      <c r="P62" s="9"/>
      <c r="Q62" s="9"/>
      <c r="R62" s="2">
        <v>1</v>
      </c>
      <c r="S62" s="9"/>
    </row>
    <row r="63" spans="2:19" ht="16.5" thickBot="1" x14ac:dyDescent="0.3">
      <c r="B63" s="9"/>
      <c r="C63" s="9"/>
      <c r="D63" s="9"/>
      <c r="E63" s="9"/>
      <c r="F63" s="9"/>
      <c r="G63" s="9"/>
      <c r="H63" s="9"/>
      <c r="I63" s="9"/>
      <c r="J63" s="9"/>
      <c r="K63" s="9"/>
      <c r="L63" s="9"/>
      <c r="M63" s="9"/>
      <c r="N63" s="9"/>
      <c r="O63" s="9"/>
      <c r="P63" s="9"/>
      <c r="Q63" s="9"/>
      <c r="R63" s="2">
        <v>1</v>
      </c>
      <c r="S63" s="9"/>
    </row>
    <row r="64" spans="2:19" ht="16.5" thickBot="1" x14ac:dyDescent="0.3">
      <c r="B64" s="9"/>
      <c r="C64" s="9"/>
      <c r="D64" s="9"/>
      <c r="E64" s="9"/>
      <c r="F64" s="9"/>
      <c r="G64" s="9"/>
      <c r="H64" s="9"/>
      <c r="I64" s="9"/>
      <c r="J64" s="9"/>
      <c r="K64" s="9"/>
      <c r="L64" s="9"/>
      <c r="M64" s="9"/>
      <c r="N64" s="9"/>
      <c r="O64" s="9"/>
      <c r="P64" s="9"/>
      <c r="Q64" s="9"/>
      <c r="R64" s="2">
        <v>1</v>
      </c>
      <c r="S64" s="9"/>
    </row>
    <row r="65" spans="2:19" ht="16.5" thickBot="1" x14ac:dyDescent="0.3">
      <c r="B65" s="9"/>
      <c r="C65" s="9"/>
      <c r="D65" s="9"/>
      <c r="E65" s="9"/>
      <c r="F65" s="9"/>
      <c r="G65" s="9"/>
      <c r="H65" s="9"/>
      <c r="I65" s="9"/>
      <c r="J65" s="9"/>
      <c r="K65" s="9"/>
      <c r="L65" s="9"/>
      <c r="M65" s="9"/>
      <c r="N65" s="9"/>
      <c r="O65" s="9"/>
      <c r="P65" s="9"/>
      <c r="Q65" s="9"/>
      <c r="R65" s="2">
        <v>1</v>
      </c>
      <c r="S65" s="9"/>
    </row>
    <row r="66" spans="2:19" ht="16.5" thickBot="1" x14ac:dyDescent="0.3">
      <c r="B66" s="9"/>
      <c r="C66" s="9"/>
      <c r="D66" s="9"/>
      <c r="E66" s="9"/>
      <c r="F66" s="9"/>
      <c r="G66" s="9"/>
      <c r="H66" s="9"/>
      <c r="I66" s="9"/>
      <c r="J66" s="9"/>
      <c r="K66" s="9"/>
      <c r="L66" s="9"/>
      <c r="M66" s="9"/>
      <c r="N66" s="9"/>
      <c r="O66" s="9"/>
      <c r="P66" s="9"/>
      <c r="Q66" s="9"/>
      <c r="R66" s="2">
        <v>1</v>
      </c>
      <c r="S66" s="9"/>
    </row>
    <row r="67" spans="2:19" ht="16.5" thickBot="1" x14ac:dyDescent="0.3">
      <c r="B67" s="9"/>
      <c r="C67" s="9"/>
      <c r="D67" s="9"/>
      <c r="E67" s="9"/>
      <c r="F67" s="9"/>
      <c r="G67" s="9"/>
      <c r="H67" s="9"/>
      <c r="I67" s="9"/>
      <c r="J67" s="9"/>
      <c r="K67" s="9"/>
      <c r="L67" s="9"/>
      <c r="M67" s="9"/>
      <c r="N67" s="9"/>
      <c r="O67" s="9"/>
      <c r="P67" s="9"/>
      <c r="Q67" s="9"/>
      <c r="R67" s="2">
        <v>1</v>
      </c>
      <c r="S67" s="9"/>
    </row>
    <row r="68" spans="2:19" ht="16.5" thickBot="1" x14ac:dyDescent="0.3">
      <c r="R68" s="23">
        <v>2</v>
      </c>
    </row>
    <row r="69" spans="2:19" ht="16.5" thickBot="1" x14ac:dyDescent="0.3">
      <c r="R69" s="23">
        <v>2</v>
      </c>
    </row>
    <row r="70" spans="2:19" ht="16.5" thickBot="1" x14ac:dyDescent="0.3">
      <c r="R70" s="25">
        <v>2</v>
      </c>
    </row>
    <row r="71" spans="2:19" ht="16.5" thickBot="1" x14ac:dyDescent="0.3">
      <c r="R71" s="26">
        <v>2</v>
      </c>
    </row>
    <row r="72" spans="2:19" ht="16.5" thickBot="1" x14ac:dyDescent="0.3">
      <c r="R72" s="3">
        <v>2</v>
      </c>
    </row>
    <row r="73" spans="2:19" ht="16.5" thickBot="1" x14ac:dyDescent="0.3">
      <c r="R73" s="3">
        <v>2</v>
      </c>
    </row>
    <row r="74" spans="2:19" ht="16.5" thickBot="1" x14ac:dyDescent="0.3">
      <c r="R74" s="3">
        <v>2</v>
      </c>
    </row>
    <row r="75" spans="2:19" ht="16.5" thickBot="1" x14ac:dyDescent="0.3">
      <c r="R75" s="3">
        <v>2</v>
      </c>
    </row>
    <row r="76" spans="2:19" ht="16.5" thickBot="1" x14ac:dyDescent="0.3">
      <c r="R76" s="3">
        <v>2</v>
      </c>
    </row>
    <row r="77" spans="2:19" ht="16.5" thickBot="1" x14ac:dyDescent="0.3">
      <c r="R77" s="3">
        <v>2</v>
      </c>
    </row>
    <row r="78" spans="2:19" ht="16.5" thickBot="1" x14ac:dyDescent="0.3">
      <c r="R78" s="3">
        <v>2</v>
      </c>
    </row>
    <row r="79" spans="2:19" ht="16.5" thickBot="1" x14ac:dyDescent="0.3">
      <c r="R79" s="3">
        <v>2</v>
      </c>
    </row>
    <row r="80" spans="2:19" ht="16.5" thickBot="1" x14ac:dyDescent="0.3">
      <c r="R80" s="3">
        <v>2</v>
      </c>
    </row>
    <row r="81" spans="18:18" ht="16.5" thickBot="1" x14ac:dyDescent="0.3">
      <c r="R81" s="27">
        <v>2</v>
      </c>
    </row>
    <row r="82" spans="18:18" ht="16.5" thickBot="1" x14ac:dyDescent="0.3">
      <c r="R82" s="27">
        <v>2</v>
      </c>
    </row>
    <row r="83" spans="18:18" ht="16.5" thickBot="1" x14ac:dyDescent="0.3">
      <c r="R83" s="27">
        <v>2</v>
      </c>
    </row>
  </sheetData>
  <sortState xmlns:xlrd2="http://schemas.microsoft.com/office/spreadsheetml/2017/richdata2" ref="R47:R83">
    <sortCondition ref="R47:R83"/>
  </sortState>
  <mergeCells count="17">
    <mergeCell ref="H51:J51"/>
    <mergeCell ref="L51:N51"/>
    <mergeCell ref="H52:J57"/>
    <mergeCell ref="L52:N57"/>
    <mergeCell ref="H59:N62"/>
    <mergeCell ref="B50:C50"/>
    <mergeCell ref="B49:C49"/>
    <mergeCell ref="B9:C9"/>
    <mergeCell ref="H10:J10"/>
    <mergeCell ref="L10:N10"/>
    <mergeCell ref="H11:J16"/>
    <mergeCell ref="L11:N16"/>
    <mergeCell ref="B2:I4"/>
    <mergeCell ref="B6:S6"/>
    <mergeCell ref="B8:C8"/>
    <mergeCell ref="H18:N21"/>
    <mergeCell ref="B45:S4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0CB25-4C8B-46F1-A25F-93E2B01B7114}">
  <dimension ref="B2:O5"/>
  <sheetViews>
    <sheetView tabSelected="1" workbookViewId="0">
      <selection activeCell="D6" sqref="D6"/>
    </sheetView>
  </sheetViews>
  <sheetFormatPr baseColWidth="10" defaultRowHeight="15" x14ac:dyDescent="0.25"/>
  <cols>
    <col min="15" max="15" width="27.42578125" customWidth="1"/>
  </cols>
  <sheetData>
    <row r="2" spans="2:15" ht="15.75" x14ac:dyDescent="0.25">
      <c r="B2" s="62" t="s">
        <v>46</v>
      </c>
      <c r="C2" s="63"/>
      <c r="D2" s="63"/>
      <c r="E2" s="63"/>
      <c r="F2" s="63"/>
      <c r="G2" s="63"/>
      <c r="H2" s="63"/>
      <c r="I2" s="63"/>
      <c r="J2" s="63"/>
      <c r="K2" s="63"/>
      <c r="L2" s="63"/>
      <c r="M2" s="63"/>
      <c r="N2" s="63"/>
      <c r="O2" s="64"/>
    </row>
    <row r="3" spans="2:15" ht="15.75" x14ac:dyDescent="0.25">
      <c r="B3" s="65" t="s">
        <v>47</v>
      </c>
      <c r="C3" s="61"/>
      <c r="D3" s="61"/>
      <c r="E3" s="61"/>
      <c r="F3" s="61"/>
      <c r="G3" s="61"/>
      <c r="H3" s="61"/>
      <c r="I3" s="61"/>
      <c r="J3" s="61"/>
      <c r="K3" s="61"/>
      <c r="L3" s="61"/>
      <c r="M3" s="61"/>
      <c r="N3" s="61"/>
      <c r="O3" s="66"/>
    </row>
    <row r="4" spans="2:15" ht="15.75" x14ac:dyDescent="0.25">
      <c r="B4" s="65" t="s">
        <v>48</v>
      </c>
      <c r="C4" s="61"/>
      <c r="D4" s="61"/>
      <c r="E4" s="61"/>
      <c r="F4" s="61"/>
      <c r="G4" s="61"/>
      <c r="H4" s="61"/>
      <c r="I4" s="61"/>
      <c r="J4" s="61"/>
      <c r="K4" s="61"/>
      <c r="L4" s="61"/>
      <c r="M4" s="61"/>
      <c r="N4" s="61"/>
      <c r="O4" s="66"/>
    </row>
    <row r="5" spans="2:15" ht="15.75" x14ac:dyDescent="0.25">
      <c r="B5" s="58" t="s">
        <v>49</v>
      </c>
      <c r="C5" s="59"/>
      <c r="D5" s="59"/>
      <c r="E5" s="59"/>
      <c r="F5" s="59"/>
      <c r="G5" s="59"/>
      <c r="H5" s="59"/>
      <c r="I5" s="59"/>
      <c r="J5" s="59"/>
      <c r="K5" s="59"/>
      <c r="L5" s="59"/>
      <c r="M5" s="59"/>
      <c r="N5" s="59"/>
      <c r="O5" s="60"/>
    </row>
  </sheetData>
  <mergeCells count="4">
    <mergeCell ref="B2:O2"/>
    <mergeCell ref="B3:O3"/>
    <mergeCell ref="B4:O4"/>
    <mergeCell ref="B5:O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Portada</vt:lpstr>
      <vt:lpstr>Ejercicio 1</vt:lpstr>
      <vt:lpstr>Ejercicio 2</vt:lpstr>
      <vt:lpstr>Ejercicio 3</vt:lpstr>
      <vt:lpstr>Ejercicio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dc:creator>
  <cp:lastModifiedBy>Usurio</cp:lastModifiedBy>
  <dcterms:created xsi:type="dcterms:W3CDTF">2021-11-05T18:39:05Z</dcterms:created>
  <dcterms:modified xsi:type="dcterms:W3CDTF">2021-11-12T22:13:19Z</dcterms:modified>
</cp:coreProperties>
</file>