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 LATITUDE 7390\Desktop\Finicial modeling\Excel\classes\Assignment\Asama Daniel Assignments\"/>
    </mc:Choice>
  </mc:AlternateContent>
  <xr:revisionPtr revIDLastSave="0" documentId="8_{FB6ACA69-23DD-4CA2-821A-D8902C6972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2" r:id="rId1"/>
    <sheet name="Task" sheetId="4" r:id="rId2"/>
    <sheet name="Worksheet" sheetId="6" r:id="rId3"/>
  </sheets>
  <definedNames>
    <definedName name="_xlnm._FilterDatabase" localSheetId="0" hidden="1">data!$C$1:$K$1</definedName>
    <definedName name="Date">data!$E$2:$E$1901</definedName>
    <definedName name="Dollars">data!$I$2:$I$1901</definedName>
    <definedName name="Name">data!$D$2:$D$1901</definedName>
    <definedName name="Product">data!$G$2:$G$1901</definedName>
    <definedName name="Trans_Number">data!$C$2:$C$1901</definedName>
    <definedName name="Units">data!$H$2:$H$1901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2" i="2"/>
  <c r="B8" i="6"/>
  <c r="C3" i="6"/>
  <c r="C4" i="6"/>
  <c r="C5" i="6"/>
  <c r="C6" i="6"/>
  <c r="C2" i="6"/>
  <c r="B3" i="6"/>
  <c r="B4" i="6"/>
  <c r="B5" i="6"/>
  <c r="B6" i="6"/>
  <c r="B2" i="6"/>
  <c r="J1901" i="2"/>
  <c r="F1901" i="2"/>
  <c r="J1900" i="2"/>
  <c r="F1900" i="2"/>
  <c r="J1899" i="2"/>
  <c r="F1899" i="2"/>
  <c r="J1898" i="2"/>
  <c r="F1898" i="2"/>
  <c r="J1897" i="2"/>
  <c r="F1897" i="2"/>
  <c r="J1896" i="2"/>
  <c r="F1896" i="2"/>
  <c r="J1895" i="2"/>
  <c r="F1895" i="2"/>
  <c r="J1894" i="2"/>
  <c r="F1894" i="2"/>
  <c r="J1893" i="2"/>
  <c r="F1893" i="2"/>
  <c r="J1892" i="2"/>
  <c r="F1892" i="2"/>
  <c r="J1891" i="2"/>
  <c r="F1891" i="2"/>
  <c r="J1890" i="2"/>
  <c r="F1890" i="2"/>
  <c r="J1889" i="2"/>
  <c r="F1889" i="2"/>
  <c r="J1888" i="2"/>
  <c r="F1888" i="2"/>
  <c r="J1887" i="2"/>
  <c r="F1887" i="2"/>
  <c r="J1886" i="2"/>
  <c r="F1886" i="2"/>
  <c r="J1885" i="2"/>
  <c r="F1885" i="2"/>
  <c r="J1884" i="2"/>
  <c r="F1884" i="2"/>
  <c r="J1883" i="2"/>
  <c r="F1883" i="2"/>
  <c r="J1882" i="2"/>
  <c r="F1882" i="2"/>
  <c r="J1881" i="2"/>
  <c r="F1881" i="2"/>
  <c r="J1880" i="2"/>
  <c r="F1880" i="2"/>
  <c r="J1879" i="2"/>
  <c r="F1879" i="2"/>
  <c r="J1878" i="2"/>
  <c r="F1878" i="2"/>
  <c r="J1877" i="2"/>
  <c r="F1877" i="2"/>
  <c r="J1876" i="2"/>
  <c r="F1876" i="2"/>
  <c r="J1875" i="2"/>
  <c r="F1875" i="2"/>
  <c r="J1874" i="2"/>
  <c r="F1874" i="2"/>
  <c r="J1873" i="2"/>
  <c r="F1873" i="2"/>
  <c r="J1872" i="2"/>
  <c r="F1872" i="2"/>
  <c r="J1871" i="2"/>
  <c r="F1871" i="2"/>
  <c r="J1870" i="2"/>
  <c r="F1870" i="2"/>
  <c r="J1869" i="2"/>
  <c r="F1869" i="2"/>
  <c r="J1868" i="2"/>
  <c r="F1868" i="2"/>
  <c r="J1867" i="2"/>
  <c r="F1867" i="2"/>
  <c r="J1866" i="2"/>
  <c r="F1866" i="2"/>
  <c r="J1865" i="2"/>
  <c r="F1865" i="2"/>
  <c r="J1864" i="2"/>
  <c r="F1864" i="2"/>
  <c r="J1863" i="2"/>
  <c r="F1863" i="2"/>
  <c r="J1862" i="2"/>
  <c r="F1862" i="2"/>
  <c r="J1861" i="2"/>
  <c r="F1861" i="2"/>
  <c r="J1860" i="2"/>
  <c r="F1860" i="2"/>
  <c r="J1859" i="2"/>
  <c r="F1859" i="2"/>
  <c r="J1858" i="2"/>
  <c r="F1858" i="2"/>
  <c r="J1857" i="2"/>
  <c r="F1857" i="2"/>
  <c r="J1856" i="2"/>
  <c r="F1856" i="2"/>
  <c r="J1855" i="2"/>
  <c r="F1855" i="2"/>
  <c r="J1854" i="2"/>
  <c r="F1854" i="2"/>
  <c r="J1853" i="2"/>
  <c r="F1853" i="2"/>
  <c r="J1852" i="2"/>
  <c r="F1852" i="2"/>
  <c r="J1851" i="2"/>
  <c r="F1851" i="2"/>
  <c r="J1850" i="2"/>
  <c r="F1850" i="2"/>
  <c r="J1849" i="2"/>
  <c r="F1849" i="2"/>
  <c r="J1848" i="2"/>
  <c r="F1848" i="2"/>
  <c r="J1847" i="2"/>
  <c r="F1847" i="2"/>
  <c r="J1846" i="2"/>
  <c r="F1846" i="2"/>
  <c r="J1845" i="2"/>
  <c r="F1845" i="2"/>
  <c r="J1844" i="2"/>
  <c r="F1844" i="2"/>
  <c r="J1843" i="2"/>
  <c r="F1843" i="2"/>
  <c r="J1842" i="2"/>
  <c r="F1842" i="2"/>
  <c r="J1841" i="2"/>
  <c r="F1841" i="2"/>
  <c r="J1840" i="2"/>
  <c r="F1840" i="2"/>
  <c r="J1839" i="2"/>
  <c r="F1839" i="2"/>
  <c r="J1838" i="2"/>
  <c r="F1838" i="2"/>
  <c r="J1837" i="2"/>
  <c r="F1837" i="2"/>
  <c r="J1836" i="2"/>
  <c r="F1836" i="2"/>
  <c r="J1835" i="2"/>
  <c r="F1835" i="2"/>
  <c r="J1834" i="2"/>
  <c r="F1834" i="2"/>
  <c r="J1833" i="2"/>
  <c r="F1833" i="2"/>
  <c r="J1832" i="2"/>
  <c r="F1832" i="2"/>
  <c r="J1831" i="2"/>
  <c r="F1831" i="2"/>
  <c r="J1830" i="2"/>
  <c r="F1830" i="2"/>
  <c r="J1829" i="2"/>
  <c r="F1829" i="2"/>
  <c r="J1828" i="2"/>
  <c r="F1828" i="2"/>
  <c r="J1827" i="2"/>
  <c r="F1827" i="2"/>
  <c r="J1826" i="2"/>
  <c r="F1826" i="2"/>
  <c r="J1825" i="2"/>
  <c r="F1825" i="2"/>
  <c r="J1824" i="2"/>
  <c r="F1824" i="2"/>
  <c r="J1823" i="2"/>
  <c r="F1823" i="2"/>
  <c r="J1822" i="2"/>
  <c r="F1822" i="2"/>
  <c r="J1821" i="2"/>
  <c r="F1821" i="2"/>
  <c r="J1820" i="2"/>
  <c r="F1820" i="2"/>
  <c r="J1819" i="2"/>
  <c r="F1819" i="2"/>
  <c r="J1818" i="2"/>
  <c r="F1818" i="2"/>
  <c r="J1817" i="2"/>
  <c r="F1817" i="2"/>
  <c r="J1816" i="2"/>
  <c r="F1816" i="2"/>
  <c r="J1815" i="2"/>
  <c r="F1815" i="2"/>
  <c r="J1814" i="2"/>
  <c r="F1814" i="2"/>
  <c r="J1813" i="2"/>
  <c r="F1813" i="2"/>
  <c r="J1812" i="2"/>
  <c r="F1812" i="2"/>
  <c r="J1811" i="2"/>
  <c r="F1811" i="2"/>
  <c r="J1810" i="2"/>
  <c r="F1810" i="2"/>
  <c r="J1809" i="2"/>
  <c r="F1809" i="2"/>
  <c r="J1808" i="2"/>
  <c r="F1808" i="2"/>
  <c r="J1807" i="2"/>
  <c r="F1807" i="2"/>
  <c r="J1806" i="2"/>
  <c r="F1806" i="2"/>
  <c r="J1805" i="2"/>
  <c r="F1805" i="2"/>
  <c r="J1804" i="2"/>
  <c r="F1804" i="2"/>
  <c r="J1803" i="2"/>
  <c r="F1803" i="2"/>
  <c r="J1802" i="2"/>
  <c r="F1802" i="2"/>
  <c r="J1801" i="2"/>
  <c r="F1801" i="2"/>
  <c r="J1800" i="2"/>
  <c r="F1800" i="2"/>
  <c r="J1799" i="2"/>
  <c r="F1799" i="2"/>
  <c r="J1798" i="2"/>
  <c r="F1798" i="2"/>
  <c r="J1797" i="2"/>
  <c r="F1797" i="2"/>
  <c r="J1796" i="2"/>
  <c r="F1796" i="2"/>
  <c r="J1795" i="2"/>
  <c r="F1795" i="2"/>
  <c r="J1794" i="2"/>
  <c r="F1794" i="2"/>
  <c r="J1793" i="2"/>
  <c r="F1793" i="2"/>
  <c r="J1792" i="2"/>
  <c r="F1792" i="2"/>
  <c r="J1791" i="2"/>
  <c r="F1791" i="2"/>
  <c r="J1790" i="2"/>
  <c r="F1790" i="2"/>
  <c r="J1789" i="2"/>
  <c r="F1789" i="2"/>
  <c r="J1788" i="2"/>
  <c r="F1788" i="2"/>
  <c r="J1787" i="2"/>
  <c r="F1787" i="2"/>
  <c r="J1786" i="2"/>
  <c r="F1786" i="2"/>
  <c r="J1785" i="2"/>
  <c r="F1785" i="2"/>
  <c r="J1784" i="2"/>
  <c r="F1784" i="2"/>
  <c r="J1783" i="2"/>
  <c r="F1783" i="2"/>
  <c r="J1782" i="2"/>
  <c r="F1782" i="2"/>
  <c r="J1781" i="2"/>
  <c r="F1781" i="2"/>
  <c r="J1780" i="2"/>
  <c r="F1780" i="2"/>
  <c r="J1779" i="2"/>
  <c r="F1779" i="2"/>
  <c r="J1778" i="2"/>
  <c r="F1778" i="2"/>
  <c r="J1777" i="2"/>
  <c r="F1777" i="2"/>
  <c r="J1776" i="2"/>
  <c r="F1776" i="2"/>
  <c r="J1775" i="2"/>
  <c r="F1775" i="2"/>
  <c r="J1774" i="2"/>
  <c r="F1774" i="2"/>
  <c r="J1773" i="2"/>
  <c r="F1773" i="2"/>
  <c r="J1772" i="2"/>
  <c r="F1772" i="2"/>
  <c r="J1771" i="2"/>
  <c r="F1771" i="2"/>
  <c r="J1770" i="2"/>
  <c r="F1770" i="2"/>
  <c r="J1769" i="2"/>
  <c r="F1769" i="2"/>
  <c r="J1768" i="2"/>
  <c r="F1768" i="2"/>
  <c r="J1767" i="2"/>
  <c r="F1767" i="2"/>
  <c r="J1766" i="2"/>
  <c r="F1766" i="2"/>
  <c r="J1765" i="2"/>
  <c r="F1765" i="2"/>
  <c r="J1764" i="2"/>
  <c r="F1764" i="2"/>
  <c r="J1763" i="2"/>
  <c r="F1763" i="2"/>
  <c r="J1762" i="2"/>
  <c r="F1762" i="2"/>
  <c r="J1761" i="2"/>
  <c r="F1761" i="2"/>
  <c r="J1760" i="2"/>
  <c r="F1760" i="2"/>
  <c r="J1759" i="2"/>
  <c r="F1759" i="2"/>
  <c r="J1758" i="2"/>
  <c r="F1758" i="2"/>
  <c r="J1757" i="2"/>
  <c r="F1757" i="2"/>
  <c r="J1756" i="2"/>
  <c r="F1756" i="2"/>
  <c r="J1755" i="2"/>
  <c r="F1755" i="2"/>
  <c r="J1754" i="2"/>
  <c r="F1754" i="2"/>
  <c r="J1753" i="2"/>
  <c r="F1753" i="2"/>
  <c r="J1752" i="2"/>
  <c r="F1752" i="2"/>
  <c r="J1751" i="2"/>
  <c r="F1751" i="2"/>
  <c r="J1750" i="2"/>
  <c r="F1750" i="2"/>
  <c r="J1749" i="2"/>
  <c r="F1749" i="2"/>
  <c r="J1748" i="2"/>
  <c r="F1748" i="2"/>
  <c r="J1747" i="2"/>
  <c r="F1747" i="2"/>
  <c r="J1746" i="2"/>
  <c r="F1746" i="2"/>
  <c r="J1745" i="2"/>
  <c r="F1745" i="2"/>
  <c r="J1744" i="2"/>
  <c r="F1744" i="2"/>
  <c r="J1743" i="2"/>
  <c r="F1743" i="2"/>
  <c r="J1742" i="2"/>
  <c r="F1742" i="2"/>
  <c r="J1741" i="2"/>
  <c r="F1741" i="2"/>
  <c r="J1740" i="2"/>
  <c r="F1740" i="2"/>
  <c r="J1739" i="2"/>
  <c r="F1739" i="2"/>
  <c r="J1738" i="2"/>
  <c r="F1738" i="2"/>
  <c r="J1737" i="2"/>
  <c r="F1737" i="2"/>
  <c r="J1736" i="2"/>
  <c r="F1736" i="2"/>
  <c r="J1735" i="2"/>
  <c r="F1735" i="2"/>
  <c r="J1734" i="2"/>
  <c r="F1734" i="2"/>
  <c r="J1733" i="2"/>
  <c r="F1733" i="2"/>
  <c r="J1732" i="2"/>
  <c r="F1732" i="2"/>
  <c r="J1731" i="2"/>
  <c r="F1731" i="2"/>
  <c r="J1730" i="2"/>
  <c r="F1730" i="2"/>
  <c r="J1729" i="2"/>
  <c r="F1729" i="2"/>
  <c r="J1728" i="2"/>
  <c r="F1728" i="2"/>
  <c r="J1727" i="2"/>
  <c r="F1727" i="2"/>
  <c r="J1726" i="2"/>
  <c r="F1726" i="2"/>
  <c r="J1725" i="2"/>
  <c r="F1725" i="2"/>
  <c r="J1724" i="2"/>
  <c r="F1724" i="2"/>
  <c r="J1723" i="2"/>
  <c r="F1723" i="2"/>
  <c r="J1722" i="2"/>
  <c r="F1722" i="2"/>
  <c r="J1721" i="2"/>
  <c r="F1721" i="2"/>
  <c r="J1720" i="2"/>
  <c r="F1720" i="2"/>
  <c r="J1719" i="2"/>
  <c r="F1719" i="2"/>
  <c r="J1718" i="2"/>
  <c r="F1718" i="2"/>
  <c r="J1717" i="2"/>
  <c r="F1717" i="2"/>
  <c r="J1716" i="2"/>
  <c r="F1716" i="2"/>
  <c r="J1715" i="2"/>
  <c r="F1715" i="2"/>
  <c r="J1714" i="2"/>
  <c r="F1714" i="2"/>
  <c r="J1713" i="2"/>
  <c r="F1713" i="2"/>
  <c r="J1712" i="2"/>
  <c r="F1712" i="2"/>
  <c r="J1711" i="2"/>
  <c r="F1711" i="2"/>
  <c r="J1710" i="2"/>
  <c r="F1710" i="2"/>
  <c r="J1709" i="2"/>
  <c r="F1709" i="2"/>
  <c r="J1708" i="2"/>
  <c r="F1708" i="2"/>
  <c r="J1707" i="2"/>
  <c r="F1707" i="2"/>
  <c r="J1706" i="2"/>
  <c r="F1706" i="2"/>
  <c r="J1705" i="2"/>
  <c r="F1705" i="2"/>
  <c r="J1704" i="2"/>
  <c r="F1704" i="2"/>
  <c r="J1703" i="2"/>
  <c r="F1703" i="2"/>
  <c r="J1702" i="2"/>
  <c r="F1702" i="2"/>
  <c r="J1701" i="2"/>
  <c r="F1701" i="2"/>
  <c r="J1700" i="2"/>
  <c r="F1700" i="2"/>
  <c r="J1699" i="2"/>
  <c r="F1699" i="2"/>
  <c r="J1698" i="2"/>
  <c r="F1698" i="2"/>
  <c r="J1697" i="2"/>
  <c r="F1697" i="2"/>
  <c r="J1696" i="2"/>
  <c r="F1696" i="2"/>
  <c r="J1695" i="2"/>
  <c r="F1695" i="2"/>
  <c r="J1694" i="2"/>
  <c r="F1694" i="2"/>
  <c r="J1693" i="2"/>
  <c r="F1693" i="2"/>
  <c r="J1692" i="2"/>
  <c r="F1692" i="2"/>
  <c r="J1691" i="2"/>
  <c r="F1691" i="2"/>
  <c r="J1690" i="2"/>
  <c r="F1690" i="2"/>
  <c r="J1689" i="2"/>
  <c r="F1689" i="2"/>
  <c r="J1688" i="2"/>
  <c r="F1688" i="2"/>
  <c r="J1687" i="2"/>
  <c r="F1687" i="2"/>
  <c r="J1686" i="2"/>
  <c r="F1686" i="2"/>
  <c r="J1685" i="2"/>
  <c r="F1685" i="2"/>
  <c r="J1684" i="2"/>
  <c r="F1684" i="2"/>
  <c r="J1683" i="2"/>
  <c r="F1683" i="2"/>
  <c r="J1682" i="2"/>
  <c r="F1682" i="2"/>
  <c r="J1681" i="2"/>
  <c r="F1681" i="2"/>
  <c r="J1680" i="2"/>
  <c r="F1680" i="2"/>
  <c r="J1679" i="2"/>
  <c r="F1679" i="2"/>
  <c r="J1678" i="2"/>
  <c r="F1678" i="2"/>
  <c r="J1677" i="2"/>
  <c r="F1677" i="2"/>
  <c r="J1676" i="2"/>
  <c r="F1676" i="2"/>
  <c r="J1675" i="2"/>
  <c r="F1675" i="2"/>
  <c r="J1674" i="2"/>
  <c r="F1674" i="2"/>
  <c r="J1673" i="2"/>
  <c r="F1673" i="2"/>
  <c r="J1672" i="2"/>
  <c r="F1672" i="2"/>
  <c r="J1671" i="2"/>
  <c r="F1671" i="2"/>
  <c r="J1670" i="2"/>
  <c r="F1670" i="2"/>
  <c r="J1669" i="2"/>
  <c r="F1669" i="2"/>
  <c r="J1668" i="2"/>
  <c r="F1668" i="2"/>
  <c r="J1667" i="2"/>
  <c r="F1667" i="2"/>
  <c r="J1666" i="2"/>
  <c r="F1666" i="2"/>
  <c r="J1665" i="2"/>
  <c r="F1665" i="2"/>
  <c r="J1664" i="2"/>
  <c r="F1664" i="2"/>
  <c r="J1663" i="2"/>
  <c r="F1663" i="2"/>
  <c r="J1662" i="2"/>
  <c r="F1662" i="2"/>
  <c r="J1661" i="2"/>
  <c r="F1661" i="2"/>
  <c r="J1660" i="2"/>
  <c r="F1660" i="2"/>
  <c r="J1659" i="2"/>
  <c r="F1659" i="2"/>
  <c r="J1658" i="2"/>
  <c r="F1658" i="2"/>
  <c r="J1657" i="2"/>
  <c r="F1657" i="2"/>
  <c r="J1656" i="2"/>
  <c r="F1656" i="2"/>
  <c r="J1655" i="2"/>
  <c r="F1655" i="2"/>
  <c r="J1654" i="2"/>
  <c r="F1654" i="2"/>
  <c r="J1653" i="2"/>
  <c r="F1653" i="2"/>
  <c r="J1652" i="2"/>
  <c r="F1652" i="2"/>
  <c r="J1651" i="2"/>
  <c r="F1651" i="2"/>
  <c r="J1650" i="2"/>
  <c r="F1650" i="2"/>
  <c r="J1649" i="2"/>
  <c r="F1649" i="2"/>
  <c r="J1648" i="2"/>
  <c r="F1648" i="2"/>
  <c r="J1647" i="2"/>
  <c r="F1647" i="2"/>
  <c r="J1646" i="2"/>
  <c r="F1646" i="2"/>
  <c r="J1645" i="2"/>
  <c r="F1645" i="2"/>
  <c r="J1644" i="2"/>
  <c r="F1644" i="2"/>
  <c r="J1643" i="2"/>
  <c r="F1643" i="2"/>
  <c r="J1642" i="2"/>
  <c r="F1642" i="2"/>
  <c r="J1641" i="2"/>
  <c r="F1641" i="2"/>
  <c r="J1640" i="2"/>
  <c r="F1640" i="2"/>
  <c r="J1639" i="2"/>
  <c r="F1639" i="2"/>
  <c r="J1638" i="2"/>
  <c r="F1638" i="2"/>
  <c r="J1637" i="2"/>
  <c r="F1637" i="2"/>
  <c r="J1636" i="2"/>
  <c r="F1636" i="2"/>
  <c r="J1635" i="2"/>
  <c r="F1635" i="2"/>
  <c r="J1634" i="2"/>
  <c r="F1634" i="2"/>
  <c r="J1633" i="2"/>
  <c r="F1633" i="2"/>
  <c r="J1632" i="2"/>
  <c r="F1632" i="2"/>
  <c r="J1631" i="2"/>
  <c r="F1631" i="2"/>
  <c r="J1630" i="2"/>
  <c r="F1630" i="2"/>
  <c r="J1629" i="2"/>
  <c r="F1629" i="2"/>
  <c r="J1628" i="2"/>
  <c r="F1628" i="2"/>
  <c r="J1627" i="2"/>
  <c r="F1627" i="2"/>
  <c r="J1626" i="2"/>
  <c r="F1626" i="2"/>
  <c r="J1625" i="2"/>
  <c r="F1625" i="2"/>
  <c r="J1624" i="2"/>
  <c r="F1624" i="2"/>
  <c r="J1623" i="2"/>
  <c r="F1623" i="2"/>
  <c r="J1622" i="2"/>
  <c r="F1622" i="2"/>
  <c r="J1621" i="2"/>
  <c r="F1621" i="2"/>
  <c r="J1620" i="2"/>
  <c r="F1620" i="2"/>
  <c r="J1619" i="2"/>
  <c r="F1619" i="2"/>
  <c r="J1618" i="2"/>
  <c r="F1618" i="2"/>
  <c r="J1617" i="2"/>
  <c r="F1617" i="2"/>
  <c r="J1616" i="2"/>
  <c r="F1616" i="2"/>
  <c r="J1615" i="2"/>
  <c r="F1615" i="2"/>
  <c r="J1614" i="2"/>
  <c r="F1614" i="2"/>
  <c r="J1613" i="2"/>
  <c r="F1613" i="2"/>
  <c r="J1612" i="2"/>
  <c r="F1612" i="2"/>
  <c r="J1611" i="2"/>
  <c r="F1611" i="2"/>
  <c r="J1610" i="2"/>
  <c r="F1610" i="2"/>
  <c r="J1609" i="2"/>
  <c r="F1609" i="2"/>
  <c r="J1608" i="2"/>
  <c r="F1608" i="2"/>
  <c r="J1607" i="2"/>
  <c r="F1607" i="2"/>
  <c r="J1606" i="2"/>
  <c r="F1606" i="2"/>
  <c r="J1605" i="2"/>
  <c r="F1605" i="2"/>
  <c r="J1604" i="2"/>
  <c r="F1604" i="2"/>
  <c r="J1603" i="2"/>
  <c r="F1603" i="2"/>
  <c r="J1602" i="2"/>
  <c r="F1602" i="2"/>
  <c r="J1601" i="2"/>
  <c r="F1601" i="2"/>
  <c r="J1600" i="2"/>
  <c r="F1600" i="2"/>
  <c r="J1599" i="2"/>
  <c r="F1599" i="2"/>
  <c r="J1598" i="2"/>
  <c r="F1598" i="2"/>
  <c r="J1597" i="2"/>
  <c r="F1597" i="2"/>
  <c r="J1596" i="2"/>
  <c r="F1596" i="2"/>
  <c r="J1595" i="2"/>
  <c r="F1595" i="2"/>
  <c r="J1594" i="2"/>
  <c r="F1594" i="2"/>
  <c r="J1593" i="2"/>
  <c r="F1593" i="2"/>
  <c r="J1592" i="2"/>
  <c r="F1592" i="2"/>
  <c r="J1591" i="2"/>
  <c r="F1591" i="2"/>
  <c r="J1590" i="2"/>
  <c r="F1590" i="2"/>
  <c r="J1589" i="2"/>
  <c r="F1589" i="2"/>
  <c r="J1588" i="2"/>
  <c r="F1588" i="2"/>
  <c r="J1587" i="2"/>
  <c r="F1587" i="2"/>
  <c r="J1586" i="2"/>
  <c r="F1586" i="2"/>
  <c r="J1585" i="2"/>
  <c r="F1585" i="2"/>
  <c r="J1584" i="2"/>
  <c r="F1584" i="2"/>
  <c r="J1583" i="2"/>
  <c r="F1583" i="2"/>
  <c r="J1582" i="2"/>
  <c r="F1582" i="2"/>
  <c r="J1581" i="2"/>
  <c r="F1581" i="2"/>
  <c r="J1580" i="2"/>
  <c r="F1580" i="2"/>
  <c r="J1579" i="2"/>
  <c r="F1579" i="2"/>
  <c r="J1578" i="2"/>
  <c r="F1578" i="2"/>
  <c r="J1577" i="2"/>
  <c r="F1577" i="2"/>
  <c r="J1576" i="2"/>
  <c r="F1576" i="2"/>
  <c r="J1575" i="2"/>
  <c r="F1575" i="2"/>
  <c r="J1574" i="2"/>
  <c r="F1574" i="2"/>
  <c r="J1573" i="2"/>
  <c r="F1573" i="2"/>
  <c r="J1572" i="2"/>
  <c r="F1572" i="2"/>
  <c r="J1571" i="2"/>
  <c r="F1571" i="2"/>
  <c r="J1570" i="2"/>
  <c r="F1570" i="2"/>
  <c r="J1569" i="2"/>
  <c r="F1569" i="2"/>
  <c r="J1568" i="2"/>
  <c r="F1568" i="2"/>
  <c r="J1567" i="2"/>
  <c r="F1567" i="2"/>
  <c r="J1566" i="2"/>
  <c r="F1566" i="2"/>
  <c r="J1565" i="2"/>
  <c r="F1565" i="2"/>
  <c r="J1564" i="2"/>
  <c r="F1564" i="2"/>
  <c r="J1563" i="2"/>
  <c r="F1563" i="2"/>
  <c r="J1562" i="2"/>
  <c r="F1562" i="2"/>
  <c r="J1561" i="2"/>
  <c r="F1561" i="2"/>
  <c r="J1560" i="2"/>
  <c r="F1560" i="2"/>
  <c r="J1559" i="2"/>
  <c r="F1559" i="2"/>
  <c r="J1558" i="2"/>
  <c r="F1558" i="2"/>
  <c r="J1557" i="2"/>
  <c r="F1557" i="2"/>
  <c r="J1556" i="2"/>
  <c r="F1556" i="2"/>
  <c r="J1555" i="2"/>
  <c r="F1555" i="2"/>
  <c r="J1554" i="2"/>
  <c r="F1554" i="2"/>
  <c r="J1553" i="2"/>
  <c r="F1553" i="2"/>
  <c r="J1552" i="2"/>
  <c r="F1552" i="2"/>
  <c r="J1551" i="2"/>
  <c r="F1551" i="2"/>
  <c r="J1550" i="2"/>
  <c r="F1550" i="2"/>
  <c r="J1549" i="2"/>
  <c r="F1549" i="2"/>
  <c r="J1548" i="2"/>
  <c r="F1548" i="2"/>
  <c r="J1547" i="2"/>
  <c r="F1547" i="2"/>
  <c r="J1546" i="2"/>
  <c r="F1546" i="2"/>
  <c r="J1545" i="2"/>
  <c r="F1545" i="2"/>
  <c r="J1544" i="2"/>
  <c r="F1544" i="2"/>
  <c r="J1543" i="2"/>
  <c r="F1543" i="2"/>
  <c r="J1542" i="2"/>
  <c r="F1542" i="2"/>
  <c r="J1541" i="2"/>
  <c r="F1541" i="2"/>
  <c r="J1540" i="2"/>
  <c r="F1540" i="2"/>
  <c r="J1539" i="2"/>
  <c r="F1539" i="2"/>
  <c r="J1538" i="2"/>
  <c r="F1538" i="2"/>
  <c r="J1537" i="2"/>
  <c r="F1537" i="2"/>
  <c r="J1536" i="2"/>
  <c r="F1536" i="2"/>
  <c r="J1535" i="2"/>
  <c r="F1535" i="2"/>
  <c r="J1534" i="2"/>
  <c r="F1534" i="2"/>
  <c r="J1533" i="2"/>
  <c r="F1533" i="2"/>
  <c r="J1532" i="2"/>
  <c r="F1532" i="2"/>
  <c r="J1531" i="2"/>
  <c r="F1531" i="2"/>
  <c r="J1530" i="2"/>
  <c r="F1530" i="2"/>
  <c r="J1529" i="2"/>
  <c r="F1529" i="2"/>
  <c r="J1528" i="2"/>
  <c r="F1528" i="2"/>
  <c r="J1527" i="2"/>
  <c r="F1527" i="2"/>
  <c r="J1526" i="2"/>
  <c r="F1526" i="2"/>
  <c r="J1525" i="2"/>
  <c r="F1525" i="2"/>
  <c r="J1524" i="2"/>
  <c r="F1524" i="2"/>
  <c r="J1523" i="2"/>
  <c r="F1523" i="2"/>
  <c r="J1522" i="2"/>
  <c r="F1522" i="2"/>
  <c r="J1521" i="2"/>
  <c r="F1521" i="2"/>
  <c r="J1520" i="2"/>
  <c r="F1520" i="2"/>
  <c r="J1519" i="2"/>
  <c r="F1519" i="2"/>
  <c r="J1518" i="2"/>
  <c r="F1518" i="2"/>
  <c r="J1517" i="2"/>
  <c r="F1517" i="2"/>
  <c r="J1516" i="2"/>
  <c r="F1516" i="2"/>
  <c r="J1515" i="2"/>
  <c r="F1515" i="2"/>
  <c r="J1514" i="2"/>
  <c r="F1514" i="2"/>
  <c r="J1513" i="2"/>
  <c r="F1513" i="2"/>
  <c r="J1512" i="2"/>
  <c r="F1512" i="2"/>
  <c r="J1511" i="2"/>
  <c r="F1511" i="2"/>
  <c r="J1510" i="2"/>
  <c r="F1510" i="2"/>
  <c r="J1509" i="2"/>
  <c r="F1509" i="2"/>
  <c r="J1508" i="2"/>
  <c r="F1508" i="2"/>
  <c r="J1507" i="2"/>
  <c r="F1507" i="2"/>
  <c r="J1506" i="2"/>
  <c r="F1506" i="2"/>
  <c r="J1505" i="2"/>
  <c r="F1505" i="2"/>
  <c r="J1504" i="2"/>
  <c r="F1504" i="2"/>
  <c r="J1503" i="2"/>
  <c r="F1503" i="2"/>
  <c r="J1502" i="2"/>
  <c r="F1502" i="2"/>
  <c r="J1501" i="2"/>
  <c r="F1501" i="2"/>
  <c r="J1500" i="2"/>
  <c r="F1500" i="2"/>
  <c r="J1499" i="2"/>
  <c r="F1499" i="2"/>
  <c r="J1498" i="2"/>
  <c r="F1498" i="2"/>
  <c r="J1497" i="2"/>
  <c r="F1497" i="2"/>
  <c r="J1496" i="2"/>
  <c r="F1496" i="2"/>
  <c r="J1495" i="2"/>
  <c r="F1495" i="2"/>
  <c r="J1494" i="2"/>
  <c r="F1494" i="2"/>
  <c r="J1493" i="2"/>
  <c r="F1493" i="2"/>
  <c r="J1492" i="2"/>
  <c r="F1492" i="2"/>
  <c r="J1491" i="2"/>
  <c r="F1491" i="2"/>
  <c r="J1490" i="2"/>
  <c r="F1490" i="2"/>
  <c r="J1489" i="2"/>
  <c r="F1489" i="2"/>
  <c r="J1488" i="2"/>
  <c r="F1488" i="2"/>
  <c r="J1487" i="2"/>
  <c r="F1487" i="2"/>
  <c r="J1486" i="2"/>
  <c r="F1486" i="2"/>
  <c r="J1485" i="2"/>
  <c r="F1485" i="2"/>
  <c r="J1484" i="2"/>
  <c r="F1484" i="2"/>
  <c r="J1483" i="2"/>
  <c r="F1483" i="2"/>
  <c r="J1482" i="2"/>
  <c r="F1482" i="2"/>
  <c r="J1481" i="2"/>
  <c r="F1481" i="2"/>
  <c r="J1480" i="2"/>
  <c r="F1480" i="2"/>
  <c r="J1479" i="2"/>
  <c r="F1479" i="2"/>
  <c r="J1478" i="2"/>
  <c r="F1478" i="2"/>
  <c r="J1477" i="2"/>
  <c r="F1477" i="2"/>
  <c r="J1476" i="2"/>
  <c r="F1476" i="2"/>
  <c r="J1475" i="2"/>
  <c r="F1475" i="2"/>
  <c r="J1474" i="2"/>
  <c r="F1474" i="2"/>
  <c r="J1473" i="2"/>
  <c r="F1473" i="2"/>
  <c r="J1472" i="2"/>
  <c r="F1472" i="2"/>
  <c r="J1471" i="2"/>
  <c r="F1471" i="2"/>
  <c r="J1470" i="2"/>
  <c r="F1470" i="2"/>
  <c r="J1469" i="2"/>
  <c r="F1469" i="2"/>
  <c r="J1468" i="2"/>
  <c r="F1468" i="2"/>
  <c r="J1467" i="2"/>
  <c r="F1467" i="2"/>
  <c r="J1466" i="2"/>
  <c r="F1466" i="2"/>
  <c r="J1465" i="2"/>
  <c r="F1465" i="2"/>
  <c r="J1464" i="2"/>
  <c r="F1464" i="2"/>
  <c r="J1463" i="2"/>
  <c r="F1463" i="2"/>
  <c r="J1462" i="2"/>
  <c r="F1462" i="2"/>
  <c r="J1461" i="2"/>
  <c r="F1461" i="2"/>
  <c r="J1460" i="2"/>
  <c r="F1460" i="2"/>
  <c r="J1459" i="2"/>
  <c r="F1459" i="2"/>
  <c r="J1458" i="2"/>
  <c r="F1458" i="2"/>
  <c r="J1457" i="2"/>
  <c r="F1457" i="2"/>
  <c r="J1456" i="2"/>
  <c r="F1456" i="2"/>
  <c r="J1455" i="2"/>
  <c r="F1455" i="2"/>
  <c r="J1454" i="2"/>
  <c r="F1454" i="2"/>
  <c r="J1453" i="2"/>
  <c r="F1453" i="2"/>
  <c r="J1452" i="2"/>
  <c r="F1452" i="2"/>
  <c r="J1451" i="2"/>
  <c r="F1451" i="2"/>
  <c r="J1450" i="2"/>
  <c r="F1450" i="2"/>
  <c r="J1449" i="2"/>
  <c r="F1449" i="2"/>
  <c r="J1448" i="2"/>
  <c r="F1448" i="2"/>
  <c r="J1447" i="2"/>
  <c r="F1447" i="2"/>
  <c r="J1446" i="2"/>
  <c r="F1446" i="2"/>
  <c r="J1445" i="2"/>
  <c r="F1445" i="2"/>
  <c r="J1444" i="2"/>
  <c r="F1444" i="2"/>
  <c r="J1443" i="2"/>
  <c r="F1443" i="2"/>
  <c r="J1442" i="2"/>
  <c r="F1442" i="2"/>
  <c r="J1441" i="2"/>
  <c r="F1441" i="2"/>
  <c r="J1440" i="2"/>
  <c r="F1440" i="2"/>
  <c r="J1439" i="2"/>
  <c r="F1439" i="2"/>
  <c r="J1438" i="2"/>
  <c r="F1438" i="2"/>
  <c r="J1437" i="2"/>
  <c r="F1437" i="2"/>
  <c r="J1436" i="2"/>
  <c r="F1436" i="2"/>
  <c r="J1435" i="2"/>
  <c r="F1435" i="2"/>
  <c r="J1434" i="2"/>
  <c r="F1434" i="2"/>
  <c r="J1433" i="2"/>
  <c r="F1433" i="2"/>
  <c r="J1432" i="2"/>
  <c r="F1432" i="2"/>
  <c r="J1431" i="2"/>
  <c r="F1431" i="2"/>
  <c r="J1430" i="2"/>
  <c r="F1430" i="2"/>
  <c r="J1429" i="2"/>
  <c r="F1429" i="2"/>
  <c r="J1428" i="2"/>
  <c r="F1428" i="2"/>
  <c r="J1427" i="2"/>
  <c r="F1427" i="2"/>
  <c r="J1426" i="2"/>
  <c r="F1426" i="2"/>
  <c r="J1425" i="2"/>
  <c r="F1425" i="2"/>
  <c r="J1424" i="2"/>
  <c r="F1424" i="2"/>
  <c r="J1423" i="2"/>
  <c r="F1423" i="2"/>
  <c r="J1422" i="2"/>
  <c r="F1422" i="2"/>
  <c r="J1421" i="2"/>
  <c r="F1421" i="2"/>
  <c r="J1420" i="2"/>
  <c r="F1420" i="2"/>
  <c r="J1419" i="2"/>
  <c r="F1419" i="2"/>
  <c r="J1418" i="2"/>
  <c r="F1418" i="2"/>
  <c r="J1417" i="2"/>
  <c r="F1417" i="2"/>
  <c r="J1416" i="2"/>
  <c r="F1416" i="2"/>
  <c r="J1415" i="2"/>
  <c r="F1415" i="2"/>
  <c r="J1414" i="2"/>
  <c r="F1414" i="2"/>
  <c r="J1413" i="2"/>
  <c r="F1413" i="2"/>
  <c r="J1412" i="2"/>
  <c r="F1412" i="2"/>
  <c r="J1411" i="2"/>
  <c r="F1411" i="2"/>
  <c r="J1410" i="2"/>
  <c r="F1410" i="2"/>
  <c r="J1409" i="2"/>
  <c r="F1409" i="2"/>
  <c r="J1408" i="2"/>
  <c r="F1408" i="2"/>
  <c r="J1407" i="2"/>
  <c r="F1407" i="2"/>
  <c r="J1406" i="2"/>
  <c r="F1406" i="2"/>
  <c r="J1405" i="2"/>
  <c r="F1405" i="2"/>
  <c r="J1404" i="2"/>
  <c r="F1404" i="2"/>
  <c r="J1403" i="2"/>
  <c r="F1403" i="2"/>
  <c r="J1402" i="2"/>
  <c r="F1402" i="2"/>
  <c r="J1401" i="2"/>
  <c r="F1401" i="2"/>
  <c r="J1400" i="2"/>
  <c r="F1400" i="2"/>
  <c r="J1399" i="2"/>
  <c r="F1399" i="2"/>
  <c r="J1398" i="2"/>
  <c r="F1398" i="2"/>
  <c r="J1397" i="2"/>
  <c r="F1397" i="2"/>
  <c r="J1396" i="2"/>
  <c r="F1396" i="2"/>
  <c r="J1395" i="2"/>
  <c r="F1395" i="2"/>
  <c r="J1394" i="2"/>
  <c r="F1394" i="2"/>
  <c r="J1393" i="2"/>
  <c r="F1393" i="2"/>
  <c r="J1392" i="2"/>
  <c r="F1392" i="2"/>
  <c r="J1391" i="2"/>
  <c r="F1391" i="2"/>
  <c r="J1390" i="2"/>
  <c r="F1390" i="2"/>
  <c r="J1389" i="2"/>
  <c r="F1389" i="2"/>
  <c r="J1388" i="2"/>
  <c r="F1388" i="2"/>
  <c r="J1387" i="2"/>
  <c r="F1387" i="2"/>
  <c r="J1386" i="2"/>
  <c r="F1386" i="2"/>
  <c r="J1385" i="2"/>
  <c r="F1385" i="2"/>
  <c r="J1384" i="2"/>
  <c r="F1384" i="2"/>
  <c r="J1383" i="2"/>
  <c r="F1383" i="2"/>
  <c r="J1382" i="2"/>
  <c r="F1382" i="2"/>
  <c r="J1381" i="2"/>
  <c r="F1381" i="2"/>
  <c r="J1380" i="2"/>
  <c r="F1380" i="2"/>
  <c r="J1379" i="2"/>
  <c r="F1379" i="2"/>
  <c r="J1378" i="2"/>
  <c r="F1378" i="2"/>
  <c r="J1377" i="2"/>
  <c r="F1377" i="2"/>
  <c r="J1376" i="2"/>
  <c r="F1376" i="2"/>
  <c r="J1375" i="2"/>
  <c r="F1375" i="2"/>
  <c r="J1374" i="2"/>
  <c r="F1374" i="2"/>
  <c r="J1373" i="2"/>
  <c r="F1373" i="2"/>
  <c r="J1372" i="2"/>
  <c r="F1372" i="2"/>
  <c r="J1371" i="2"/>
  <c r="F1371" i="2"/>
  <c r="J1370" i="2"/>
  <c r="F1370" i="2"/>
  <c r="J1369" i="2"/>
  <c r="F1369" i="2"/>
  <c r="J1368" i="2"/>
  <c r="F1368" i="2"/>
  <c r="J1367" i="2"/>
  <c r="F1367" i="2"/>
  <c r="J1366" i="2"/>
  <c r="F1366" i="2"/>
  <c r="J1365" i="2"/>
  <c r="F1365" i="2"/>
  <c r="J1364" i="2"/>
  <c r="F1364" i="2"/>
  <c r="J1363" i="2"/>
  <c r="F1363" i="2"/>
  <c r="J1362" i="2"/>
  <c r="F1362" i="2"/>
  <c r="J1361" i="2"/>
  <c r="F1361" i="2"/>
  <c r="J1360" i="2"/>
  <c r="F1360" i="2"/>
  <c r="J1359" i="2"/>
  <c r="F1359" i="2"/>
  <c r="J1358" i="2"/>
  <c r="F1358" i="2"/>
  <c r="J1357" i="2"/>
  <c r="F1357" i="2"/>
  <c r="J1356" i="2"/>
  <c r="F1356" i="2"/>
  <c r="J1355" i="2"/>
  <c r="F1355" i="2"/>
  <c r="J1354" i="2"/>
  <c r="F1354" i="2"/>
  <c r="J1353" i="2"/>
  <c r="F1353" i="2"/>
  <c r="J1352" i="2"/>
  <c r="F1352" i="2"/>
  <c r="J1351" i="2"/>
  <c r="F1351" i="2"/>
  <c r="J1350" i="2"/>
  <c r="F1350" i="2"/>
  <c r="J1349" i="2"/>
  <c r="F1349" i="2"/>
  <c r="J1348" i="2"/>
  <c r="F1348" i="2"/>
  <c r="J1347" i="2"/>
  <c r="F1347" i="2"/>
  <c r="J1346" i="2"/>
  <c r="F1346" i="2"/>
  <c r="J1345" i="2"/>
  <c r="F1345" i="2"/>
  <c r="J1344" i="2"/>
  <c r="F1344" i="2"/>
  <c r="J1343" i="2"/>
  <c r="F1343" i="2"/>
  <c r="J1342" i="2"/>
  <c r="F1342" i="2"/>
  <c r="J1341" i="2"/>
  <c r="F1341" i="2"/>
  <c r="J1340" i="2"/>
  <c r="F1340" i="2"/>
  <c r="J1339" i="2"/>
  <c r="F1339" i="2"/>
  <c r="J1338" i="2"/>
  <c r="F1338" i="2"/>
  <c r="J1337" i="2"/>
  <c r="F1337" i="2"/>
  <c r="J1336" i="2"/>
  <c r="F1336" i="2"/>
  <c r="J1335" i="2"/>
  <c r="F1335" i="2"/>
  <c r="J1334" i="2"/>
  <c r="F1334" i="2"/>
  <c r="J1333" i="2"/>
  <c r="F1333" i="2"/>
  <c r="J1332" i="2"/>
  <c r="F1332" i="2"/>
  <c r="J1331" i="2"/>
  <c r="F1331" i="2"/>
  <c r="J1330" i="2"/>
  <c r="F1330" i="2"/>
  <c r="J1329" i="2"/>
  <c r="F1329" i="2"/>
  <c r="J1328" i="2"/>
  <c r="F1328" i="2"/>
  <c r="J1327" i="2"/>
  <c r="F1327" i="2"/>
  <c r="J1326" i="2"/>
  <c r="F1326" i="2"/>
  <c r="J1325" i="2"/>
  <c r="F1325" i="2"/>
  <c r="J1324" i="2"/>
  <c r="F1324" i="2"/>
  <c r="J1323" i="2"/>
  <c r="F1323" i="2"/>
  <c r="J1322" i="2"/>
  <c r="F1322" i="2"/>
  <c r="J1321" i="2"/>
  <c r="F1321" i="2"/>
  <c r="J1320" i="2"/>
  <c r="F1320" i="2"/>
  <c r="J1319" i="2"/>
  <c r="F1319" i="2"/>
  <c r="J1318" i="2"/>
  <c r="F1318" i="2"/>
  <c r="J1317" i="2"/>
  <c r="F1317" i="2"/>
  <c r="J1316" i="2"/>
  <c r="F1316" i="2"/>
  <c r="J1315" i="2"/>
  <c r="F1315" i="2"/>
  <c r="J1314" i="2"/>
  <c r="F1314" i="2"/>
  <c r="J1313" i="2"/>
  <c r="F1313" i="2"/>
  <c r="J1312" i="2"/>
  <c r="F1312" i="2"/>
  <c r="J1311" i="2"/>
  <c r="F1311" i="2"/>
  <c r="J1310" i="2"/>
  <c r="F1310" i="2"/>
  <c r="J1309" i="2"/>
  <c r="F1309" i="2"/>
  <c r="J1308" i="2"/>
  <c r="F1308" i="2"/>
  <c r="J1307" i="2"/>
  <c r="F1307" i="2"/>
  <c r="J1306" i="2"/>
  <c r="F1306" i="2"/>
  <c r="J1305" i="2"/>
  <c r="F1305" i="2"/>
  <c r="J1304" i="2"/>
  <c r="F1304" i="2"/>
  <c r="J1303" i="2"/>
  <c r="F1303" i="2"/>
  <c r="J1302" i="2"/>
  <c r="F1302" i="2"/>
  <c r="J1301" i="2"/>
  <c r="F1301" i="2"/>
  <c r="J1300" i="2"/>
  <c r="F1300" i="2"/>
  <c r="J1299" i="2"/>
  <c r="F1299" i="2"/>
  <c r="J1298" i="2"/>
  <c r="F1298" i="2"/>
  <c r="J1297" i="2"/>
  <c r="F1297" i="2"/>
  <c r="J1296" i="2"/>
  <c r="F1296" i="2"/>
  <c r="J1295" i="2"/>
  <c r="F1295" i="2"/>
  <c r="J1294" i="2"/>
  <c r="F1294" i="2"/>
  <c r="J1293" i="2"/>
  <c r="F1293" i="2"/>
  <c r="J1292" i="2"/>
  <c r="F1292" i="2"/>
  <c r="J1291" i="2"/>
  <c r="F1291" i="2"/>
  <c r="J1290" i="2"/>
  <c r="F1290" i="2"/>
  <c r="J1289" i="2"/>
  <c r="F1289" i="2"/>
  <c r="J1288" i="2"/>
  <c r="F1288" i="2"/>
  <c r="J1287" i="2"/>
  <c r="F1287" i="2"/>
  <c r="J1286" i="2"/>
  <c r="F1286" i="2"/>
  <c r="J1285" i="2"/>
  <c r="F1285" i="2"/>
  <c r="J1284" i="2"/>
  <c r="F1284" i="2"/>
  <c r="J1283" i="2"/>
  <c r="F1283" i="2"/>
  <c r="J1282" i="2"/>
  <c r="F1282" i="2"/>
  <c r="J1281" i="2"/>
  <c r="F1281" i="2"/>
  <c r="J1280" i="2"/>
  <c r="F1280" i="2"/>
  <c r="J1279" i="2"/>
  <c r="F1279" i="2"/>
  <c r="J1278" i="2"/>
  <c r="F1278" i="2"/>
  <c r="J1277" i="2"/>
  <c r="F1277" i="2"/>
  <c r="J1276" i="2"/>
  <c r="F1276" i="2"/>
  <c r="J1275" i="2"/>
  <c r="F1275" i="2"/>
  <c r="J1274" i="2"/>
  <c r="F1274" i="2"/>
  <c r="J1273" i="2"/>
  <c r="F1273" i="2"/>
  <c r="J1272" i="2"/>
  <c r="F1272" i="2"/>
  <c r="J1271" i="2"/>
  <c r="F1271" i="2"/>
  <c r="J1270" i="2"/>
  <c r="F1270" i="2"/>
  <c r="J1269" i="2"/>
  <c r="F1269" i="2"/>
  <c r="J1268" i="2"/>
  <c r="F1268" i="2"/>
  <c r="J1267" i="2"/>
  <c r="F1267" i="2"/>
  <c r="J1266" i="2"/>
  <c r="F1266" i="2"/>
  <c r="J1265" i="2"/>
  <c r="F1265" i="2"/>
  <c r="J1264" i="2"/>
  <c r="F1264" i="2"/>
  <c r="J1263" i="2"/>
  <c r="F1263" i="2"/>
  <c r="J1262" i="2"/>
  <c r="F1262" i="2"/>
  <c r="J1261" i="2"/>
  <c r="F1261" i="2"/>
  <c r="J1260" i="2"/>
  <c r="F1260" i="2"/>
  <c r="J1259" i="2"/>
  <c r="F1259" i="2"/>
  <c r="J1258" i="2"/>
  <c r="F1258" i="2"/>
  <c r="J1257" i="2"/>
  <c r="F1257" i="2"/>
  <c r="J1256" i="2"/>
  <c r="F1256" i="2"/>
  <c r="J1255" i="2"/>
  <c r="F1255" i="2"/>
  <c r="J1254" i="2"/>
  <c r="F1254" i="2"/>
  <c r="J1253" i="2"/>
  <c r="F1253" i="2"/>
  <c r="J1252" i="2"/>
  <c r="F1252" i="2"/>
  <c r="J1251" i="2"/>
  <c r="F1251" i="2"/>
  <c r="J1250" i="2"/>
  <c r="F1250" i="2"/>
  <c r="J1249" i="2"/>
  <c r="F1249" i="2"/>
  <c r="J1248" i="2"/>
  <c r="F1248" i="2"/>
  <c r="J1247" i="2"/>
  <c r="F1247" i="2"/>
  <c r="J1246" i="2"/>
  <c r="F1246" i="2"/>
  <c r="J1245" i="2"/>
  <c r="F1245" i="2"/>
  <c r="J1244" i="2"/>
  <c r="F1244" i="2"/>
  <c r="J1243" i="2"/>
  <c r="F1243" i="2"/>
  <c r="J1242" i="2"/>
  <c r="F1242" i="2"/>
  <c r="J1241" i="2"/>
  <c r="F1241" i="2"/>
  <c r="J1240" i="2"/>
  <c r="F1240" i="2"/>
  <c r="J1239" i="2"/>
  <c r="F1239" i="2"/>
  <c r="J1238" i="2"/>
  <c r="F1238" i="2"/>
  <c r="J1237" i="2"/>
  <c r="F1237" i="2"/>
  <c r="J1236" i="2"/>
  <c r="F1236" i="2"/>
  <c r="J1235" i="2"/>
  <c r="F1235" i="2"/>
  <c r="J1234" i="2"/>
  <c r="F1234" i="2"/>
  <c r="J1233" i="2"/>
  <c r="F1233" i="2"/>
  <c r="J1232" i="2"/>
  <c r="F1232" i="2"/>
  <c r="J1231" i="2"/>
  <c r="F1231" i="2"/>
  <c r="J1230" i="2"/>
  <c r="F1230" i="2"/>
  <c r="J1229" i="2"/>
  <c r="F1229" i="2"/>
  <c r="J1228" i="2"/>
  <c r="F1228" i="2"/>
  <c r="J1227" i="2"/>
  <c r="F1227" i="2"/>
  <c r="J1226" i="2"/>
  <c r="F1226" i="2"/>
  <c r="J1225" i="2"/>
  <c r="F1225" i="2"/>
  <c r="J1224" i="2"/>
  <c r="F1224" i="2"/>
  <c r="J1223" i="2"/>
  <c r="F1223" i="2"/>
  <c r="J1222" i="2"/>
  <c r="F1222" i="2"/>
  <c r="J1221" i="2"/>
  <c r="F1221" i="2"/>
  <c r="J1220" i="2"/>
  <c r="F1220" i="2"/>
  <c r="J1219" i="2"/>
  <c r="F1219" i="2"/>
  <c r="J1218" i="2"/>
  <c r="F1218" i="2"/>
  <c r="J1217" i="2"/>
  <c r="F1217" i="2"/>
  <c r="J1216" i="2"/>
  <c r="F1216" i="2"/>
  <c r="J1215" i="2"/>
  <c r="F1215" i="2"/>
  <c r="J1214" i="2"/>
  <c r="F1214" i="2"/>
  <c r="J1213" i="2"/>
  <c r="F1213" i="2"/>
  <c r="J1212" i="2"/>
  <c r="F1212" i="2"/>
  <c r="J1211" i="2"/>
  <c r="F1211" i="2"/>
  <c r="J1210" i="2"/>
  <c r="F1210" i="2"/>
  <c r="J1209" i="2"/>
  <c r="F1209" i="2"/>
  <c r="J1208" i="2"/>
  <c r="F1208" i="2"/>
  <c r="J1207" i="2"/>
  <c r="F1207" i="2"/>
  <c r="J1206" i="2"/>
  <c r="F1206" i="2"/>
  <c r="J1205" i="2"/>
  <c r="F1205" i="2"/>
  <c r="J1204" i="2"/>
  <c r="F1204" i="2"/>
  <c r="J1203" i="2"/>
  <c r="F1203" i="2"/>
  <c r="J1202" i="2"/>
  <c r="F1202" i="2"/>
  <c r="J1201" i="2"/>
  <c r="F1201" i="2"/>
  <c r="J1200" i="2"/>
  <c r="F1200" i="2"/>
  <c r="J1199" i="2"/>
  <c r="F1199" i="2"/>
  <c r="J1198" i="2"/>
  <c r="F1198" i="2"/>
  <c r="J1197" i="2"/>
  <c r="F1197" i="2"/>
  <c r="J1196" i="2"/>
  <c r="F1196" i="2"/>
  <c r="J1195" i="2"/>
  <c r="F1195" i="2"/>
  <c r="J1194" i="2"/>
  <c r="F1194" i="2"/>
  <c r="J1193" i="2"/>
  <c r="F1193" i="2"/>
  <c r="J1192" i="2"/>
  <c r="F1192" i="2"/>
  <c r="J1191" i="2"/>
  <c r="F1191" i="2"/>
  <c r="J1190" i="2"/>
  <c r="F1190" i="2"/>
  <c r="J1189" i="2"/>
  <c r="F1189" i="2"/>
  <c r="J1188" i="2"/>
  <c r="F1188" i="2"/>
  <c r="J1187" i="2"/>
  <c r="F1187" i="2"/>
  <c r="J1186" i="2"/>
  <c r="F1186" i="2"/>
  <c r="J1185" i="2"/>
  <c r="F1185" i="2"/>
  <c r="J1184" i="2"/>
  <c r="F1184" i="2"/>
  <c r="J1183" i="2"/>
  <c r="F1183" i="2"/>
  <c r="J1182" i="2"/>
  <c r="F1182" i="2"/>
  <c r="J1181" i="2"/>
  <c r="F1181" i="2"/>
  <c r="J1180" i="2"/>
  <c r="F1180" i="2"/>
  <c r="J1179" i="2"/>
  <c r="F1179" i="2"/>
  <c r="J1178" i="2"/>
  <c r="F1178" i="2"/>
  <c r="J1177" i="2"/>
  <c r="F1177" i="2"/>
  <c r="J1176" i="2"/>
  <c r="F1176" i="2"/>
  <c r="J1175" i="2"/>
  <c r="F1175" i="2"/>
  <c r="J1174" i="2"/>
  <c r="F1174" i="2"/>
  <c r="J1173" i="2"/>
  <c r="F1173" i="2"/>
  <c r="J1172" i="2"/>
  <c r="F1172" i="2"/>
  <c r="J1171" i="2"/>
  <c r="F1171" i="2"/>
  <c r="J1170" i="2"/>
  <c r="F1170" i="2"/>
  <c r="J1169" i="2"/>
  <c r="F1169" i="2"/>
  <c r="J1168" i="2"/>
  <c r="F1168" i="2"/>
  <c r="J1167" i="2"/>
  <c r="F1167" i="2"/>
  <c r="J1166" i="2"/>
  <c r="F1166" i="2"/>
  <c r="J1165" i="2"/>
  <c r="F1165" i="2"/>
  <c r="J1164" i="2"/>
  <c r="F1164" i="2"/>
  <c r="J1163" i="2"/>
  <c r="F1163" i="2"/>
  <c r="J1162" i="2"/>
  <c r="F1162" i="2"/>
  <c r="J1161" i="2"/>
  <c r="F1161" i="2"/>
  <c r="J1160" i="2"/>
  <c r="F1160" i="2"/>
  <c r="J1159" i="2"/>
  <c r="F1159" i="2"/>
  <c r="J1158" i="2"/>
  <c r="F1158" i="2"/>
  <c r="J1157" i="2"/>
  <c r="F1157" i="2"/>
  <c r="J1156" i="2"/>
  <c r="F1156" i="2"/>
  <c r="J1155" i="2"/>
  <c r="F1155" i="2"/>
  <c r="J1154" i="2"/>
  <c r="F1154" i="2"/>
  <c r="J1153" i="2"/>
  <c r="F1153" i="2"/>
  <c r="J1152" i="2"/>
  <c r="F1152" i="2"/>
  <c r="J1151" i="2"/>
  <c r="F1151" i="2"/>
  <c r="J1150" i="2"/>
  <c r="F1150" i="2"/>
  <c r="J1149" i="2"/>
  <c r="F1149" i="2"/>
  <c r="J1148" i="2"/>
  <c r="F1148" i="2"/>
  <c r="J1147" i="2"/>
  <c r="F1147" i="2"/>
  <c r="J1146" i="2"/>
  <c r="F1146" i="2"/>
  <c r="J1145" i="2"/>
  <c r="F1145" i="2"/>
  <c r="J1144" i="2"/>
  <c r="F1144" i="2"/>
  <c r="J1143" i="2"/>
  <c r="F1143" i="2"/>
  <c r="J1142" i="2"/>
  <c r="F1142" i="2"/>
  <c r="J1141" i="2"/>
  <c r="F1141" i="2"/>
  <c r="J1140" i="2"/>
  <c r="F1140" i="2"/>
  <c r="J1139" i="2"/>
  <c r="F1139" i="2"/>
  <c r="J1138" i="2"/>
  <c r="F1138" i="2"/>
  <c r="J1137" i="2"/>
  <c r="F1137" i="2"/>
  <c r="J1136" i="2"/>
  <c r="F1136" i="2"/>
  <c r="J1135" i="2"/>
  <c r="F1135" i="2"/>
  <c r="J1134" i="2"/>
  <c r="F1134" i="2"/>
  <c r="J1133" i="2"/>
  <c r="F1133" i="2"/>
  <c r="J1132" i="2"/>
  <c r="F1132" i="2"/>
  <c r="J1131" i="2"/>
  <c r="F1131" i="2"/>
  <c r="J1130" i="2"/>
  <c r="F1130" i="2"/>
  <c r="J1129" i="2"/>
  <c r="F1129" i="2"/>
  <c r="J1128" i="2"/>
  <c r="F1128" i="2"/>
  <c r="J1127" i="2"/>
  <c r="F1127" i="2"/>
  <c r="J1126" i="2"/>
  <c r="F1126" i="2"/>
  <c r="J1125" i="2"/>
  <c r="F1125" i="2"/>
  <c r="J1124" i="2"/>
  <c r="F1124" i="2"/>
  <c r="J1123" i="2"/>
  <c r="F1123" i="2"/>
  <c r="J1122" i="2"/>
  <c r="F1122" i="2"/>
  <c r="J1121" i="2"/>
  <c r="F1121" i="2"/>
  <c r="J1120" i="2"/>
  <c r="F1120" i="2"/>
  <c r="J1119" i="2"/>
  <c r="F1119" i="2"/>
  <c r="J1118" i="2"/>
  <c r="F1118" i="2"/>
  <c r="J1117" i="2"/>
  <c r="F1117" i="2"/>
  <c r="J1116" i="2"/>
  <c r="F1116" i="2"/>
  <c r="J1115" i="2"/>
  <c r="F1115" i="2"/>
  <c r="J1114" i="2"/>
  <c r="F1114" i="2"/>
  <c r="J1113" i="2"/>
  <c r="F1113" i="2"/>
  <c r="J1112" i="2"/>
  <c r="F1112" i="2"/>
  <c r="J1111" i="2"/>
  <c r="F1111" i="2"/>
  <c r="J1110" i="2"/>
  <c r="F1110" i="2"/>
  <c r="J1109" i="2"/>
  <c r="F1109" i="2"/>
  <c r="J1108" i="2"/>
  <c r="F1108" i="2"/>
  <c r="J1107" i="2"/>
  <c r="F1107" i="2"/>
  <c r="J1106" i="2"/>
  <c r="F1106" i="2"/>
  <c r="J1105" i="2"/>
  <c r="F1105" i="2"/>
  <c r="J1104" i="2"/>
  <c r="F1104" i="2"/>
  <c r="J1103" i="2"/>
  <c r="F1103" i="2"/>
  <c r="J1102" i="2"/>
  <c r="F1102" i="2"/>
  <c r="J1101" i="2"/>
  <c r="F1101" i="2"/>
  <c r="J1100" i="2"/>
  <c r="F1100" i="2"/>
  <c r="J1099" i="2"/>
  <c r="F1099" i="2"/>
  <c r="J1098" i="2"/>
  <c r="F1098" i="2"/>
  <c r="J1097" i="2"/>
  <c r="F1097" i="2"/>
  <c r="J1096" i="2"/>
  <c r="F1096" i="2"/>
  <c r="J1095" i="2"/>
  <c r="F1095" i="2"/>
  <c r="J1094" i="2"/>
  <c r="F1094" i="2"/>
  <c r="J1093" i="2"/>
  <c r="F1093" i="2"/>
  <c r="J1092" i="2"/>
  <c r="F1092" i="2"/>
  <c r="J1091" i="2"/>
  <c r="F1091" i="2"/>
  <c r="J1090" i="2"/>
  <c r="F1090" i="2"/>
  <c r="J1089" i="2"/>
  <c r="F1089" i="2"/>
  <c r="J1088" i="2"/>
  <c r="F1088" i="2"/>
  <c r="J1087" i="2"/>
  <c r="F1087" i="2"/>
  <c r="J1086" i="2"/>
  <c r="F1086" i="2"/>
  <c r="J1085" i="2"/>
  <c r="F1085" i="2"/>
  <c r="J1084" i="2"/>
  <c r="F1084" i="2"/>
  <c r="J1083" i="2"/>
  <c r="F1083" i="2"/>
  <c r="J1082" i="2"/>
  <c r="F1082" i="2"/>
  <c r="J1081" i="2"/>
  <c r="F1081" i="2"/>
  <c r="J1080" i="2"/>
  <c r="F1080" i="2"/>
  <c r="J1079" i="2"/>
  <c r="F1079" i="2"/>
  <c r="J1078" i="2"/>
  <c r="F1078" i="2"/>
  <c r="J1077" i="2"/>
  <c r="F1077" i="2"/>
  <c r="J1076" i="2"/>
  <c r="F1076" i="2"/>
  <c r="J1075" i="2"/>
  <c r="F1075" i="2"/>
  <c r="J1074" i="2"/>
  <c r="F1074" i="2"/>
  <c r="J1073" i="2"/>
  <c r="F1073" i="2"/>
  <c r="J1072" i="2"/>
  <c r="F1072" i="2"/>
  <c r="J1071" i="2"/>
  <c r="F1071" i="2"/>
  <c r="J1070" i="2"/>
  <c r="F1070" i="2"/>
  <c r="J1069" i="2"/>
  <c r="F1069" i="2"/>
  <c r="J1068" i="2"/>
  <c r="F1068" i="2"/>
  <c r="J1067" i="2"/>
  <c r="F1067" i="2"/>
  <c r="J1066" i="2"/>
  <c r="F1066" i="2"/>
  <c r="J1065" i="2"/>
  <c r="F1065" i="2"/>
  <c r="J1064" i="2"/>
  <c r="F1064" i="2"/>
  <c r="J1063" i="2"/>
  <c r="F1063" i="2"/>
  <c r="J1062" i="2"/>
  <c r="F1062" i="2"/>
  <c r="J1061" i="2"/>
  <c r="F1061" i="2"/>
  <c r="J1060" i="2"/>
  <c r="F1060" i="2"/>
  <c r="J1059" i="2"/>
  <c r="F1059" i="2"/>
  <c r="J1058" i="2"/>
  <c r="F1058" i="2"/>
  <c r="J1057" i="2"/>
  <c r="F1057" i="2"/>
  <c r="J1056" i="2"/>
  <c r="F1056" i="2"/>
  <c r="J1055" i="2"/>
  <c r="F1055" i="2"/>
  <c r="J1054" i="2"/>
  <c r="F1054" i="2"/>
  <c r="J1053" i="2"/>
  <c r="F1053" i="2"/>
  <c r="J1052" i="2"/>
  <c r="F1052" i="2"/>
  <c r="J1051" i="2"/>
  <c r="F1051" i="2"/>
  <c r="J1050" i="2"/>
  <c r="F1050" i="2"/>
  <c r="J1049" i="2"/>
  <c r="F1049" i="2"/>
  <c r="J1048" i="2"/>
  <c r="F1048" i="2"/>
  <c r="J1047" i="2"/>
  <c r="F1047" i="2"/>
  <c r="J1046" i="2"/>
  <c r="F1046" i="2"/>
  <c r="J1045" i="2"/>
  <c r="F1045" i="2"/>
  <c r="J1044" i="2"/>
  <c r="F1044" i="2"/>
  <c r="J1043" i="2"/>
  <c r="F1043" i="2"/>
  <c r="J1042" i="2"/>
  <c r="F1042" i="2"/>
  <c r="J1041" i="2"/>
  <c r="F1041" i="2"/>
  <c r="J1040" i="2"/>
  <c r="F1040" i="2"/>
  <c r="J1039" i="2"/>
  <c r="F1039" i="2"/>
  <c r="J1038" i="2"/>
  <c r="F1038" i="2"/>
  <c r="J1037" i="2"/>
  <c r="F1037" i="2"/>
  <c r="J1036" i="2"/>
  <c r="F1036" i="2"/>
  <c r="J1035" i="2"/>
  <c r="F1035" i="2"/>
  <c r="J1034" i="2"/>
  <c r="F1034" i="2"/>
  <c r="J1033" i="2"/>
  <c r="F1033" i="2"/>
  <c r="J1032" i="2"/>
  <c r="F1032" i="2"/>
  <c r="J1031" i="2"/>
  <c r="F1031" i="2"/>
  <c r="J1030" i="2"/>
  <c r="F1030" i="2"/>
  <c r="J1029" i="2"/>
  <c r="F1029" i="2"/>
  <c r="J1028" i="2"/>
  <c r="F1028" i="2"/>
  <c r="J1027" i="2"/>
  <c r="F1027" i="2"/>
  <c r="J1026" i="2"/>
  <c r="F1026" i="2"/>
  <c r="J1025" i="2"/>
  <c r="F1025" i="2"/>
  <c r="J1024" i="2"/>
  <c r="F1024" i="2"/>
  <c r="J1023" i="2"/>
  <c r="F1023" i="2"/>
  <c r="J1022" i="2"/>
  <c r="F1022" i="2"/>
  <c r="J1021" i="2"/>
  <c r="F1021" i="2"/>
  <c r="J1020" i="2"/>
  <c r="F1020" i="2"/>
  <c r="J1019" i="2"/>
  <c r="F1019" i="2"/>
  <c r="J1018" i="2"/>
  <c r="F1018" i="2"/>
  <c r="J1017" i="2"/>
  <c r="F1017" i="2"/>
  <c r="J1016" i="2"/>
  <c r="F1016" i="2"/>
  <c r="J1015" i="2"/>
  <c r="F1015" i="2"/>
  <c r="J1014" i="2"/>
  <c r="F1014" i="2"/>
  <c r="J1013" i="2"/>
  <c r="F1013" i="2"/>
  <c r="J1012" i="2"/>
  <c r="F1012" i="2"/>
  <c r="J1011" i="2"/>
  <c r="F1011" i="2"/>
  <c r="J1010" i="2"/>
  <c r="F1010" i="2"/>
  <c r="J1009" i="2"/>
  <c r="F1009" i="2"/>
  <c r="J1008" i="2"/>
  <c r="F1008" i="2"/>
  <c r="J1007" i="2"/>
  <c r="F1007" i="2"/>
  <c r="J1006" i="2"/>
  <c r="F1006" i="2"/>
  <c r="J1005" i="2"/>
  <c r="F1005" i="2"/>
  <c r="J1004" i="2"/>
  <c r="F1004" i="2"/>
  <c r="J1003" i="2"/>
  <c r="F1003" i="2"/>
  <c r="J1002" i="2"/>
  <c r="F1002" i="2"/>
  <c r="J1001" i="2"/>
  <c r="F1001" i="2"/>
  <c r="J1000" i="2"/>
  <c r="F1000" i="2"/>
  <c r="J999" i="2"/>
  <c r="F999" i="2"/>
  <c r="J998" i="2"/>
  <c r="F998" i="2"/>
  <c r="J997" i="2"/>
  <c r="F997" i="2"/>
  <c r="J996" i="2"/>
  <c r="F996" i="2"/>
  <c r="J995" i="2"/>
  <c r="F995" i="2"/>
  <c r="J994" i="2"/>
  <c r="F994" i="2"/>
  <c r="J993" i="2"/>
  <c r="F993" i="2"/>
  <c r="J992" i="2"/>
  <c r="F992" i="2"/>
  <c r="J991" i="2"/>
  <c r="F991" i="2"/>
  <c r="J990" i="2"/>
  <c r="F990" i="2"/>
  <c r="J989" i="2"/>
  <c r="F989" i="2"/>
  <c r="J988" i="2"/>
  <c r="F988" i="2"/>
  <c r="J987" i="2"/>
  <c r="F987" i="2"/>
  <c r="J986" i="2"/>
  <c r="F986" i="2"/>
  <c r="J985" i="2"/>
  <c r="F985" i="2"/>
  <c r="J984" i="2"/>
  <c r="F984" i="2"/>
  <c r="J983" i="2"/>
  <c r="F983" i="2"/>
  <c r="J982" i="2"/>
  <c r="F982" i="2"/>
  <c r="J981" i="2"/>
  <c r="F981" i="2"/>
  <c r="J980" i="2"/>
  <c r="F980" i="2"/>
  <c r="J979" i="2"/>
  <c r="F979" i="2"/>
  <c r="J978" i="2"/>
  <c r="F978" i="2"/>
  <c r="J977" i="2"/>
  <c r="F977" i="2"/>
  <c r="J976" i="2"/>
  <c r="F976" i="2"/>
  <c r="J975" i="2"/>
  <c r="F975" i="2"/>
  <c r="J974" i="2"/>
  <c r="F974" i="2"/>
  <c r="J973" i="2"/>
  <c r="F973" i="2"/>
  <c r="J972" i="2"/>
  <c r="F972" i="2"/>
  <c r="J971" i="2"/>
  <c r="F971" i="2"/>
  <c r="J970" i="2"/>
  <c r="F970" i="2"/>
  <c r="J969" i="2"/>
  <c r="F969" i="2"/>
  <c r="J968" i="2"/>
  <c r="F968" i="2"/>
  <c r="J967" i="2"/>
  <c r="F967" i="2"/>
  <c r="J966" i="2"/>
  <c r="F966" i="2"/>
  <c r="J965" i="2"/>
  <c r="F965" i="2"/>
  <c r="J964" i="2"/>
  <c r="F964" i="2"/>
  <c r="J963" i="2"/>
  <c r="F963" i="2"/>
  <c r="J962" i="2"/>
  <c r="F962" i="2"/>
  <c r="J961" i="2"/>
  <c r="F961" i="2"/>
  <c r="J960" i="2"/>
  <c r="F960" i="2"/>
  <c r="J959" i="2"/>
  <c r="F959" i="2"/>
  <c r="J958" i="2"/>
  <c r="F958" i="2"/>
  <c r="J957" i="2"/>
  <c r="F957" i="2"/>
  <c r="J956" i="2"/>
  <c r="F956" i="2"/>
  <c r="J955" i="2"/>
  <c r="F955" i="2"/>
  <c r="J954" i="2"/>
  <c r="F954" i="2"/>
  <c r="J953" i="2"/>
  <c r="F953" i="2"/>
  <c r="J952" i="2"/>
  <c r="F952" i="2"/>
  <c r="J951" i="2"/>
  <c r="F951" i="2"/>
  <c r="J950" i="2"/>
  <c r="F950" i="2"/>
  <c r="J949" i="2"/>
  <c r="F949" i="2"/>
  <c r="J948" i="2"/>
  <c r="F948" i="2"/>
  <c r="J947" i="2"/>
  <c r="F947" i="2"/>
  <c r="J946" i="2"/>
  <c r="F946" i="2"/>
  <c r="J945" i="2"/>
  <c r="F945" i="2"/>
  <c r="J944" i="2"/>
  <c r="F944" i="2"/>
  <c r="J943" i="2"/>
  <c r="F943" i="2"/>
  <c r="J942" i="2"/>
  <c r="F942" i="2"/>
  <c r="J941" i="2"/>
  <c r="F941" i="2"/>
  <c r="J940" i="2"/>
  <c r="F940" i="2"/>
  <c r="J939" i="2"/>
  <c r="F939" i="2"/>
  <c r="J938" i="2"/>
  <c r="F938" i="2"/>
  <c r="J937" i="2"/>
  <c r="F937" i="2"/>
  <c r="J936" i="2"/>
  <c r="F936" i="2"/>
  <c r="J935" i="2"/>
  <c r="F935" i="2"/>
  <c r="J934" i="2"/>
  <c r="F934" i="2"/>
  <c r="J933" i="2"/>
  <c r="F933" i="2"/>
  <c r="J932" i="2"/>
  <c r="F932" i="2"/>
  <c r="J931" i="2"/>
  <c r="F931" i="2"/>
  <c r="J930" i="2"/>
  <c r="F930" i="2"/>
  <c r="J929" i="2"/>
  <c r="F929" i="2"/>
  <c r="J928" i="2"/>
  <c r="F928" i="2"/>
  <c r="J927" i="2"/>
  <c r="F927" i="2"/>
  <c r="J926" i="2"/>
  <c r="F926" i="2"/>
  <c r="J925" i="2"/>
  <c r="F925" i="2"/>
  <c r="J924" i="2"/>
  <c r="F924" i="2"/>
  <c r="J923" i="2"/>
  <c r="F923" i="2"/>
  <c r="J922" i="2"/>
  <c r="F922" i="2"/>
  <c r="J921" i="2"/>
  <c r="F921" i="2"/>
  <c r="J920" i="2"/>
  <c r="F920" i="2"/>
  <c r="J919" i="2"/>
  <c r="F919" i="2"/>
  <c r="J918" i="2"/>
  <c r="F918" i="2"/>
  <c r="J917" i="2"/>
  <c r="F917" i="2"/>
  <c r="J916" i="2"/>
  <c r="F916" i="2"/>
  <c r="J915" i="2"/>
  <c r="F915" i="2"/>
  <c r="J914" i="2"/>
  <c r="F914" i="2"/>
  <c r="J913" i="2"/>
  <c r="F913" i="2"/>
  <c r="J912" i="2"/>
  <c r="F912" i="2"/>
  <c r="J911" i="2"/>
  <c r="F911" i="2"/>
  <c r="J910" i="2"/>
  <c r="F910" i="2"/>
  <c r="J909" i="2"/>
  <c r="F909" i="2"/>
  <c r="J908" i="2"/>
  <c r="F908" i="2"/>
  <c r="J907" i="2"/>
  <c r="F907" i="2"/>
  <c r="J906" i="2"/>
  <c r="F906" i="2"/>
  <c r="J905" i="2"/>
  <c r="F905" i="2"/>
  <c r="J904" i="2"/>
  <c r="F904" i="2"/>
  <c r="J903" i="2"/>
  <c r="F903" i="2"/>
  <c r="J902" i="2"/>
  <c r="F902" i="2"/>
  <c r="J901" i="2"/>
  <c r="F901" i="2"/>
  <c r="J900" i="2"/>
  <c r="F900" i="2"/>
  <c r="J899" i="2"/>
  <c r="F899" i="2"/>
  <c r="J898" i="2"/>
  <c r="F898" i="2"/>
  <c r="J897" i="2"/>
  <c r="F897" i="2"/>
  <c r="J896" i="2"/>
  <c r="F896" i="2"/>
  <c r="J895" i="2"/>
  <c r="F895" i="2"/>
  <c r="J894" i="2"/>
  <c r="F894" i="2"/>
  <c r="J893" i="2"/>
  <c r="F893" i="2"/>
  <c r="J892" i="2"/>
  <c r="F892" i="2"/>
  <c r="J891" i="2"/>
  <c r="F891" i="2"/>
  <c r="J890" i="2"/>
  <c r="F890" i="2"/>
  <c r="J889" i="2"/>
  <c r="F889" i="2"/>
  <c r="J888" i="2"/>
  <c r="F888" i="2"/>
  <c r="J887" i="2"/>
  <c r="F887" i="2"/>
  <c r="J886" i="2"/>
  <c r="F886" i="2"/>
  <c r="J885" i="2"/>
  <c r="F885" i="2"/>
  <c r="J884" i="2"/>
  <c r="F884" i="2"/>
  <c r="J883" i="2"/>
  <c r="F883" i="2"/>
  <c r="J882" i="2"/>
  <c r="F882" i="2"/>
  <c r="J881" i="2"/>
  <c r="F881" i="2"/>
  <c r="J880" i="2"/>
  <c r="F880" i="2"/>
  <c r="J879" i="2"/>
  <c r="F879" i="2"/>
  <c r="J878" i="2"/>
  <c r="F878" i="2"/>
  <c r="J877" i="2"/>
  <c r="F877" i="2"/>
  <c r="J876" i="2"/>
  <c r="F876" i="2"/>
  <c r="J875" i="2"/>
  <c r="F875" i="2"/>
  <c r="J874" i="2"/>
  <c r="F874" i="2"/>
  <c r="J873" i="2"/>
  <c r="F873" i="2"/>
  <c r="J872" i="2"/>
  <c r="F872" i="2"/>
  <c r="J871" i="2"/>
  <c r="F871" i="2"/>
  <c r="J870" i="2"/>
  <c r="F870" i="2"/>
  <c r="J869" i="2"/>
  <c r="F869" i="2"/>
  <c r="J868" i="2"/>
  <c r="F868" i="2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B12" i="6" l="1"/>
  <c r="B11" i="6"/>
  <c r="B9" i="6"/>
  <c r="B7" i="6"/>
</calcChain>
</file>

<file path=xl/sharedStrings.xml><?xml version="1.0" encoding="utf-8"?>
<sst xmlns="http://schemas.openxmlformats.org/spreadsheetml/2006/main" count="3864" uniqueCount="56">
  <si>
    <t>S/N</t>
  </si>
  <si>
    <t>Salesperson</t>
  </si>
  <si>
    <t>Date</t>
  </si>
  <si>
    <t>Year</t>
  </si>
  <si>
    <t>Product</t>
  </si>
  <si>
    <t>Units</t>
  </si>
  <si>
    <t>Dollars</t>
  </si>
  <si>
    <t>Revenue</t>
  </si>
  <si>
    <t>Betsy</t>
  </si>
  <si>
    <t>lip gloss</t>
  </si>
  <si>
    <t>Hallagan</t>
  </si>
  <si>
    <t>foundation</t>
  </si>
  <si>
    <t>Ashley</t>
  </si>
  <si>
    <t>lipstick</t>
  </si>
  <si>
    <t>Emilee</t>
  </si>
  <si>
    <t>Zaret</t>
  </si>
  <si>
    <t>Colleen</t>
  </si>
  <si>
    <t>eye liner</t>
  </si>
  <si>
    <t>Cristina</t>
  </si>
  <si>
    <t>Jen</t>
  </si>
  <si>
    <t>Cici</t>
  </si>
  <si>
    <t>mascara</t>
  </si>
  <si>
    <t>Unit</t>
  </si>
  <si>
    <t>Dollar</t>
  </si>
  <si>
    <t>Grand Total</t>
  </si>
  <si>
    <t>CASE STUDY</t>
  </si>
  <si>
    <t>Task</t>
  </si>
  <si>
    <t>Score</t>
  </si>
  <si>
    <t xml:space="preserve"> For each product, determine the total number of units and dollar volume sold</t>
  </si>
  <si>
    <t>6 marks</t>
  </si>
  <si>
    <t xml:space="preserve"> Determine the total revenue earned before December 10, 2005</t>
  </si>
  <si>
    <t>4 marks</t>
  </si>
  <si>
    <t xml:space="preserve"> Determine the total units sold by salespeople whose last names begin with C</t>
  </si>
  <si>
    <t xml:space="preserve"> Determine the total revenue earned By people who have five letters in their names</t>
  </si>
  <si>
    <t xml:space="preserve"> How many units were sold by people other than Colleen?</t>
  </si>
  <si>
    <t xml:space="preserve"> How many units of makeup were sold from January 15, 2004, through February 15, 2005?</t>
  </si>
  <si>
    <t>How many units of lip gloss did Cici sell in 2004?</t>
  </si>
  <si>
    <t xml:space="preserve"> Create a table that contains sales of each product by each person</t>
  </si>
  <si>
    <t>TOTAL</t>
  </si>
  <si>
    <t>40 marks</t>
  </si>
  <si>
    <t>Eye liner</t>
  </si>
  <si>
    <t>Foundation</t>
  </si>
  <si>
    <t>Lip gloss</t>
  </si>
  <si>
    <t>Lipstick</t>
  </si>
  <si>
    <t>Mascara</t>
  </si>
  <si>
    <t>Total revenue before 10/12/2005</t>
  </si>
  <si>
    <t>Total unit sold begin with letter C</t>
  </si>
  <si>
    <t>5 Letters</t>
  </si>
  <si>
    <t>Total revenue generated by people who have 5 letters</t>
  </si>
  <si>
    <t>Total unit sold by people other than colleen</t>
  </si>
  <si>
    <t>Total unit sold from 15/jan/2004 to 15/feb/2005</t>
  </si>
  <si>
    <t>Total unit cici sold in 2004</t>
  </si>
  <si>
    <t>Total sales of each product by each person</t>
  </si>
  <si>
    <t>Row Labels</t>
  </si>
  <si>
    <t>Column Labels</t>
  </si>
  <si>
    <t>hoahoi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</si>
</sst>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&quot;$&quot;* #,##0.00_);_(&quot;$&quot;* \(#,##0.00\);_(&quot;$&quot;* &quot;-&quot;??_);_(@_)"/>
    <numFmt numFmtId="166" formatCode="_ * #,##0.00_ ;_ * \-#,##0.00_ ;_ * &quot;-&quot;??_ ;_ @_ "/>
    <numFmt numFmtId="168" formatCode="0.000"/>
    <numFmt numFmtId="172" formatCode="_ * #,##0_ ;_ * \-#,##0_ ;_ * &quot;-&quot;??_ ;_ @_ "/>
  </numFmts>
  <fonts count="9">
    <font>
      <sz val="10"/>
      <name val="Arial"/>
      <charset val="134"/>
    </font>
    <font>
      <b/>
      <sz val="2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name val="Segoe UI"/>
      <charset val="134"/>
    </font>
    <font>
      <sz val="11"/>
      <color theme="1"/>
      <name val="Calibri"/>
      <charset val="134"/>
      <scheme val="minor"/>
    </font>
    <font>
      <b/>
      <sz val="10"/>
      <color theme="0"/>
      <name val="Segoe UI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66" fontId="0" fillId="0" borderId="0" xfId="1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5" fontId="3" fillId="0" borderId="0" xfId="2" applyFont="1"/>
    <xf numFmtId="1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165" fontId="4" fillId="0" borderId="0" xfId="2" applyFont="1"/>
    <xf numFmtId="165" fontId="3" fillId="0" borderId="0" xfId="0" applyNumberFormat="1" applyFont="1"/>
    <xf numFmtId="0" fontId="6" fillId="3" borderId="0" xfId="0" applyFont="1" applyFill="1" applyAlignment="1">
      <alignment horizontal="center"/>
    </xf>
    <xf numFmtId="0" fontId="7" fillId="3" borderId="0" xfId="0" applyFont="1" applyFill="1"/>
    <xf numFmtId="0" fontId="8" fillId="0" borderId="0" xfId="0" applyFont="1"/>
    <xf numFmtId="172" fontId="0" fillId="0" borderId="0" xfId="1" applyNumberFormat="1" applyFont="1" applyAlignment="1"/>
    <xf numFmtId="0" fontId="8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 7390" refreshedDate="45709.689887037035" createdVersion="7" refreshedVersion="7" minRefreshableVersion="3" recordCount="1900" xr:uid="{10119744-60B8-499B-8DB2-EFC61817666B}">
  <cacheSource type="worksheet">
    <worksheetSource ref="C1:K1901" sheet="data"/>
  </cacheSource>
  <cacheFields count="9">
    <cacheField name="S/N" numFmtId="0">
      <sharedItems containsSemiMixedTypes="0" containsString="0" containsNumber="1" containsInteger="1" minValue="1" maxValue="1900"/>
    </cacheField>
    <cacheField name="Salesperson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/>
    </cacheField>
    <cacheField name="Year" numFmtId="0">
      <sharedItems containsSemiMixedTypes="0" containsString="0" containsNumber="1" containsInteger="1" minValue="2004" maxValue="2006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165">
      <sharedItems containsSemiMixedTypes="0" containsString="0" containsNumber="1" minValue="-28.888600496770302" maxValue="287.79738255613699"/>
    </cacheField>
    <cacheField name="Revenue" numFmtId="165">
      <sharedItems containsSemiMixedTypes="0" containsString="0" containsNumber="1" minValue="0" maxValue="27340.751342833013"/>
    </cacheField>
    <cacheField name="5 Letters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0">
  <r>
    <n v="1"/>
    <x v="0"/>
    <d v="2004-04-01T00:00:00"/>
    <n v="2004"/>
    <x v="0"/>
    <n v="45"/>
    <n v="137.20455832336401"/>
    <n v="6174.2051245513803"/>
    <n v="5"/>
  </r>
  <r>
    <n v="2"/>
    <x v="1"/>
    <d v="2004-03-10T00:00:00"/>
    <n v="2004"/>
    <x v="1"/>
    <n v="50"/>
    <n v="152.00730307485401"/>
    <n v="7600.3651537427004"/>
    <n v="8"/>
  </r>
  <r>
    <n v="3"/>
    <x v="2"/>
    <d v="2005-02-25T00:00:00"/>
    <n v="2005"/>
    <x v="2"/>
    <n v="9"/>
    <n v="28.719483117139699"/>
    <n v="258.47534805425727"/>
    <n v="6"/>
  </r>
  <r>
    <n v="4"/>
    <x v="1"/>
    <d v="2006-05-22T00:00:00"/>
    <n v="2006"/>
    <x v="0"/>
    <n v="55"/>
    <n v="167.07532251655601"/>
    <n v="9189.1427384105809"/>
    <n v="8"/>
  </r>
  <r>
    <n v="5"/>
    <x v="3"/>
    <d v="2004-06-17T00:00:00"/>
    <n v="2004"/>
    <x v="0"/>
    <n v="43"/>
    <n v="130.60287243901399"/>
    <n v="5615.9235148776015"/>
    <n v="5"/>
  </r>
  <r>
    <n v="6"/>
    <x v="4"/>
    <d v="2005-11-27T00:00:00"/>
    <n v="2005"/>
    <x v="3"/>
    <n v="58"/>
    <n v="175.99097407072199"/>
    <n v="10207.476496101875"/>
    <n v="7"/>
  </r>
  <r>
    <n v="7"/>
    <x v="5"/>
    <d v="2004-03-21T00:00:00"/>
    <n v="2004"/>
    <x v="3"/>
    <n v="8"/>
    <n v="25.8006921762167"/>
    <n v="206.4055374097336"/>
    <n v="8"/>
  </r>
  <r>
    <n v="8"/>
    <x v="4"/>
    <d v="2006-12-17T00:00:00"/>
    <n v="2006"/>
    <x v="0"/>
    <n v="72"/>
    <n v="217.83965386113201"/>
    <n v="15684.455078001505"/>
    <n v="7"/>
  </r>
  <r>
    <n v="9"/>
    <x v="2"/>
    <d v="2006-07-05T00:00:00"/>
    <n v="2006"/>
    <x v="3"/>
    <n v="75"/>
    <n v="226.642326855188"/>
    <n v="16998.1745141391"/>
    <n v="6"/>
  </r>
  <r>
    <n v="10"/>
    <x v="0"/>
    <d v="2006-08-07T00:00:00"/>
    <n v="2006"/>
    <x v="0"/>
    <n v="24"/>
    <n v="73.502342173405495"/>
    <n v="1764.0562121617318"/>
    <n v="5"/>
  </r>
  <r>
    <n v="11"/>
    <x v="2"/>
    <d v="2004-11-29T00:00:00"/>
    <n v="2004"/>
    <x v="4"/>
    <n v="43"/>
    <n v="130.83536844241399"/>
    <n v="5625.9208430238014"/>
    <n v="6"/>
  </r>
  <r>
    <n v="12"/>
    <x v="2"/>
    <d v="2004-11-18T00:00:00"/>
    <n v="2004"/>
    <x v="0"/>
    <n v="23"/>
    <n v="71.034367691097003"/>
    <n v="1633.790456895231"/>
    <n v="6"/>
  </r>
  <r>
    <n v="13"/>
    <x v="6"/>
    <d v="2005-08-31T00:00:00"/>
    <n v="2005"/>
    <x v="0"/>
    <n v="49"/>
    <n v="149.59279694175001"/>
    <n v="7330.0470501457503"/>
    <n v="6"/>
  </r>
  <r>
    <n v="14"/>
    <x v="1"/>
    <d v="2005-01-01T00:00:00"/>
    <n v="2005"/>
    <x v="3"/>
    <n v="18"/>
    <n v="56.471999230139602"/>
    <n v="1016.4959861425128"/>
    <n v="8"/>
  </r>
  <r>
    <n v="15"/>
    <x v="3"/>
    <d v="2006-09-20T00:00:00"/>
    <n v="2006"/>
    <x v="1"/>
    <n v="-8"/>
    <n v="-21.993044717303899"/>
    <n v="175.94435773843119"/>
    <n v="5"/>
  </r>
  <r>
    <n v="16"/>
    <x v="6"/>
    <d v="2004-04-12T00:00:00"/>
    <n v="2004"/>
    <x v="4"/>
    <n v="45"/>
    <n v="137.390375909162"/>
    <n v="6182.5669159122899"/>
    <n v="6"/>
  </r>
  <r>
    <n v="17"/>
    <x v="4"/>
    <d v="2006-04-30T00:00:00"/>
    <n v="2006"/>
    <x v="4"/>
    <n v="66"/>
    <n v="199.654334737749"/>
    <n v="13177.186092691434"/>
    <n v="7"/>
  </r>
  <r>
    <n v="18"/>
    <x v="7"/>
    <d v="2005-08-31T00:00:00"/>
    <n v="2005"/>
    <x v="0"/>
    <n v="88"/>
    <n v="265.18755145539598"/>
    <n v="23336.504528074845"/>
    <n v="3"/>
  </r>
  <r>
    <n v="19"/>
    <x v="7"/>
    <d v="2004-10-27T00:00:00"/>
    <n v="2004"/>
    <x v="3"/>
    <n v="78"/>
    <n v="236.146977891132"/>
    <n v="18419.464275508297"/>
    <n v="3"/>
  </r>
  <r>
    <n v="20"/>
    <x v="3"/>
    <d v="2005-11-27T00:00:00"/>
    <n v="2005"/>
    <x v="0"/>
    <n v="57"/>
    <n v="173.115294619156"/>
    <n v="9867.5717932918924"/>
    <n v="5"/>
  </r>
  <r>
    <n v="21"/>
    <x v="3"/>
    <d v="2006-06-02T00:00:00"/>
    <n v="2006"/>
    <x v="4"/>
    <n v="12"/>
    <n v="38.081435709433599"/>
    <n v="456.97722851320316"/>
    <n v="5"/>
  </r>
  <r>
    <n v="22"/>
    <x v="0"/>
    <d v="2004-09-24T00:00:00"/>
    <n v="2004"/>
    <x v="3"/>
    <n v="28"/>
    <n v="86.512775700642507"/>
    <n v="2422.3577196179904"/>
    <n v="5"/>
  </r>
  <r>
    <n v="23"/>
    <x v="4"/>
    <d v="2006-02-01T00:00:00"/>
    <n v="2006"/>
    <x v="4"/>
    <n v="25"/>
    <n v="77.307151643363596"/>
    <n v="1932.6787910840899"/>
    <n v="7"/>
  </r>
  <r>
    <n v="24"/>
    <x v="1"/>
    <d v="2005-05-02T00:00:00"/>
    <n v="2005"/>
    <x v="1"/>
    <n v="29"/>
    <n v="88.222745876339204"/>
    <n v="2558.4596304138367"/>
    <n v="8"/>
  </r>
  <r>
    <n v="25"/>
    <x v="7"/>
    <d v="2004-11-07T00:00:00"/>
    <n v="2004"/>
    <x v="4"/>
    <n v="-4"/>
    <n v="-9.9439491268532194"/>
    <n v="39.775796507412878"/>
    <n v="3"/>
  </r>
  <r>
    <n v="26"/>
    <x v="6"/>
    <d v="2006-12-06T00:00:00"/>
    <n v="2006"/>
    <x v="0"/>
    <n v="24"/>
    <n v="74.622434460070494"/>
    <n v="1790.9384270416917"/>
    <n v="6"/>
  </r>
  <r>
    <n v="27"/>
    <x v="7"/>
    <d v="2004-04-12T00:00:00"/>
    <n v="2004"/>
    <x v="2"/>
    <n v="38"/>
    <n v="115.985177188899"/>
    <n v="4407.4367331781623"/>
    <n v="3"/>
  </r>
  <r>
    <n v="28"/>
    <x v="5"/>
    <d v="2005-09-22T00:00:00"/>
    <n v="2005"/>
    <x v="1"/>
    <n v="77"/>
    <n v="233.054388704876"/>
    <n v="17945.187930275453"/>
    <n v="8"/>
  </r>
  <r>
    <n v="29"/>
    <x v="0"/>
    <d v="2006-10-23T00:00:00"/>
    <n v="2006"/>
    <x v="1"/>
    <n v="77"/>
    <n v="233.356519704318"/>
    <n v="17968.452017232485"/>
    <n v="5"/>
  </r>
  <r>
    <n v="30"/>
    <x v="1"/>
    <d v="2005-11-16T00:00:00"/>
    <n v="2005"/>
    <x v="1"/>
    <n v="60"/>
    <n v="182.24664750326701"/>
    <n v="10934.798850196021"/>
    <n v="8"/>
  </r>
  <r>
    <n v="31"/>
    <x v="3"/>
    <d v="2005-09-11T00:00:00"/>
    <n v="2005"/>
    <x v="0"/>
    <n v="6"/>
    <n v="20.4818435850013"/>
    <n v="122.8910615100078"/>
    <n v="5"/>
  </r>
  <r>
    <n v="32"/>
    <x v="5"/>
    <d v="2006-03-28T00:00:00"/>
    <n v="2006"/>
    <x v="0"/>
    <n v="53"/>
    <n v="161.463952354995"/>
    <n v="8557.5894748147348"/>
    <n v="8"/>
  </r>
  <r>
    <n v="33"/>
    <x v="8"/>
    <d v="2004-06-17T00:00:00"/>
    <n v="2004"/>
    <x v="4"/>
    <n v="41"/>
    <n v="125.269755881973"/>
    <n v="5136.0599911608933"/>
    <n v="4"/>
  </r>
  <r>
    <n v="34"/>
    <x v="3"/>
    <d v="2006-09-09T00:00:00"/>
    <n v="2006"/>
    <x v="4"/>
    <n v="19"/>
    <n v="59.153898700772999"/>
    <n v="1123.9240753146869"/>
    <n v="5"/>
  </r>
  <r>
    <n v="35"/>
    <x v="7"/>
    <d v="2006-12-28T00:00:00"/>
    <n v="2006"/>
    <x v="1"/>
    <n v="39"/>
    <n v="119.300302731722"/>
    <n v="4652.7118065371578"/>
    <n v="3"/>
  </r>
  <r>
    <n v="36"/>
    <x v="0"/>
    <d v="2004-09-13T00:00:00"/>
    <n v="2004"/>
    <x v="0"/>
    <n v="2"/>
    <n v="8.2604004984896999"/>
    <n v="16.5208009969794"/>
    <n v="5"/>
  </r>
  <r>
    <n v="37"/>
    <x v="3"/>
    <d v="2005-07-07T00:00:00"/>
    <n v="2005"/>
    <x v="3"/>
    <n v="34"/>
    <n v="103.438414347186"/>
    <n v="3516.9060878043238"/>
    <n v="5"/>
  </r>
  <r>
    <n v="38"/>
    <x v="6"/>
    <d v="2005-03-08T00:00:00"/>
    <n v="2005"/>
    <x v="1"/>
    <n v="59"/>
    <n v="179.010017705769"/>
    <n v="10561.59104464037"/>
    <n v="6"/>
  </r>
  <r>
    <n v="39"/>
    <x v="8"/>
    <d v="2006-02-23T00:00:00"/>
    <n v="2006"/>
    <x v="1"/>
    <n v="-9"/>
    <n v="-24.625751249139899"/>
    <n v="221.6317612422591"/>
    <n v="4"/>
  </r>
  <r>
    <n v="40"/>
    <x v="1"/>
    <d v="2006-06-24T00:00:00"/>
    <n v="2006"/>
    <x v="1"/>
    <n v="38"/>
    <n v="115.58433775100301"/>
    <n v="4392.2048345381145"/>
    <n v="8"/>
  </r>
  <r>
    <n v="41"/>
    <x v="6"/>
    <d v="2004-02-06T00:00:00"/>
    <n v="2004"/>
    <x v="3"/>
    <n v="25"/>
    <n v="76.562095842195305"/>
    <n v="1914.0523960548826"/>
    <n v="6"/>
  </r>
  <r>
    <n v="42"/>
    <x v="6"/>
    <d v="2005-04-10T00:00:00"/>
    <n v="2005"/>
    <x v="4"/>
    <n v="19"/>
    <n v="59.382749361194001"/>
    <n v="1128.2722378626861"/>
    <n v="6"/>
  </r>
  <r>
    <n v="43"/>
    <x v="0"/>
    <d v="2004-04-01T00:00:00"/>
    <n v="2004"/>
    <x v="1"/>
    <n v="86"/>
    <n v="259.85996934004902"/>
    <n v="22347.957363244215"/>
    <n v="5"/>
  </r>
  <r>
    <n v="44"/>
    <x v="4"/>
    <d v="2004-06-06T00:00:00"/>
    <n v="2004"/>
    <x v="0"/>
    <n v="55"/>
    <n v="167.11761356978801"/>
    <n v="9191.4687463383398"/>
    <n v="7"/>
  </r>
  <r>
    <n v="45"/>
    <x v="6"/>
    <d v="2006-09-20T00:00:00"/>
    <n v="2006"/>
    <x v="0"/>
    <n v="2"/>
    <n v="7.8483600384211796"/>
    <n v="15.696720076842359"/>
    <n v="6"/>
  </r>
  <r>
    <n v="46"/>
    <x v="2"/>
    <d v="2005-08-09T00:00:00"/>
    <n v="2005"/>
    <x v="4"/>
    <n v="93"/>
    <n v="280.68747862762802"/>
    <n v="26103.935512369408"/>
    <n v="6"/>
  </r>
  <r>
    <n v="47"/>
    <x v="3"/>
    <d v="2004-09-24T00:00:00"/>
    <n v="2004"/>
    <x v="3"/>
    <n v="14"/>
    <n v="43.931553656204699"/>
    <n v="615.04175118686578"/>
    <n v="5"/>
  </r>
  <r>
    <n v="48"/>
    <x v="6"/>
    <d v="2005-05-24T00:00:00"/>
    <n v="2005"/>
    <x v="3"/>
    <n v="37"/>
    <n v="113.034910009047"/>
    <n v="4182.2916703347391"/>
    <n v="6"/>
  </r>
  <r>
    <n v="49"/>
    <x v="0"/>
    <d v="2004-11-18T00:00:00"/>
    <n v="2004"/>
    <x v="1"/>
    <n v="63"/>
    <n v="190.695110571237"/>
    <n v="12013.79196598793"/>
    <n v="5"/>
  </r>
  <r>
    <n v="50"/>
    <x v="3"/>
    <d v="2004-11-18T00:00:00"/>
    <n v="2004"/>
    <x v="0"/>
    <n v="1"/>
    <n v="5.5997047794988797"/>
    <n v="5.5997047794988797"/>
    <n v="5"/>
  </r>
  <r>
    <n v="51"/>
    <x v="3"/>
    <d v="2005-06-15T00:00:00"/>
    <n v="2005"/>
    <x v="3"/>
    <n v="24"/>
    <n v="73.599272692165798"/>
    <n v="1766.382544611979"/>
    <n v="5"/>
  </r>
  <r>
    <n v="52"/>
    <x v="1"/>
    <d v="2004-01-04T00:00:00"/>
    <n v="2004"/>
    <x v="3"/>
    <n v="83"/>
    <n v="250.332738321249"/>
    <n v="20777.617280663668"/>
    <n v="8"/>
  </r>
  <r>
    <n v="53"/>
    <x v="8"/>
    <d v="2005-07-07T00:00:00"/>
    <n v="2005"/>
    <x v="3"/>
    <n v="49"/>
    <n v="148.5065972948"/>
    <n v="7276.8232674452001"/>
    <n v="4"/>
  </r>
  <r>
    <n v="54"/>
    <x v="5"/>
    <d v="2005-04-10T00:00:00"/>
    <n v="2005"/>
    <x v="0"/>
    <n v="26"/>
    <n v="80.197912185633001"/>
    <n v="2085.1457168264578"/>
    <n v="8"/>
  </r>
  <r>
    <n v="55"/>
    <x v="7"/>
    <d v="2006-05-22T00:00:00"/>
    <n v="2006"/>
    <x v="0"/>
    <n v="35"/>
    <n v="107.99264815962501"/>
    <n v="3779.7426855868753"/>
    <n v="3"/>
  </r>
  <r>
    <n v="56"/>
    <x v="5"/>
    <d v="2004-04-12T00:00:00"/>
    <n v="2004"/>
    <x v="0"/>
    <n v="8"/>
    <n v="26.909399775034299"/>
    <n v="215.27519820027439"/>
    <n v="8"/>
  </r>
  <r>
    <n v="57"/>
    <x v="8"/>
    <d v="2004-06-28T00:00:00"/>
    <n v="2004"/>
    <x v="4"/>
    <n v="49"/>
    <n v="148.777847479907"/>
    <n v="7290.1145265154428"/>
    <n v="4"/>
  </r>
  <r>
    <n v="58"/>
    <x v="5"/>
    <d v="2004-04-12T00:00:00"/>
    <n v="2004"/>
    <x v="1"/>
    <n v="34"/>
    <n v="104.093756947957"/>
    <n v="3539.1877362305381"/>
    <n v="8"/>
  </r>
  <r>
    <n v="59"/>
    <x v="5"/>
    <d v="2005-12-08T00:00:00"/>
    <n v="2005"/>
    <x v="0"/>
    <n v="8"/>
    <n v="26.2365642112233"/>
    <n v="209.8925136897864"/>
    <n v="8"/>
  </r>
  <r>
    <n v="60"/>
    <x v="7"/>
    <d v="2004-10-27T00:00:00"/>
    <n v="2004"/>
    <x v="4"/>
    <n v="89"/>
    <n v="269.090850179011"/>
    <n v="23949.08566593198"/>
    <n v="3"/>
  </r>
  <r>
    <n v="61"/>
    <x v="4"/>
    <d v="2005-11-16T00:00:00"/>
    <n v="2005"/>
    <x v="1"/>
    <n v="62"/>
    <n v="189.254158913466"/>
    <n v="11733.757852634892"/>
    <n v="7"/>
  </r>
  <r>
    <n v="62"/>
    <x v="6"/>
    <d v="2004-08-11T00:00:00"/>
    <n v="2004"/>
    <x v="1"/>
    <n v="23"/>
    <n v="71.313211840267599"/>
    <n v="1640.2038723261549"/>
    <n v="6"/>
  </r>
  <r>
    <n v="63"/>
    <x v="8"/>
    <d v="2004-06-17T00:00:00"/>
    <n v="2004"/>
    <x v="3"/>
    <n v="95"/>
    <n v="287.76081692141702"/>
    <n v="27337.277607534616"/>
    <n v="4"/>
  </r>
  <r>
    <n v="64"/>
    <x v="6"/>
    <d v="2006-05-11T00:00:00"/>
    <n v="2006"/>
    <x v="3"/>
    <n v="41"/>
    <n v="125.00018840758101"/>
    <n v="5125.0077247108211"/>
    <n v="6"/>
  </r>
  <r>
    <n v="65"/>
    <x v="2"/>
    <d v="2005-04-10T00:00:00"/>
    <n v="2005"/>
    <x v="0"/>
    <n v="-6"/>
    <n v="-15.9428611621735"/>
    <n v="95.657166973041001"/>
    <n v="6"/>
  </r>
  <r>
    <n v="66"/>
    <x v="0"/>
    <d v="2005-01-01T00:00:00"/>
    <n v="2005"/>
    <x v="4"/>
    <n v="84"/>
    <n v="253.99061782802099"/>
    <n v="21335.211897553763"/>
    <n v="5"/>
  </r>
  <r>
    <n v="67"/>
    <x v="1"/>
    <d v="2005-11-05T00:00:00"/>
    <n v="2005"/>
    <x v="1"/>
    <n v="63"/>
    <n v="191.36713896782101"/>
    <n v="12056.129754972724"/>
    <n v="8"/>
  </r>
  <r>
    <n v="68"/>
    <x v="3"/>
    <d v="2006-07-16T00:00:00"/>
    <n v="2006"/>
    <x v="0"/>
    <n v="0"/>
    <n v="2.3682330895483998"/>
    <n v="0"/>
    <n v="5"/>
  </r>
  <r>
    <n v="69"/>
    <x v="5"/>
    <d v="2005-01-23T00:00:00"/>
    <n v="2005"/>
    <x v="3"/>
    <n v="73"/>
    <n v="221.40687528364401"/>
    <n v="16162.701895706014"/>
    <n v="8"/>
  </r>
  <r>
    <n v="70"/>
    <x v="6"/>
    <d v="2004-12-21T00:00:00"/>
    <n v="2004"/>
    <x v="3"/>
    <n v="95"/>
    <n v="287.05320060576702"/>
    <n v="27270.054057547866"/>
    <n v="6"/>
  </r>
  <r>
    <n v="71"/>
    <x v="2"/>
    <d v="2005-11-16T00:00:00"/>
    <n v="2005"/>
    <x v="2"/>
    <n v="93"/>
    <n v="280.76798505156302"/>
    <n v="26111.422609795361"/>
    <n v="6"/>
  </r>
  <r>
    <n v="72"/>
    <x v="3"/>
    <d v="2004-06-17T00:00:00"/>
    <n v="2004"/>
    <x v="2"/>
    <n v="54"/>
    <n v="163.86605406277599"/>
    <n v="8848.7669193899037"/>
    <n v="5"/>
  </r>
  <r>
    <n v="73"/>
    <x v="5"/>
    <d v="2005-06-26T00:00:00"/>
    <n v="2005"/>
    <x v="1"/>
    <n v="33"/>
    <n v="101.367064238488"/>
    <n v="3345.1131198701041"/>
    <n v="8"/>
  </r>
  <r>
    <n v="74"/>
    <x v="2"/>
    <d v="2004-04-12T00:00:00"/>
    <n v="2004"/>
    <x v="4"/>
    <n v="48"/>
    <n v="145.83607322448299"/>
    <n v="7000.1315147751829"/>
    <n v="6"/>
  </r>
  <r>
    <n v="75"/>
    <x v="7"/>
    <d v="2005-01-23T00:00:00"/>
    <n v="2005"/>
    <x v="3"/>
    <n v="-7"/>
    <n v="-18.531454427544499"/>
    <n v="129.72018099281149"/>
    <n v="3"/>
  </r>
  <r>
    <n v="76"/>
    <x v="4"/>
    <d v="2006-03-06T00:00:00"/>
    <n v="2006"/>
    <x v="1"/>
    <n v="-2"/>
    <n v="-3.9414915589208901"/>
    <n v="7.8829831178417802"/>
    <n v="7"/>
  </r>
  <r>
    <n v="77"/>
    <x v="5"/>
    <d v="2004-01-15T00:00:00"/>
    <n v="2004"/>
    <x v="4"/>
    <n v="27"/>
    <n v="83.290909702198604"/>
    <n v="2248.8545619593624"/>
    <n v="8"/>
  </r>
  <r>
    <n v="78"/>
    <x v="6"/>
    <d v="2006-12-17T00:00:00"/>
    <n v="2006"/>
    <x v="1"/>
    <n v="56"/>
    <n v="170.23780299763499"/>
    <n v="9533.3169678675586"/>
    <n v="6"/>
  </r>
  <r>
    <n v="79"/>
    <x v="5"/>
    <d v="2005-02-14T00:00:00"/>
    <n v="2005"/>
    <x v="4"/>
    <n v="70"/>
    <n v="212.29242314468701"/>
    <n v="14860.469620128091"/>
    <n v="8"/>
  </r>
  <r>
    <n v="80"/>
    <x v="7"/>
    <d v="2005-03-30T00:00:00"/>
    <n v="2005"/>
    <x v="4"/>
    <n v="16"/>
    <n v="49.457645878335299"/>
    <n v="791.32233405336478"/>
    <n v="3"/>
  </r>
  <r>
    <n v="81"/>
    <x v="7"/>
    <d v="2006-01-10T00:00:00"/>
    <n v="2006"/>
    <x v="0"/>
    <n v="69"/>
    <n v="208.685129580698"/>
    <n v="14399.273941068162"/>
    <n v="3"/>
  </r>
  <r>
    <n v="82"/>
    <x v="4"/>
    <d v="2005-07-29T00:00:00"/>
    <n v="2005"/>
    <x v="1"/>
    <n v="67"/>
    <n v="203.01428430380901"/>
    <n v="13601.957048355203"/>
    <n v="7"/>
  </r>
  <r>
    <n v="83"/>
    <x v="8"/>
    <d v="2004-11-07T00:00:00"/>
    <n v="2004"/>
    <x v="1"/>
    <n v="82"/>
    <n v="248.098607825643"/>
    <n v="20344.085841702727"/>
    <n v="4"/>
  </r>
  <r>
    <n v="84"/>
    <x v="2"/>
    <d v="2006-10-01T00:00:00"/>
    <n v="2006"/>
    <x v="3"/>
    <n v="73"/>
    <n v="221.47622943513801"/>
    <n v="16167.764748765074"/>
    <n v="6"/>
  </r>
  <r>
    <n v="85"/>
    <x v="8"/>
    <d v="2004-02-17T00:00:00"/>
    <n v="2004"/>
    <x v="1"/>
    <n v="80"/>
    <n v="241.262390738639"/>
    <n v="19300.991259091119"/>
    <n v="4"/>
  </r>
  <r>
    <n v="86"/>
    <x v="7"/>
    <d v="2005-08-09T00:00:00"/>
    <n v="2005"/>
    <x v="3"/>
    <n v="-2"/>
    <n v="-4.2379405606125804"/>
    <n v="8.4758811212251608"/>
    <n v="3"/>
  </r>
  <r>
    <n v="87"/>
    <x v="6"/>
    <d v="2005-08-31T00:00:00"/>
    <n v="2005"/>
    <x v="3"/>
    <n v="5"/>
    <n v="17.026058044096501"/>
    <n v="85.130290220482507"/>
    <n v="6"/>
  </r>
  <r>
    <n v="88"/>
    <x v="3"/>
    <d v="2005-12-19T00:00:00"/>
    <n v="2005"/>
    <x v="3"/>
    <n v="26"/>
    <n v="80.2967644980979"/>
    <n v="2087.7158769505454"/>
    <n v="5"/>
  </r>
  <r>
    <n v="89"/>
    <x v="8"/>
    <d v="2005-03-19T00:00:00"/>
    <n v="2005"/>
    <x v="1"/>
    <n v="1"/>
    <n v="5.01014401269369"/>
    <n v="5.01014401269369"/>
    <n v="4"/>
  </r>
  <r>
    <n v="90"/>
    <x v="8"/>
    <d v="2006-06-13T00:00:00"/>
    <n v="2006"/>
    <x v="2"/>
    <n v="-3"/>
    <n v="-7.61509188573676"/>
    <n v="22.84527565721028"/>
    <n v="4"/>
  </r>
  <r>
    <n v="91"/>
    <x v="0"/>
    <d v="2006-08-18T00:00:00"/>
    <n v="2006"/>
    <x v="3"/>
    <n v="83"/>
    <n v="251.18350564763199"/>
    <n v="20848.230968753454"/>
    <n v="5"/>
  </r>
  <r>
    <n v="92"/>
    <x v="7"/>
    <d v="2004-05-26T00:00:00"/>
    <n v="2004"/>
    <x v="4"/>
    <n v="33"/>
    <n v="100.327952347014"/>
    <n v="3310.8224274514623"/>
    <n v="3"/>
  </r>
  <r>
    <n v="93"/>
    <x v="3"/>
    <d v="2004-04-12T00:00:00"/>
    <n v="2004"/>
    <x v="1"/>
    <n v="62"/>
    <n v="188.064615502046"/>
    <n v="11660.006161126852"/>
    <n v="5"/>
  </r>
  <r>
    <n v="94"/>
    <x v="4"/>
    <d v="2006-05-11T00:00:00"/>
    <n v="2006"/>
    <x v="3"/>
    <n v="58"/>
    <n v="176.47069512712599"/>
    <n v="10235.300317373307"/>
    <n v="7"/>
  </r>
  <r>
    <n v="95"/>
    <x v="6"/>
    <d v="2005-08-20T00:00:00"/>
    <n v="2005"/>
    <x v="1"/>
    <n v="28"/>
    <n v="85.544260264222203"/>
    <n v="2395.2392873982217"/>
    <n v="6"/>
  </r>
  <r>
    <n v="96"/>
    <x v="7"/>
    <d v="2006-12-17T00:00:00"/>
    <n v="2006"/>
    <x v="0"/>
    <n v="33"/>
    <n v="100.686122371815"/>
    <n v="3322.6420382698952"/>
    <n v="3"/>
  </r>
  <r>
    <n v="97"/>
    <x v="5"/>
    <d v="2006-11-25T00:00:00"/>
    <n v="2006"/>
    <x v="1"/>
    <n v="92"/>
    <n v="278.15933854048899"/>
    <n v="25590.659145724989"/>
    <n v="8"/>
  </r>
  <r>
    <n v="98"/>
    <x v="7"/>
    <d v="2004-04-12T00:00:00"/>
    <n v="2004"/>
    <x v="0"/>
    <n v="92"/>
    <n v="277.53974563422298"/>
    <n v="25533.656598348512"/>
    <n v="3"/>
  </r>
  <r>
    <n v="99"/>
    <x v="4"/>
    <d v="2006-01-21T00:00:00"/>
    <n v="2006"/>
    <x v="0"/>
    <n v="75"/>
    <n v="226.73977333901399"/>
    <n v="17005.483000426051"/>
    <n v="7"/>
  </r>
  <r>
    <n v="100"/>
    <x v="0"/>
    <d v="2005-10-03T00:00:00"/>
    <n v="2005"/>
    <x v="3"/>
    <n v="74"/>
    <n v="224.233469755237"/>
    <n v="16593.276761887537"/>
    <n v="5"/>
  </r>
  <r>
    <n v="101"/>
    <x v="3"/>
    <d v="2004-01-15T00:00:00"/>
    <n v="2004"/>
    <x v="1"/>
    <n v="67"/>
    <n v="202.45009266432299"/>
    <n v="13564.156208509641"/>
    <n v="5"/>
  </r>
  <r>
    <n v="102"/>
    <x v="5"/>
    <d v="2004-08-11T00:00:00"/>
    <n v="2004"/>
    <x v="1"/>
    <n v="16"/>
    <n v="49.450018506623699"/>
    <n v="791.20029610597919"/>
    <n v="8"/>
  </r>
  <r>
    <n v="103"/>
    <x v="1"/>
    <d v="2005-05-13T00:00:00"/>
    <n v="2005"/>
    <x v="1"/>
    <n v="90"/>
    <n v="272.33991590998801"/>
    <n v="24510.59243189892"/>
    <n v="8"/>
  </r>
  <r>
    <n v="104"/>
    <x v="7"/>
    <d v="2006-03-17T00:00:00"/>
    <n v="2006"/>
    <x v="2"/>
    <n v="-8"/>
    <n v="-22.107554335728398"/>
    <n v="176.86043468582719"/>
    <n v="3"/>
  </r>
  <r>
    <n v="105"/>
    <x v="5"/>
    <d v="2004-09-13T00:00:00"/>
    <n v="2004"/>
    <x v="2"/>
    <n v="51"/>
    <n v="155.298188897003"/>
    <n v="7920.2076337471535"/>
    <n v="8"/>
  </r>
  <r>
    <n v="106"/>
    <x v="7"/>
    <d v="2005-03-30T00:00:00"/>
    <n v="2005"/>
    <x v="1"/>
    <n v="-7"/>
    <n v="-19.5328968328283"/>
    <n v="136.7302778297981"/>
    <n v="3"/>
  </r>
  <r>
    <n v="107"/>
    <x v="6"/>
    <d v="2004-03-21T00:00:00"/>
    <n v="2004"/>
    <x v="0"/>
    <n v="9"/>
    <n v="29.277821643264499"/>
    <n v="263.50039478938049"/>
    <n v="6"/>
  </r>
  <r>
    <n v="108"/>
    <x v="8"/>
    <d v="2005-08-31T00:00:00"/>
    <n v="2005"/>
    <x v="0"/>
    <n v="-10"/>
    <n v="-28.406748282006198"/>
    <n v="284.06748282006197"/>
    <n v="4"/>
  </r>
  <r>
    <n v="109"/>
    <x v="2"/>
    <d v="2006-07-16T00:00:00"/>
    <n v="2006"/>
    <x v="1"/>
    <n v="10"/>
    <n v="32.113204788075002"/>
    <n v="321.13204788075001"/>
    <n v="6"/>
  </r>
  <r>
    <n v="110"/>
    <x v="2"/>
    <d v="2005-03-08T00:00:00"/>
    <n v="2005"/>
    <x v="4"/>
    <n v="35"/>
    <n v="107.587104271199"/>
    <n v="3765.5486494919651"/>
    <n v="6"/>
  </r>
  <r>
    <n v="111"/>
    <x v="8"/>
    <d v="2004-10-05T00:00:00"/>
    <n v="2004"/>
    <x v="4"/>
    <n v="81"/>
    <n v="244.46099351680701"/>
    <n v="19801.340474861368"/>
    <n v="4"/>
  </r>
  <r>
    <n v="112"/>
    <x v="8"/>
    <d v="2004-11-18T00:00:00"/>
    <n v="2004"/>
    <x v="4"/>
    <n v="38"/>
    <n v="115.864873089829"/>
    <n v="4402.8651774135024"/>
    <n v="4"/>
  </r>
  <r>
    <n v="113"/>
    <x v="6"/>
    <d v="2006-12-06T00:00:00"/>
    <n v="2006"/>
    <x v="4"/>
    <n v="26"/>
    <n v="80.488645084091601"/>
    <n v="2092.7047721863814"/>
    <n v="6"/>
  </r>
  <r>
    <n v="114"/>
    <x v="0"/>
    <d v="2005-09-22T00:00:00"/>
    <n v="2005"/>
    <x v="2"/>
    <n v="77"/>
    <n v="233.33103169462899"/>
    <n v="17966.489440486432"/>
    <n v="5"/>
  </r>
  <r>
    <n v="115"/>
    <x v="6"/>
    <d v="2006-01-21T00:00:00"/>
    <n v="2006"/>
    <x v="1"/>
    <n v="39"/>
    <n v="118.62706142640501"/>
    <n v="4626.455395629795"/>
    <n v="6"/>
  </r>
  <r>
    <n v="116"/>
    <x v="3"/>
    <d v="2006-06-24T00:00:00"/>
    <n v="2006"/>
    <x v="3"/>
    <n v="22"/>
    <n v="68.070663588267294"/>
    <n v="1497.5545989418804"/>
    <n v="5"/>
  </r>
  <r>
    <n v="117"/>
    <x v="3"/>
    <d v="2006-06-02T00:00:00"/>
    <n v="2006"/>
    <x v="1"/>
    <n v="68"/>
    <n v="205.76676002798001"/>
    <n v="13992.139681902641"/>
    <n v="5"/>
  </r>
  <r>
    <n v="118"/>
    <x v="8"/>
    <d v="2005-05-24T00:00:00"/>
    <n v="2005"/>
    <x v="1"/>
    <n v="59"/>
    <n v="178.713081988222"/>
    <n v="10544.071837305099"/>
    <n v="4"/>
  </r>
  <r>
    <n v="119"/>
    <x v="4"/>
    <d v="2006-05-22T00:00:00"/>
    <n v="2006"/>
    <x v="3"/>
    <n v="20"/>
    <n v="62.366566165717003"/>
    <n v="1247.3313233143401"/>
    <n v="7"/>
  </r>
  <r>
    <n v="120"/>
    <x v="1"/>
    <d v="2005-10-25T00:00:00"/>
    <n v="2005"/>
    <x v="4"/>
    <n v="61"/>
    <n v="184.56247310465301"/>
    <n v="11258.310859383833"/>
    <n v="8"/>
  </r>
  <r>
    <n v="121"/>
    <x v="3"/>
    <d v="2006-03-06T00:00:00"/>
    <n v="2006"/>
    <x v="1"/>
    <n v="30"/>
    <n v="92.434422469644105"/>
    <n v="2773.0326740893233"/>
    <n v="5"/>
  </r>
  <r>
    <n v="122"/>
    <x v="7"/>
    <d v="2006-07-27T00:00:00"/>
    <n v="2006"/>
    <x v="4"/>
    <n v="10"/>
    <n v="32.298727574185399"/>
    <n v="322.98727574185398"/>
    <n v="3"/>
  </r>
  <r>
    <n v="123"/>
    <x v="3"/>
    <d v="2006-04-30T00:00:00"/>
    <n v="2006"/>
    <x v="3"/>
    <n v="72"/>
    <n v="217.45289850687001"/>
    <n v="15656.608692494641"/>
    <n v="5"/>
  </r>
  <r>
    <n v="124"/>
    <x v="2"/>
    <d v="2006-01-10T00:00:00"/>
    <n v="2006"/>
    <x v="3"/>
    <n v="57"/>
    <n v="173.36376703616199"/>
    <n v="9881.7347210612334"/>
    <n v="6"/>
  </r>
  <r>
    <n v="125"/>
    <x v="1"/>
    <d v="2005-11-16T00:00:00"/>
    <n v="2005"/>
    <x v="0"/>
    <n v="41"/>
    <n v="124.388080841218"/>
    <n v="5099.9113144899384"/>
    <n v="8"/>
  </r>
  <r>
    <n v="126"/>
    <x v="3"/>
    <d v="2004-04-23T00:00:00"/>
    <n v="2004"/>
    <x v="3"/>
    <n v="54"/>
    <n v="163.74555210626099"/>
    <n v="8842.2598137380937"/>
    <n v="5"/>
  </r>
  <r>
    <n v="127"/>
    <x v="6"/>
    <d v="2005-07-07T00:00:00"/>
    <n v="2005"/>
    <x v="2"/>
    <n v="9"/>
    <n v="29.259949674062"/>
    <n v="263.339547066558"/>
    <n v="6"/>
  </r>
  <r>
    <n v="128"/>
    <x v="8"/>
    <d v="2005-05-13T00:00:00"/>
    <n v="2005"/>
    <x v="0"/>
    <n v="1"/>
    <n v="5.0062586848309101"/>
    <n v="5.0062586848309101"/>
    <n v="4"/>
  </r>
  <r>
    <n v="129"/>
    <x v="3"/>
    <d v="2006-02-12T00:00:00"/>
    <n v="2006"/>
    <x v="4"/>
    <n v="-10"/>
    <n v="-28.888600496770302"/>
    <n v="288.886004967703"/>
    <n v="5"/>
  </r>
  <r>
    <n v="130"/>
    <x v="2"/>
    <d v="2006-11-14T00:00:00"/>
    <n v="2006"/>
    <x v="1"/>
    <n v="-9"/>
    <n v="-25.059711277411701"/>
    <n v="225.53740149670531"/>
    <n v="6"/>
  </r>
  <r>
    <n v="131"/>
    <x v="7"/>
    <d v="2004-11-29T00:00:00"/>
    <n v="2004"/>
    <x v="4"/>
    <n v="56"/>
    <n v="168.86850129551999"/>
    <n v="9456.6360725491195"/>
    <n v="3"/>
  </r>
  <r>
    <n v="132"/>
    <x v="8"/>
    <d v="2004-03-21T00:00:00"/>
    <n v="2004"/>
    <x v="2"/>
    <n v="28"/>
    <n v="85.600623651403794"/>
    <n v="2396.8174622393062"/>
    <n v="4"/>
  </r>
  <r>
    <n v="133"/>
    <x v="0"/>
    <d v="2004-07-09T00:00:00"/>
    <n v="2004"/>
    <x v="4"/>
    <n v="11"/>
    <n v="34.4173785869027"/>
    <n v="378.59116445592969"/>
    <n v="5"/>
  </r>
  <r>
    <n v="134"/>
    <x v="5"/>
    <d v="2006-12-17T00:00:00"/>
    <n v="2006"/>
    <x v="0"/>
    <n v="11"/>
    <n v="34.910086692815099"/>
    <n v="384.01095362096612"/>
    <n v="8"/>
  </r>
  <r>
    <n v="135"/>
    <x v="5"/>
    <d v="2005-02-14T00:00:00"/>
    <n v="2005"/>
    <x v="3"/>
    <n v="67"/>
    <n v="202.86608183653499"/>
    <n v="13592.027483047845"/>
    <n v="8"/>
  </r>
  <r>
    <n v="136"/>
    <x v="4"/>
    <d v="2005-03-30T00:00:00"/>
    <n v="2005"/>
    <x v="0"/>
    <n v="10"/>
    <n v="31.432034758381"/>
    <n v="314.32034758381002"/>
    <n v="7"/>
  </r>
  <r>
    <n v="137"/>
    <x v="6"/>
    <d v="2004-10-27T00:00:00"/>
    <n v="2004"/>
    <x v="1"/>
    <n v="40"/>
    <n v="121.947256409814"/>
    <n v="4877.8902563925603"/>
    <n v="6"/>
  </r>
  <r>
    <n v="138"/>
    <x v="4"/>
    <d v="2005-07-07T00:00:00"/>
    <n v="2005"/>
    <x v="4"/>
    <n v="77"/>
    <n v="233.07983567827699"/>
    <n v="17947.147347227328"/>
    <n v="7"/>
  </r>
  <r>
    <n v="139"/>
    <x v="0"/>
    <d v="2005-05-24T00:00:00"/>
    <n v="2005"/>
    <x v="2"/>
    <n v="50"/>
    <n v="152.04318524136301"/>
    <n v="7602.1592620681504"/>
    <n v="5"/>
  </r>
  <r>
    <n v="140"/>
    <x v="7"/>
    <d v="2004-06-28T00:00:00"/>
    <n v="2004"/>
    <x v="3"/>
    <n v="80"/>
    <n v="242.49550041475999"/>
    <n v="19399.6400331808"/>
    <n v="3"/>
  </r>
  <r>
    <n v="141"/>
    <x v="7"/>
    <d v="2006-12-28T00:00:00"/>
    <n v="2006"/>
    <x v="3"/>
    <n v="83"/>
    <n v="250.794606477625"/>
    <n v="20815.952337642873"/>
    <n v="3"/>
  </r>
  <r>
    <n v="142"/>
    <x v="0"/>
    <d v="2006-02-01T00:00:00"/>
    <n v="2006"/>
    <x v="0"/>
    <n v="-4"/>
    <n v="-9.4996327629453603"/>
    <n v="37.998531051781441"/>
    <n v="5"/>
  </r>
  <r>
    <n v="143"/>
    <x v="4"/>
    <d v="2005-02-03T00:00:00"/>
    <n v="2005"/>
    <x v="1"/>
    <n v="46"/>
    <n v="139.755097065169"/>
    <n v="6428.734464997774"/>
    <n v="7"/>
  </r>
  <r>
    <n v="144"/>
    <x v="2"/>
    <d v="2006-10-23T00:00:00"/>
    <n v="2006"/>
    <x v="4"/>
    <n v="55"/>
    <n v="167.19317791229199"/>
    <n v="9195.62478517606"/>
    <n v="6"/>
  </r>
  <r>
    <n v="145"/>
    <x v="8"/>
    <d v="2004-09-24T00:00:00"/>
    <n v="2004"/>
    <x v="4"/>
    <n v="89"/>
    <n v="269.40466549843899"/>
    <n v="23977.01522936107"/>
    <n v="4"/>
  </r>
  <r>
    <n v="146"/>
    <x v="6"/>
    <d v="2005-07-07T00:00:00"/>
    <n v="2005"/>
    <x v="3"/>
    <n v="59"/>
    <n v="179.11590007622499"/>
    <n v="10567.838104497274"/>
    <n v="6"/>
  </r>
  <r>
    <n v="147"/>
    <x v="6"/>
    <d v="2005-03-08T00:00:00"/>
    <n v="2005"/>
    <x v="2"/>
    <n v="90"/>
    <n v="271.75315679180801"/>
    <n v="24457.784111262721"/>
    <n v="6"/>
  </r>
  <r>
    <n v="148"/>
    <x v="2"/>
    <d v="2006-11-03T00:00:00"/>
    <n v="2006"/>
    <x v="2"/>
    <n v="17"/>
    <n v="53.665884026524601"/>
    <n v="912.32002845091824"/>
    <n v="6"/>
  </r>
  <r>
    <n v="149"/>
    <x v="8"/>
    <d v="2005-03-08T00:00:00"/>
    <n v="2005"/>
    <x v="2"/>
    <n v="37"/>
    <n v="113.649695834976"/>
    <n v="4205.0387458941123"/>
    <n v="4"/>
  </r>
  <r>
    <n v="150"/>
    <x v="5"/>
    <d v="2006-03-17T00:00:00"/>
    <n v="2006"/>
    <x v="1"/>
    <n v="-4"/>
    <n v="-9.4240327280666705"/>
    <n v="37.696130912266682"/>
    <n v="8"/>
  </r>
  <r>
    <n v="151"/>
    <x v="6"/>
    <d v="2005-07-07T00:00:00"/>
    <n v="2005"/>
    <x v="0"/>
    <n v="-8"/>
    <n v="-22.376386657781101"/>
    <n v="179.01109326224881"/>
    <n v="6"/>
  </r>
  <r>
    <n v="152"/>
    <x v="3"/>
    <d v="2004-09-02T00:00:00"/>
    <n v="2004"/>
    <x v="2"/>
    <n v="6"/>
    <n v="20.321601878479999"/>
    <n v="121.92961127088"/>
    <n v="5"/>
  </r>
  <r>
    <n v="153"/>
    <x v="8"/>
    <d v="2004-10-16T00:00:00"/>
    <n v="2004"/>
    <x v="2"/>
    <n v="63"/>
    <n v="191.67996095772901"/>
    <n v="12075.837540336928"/>
    <n v="4"/>
  </r>
  <r>
    <n v="154"/>
    <x v="7"/>
    <d v="2004-08-11T00:00:00"/>
    <n v="2004"/>
    <x v="2"/>
    <n v="16"/>
    <n v="49.9437262960748"/>
    <n v="799.0996207371968"/>
    <n v="3"/>
  </r>
  <r>
    <n v="155"/>
    <x v="0"/>
    <d v="2005-02-03T00:00:00"/>
    <n v="2005"/>
    <x v="4"/>
    <n v="22"/>
    <n v="67.814347194557499"/>
    <n v="1491.9156382802651"/>
    <n v="5"/>
  </r>
  <r>
    <n v="156"/>
    <x v="6"/>
    <d v="2005-12-30T00:00:00"/>
    <n v="2005"/>
    <x v="1"/>
    <n v="81"/>
    <n v="244.96866878935501"/>
    <n v="19842.462171937757"/>
    <n v="6"/>
  </r>
  <r>
    <n v="157"/>
    <x v="6"/>
    <d v="2005-09-11T00:00:00"/>
    <n v="2005"/>
    <x v="0"/>
    <n v="85"/>
    <n v="256.55696414737798"/>
    <n v="21807.341952527127"/>
    <n v="6"/>
  </r>
  <r>
    <n v="158"/>
    <x v="7"/>
    <d v="2004-05-15T00:00:00"/>
    <n v="2004"/>
    <x v="1"/>
    <n v="-3"/>
    <n v="-7.0831481894811104"/>
    <n v="21.24944456844333"/>
    <n v="3"/>
  </r>
  <r>
    <n v="159"/>
    <x v="6"/>
    <d v="2005-01-23T00:00:00"/>
    <n v="2005"/>
    <x v="0"/>
    <n v="51"/>
    <n v="154.48755641985599"/>
    <n v="7878.865377412656"/>
    <n v="6"/>
  </r>
  <r>
    <n v="160"/>
    <x v="8"/>
    <d v="2005-01-01T00:00:00"/>
    <n v="2005"/>
    <x v="0"/>
    <n v="72"/>
    <n v="217.424372582057"/>
    <n v="15654.554825908104"/>
    <n v="4"/>
  </r>
  <r>
    <n v="161"/>
    <x v="5"/>
    <d v="2004-02-17T00:00:00"/>
    <n v="2004"/>
    <x v="0"/>
    <n v="46"/>
    <n v="139.929995946888"/>
    <n v="6436.7798135568482"/>
    <n v="8"/>
  </r>
  <r>
    <n v="162"/>
    <x v="1"/>
    <d v="2005-02-25T00:00:00"/>
    <n v="2005"/>
    <x v="4"/>
    <n v="-10"/>
    <n v="-27.996195351956999"/>
    <n v="279.96195351956999"/>
    <n v="8"/>
  </r>
  <r>
    <n v="163"/>
    <x v="8"/>
    <d v="2005-08-09T00:00:00"/>
    <n v="2005"/>
    <x v="1"/>
    <n v="-5"/>
    <n v="-12.1972385339682"/>
    <n v="60.986192669841003"/>
    <n v="4"/>
  </r>
  <r>
    <n v="164"/>
    <x v="1"/>
    <d v="2006-10-12T00:00:00"/>
    <n v="2006"/>
    <x v="3"/>
    <n v="16"/>
    <n v="49.917622272183799"/>
    <n v="798.68195635494078"/>
    <n v="8"/>
  </r>
  <r>
    <n v="165"/>
    <x v="1"/>
    <d v="2005-12-19T00:00:00"/>
    <n v="2005"/>
    <x v="1"/>
    <n v="25"/>
    <n v="76.986898914774699"/>
    <n v="1924.6724728693675"/>
    <n v="8"/>
  </r>
  <r>
    <n v="166"/>
    <x v="6"/>
    <d v="2005-03-30T00:00:00"/>
    <n v="2005"/>
    <x v="3"/>
    <n v="49"/>
    <n v="148.90711866414799"/>
    <n v="7296.4488145432515"/>
    <n v="6"/>
  </r>
  <r>
    <n v="167"/>
    <x v="0"/>
    <d v="2004-03-21T00:00:00"/>
    <n v="2004"/>
    <x v="0"/>
    <n v="21"/>
    <n v="64.326659101878704"/>
    <n v="1350.8598411394528"/>
    <n v="5"/>
  </r>
  <r>
    <n v="168"/>
    <x v="5"/>
    <d v="2006-05-22T00:00:00"/>
    <n v="2006"/>
    <x v="0"/>
    <n v="29"/>
    <n v="88.984161458299795"/>
    <n v="2580.5406822906939"/>
    <n v="8"/>
  </r>
  <r>
    <n v="169"/>
    <x v="2"/>
    <d v="2004-02-17T00:00:00"/>
    <n v="2004"/>
    <x v="0"/>
    <n v="63"/>
    <n v="191.11407977738"/>
    <n v="12040.187025974939"/>
    <n v="6"/>
  </r>
  <r>
    <n v="170"/>
    <x v="7"/>
    <d v="2006-06-13T00:00:00"/>
    <n v="2006"/>
    <x v="0"/>
    <n v="21"/>
    <n v="64.602960723055503"/>
    <n v="1356.6621751841656"/>
    <n v="3"/>
  </r>
  <r>
    <n v="171"/>
    <x v="0"/>
    <d v="2005-10-14T00:00:00"/>
    <n v="2005"/>
    <x v="1"/>
    <n v="93"/>
    <n v="280.17276926587903"/>
    <n v="26056.067541726748"/>
    <n v="5"/>
  </r>
  <r>
    <n v="172"/>
    <x v="4"/>
    <d v="2004-02-28T00:00:00"/>
    <n v="2004"/>
    <x v="1"/>
    <n v="55"/>
    <n v="167.55415680156599"/>
    <n v="9215.4786240861304"/>
    <n v="7"/>
  </r>
  <r>
    <n v="173"/>
    <x v="6"/>
    <d v="2006-07-16T00:00:00"/>
    <n v="2006"/>
    <x v="1"/>
    <n v="14"/>
    <n v="43.8971969924592"/>
    <n v="614.56075789442878"/>
    <n v="6"/>
  </r>
  <r>
    <n v="174"/>
    <x v="7"/>
    <d v="2004-03-10T00:00:00"/>
    <n v="2004"/>
    <x v="2"/>
    <n v="91"/>
    <n v="275.24479602730997"/>
    <n v="25047.276438485209"/>
    <n v="3"/>
  </r>
  <r>
    <n v="175"/>
    <x v="6"/>
    <d v="2004-04-23T00:00:00"/>
    <n v="2004"/>
    <x v="3"/>
    <n v="80"/>
    <n v="242.448596009819"/>
    <n v="19395.887680785519"/>
    <n v="6"/>
  </r>
  <r>
    <n v="176"/>
    <x v="0"/>
    <d v="2005-11-27T00:00:00"/>
    <n v="2005"/>
    <x v="3"/>
    <n v="70"/>
    <n v="211.755231476809"/>
    <n v="14822.86620337663"/>
    <n v="5"/>
  </r>
  <r>
    <n v="177"/>
    <x v="8"/>
    <d v="2004-07-20T00:00:00"/>
    <n v="2004"/>
    <x v="4"/>
    <n v="54"/>
    <n v="164.30496670412199"/>
    <n v="8872.4682020225882"/>
    <n v="4"/>
  </r>
  <r>
    <n v="178"/>
    <x v="2"/>
    <d v="2005-12-19T00:00:00"/>
    <n v="2005"/>
    <x v="4"/>
    <n v="19"/>
    <n v="58.362898336492798"/>
    <n v="1108.8950683933631"/>
    <n v="6"/>
  </r>
  <r>
    <n v="179"/>
    <x v="1"/>
    <d v="2005-09-22T00:00:00"/>
    <n v="2005"/>
    <x v="1"/>
    <n v="38"/>
    <n v="115.82878872793999"/>
    <n v="4401.49397166172"/>
    <n v="8"/>
  </r>
  <r>
    <n v="180"/>
    <x v="4"/>
    <d v="2004-05-26T00:00:00"/>
    <n v="2004"/>
    <x v="2"/>
    <n v="60"/>
    <n v="182.02229380076199"/>
    <n v="10921.33762804572"/>
    <n v="7"/>
  </r>
  <r>
    <n v="181"/>
    <x v="1"/>
    <d v="2005-10-14T00:00:00"/>
    <n v="2005"/>
    <x v="2"/>
    <n v="51"/>
    <n v="155.73788458275899"/>
    <n v="7942.6321137207087"/>
    <n v="8"/>
  </r>
  <r>
    <n v="182"/>
    <x v="2"/>
    <d v="2004-05-04T00:00:00"/>
    <n v="2004"/>
    <x v="0"/>
    <n v="78"/>
    <n v="236.14223463826701"/>
    <n v="18419.094301784826"/>
    <n v="6"/>
  </r>
  <r>
    <n v="183"/>
    <x v="1"/>
    <d v="2004-11-29T00:00:00"/>
    <n v="2004"/>
    <x v="1"/>
    <n v="17"/>
    <n v="52.4692182105995"/>
    <n v="891.97670958019148"/>
    <n v="8"/>
  </r>
  <r>
    <n v="184"/>
    <x v="7"/>
    <d v="2004-08-22T00:00:00"/>
    <n v="2004"/>
    <x v="3"/>
    <n v="13"/>
    <n v="40.808192712139302"/>
    <n v="530.50650525781089"/>
    <n v="3"/>
  </r>
  <r>
    <n v="185"/>
    <x v="6"/>
    <d v="2005-07-07T00:00:00"/>
    <n v="2005"/>
    <x v="4"/>
    <n v="2"/>
    <n v="8.0360535540736908"/>
    <n v="16.072107108147382"/>
    <n v="6"/>
  </r>
  <r>
    <n v="186"/>
    <x v="0"/>
    <d v="2006-11-25T00:00:00"/>
    <n v="2006"/>
    <x v="4"/>
    <n v="74"/>
    <n v="223.877832597431"/>
    <n v="16566.959612209892"/>
    <n v="5"/>
  </r>
  <r>
    <n v="187"/>
    <x v="4"/>
    <d v="2006-03-17T00:00:00"/>
    <n v="2006"/>
    <x v="1"/>
    <n v="57"/>
    <n v="172.924214270812"/>
    <n v="9856.6802134362842"/>
    <n v="7"/>
  </r>
  <r>
    <n v="188"/>
    <x v="7"/>
    <d v="2004-05-04T00:00:00"/>
    <n v="2004"/>
    <x v="4"/>
    <n v="79"/>
    <n v="239.34428625432901"/>
    <n v="18908.198614091991"/>
    <n v="3"/>
  </r>
  <r>
    <n v="189"/>
    <x v="4"/>
    <d v="2005-06-15T00:00:00"/>
    <n v="2005"/>
    <x v="1"/>
    <n v="82"/>
    <n v="247.461774480169"/>
    <n v="20291.865507373859"/>
    <n v="7"/>
  </r>
  <r>
    <n v="190"/>
    <x v="8"/>
    <d v="2006-10-01T00:00:00"/>
    <n v="2006"/>
    <x v="0"/>
    <n v="28"/>
    <n v="85.957225474601501"/>
    <n v="2406.802313288842"/>
    <n v="4"/>
  </r>
  <r>
    <n v="191"/>
    <x v="7"/>
    <d v="2004-02-06T00:00:00"/>
    <n v="2004"/>
    <x v="4"/>
    <n v="63"/>
    <n v="191.03029350380399"/>
    <n v="12034.908490739652"/>
    <n v="3"/>
  </r>
  <r>
    <n v="192"/>
    <x v="5"/>
    <d v="2005-10-03T00:00:00"/>
    <n v="2005"/>
    <x v="1"/>
    <n v="72"/>
    <n v="217.59287860664901"/>
    <n v="15666.687259678729"/>
    <n v="8"/>
  </r>
  <r>
    <n v="193"/>
    <x v="5"/>
    <d v="2006-01-10T00:00:00"/>
    <n v="2006"/>
    <x v="2"/>
    <n v="68"/>
    <n v="205.93270340856299"/>
    <n v="14003.423831782284"/>
    <n v="8"/>
  </r>
  <r>
    <n v="194"/>
    <x v="6"/>
    <d v="2006-01-21T00:00:00"/>
    <n v="2006"/>
    <x v="3"/>
    <n v="8"/>
    <n v="26.138739127477201"/>
    <n v="209.10991301981761"/>
    <n v="6"/>
  </r>
  <r>
    <n v="195"/>
    <x v="1"/>
    <d v="2004-12-10T00:00:00"/>
    <n v="2004"/>
    <x v="2"/>
    <n v="62"/>
    <n v="188.516342307299"/>
    <n v="11688.013223052538"/>
    <n v="8"/>
  </r>
  <r>
    <n v="196"/>
    <x v="7"/>
    <d v="2005-03-19T00:00:00"/>
    <n v="2005"/>
    <x v="3"/>
    <n v="5"/>
    <n v="16.348427234046898"/>
    <n v="81.742136170234488"/>
    <n v="3"/>
  </r>
  <r>
    <n v="197"/>
    <x v="4"/>
    <d v="2004-02-06T00:00:00"/>
    <n v="2004"/>
    <x v="4"/>
    <n v="-5"/>
    <n v="-12.8980610888415"/>
    <n v="64.490305444207493"/>
    <n v="7"/>
  </r>
  <r>
    <n v="198"/>
    <x v="4"/>
    <d v="2006-05-22T00:00:00"/>
    <n v="2006"/>
    <x v="4"/>
    <n v="-4"/>
    <n v="-9.9982132533860995"/>
    <n v="39.992853013544398"/>
    <n v="7"/>
  </r>
  <r>
    <n v="199"/>
    <x v="5"/>
    <d v="2006-11-25T00:00:00"/>
    <n v="2006"/>
    <x v="4"/>
    <n v="81"/>
    <n v="244.68104192004"/>
    <n v="19819.164395523239"/>
    <n v="8"/>
  </r>
  <r>
    <n v="200"/>
    <x v="5"/>
    <d v="2006-03-17T00:00:00"/>
    <n v="2006"/>
    <x v="3"/>
    <n v="21"/>
    <n v="64.744003374094902"/>
    <n v="1359.6240708559928"/>
    <n v="8"/>
  </r>
  <r>
    <n v="201"/>
    <x v="8"/>
    <d v="2005-06-26T00:00:00"/>
    <n v="2005"/>
    <x v="3"/>
    <n v="21"/>
    <n v="64.8631923191179"/>
    <n v="1362.1270387014758"/>
    <n v="4"/>
  </r>
  <r>
    <n v="202"/>
    <x v="1"/>
    <d v="2005-12-30T00:00:00"/>
    <n v="2005"/>
    <x v="1"/>
    <n v="-3"/>
    <n v="-7.1540858971049301"/>
    <n v="21.46225769131479"/>
    <n v="8"/>
  </r>
  <r>
    <n v="203"/>
    <x v="8"/>
    <d v="2006-12-28T00:00:00"/>
    <n v="2006"/>
    <x v="0"/>
    <n v="57"/>
    <n v="173.644451147909"/>
    <n v="9897.7337154308134"/>
    <n v="4"/>
  </r>
  <r>
    <n v="204"/>
    <x v="8"/>
    <d v="2006-08-18T00:00:00"/>
    <n v="2006"/>
    <x v="0"/>
    <n v="86"/>
    <n v="259.30970727563499"/>
    <n v="22300.634825704608"/>
    <n v="4"/>
  </r>
  <r>
    <n v="205"/>
    <x v="7"/>
    <d v="2006-04-19T00:00:00"/>
    <n v="2006"/>
    <x v="1"/>
    <n v="14"/>
    <n v="44.139016120906703"/>
    <n v="617.94622569269382"/>
    <n v="3"/>
  </r>
  <r>
    <n v="206"/>
    <x v="1"/>
    <d v="2006-12-06T00:00:00"/>
    <n v="2006"/>
    <x v="2"/>
    <n v="20"/>
    <n v="61.955881135465603"/>
    <n v="1239.1176227093119"/>
    <n v="8"/>
  </r>
  <r>
    <n v="207"/>
    <x v="4"/>
    <d v="2004-02-06T00:00:00"/>
    <n v="2004"/>
    <x v="4"/>
    <n v="60"/>
    <n v="181.93942640636899"/>
    <n v="10916.36558438214"/>
    <n v="7"/>
  </r>
  <r>
    <n v="208"/>
    <x v="7"/>
    <d v="2006-07-05T00:00:00"/>
    <n v="2006"/>
    <x v="3"/>
    <n v="45"/>
    <n v="137.15507832075099"/>
    <n v="6171.9785244337945"/>
    <n v="3"/>
  </r>
  <r>
    <n v="209"/>
    <x v="7"/>
    <d v="2004-04-01T00:00:00"/>
    <n v="2004"/>
    <x v="3"/>
    <n v="7"/>
    <n v="22.9975998233535"/>
    <n v="160.98319876347449"/>
    <n v="3"/>
  </r>
  <r>
    <n v="210"/>
    <x v="0"/>
    <d v="2006-03-06T00:00:00"/>
    <n v="2006"/>
    <x v="0"/>
    <n v="-6"/>
    <n v="-16.334472666280799"/>
    <n v="98.006835997684789"/>
    <n v="5"/>
  </r>
  <r>
    <n v="211"/>
    <x v="7"/>
    <d v="2006-04-30T00:00:00"/>
    <n v="2006"/>
    <x v="0"/>
    <n v="35"/>
    <n v="106.89982221762099"/>
    <n v="3741.4937776167349"/>
    <n v="3"/>
  </r>
  <r>
    <n v="212"/>
    <x v="4"/>
    <d v="2006-05-11T00:00:00"/>
    <n v="2006"/>
    <x v="1"/>
    <n v="31"/>
    <n v="95.132000960664001"/>
    <n v="2949.0920297805842"/>
    <n v="7"/>
  </r>
  <r>
    <n v="213"/>
    <x v="7"/>
    <d v="2005-11-16T00:00:00"/>
    <n v="2005"/>
    <x v="0"/>
    <n v="19"/>
    <n v="59.075740928551397"/>
    <n v="1122.4390776424766"/>
    <n v="3"/>
  </r>
  <r>
    <n v="214"/>
    <x v="3"/>
    <d v="2006-02-12T00:00:00"/>
    <n v="2006"/>
    <x v="3"/>
    <n v="35"/>
    <n v="106.64339916643"/>
    <n v="3732.51897082505"/>
    <n v="5"/>
  </r>
  <r>
    <n v="215"/>
    <x v="0"/>
    <d v="2005-01-01T00:00:00"/>
    <n v="2005"/>
    <x v="2"/>
    <n v="51"/>
    <n v="154.597715829349"/>
    <n v="7884.483507296799"/>
    <n v="5"/>
  </r>
  <r>
    <n v="216"/>
    <x v="1"/>
    <d v="2006-02-23T00:00:00"/>
    <n v="2006"/>
    <x v="4"/>
    <n v="1"/>
    <n v="5.3867139626813003"/>
    <n v="5.3867139626813003"/>
    <n v="8"/>
  </r>
  <r>
    <n v="217"/>
    <x v="8"/>
    <d v="2004-09-24T00:00:00"/>
    <n v="2004"/>
    <x v="1"/>
    <n v="67"/>
    <n v="203.35912709646601"/>
    <n v="13625.061515463223"/>
    <n v="4"/>
  </r>
  <r>
    <n v="218"/>
    <x v="8"/>
    <d v="2005-03-30T00:00:00"/>
    <n v="2005"/>
    <x v="4"/>
    <n v="23"/>
    <n v="71.412597536524601"/>
    <n v="1642.4897433400658"/>
    <n v="4"/>
  </r>
  <r>
    <n v="219"/>
    <x v="4"/>
    <d v="2005-02-03T00:00:00"/>
    <n v="2005"/>
    <x v="1"/>
    <n v="41"/>
    <n v="125.234754415618"/>
    <n v="5134.6249310403382"/>
    <n v="7"/>
  </r>
  <r>
    <n v="220"/>
    <x v="2"/>
    <d v="2004-01-15T00:00:00"/>
    <n v="2004"/>
    <x v="4"/>
    <n v="27"/>
    <n v="83.195110350521603"/>
    <n v="2246.2679794640831"/>
    <n v="6"/>
  </r>
  <r>
    <n v="221"/>
    <x v="5"/>
    <d v="2006-09-20T00:00:00"/>
    <n v="2006"/>
    <x v="1"/>
    <n v="56"/>
    <n v="170.17512557022701"/>
    <n v="9529.8070319327126"/>
    <n v="8"/>
  </r>
  <r>
    <n v="222"/>
    <x v="2"/>
    <d v="2004-07-20T00:00:00"/>
    <n v="2004"/>
    <x v="4"/>
    <n v="67"/>
    <n v="203.35311949602701"/>
    <n v="13624.659006233809"/>
    <n v="6"/>
  </r>
  <r>
    <n v="223"/>
    <x v="0"/>
    <d v="2004-09-13T00:00:00"/>
    <n v="2004"/>
    <x v="1"/>
    <n v="94"/>
    <n v="283.74141758000098"/>
    <n v="26671.693252520094"/>
    <n v="5"/>
  </r>
  <r>
    <n v="224"/>
    <x v="5"/>
    <d v="2004-10-05T00:00:00"/>
    <n v="2004"/>
    <x v="3"/>
    <n v="52"/>
    <n v="158.29733196948499"/>
    <n v="8231.4612624132187"/>
    <n v="8"/>
  </r>
  <r>
    <n v="225"/>
    <x v="3"/>
    <d v="2004-02-06T00:00:00"/>
    <n v="2004"/>
    <x v="2"/>
    <n v="24"/>
    <n v="74.243899422562194"/>
    <n v="1781.8535861414925"/>
    <n v="5"/>
  </r>
  <r>
    <n v="226"/>
    <x v="7"/>
    <d v="2004-06-06T00:00:00"/>
    <n v="2004"/>
    <x v="0"/>
    <n v="-1"/>
    <n v="-0.91770776800017395"/>
    <n v="0.91770776800017395"/>
    <n v="3"/>
  </r>
  <r>
    <n v="227"/>
    <x v="1"/>
    <d v="2006-01-21T00:00:00"/>
    <n v="2006"/>
    <x v="3"/>
    <n v="37"/>
    <n v="112.52158206006099"/>
    <n v="4163.2985362222571"/>
    <n v="8"/>
  </r>
  <r>
    <n v="228"/>
    <x v="0"/>
    <d v="2006-02-23T00:00:00"/>
    <n v="2006"/>
    <x v="1"/>
    <n v="63"/>
    <n v="191.45423930489801"/>
    <n v="12061.617076208575"/>
    <n v="5"/>
  </r>
  <r>
    <n v="229"/>
    <x v="8"/>
    <d v="2004-04-12T00:00:00"/>
    <n v="2004"/>
    <x v="0"/>
    <n v="13"/>
    <n v="41.010346846521699"/>
    <n v="533.1345090047821"/>
    <n v="4"/>
  </r>
  <r>
    <n v="230"/>
    <x v="1"/>
    <d v="2006-11-25T00:00:00"/>
    <n v="2006"/>
    <x v="0"/>
    <n v="7"/>
    <n v="22.334877359058801"/>
    <n v="156.34414151341161"/>
    <n v="8"/>
  </r>
  <r>
    <n v="231"/>
    <x v="3"/>
    <d v="2004-03-21T00:00:00"/>
    <n v="2004"/>
    <x v="0"/>
    <n v="64"/>
    <n v="193.83879299726101"/>
    <n v="12405.682751824705"/>
    <n v="5"/>
  </r>
  <r>
    <n v="232"/>
    <x v="2"/>
    <d v="2004-06-06T00:00:00"/>
    <n v="2004"/>
    <x v="0"/>
    <n v="63"/>
    <n v="190.90668689411601"/>
    <n v="12027.121274329309"/>
    <n v="6"/>
  </r>
  <r>
    <n v="233"/>
    <x v="6"/>
    <d v="2004-08-11T00:00:00"/>
    <n v="2004"/>
    <x v="4"/>
    <n v="57"/>
    <n v="173.59022125804501"/>
    <n v="9894.6426117085648"/>
    <n v="6"/>
  </r>
  <r>
    <n v="234"/>
    <x v="6"/>
    <d v="2004-11-07T00:00:00"/>
    <n v="2004"/>
    <x v="4"/>
    <n v="59"/>
    <n v="178.926650263532"/>
    <n v="10556.672365548387"/>
    <n v="6"/>
  </r>
  <r>
    <n v="235"/>
    <x v="7"/>
    <d v="2004-12-21T00:00:00"/>
    <n v="2004"/>
    <x v="1"/>
    <n v="-3"/>
    <n v="-7.2637597489178196"/>
    <n v="21.791279246753458"/>
    <n v="3"/>
  </r>
  <r>
    <n v="236"/>
    <x v="8"/>
    <d v="2006-10-01T00:00:00"/>
    <n v="2006"/>
    <x v="0"/>
    <n v="86"/>
    <n v="260.32907018535201"/>
    <n v="22388.300035940272"/>
    <n v="4"/>
  </r>
  <r>
    <n v="237"/>
    <x v="5"/>
    <d v="2004-09-24T00:00:00"/>
    <n v="2004"/>
    <x v="3"/>
    <n v="-4"/>
    <n v="-9.9939520680829599"/>
    <n v="39.97580827233184"/>
    <n v="8"/>
  </r>
  <r>
    <n v="238"/>
    <x v="2"/>
    <d v="2005-01-01T00:00:00"/>
    <n v="2005"/>
    <x v="0"/>
    <n v="7"/>
    <n v="23.6543325699148"/>
    <n v="165.5803279894036"/>
    <n v="6"/>
  </r>
  <r>
    <n v="239"/>
    <x v="8"/>
    <d v="2006-10-01T00:00:00"/>
    <n v="2006"/>
    <x v="0"/>
    <n v="43"/>
    <n v="131.67769291502401"/>
    <n v="5662.1407953460321"/>
    <n v="4"/>
  </r>
  <r>
    <n v="240"/>
    <x v="6"/>
    <d v="2005-11-05T00:00:00"/>
    <n v="2005"/>
    <x v="0"/>
    <n v="2"/>
    <n v="7.63484477934594"/>
    <n v="15.26968955869188"/>
    <n v="6"/>
  </r>
  <r>
    <n v="241"/>
    <x v="6"/>
    <d v="2005-05-02T00:00:00"/>
    <n v="2005"/>
    <x v="4"/>
    <n v="85"/>
    <n v="256.87957020946402"/>
    <n v="21834.763467804441"/>
    <n v="6"/>
  </r>
  <r>
    <n v="242"/>
    <x v="6"/>
    <d v="2005-04-21T00:00:00"/>
    <n v="2005"/>
    <x v="3"/>
    <n v="52"/>
    <n v="158.187041989845"/>
    <n v="8225.7261834719393"/>
    <n v="6"/>
  </r>
  <r>
    <n v="243"/>
    <x v="4"/>
    <d v="2004-07-09T00:00:00"/>
    <n v="2004"/>
    <x v="2"/>
    <n v="-3"/>
    <n v="-7.39502105008863"/>
    <n v="22.18506315026589"/>
    <n v="7"/>
  </r>
  <r>
    <n v="244"/>
    <x v="5"/>
    <d v="2005-02-25T00:00:00"/>
    <n v="2005"/>
    <x v="3"/>
    <n v="8"/>
    <n v="25.546689047987801"/>
    <n v="204.37351238390241"/>
    <n v="8"/>
  </r>
  <r>
    <n v="245"/>
    <x v="8"/>
    <d v="2004-07-09T00:00:00"/>
    <n v="2004"/>
    <x v="4"/>
    <n v="5"/>
    <n v="17.198905576452098"/>
    <n v="85.994527882260485"/>
    <n v="4"/>
  </r>
  <r>
    <n v="246"/>
    <x v="1"/>
    <d v="2006-08-29T00:00:00"/>
    <n v="2006"/>
    <x v="4"/>
    <n v="90"/>
    <n v="272.09870438545698"/>
    <n v="24488.883394691129"/>
    <n v="8"/>
  </r>
  <r>
    <n v="247"/>
    <x v="0"/>
    <d v="2006-11-14T00:00:00"/>
    <n v="2006"/>
    <x v="4"/>
    <n v="36"/>
    <n v="110.33744975059101"/>
    <n v="3972.148191021276"/>
    <n v="5"/>
  </r>
  <r>
    <n v="248"/>
    <x v="3"/>
    <d v="2005-08-20T00:00:00"/>
    <n v="2005"/>
    <x v="4"/>
    <n v="25"/>
    <n v="77.014900645073098"/>
    <n v="1925.3725161268273"/>
    <n v="5"/>
  </r>
  <r>
    <n v="249"/>
    <x v="0"/>
    <d v="2005-03-19T00:00:00"/>
    <n v="2005"/>
    <x v="4"/>
    <n v="7"/>
    <n v="23.133204884254301"/>
    <n v="161.93243418978011"/>
    <n v="5"/>
  </r>
  <r>
    <n v="250"/>
    <x v="4"/>
    <d v="2006-11-03T00:00:00"/>
    <n v="2006"/>
    <x v="4"/>
    <n v="64"/>
    <n v="194.25372471684699"/>
    <n v="12432.238381878207"/>
    <n v="7"/>
  </r>
  <r>
    <n v="251"/>
    <x v="4"/>
    <d v="2004-05-04T00:00:00"/>
    <n v="2004"/>
    <x v="4"/>
    <n v="71"/>
    <n v="215.49309366005599"/>
    <n v="15300.009649863976"/>
    <n v="7"/>
  </r>
  <r>
    <n v="252"/>
    <x v="2"/>
    <d v="2005-04-10T00:00:00"/>
    <n v="2005"/>
    <x v="3"/>
    <n v="41"/>
    <n v="124.810423241731"/>
    <n v="5117.2273529109707"/>
    <n v="6"/>
  </r>
  <r>
    <n v="253"/>
    <x v="2"/>
    <d v="2004-09-24T00:00:00"/>
    <n v="2004"/>
    <x v="1"/>
    <n v="84"/>
    <n v="253.28617965312799"/>
    <n v="21276.039090862752"/>
    <n v="6"/>
  </r>
  <r>
    <n v="254"/>
    <x v="6"/>
    <d v="2005-03-30T00:00:00"/>
    <n v="2005"/>
    <x v="3"/>
    <n v="3"/>
    <n v="10.703015398687601"/>
    <n v="32.109046196062806"/>
    <n v="6"/>
  </r>
  <r>
    <n v="255"/>
    <x v="2"/>
    <d v="2004-04-01T00:00:00"/>
    <n v="2004"/>
    <x v="1"/>
    <n v="15"/>
    <n v="46.761676481443203"/>
    <n v="701.4251472216481"/>
    <n v="6"/>
  </r>
  <r>
    <n v="256"/>
    <x v="1"/>
    <d v="2004-02-06T00:00:00"/>
    <n v="2004"/>
    <x v="3"/>
    <n v="1"/>
    <n v="4.8820462029427096"/>
    <n v="4.8820462029427096"/>
    <n v="8"/>
  </r>
  <r>
    <n v="257"/>
    <x v="1"/>
    <d v="2005-07-07T00:00:00"/>
    <n v="2005"/>
    <x v="4"/>
    <n v="10"/>
    <n v="32.468400196906003"/>
    <n v="324.68400196906003"/>
    <n v="8"/>
  </r>
  <r>
    <n v="258"/>
    <x v="6"/>
    <d v="2005-01-12T00:00:00"/>
    <n v="2005"/>
    <x v="3"/>
    <n v="77"/>
    <n v="233.399334783098"/>
    <n v="17971.748778298544"/>
    <n v="6"/>
  </r>
  <r>
    <n v="259"/>
    <x v="4"/>
    <d v="2005-02-14T00:00:00"/>
    <n v="2005"/>
    <x v="2"/>
    <n v="65"/>
    <n v="196.493465970448"/>
    <n v="12772.075288079121"/>
    <n v="7"/>
  </r>
  <r>
    <n v="260"/>
    <x v="3"/>
    <d v="2004-01-15T00:00:00"/>
    <n v="2004"/>
    <x v="3"/>
    <n v="25"/>
    <n v="77.329572231774193"/>
    <n v="1933.2393057943548"/>
    <n v="5"/>
  </r>
  <r>
    <n v="261"/>
    <x v="8"/>
    <d v="2006-07-16T00:00:00"/>
    <n v="2006"/>
    <x v="4"/>
    <n v="-1"/>
    <n v="-1.9304628656232501"/>
    <n v="1.9304628656232501"/>
    <n v="4"/>
  </r>
  <r>
    <n v="262"/>
    <x v="7"/>
    <d v="2006-08-29T00:00:00"/>
    <n v="2006"/>
    <x v="1"/>
    <n v="2"/>
    <n v="7.9709250117717696"/>
    <n v="15.941850023543539"/>
    <n v="3"/>
  </r>
  <r>
    <n v="263"/>
    <x v="3"/>
    <d v="2006-11-03T00:00:00"/>
    <n v="2006"/>
    <x v="0"/>
    <n v="62"/>
    <n v="187.61965072291"/>
    <n v="11632.41834482042"/>
    <n v="5"/>
  </r>
  <r>
    <n v="264"/>
    <x v="4"/>
    <d v="2005-05-13T00:00:00"/>
    <n v="2005"/>
    <x v="1"/>
    <n v="28"/>
    <n v="86.788113277044303"/>
    <n v="2430.0671717572404"/>
    <n v="7"/>
  </r>
  <r>
    <n v="265"/>
    <x v="1"/>
    <d v="2005-07-18T00:00:00"/>
    <n v="2005"/>
    <x v="3"/>
    <n v="55"/>
    <n v="167.05079786120299"/>
    <n v="9187.7938823661643"/>
    <n v="8"/>
  </r>
  <r>
    <n v="266"/>
    <x v="4"/>
    <d v="2005-06-15T00:00:00"/>
    <n v="2005"/>
    <x v="0"/>
    <n v="28"/>
    <n v="86.636057383669893"/>
    <n v="2425.8096067427568"/>
    <n v="7"/>
  </r>
  <r>
    <n v="267"/>
    <x v="5"/>
    <d v="2005-07-29T00:00:00"/>
    <n v="2005"/>
    <x v="1"/>
    <n v="5"/>
    <n v="16.6708392863267"/>
    <n v="83.354196431633497"/>
    <n v="8"/>
  </r>
  <r>
    <n v="268"/>
    <x v="5"/>
    <d v="2004-11-07T00:00:00"/>
    <n v="2004"/>
    <x v="3"/>
    <n v="1"/>
    <n v="4.7722172541512"/>
    <n v="4.7722172541512"/>
    <n v="8"/>
  </r>
  <r>
    <n v="269"/>
    <x v="5"/>
    <d v="2005-06-15T00:00:00"/>
    <n v="2005"/>
    <x v="1"/>
    <n v="26"/>
    <n v="80.012011803068305"/>
    <n v="2080.3123068797759"/>
    <n v="8"/>
  </r>
  <r>
    <n v="270"/>
    <x v="3"/>
    <d v="2004-06-06T00:00:00"/>
    <n v="2004"/>
    <x v="1"/>
    <n v="47"/>
    <n v="142.84602668228999"/>
    <n v="6713.7632540676295"/>
    <n v="5"/>
  </r>
  <r>
    <n v="271"/>
    <x v="1"/>
    <d v="2005-05-02T00:00:00"/>
    <n v="2005"/>
    <x v="3"/>
    <n v="74"/>
    <n v="224.75435048565899"/>
    <n v="16631.821935938766"/>
    <n v="8"/>
  </r>
  <r>
    <n v="272"/>
    <x v="8"/>
    <d v="2006-05-11T00:00:00"/>
    <n v="2006"/>
    <x v="0"/>
    <n v="22"/>
    <n v="68.710607050620894"/>
    <n v="1511.6333551136597"/>
    <n v="4"/>
  </r>
  <r>
    <n v="273"/>
    <x v="2"/>
    <d v="2006-06-24T00:00:00"/>
    <n v="2006"/>
    <x v="2"/>
    <n v="70"/>
    <n v="212.26238499892699"/>
    <n v="14858.36694992489"/>
    <n v="6"/>
  </r>
  <r>
    <n v="274"/>
    <x v="8"/>
    <d v="2005-11-27T00:00:00"/>
    <n v="2005"/>
    <x v="1"/>
    <n v="83"/>
    <n v="251.31042576912299"/>
    <n v="20858.765338837209"/>
    <n v="4"/>
  </r>
  <r>
    <n v="275"/>
    <x v="1"/>
    <d v="2005-12-08T00:00:00"/>
    <n v="2005"/>
    <x v="3"/>
    <n v="59"/>
    <n v="179.38546683395001"/>
    <n v="10583.74254320305"/>
    <n v="8"/>
  </r>
  <r>
    <n v="276"/>
    <x v="8"/>
    <d v="2005-08-09T00:00:00"/>
    <n v="2005"/>
    <x v="4"/>
    <n v="0"/>
    <n v="1.5831115612014099"/>
    <n v="0"/>
    <n v="4"/>
  </r>
  <r>
    <n v="277"/>
    <x v="1"/>
    <d v="2005-01-12T00:00:00"/>
    <n v="2005"/>
    <x v="3"/>
    <n v="82"/>
    <n v="247.58247918220599"/>
    <n v="20301.76329294089"/>
    <n v="8"/>
  </r>
  <r>
    <n v="278"/>
    <x v="0"/>
    <d v="2005-03-08T00:00:00"/>
    <n v="2005"/>
    <x v="3"/>
    <n v="29"/>
    <n v="89.053128978062901"/>
    <n v="2582.5407403638242"/>
    <n v="5"/>
  </r>
  <r>
    <n v="279"/>
    <x v="8"/>
    <d v="2004-05-15T00:00:00"/>
    <n v="2004"/>
    <x v="1"/>
    <n v="63"/>
    <n v="191.08641465199"/>
    <n v="12038.444123075369"/>
    <n v="4"/>
  </r>
  <r>
    <n v="280"/>
    <x v="7"/>
    <d v="2006-10-01T00:00:00"/>
    <n v="2006"/>
    <x v="0"/>
    <n v="67"/>
    <n v="203.10846928946901"/>
    <n v="13608.267442394425"/>
    <n v="3"/>
  </r>
  <r>
    <n v="281"/>
    <x v="5"/>
    <d v="2005-07-29T00:00:00"/>
    <n v="2005"/>
    <x v="3"/>
    <n v="3"/>
    <n v="10.780730703026901"/>
    <n v="32.342192109080699"/>
    <n v="8"/>
  </r>
  <r>
    <n v="282"/>
    <x v="1"/>
    <d v="2004-12-10T00:00:00"/>
    <n v="2004"/>
    <x v="3"/>
    <n v="65"/>
    <n v="197.40778751122599"/>
    <n v="12831.506188229689"/>
    <n v="8"/>
  </r>
  <r>
    <n v="283"/>
    <x v="6"/>
    <d v="2004-05-26T00:00:00"/>
    <n v="2004"/>
    <x v="2"/>
    <n v="75"/>
    <n v="227.45647925576901"/>
    <n v="17059.235944182677"/>
    <n v="6"/>
  </r>
  <r>
    <n v="284"/>
    <x v="6"/>
    <d v="2004-08-22T00:00:00"/>
    <n v="2004"/>
    <x v="0"/>
    <n v="79"/>
    <n v="239.89546823670099"/>
    <n v="18951.741990699378"/>
    <n v="6"/>
  </r>
  <r>
    <n v="285"/>
    <x v="7"/>
    <d v="2006-08-18T00:00:00"/>
    <n v="2006"/>
    <x v="4"/>
    <n v="-5"/>
    <n v="-12.9209601695849"/>
    <n v="64.604800847924494"/>
    <n v="3"/>
  </r>
  <r>
    <n v="286"/>
    <x v="7"/>
    <d v="2005-03-30T00:00:00"/>
    <n v="2005"/>
    <x v="1"/>
    <n v="31"/>
    <n v="95.512317695132197"/>
    <n v="2960.8818485490983"/>
    <n v="3"/>
  </r>
  <r>
    <n v="287"/>
    <x v="2"/>
    <d v="2006-12-17T00:00:00"/>
    <n v="2006"/>
    <x v="4"/>
    <n v="21"/>
    <n v="65.343473312315098"/>
    <n v="1372.2129395586171"/>
    <n v="6"/>
  </r>
  <r>
    <n v="288"/>
    <x v="2"/>
    <d v="2005-09-11T00:00:00"/>
    <n v="2005"/>
    <x v="2"/>
    <n v="-8"/>
    <n v="-21.912545800385999"/>
    <n v="175.30036640308799"/>
    <n v="6"/>
  </r>
  <r>
    <n v="289"/>
    <x v="7"/>
    <d v="2005-07-07T00:00:00"/>
    <n v="2005"/>
    <x v="2"/>
    <n v="88"/>
    <n v="266.05186910091697"/>
    <n v="23412.564480880694"/>
    <n v="3"/>
  </r>
  <r>
    <n v="290"/>
    <x v="6"/>
    <d v="2005-11-16T00:00:00"/>
    <n v="2005"/>
    <x v="1"/>
    <n v="94"/>
    <n v="283.84678757282302"/>
    <n v="26681.598031845362"/>
    <n v="6"/>
  </r>
  <r>
    <n v="291"/>
    <x v="3"/>
    <d v="2006-10-01T00:00:00"/>
    <n v="2006"/>
    <x v="4"/>
    <n v="83"/>
    <n v="251.49840546378701"/>
    <n v="20874.367653494322"/>
    <n v="5"/>
  </r>
  <r>
    <n v="292"/>
    <x v="2"/>
    <d v="2004-08-11T00:00:00"/>
    <n v="2004"/>
    <x v="4"/>
    <n v="16"/>
    <n v="49.955539493153999"/>
    <n v="799.28863189046399"/>
    <n v="6"/>
  </r>
  <r>
    <n v="293"/>
    <x v="0"/>
    <d v="2006-08-07T00:00:00"/>
    <n v="2006"/>
    <x v="4"/>
    <n v="33"/>
    <n v="100.517532620278"/>
    <n v="3317.0785764691741"/>
    <n v="5"/>
  </r>
  <r>
    <n v="294"/>
    <x v="0"/>
    <d v="2004-02-28T00:00:00"/>
    <n v="2004"/>
    <x v="3"/>
    <n v="-1"/>
    <n v="-0.90814028681463199"/>
    <n v="0.90814028681463199"/>
    <n v="5"/>
  </r>
  <r>
    <n v="295"/>
    <x v="0"/>
    <d v="2006-07-27T00:00:00"/>
    <n v="2006"/>
    <x v="4"/>
    <n v="94"/>
    <n v="284.13590593464397"/>
    <n v="26708.775157856533"/>
    <n v="5"/>
  </r>
  <r>
    <n v="296"/>
    <x v="7"/>
    <d v="2005-04-21T00:00:00"/>
    <n v="2005"/>
    <x v="1"/>
    <n v="76"/>
    <n v="230.255570224357"/>
    <n v="17499.423337051132"/>
    <n v="3"/>
  </r>
  <r>
    <n v="297"/>
    <x v="0"/>
    <d v="2006-03-06T00:00:00"/>
    <n v="2006"/>
    <x v="1"/>
    <n v="71"/>
    <n v="215.15645769752601"/>
    <n v="15276.108496524346"/>
    <n v="5"/>
  </r>
  <r>
    <n v="298"/>
    <x v="3"/>
    <d v="2004-05-26T00:00:00"/>
    <n v="2004"/>
    <x v="2"/>
    <n v="56"/>
    <n v="169.19487194523799"/>
    <n v="9474.9128289333275"/>
    <n v="5"/>
  </r>
  <r>
    <n v="299"/>
    <x v="1"/>
    <d v="2005-08-31T00:00:00"/>
    <n v="2005"/>
    <x v="0"/>
    <n v="81"/>
    <n v="245.585779128398"/>
    <n v="19892.448109400237"/>
    <n v="8"/>
  </r>
  <r>
    <n v="300"/>
    <x v="3"/>
    <d v="2004-06-28T00:00:00"/>
    <n v="2004"/>
    <x v="3"/>
    <n v="3"/>
    <n v="11.162502018809301"/>
    <n v="33.487506056427904"/>
    <n v="5"/>
  </r>
  <r>
    <n v="301"/>
    <x v="3"/>
    <d v="2005-04-21T00:00:00"/>
    <n v="2005"/>
    <x v="0"/>
    <n v="60"/>
    <n v="182.21269449394899"/>
    <n v="10932.761669636939"/>
    <n v="5"/>
  </r>
  <r>
    <n v="302"/>
    <x v="7"/>
    <d v="2006-10-23T00:00:00"/>
    <n v="2006"/>
    <x v="1"/>
    <n v="81"/>
    <n v="245.54232115102201"/>
    <n v="19888.928013232784"/>
    <n v="3"/>
  </r>
  <r>
    <n v="303"/>
    <x v="4"/>
    <d v="2004-05-04T00:00:00"/>
    <n v="2004"/>
    <x v="1"/>
    <n v="70"/>
    <n v="211.43323649343901"/>
    <n v="14800.32655454073"/>
    <n v="7"/>
  </r>
  <r>
    <n v="304"/>
    <x v="8"/>
    <d v="2006-05-22T00:00:00"/>
    <n v="2006"/>
    <x v="4"/>
    <n v="18"/>
    <n v="56.272584064658801"/>
    <n v="1012.9065131638584"/>
    <n v="4"/>
  </r>
  <r>
    <n v="305"/>
    <x v="1"/>
    <d v="2005-02-14T00:00:00"/>
    <n v="2005"/>
    <x v="2"/>
    <n v="73"/>
    <n v="221.17007144402001"/>
    <n v="16145.415215413461"/>
    <n v="8"/>
  </r>
  <r>
    <n v="306"/>
    <x v="3"/>
    <d v="2005-02-25T00:00:00"/>
    <n v="2005"/>
    <x v="1"/>
    <n v="-7"/>
    <n v="-18.782320494671701"/>
    <n v="131.47624346270192"/>
    <n v="5"/>
  </r>
  <r>
    <n v="307"/>
    <x v="3"/>
    <d v="2005-08-20T00:00:00"/>
    <n v="2005"/>
    <x v="1"/>
    <n v="55"/>
    <n v="166.60609215413601"/>
    <n v="9163.3350684774796"/>
    <n v="5"/>
  </r>
  <r>
    <n v="308"/>
    <x v="8"/>
    <d v="2004-05-15T00:00:00"/>
    <n v="2004"/>
    <x v="0"/>
    <n v="7"/>
    <n v="23.387374937264902"/>
    <n v="163.71162456085432"/>
    <n v="4"/>
  </r>
  <r>
    <n v="309"/>
    <x v="8"/>
    <d v="2004-11-18T00:00:00"/>
    <n v="2004"/>
    <x v="3"/>
    <n v="63"/>
    <n v="191.44929977621501"/>
    <n v="12061.305885901545"/>
    <n v="4"/>
  </r>
  <r>
    <n v="310"/>
    <x v="3"/>
    <d v="2005-07-07T00:00:00"/>
    <n v="2005"/>
    <x v="0"/>
    <n v="83"/>
    <n v="251.62937525084001"/>
    <n v="20885.23814581972"/>
    <n v="5"/>
  </r>
  <r>
    <n v="311"/>
    <x v="0"/>
    <d v="2004-02-28T00:00:00"/>
    <n v="2004"/>
    <x v="0"/>
    <n v="43"/>
    <n v="130.971908096161"/>
    <n v="5631.7920481349229"/>
    <n v="5"/>
  </r>
  <r>
    <n v="312"/>
    <x v="3"/>
    <d v="2004-07-31T00:00:00"/>
    <n v="2004"/>
    <x v="3"/>
    <n v="67"/>
    <n v="203.30298779689201"/>
    <n v="13621.300182391766"/>
    <n v="5"/>
  </r>
  <r>
    <n v="313"/>
    <x v="4"/>
    <d v="2005-12-30T00:00:00"/>
    <n v="2005"/>
    <x v="3"/>
    <n v="-9"/>
    <n v="-24.966227969201299"/>
    <n v="224.69605172281169"/>
    <n v="7"/>
  </r>
  <r>
    <n v="314"/>
    <x v="8"/>
    <d v="2004-06-28T00:00:00"/>
    <n v="2004"/>
    <x v="1"/>
    <n v="-1"/>
    <n v="-1.4751323782510499"/>
    <n v="1.4751323782510499"/>
    <n v="4"/>
  </r>
  <r>
    <n v="315"/>
    <x v="0"/>
    <d v="2005-01-12T00:00:00"/>
    <n v="2005"/>
    <x v="1"/>
    <n v="21"/>
    <n v="65.196598797725201"/>
    <n v="1369.1285747522293"/>
    <n v="5"/>
  </r>
  <r>
    <n v="316"/>
    <x v="5"/>
    <d v="2005-11-05T00:00:00"/>
    <n v="2005"/>
    <x v="4"/>
    <n v="6"/>
    <n v="20.1030635494119"/>
    <n v="120.6183812964714"/>
    <n v="8"/>
  </r>
  <r>
    <n v="317"/>
    <x v="5"/>
    <d v="2004-01-15T00:00:00"/>
    <n v="2004"/>
    <x v="3"/>
    <n v="0"/>
    <n v="1.6052060341349701"/>
    <n v="0"/>
    <n v="8"/>
  </r>
  <r>
    <n v="318"/>
    <x v="7"/>
    <d v="2004-10-16T00:00:00"/>
    <n v="2004"/>
    <x v="3"/>
    <n v="20"/>
    <n v="61.994811968474004"/>
    <n v="1239.8962393694801"/>
    <n v="3"/>
  </r>
  <r>
    <n v="319"/>
    <x v="2"/>
    <d v="2004-11-07T00:00:00"/>
    <n v="2004"/>
    <x v="1"/>
    <n v="70"/>
    <n v="212.502633064637"/>
    <n v="14875.184314524589"/>
    <n v="6"/>
  </r>
  <r>
    <n v="320"/>
    <x v="7"/>
    <d v="2004-05-15T00:00:00"/>
    <n v="2004"/>
    <x v="3"/>
    <n v="94"/>
    <n v="283.88166832886901"/>
    <n v="26684.876822913688"/>
    <n v="3"/>
  </r>
  <r>
    <n v="321"/>
    <x v="1"/>
    <d v="2004-10-16T00:00:00"/>
    <n v="2004"/>
    <x v="0"/>
    <n v="9"/>
    <n v="28.8305127661013"/>
    <n v="259.47461489491172"/>
    <n v="8"/>
  </r>
  <r>
    <n v="322"/>
    <x v="7"/>
    <d v="2005-06-26T00:00:00"/>
    <n v="2005"/>
    <x v="4"/>
    <n v="27"/>
    <n v="83.640154030434402"/>
    <n v="2258.2841588217289"/>
    <n v="3"/>
  </r>
  <r>
    <n v="323"/>
    <x v="4"/>
    <d v="2006-03-17T00:00:00"/>
    <n v="2006"/>
    <x v="2"/>
    <n v="43"/>
    <n v="130.94656180680499"/>
    <n v="5630.7021576926145"/>
    <n v="7"/>
  </r>
  <r>
    <n v="324"/>
    <x v="6"/>
    <d v="2006-09-20T00:00:00"/>
    <n v="2006"/>
    <x v="1"/>
    <n v="84"/>
    <n v="254.38984191598601"/>
    <n v="21368.746720942825"/>
    <n v="6"/>
  </r>
  <r>
    <n v="325"/>
    <x v="1"/>
    <d v="2004-06-06T00:00:00"/>
    <n v="2004"/>
    <x v="3"/>
    <n v="83"/>
    <n v="251.631756985626"/>
    <n v="20885.435829806956"/>
    <n v="8"/>
  </r>
  <r>
    <n v="326"/>
    <x v="1"/>
    <d v="2004-08-11T00:00:00"/>
    <n v="2004"/>
    <x v="2"/>
    <n v="89"/>
    <n v="268.67182931807503"/>
    <n v="23911.792809308678"/>
    <n v="8"/>
  </r>
  <r>
    <n v="327"/>
    <x v="6"/>
    <d v="2006-10-12T00:00:00"/>
    <n v="2006"/>
    <x v="0"/>
    <n v="7"/>
    <n v="22.668540241379102"/>
    <n v="158.67978168965371"/>
    <n v="6"/>
  </r>
  <r>
    <n v="328"/>
    <x v="1"/>
    <d v="2004-07-09T00:00:00"/>
    <n v="2004"/>
    <x v="1"/>
    <n v="68"/>
    <n v="205.75644454699699"/>
    <n v="13991.438229195795"/>
    <n v="8"/>
  </r>
  <r>
    <n v="329"/>
    <x v="6"/>
    <d v="2005-10-14T00:00:00"/>
    <n v="2005"/>
    <x v="3"/>
    <n v="38"/>
    <n v="116.142882517007"/>
    <n v="4413.4295356462662"/>
    <n v="6"/>
  </r>
  <r>
    <n v="330"/>
    <x v="8"/>
    <d v="2004-01-26T00:00:00"/>
    <n v="2004"/>
    <x v="3"/>
    <n v="90"/>
    <n v="271.33320954515801"/>
    <n v="24419.988859064222"/>
    <n v="4"/>
  </r>
  <r>
    <n v="331"/>
    <x v="8"/>
    <d v="2004-08-11T00:00:00"/>
    <n v="2004"/>
    <x v="3"/>
    <n v="10"/>
    <n v="31.7400634545976"/>
    <n v="317.400634545976"/>
    <n v="4"/>
  </r>
  <r>
    <n v="332"/>
    <x v="5"/>
    <d v="2006-11-03T00:00:00"/>
    <n v="2006"/>
    <x v="1"/>
    <n v="13"/>
    <n v="40.182824201163797"/>
    <n v="522.37671461512934"/>
    <n v="8"/>
  </r>
  <r>
    <n v="333"/>
    <x v="7"/>
    <d v="2004-06-17T00:00:00"/>
    <n v="2004"/>
    <x v="0"/>
    <n v="68"/>
    <n v="206.37862292228601"/>
    <n v="14033.746358715449"/>
    <n v="3"/>
  </r>
  <r>
    <n v="334"/>
    <x v="3"/>
    <d v="2004-06-06T00:00:00"/>
    <n v="2004"/>
    <x v="1"/>
    <n v="40"/>
    <n v="122.170791125782"/>
    <n v="4886.8316450312805"/>
    <n v="5"/>
  </r>
  <r>
    <n v="335"/>
    <x v="7"/>
    <d v="2005-06-04T00:00:00"/>
    <n v="2005"/>
    <x v="1"/>
    <n v="17"/>
    <n v="52.575815801836903"/>
    <n v="893.78886863122739"/>
    <n v="3"/>
  </r>
  <r>
    <n v="336"/>
    <x v="5"/>
    <d v="2004-11-29T00:00:00"/>
    <n v="2004"/>
    <x v="1"/>
    <n v="6"/>
    <n v="19.233532374060498"/>
    <n v="115.40119424436298"/>
    <n v="8"/>
  </r>
  <r>
    <n v="337"/>
    <x v="5"/>
    <d v="2006-05-11T00:00:00"/>
    <n v="2006"/>
    <x v="1"/>
    <n v="27"/>
    <n v="83.786086457485794"/>
    <n v="2262.2243343521163"/>
    <n v="8"/>
  </r>
  <r>
    <n v="338"/>
    <x v="3"/>
    <d v="2006-07-27T00:00:00"/>
    <n v="2006"/>
    <x v="1"/>
    <n v="80"/>
    <n v="242.19406499777199"/>
    <n v="19375.525199821757"/>
    <n v="5"/>
  </r>
  <r>
    <n v="339"/>
    <x v="4"/>
    <d v="2004-08-11T00:00:00"/>
    <n v="2004"/>
    <x v="4"/>
    <n v="-1"/>
    <n v="-0.92679798413568204"/>
    <n v="0.92679798413568204"/>
    <n v="7"/>
  </r>
  <r>
    <n v="340"/>
    <x v="1"/>
    <d v="2006-03-28T00:00:00"/>
    <n v="2006"/>
    <x v="4"/>
    <n v="89"/>
    <n v="269.26351673512897"/>
    <n v="23964.452989426478"/>
    <n v="8"/>
  </r>
  <r>
    <n v="341"/>
    <x v="1"/>
    <d v="2005-03-30T00:00:00"/>
    <n v="2005"/>
    <x v="3"/>
    <n v="21"/>
    <n v="65.224154633883998"/>
    <n v="1369.7072473115641"/>
    <n v="8"/>
  </r>
  <r>
    <n v="342"/>
    <x v="5"/>
    <d v="2006-12-17T00:00:00"/>
    <n v="2006"/>
    <x v="0"/>
    <n v="37"/>
    <n v="113.11652988941201"/>
    <n v="4185.311605908244"/>
    <n v="8"/>
  </r>
  <r>
    <n v="343"/>
    <x v="4"/>
    <d v="2005-02-14T00:00:00"/>
    <n v="2005"/>
    <x v="2"/>
    <n v="15"/>
    <n v="46.637898863261803"/>
    <n v="699.568482948927"/>
    <n v="7"/>
  </r>
  <r>
    <n v="344"/>
    <x v="2"/>
    <d v="2004-05-26T00:00:00"/>
    <n v="2004"/>
    <x v="4"/>
    <n v="94"/>
    <n v="283.62009758002898"/>
    <n v="26660.289172522724"/>
    <n v="6"/>
  </r>
  <r>
    <n v="345"/>
    <x v="8"/>
    <d v="2005-07-18T00:00:00"/>
    <n v="2005"/>
    <x v="4"/>
    <n v="85"/>
    <n v="257.28530472715198"/>
    <n v="21869.250901807918"/>
    <n v="4"/>
  </r>
  <r>
    <n v="346"/>
    <x v="4"/>
    <d v="2004-11-18T00:00:00"/>
    <n v="2004"/>
    <x v="0"/>
    <n v="95"/>
    <n v="286.86402627293597"/>
    <n v="27252.082495928917"/>
    <n v="7"/>
  </r>
  <r>
    <n v="347"/>
    <x v="6"/>
    <d v="2005-05-24T00:00:00"/>
    <n v="2005"/>
    <x v="2"/>
    <n v="25"/>
    <n v="76.368933708358398"/>
    <n v="1909.22334270896"/>
    <n v="6"/>
  </r>
  <r>
    <n v="348"/>
    <x v="1"/>
    <d v="2006-04-19T00:00:00"/>
    <n v="2006"/>
    <x v="4"/>
    <n v="69"/>
    <n v="208.607105444589"/>
    <n v="14393.89027567664"/>
    <n v="8"/>
  </r>
  <r>
    <n v="349"/>
    <x v="7"/>
    <d v="2005-08-31T00:00:00"/>
    <n v="2005"/>
    <x v="1"/>
    <n v="72"/>
    <n v="218.66914833137901"/>
    <n v="15744.178679859288"/>
    <n v="3"/>
  </r>
  <r>
    <n v="350"/>
    <x v="3"/>
    <d v="2006-02-12T00:00:00"/>
    <n v="2006"/>
    <x v="2"/>
    <n v="-4"/>
    <n v="-9.5040489301123898"/>
    <n v="38.016195720449559"/>
    <n v="5"/>
  </r>
  <r>
    <n v="351"/>
    <x v="4"/>
    <d v="2005-06-26T00:00:00"/>
    <n v="2005"/>
    <x v="2"/>
    <n v="21"/>
    <n v="64.847838929147301"/>
    <n v="1361.8046175120933"/>
    <n v="7"/>
  </r>
  <r>
    <n v="352"/>
    <x v="4"/>
    <d v="2005-01-12T00:00:00"/>
    <n v="2005"/>
    <x v="3"/>
    <n v="85"/>
    <n v="256.96799909003499"/>
    <n v="21842.279922652975"/>
    <n v="7"/>
  </r>
  <r>
    <n v="353"/>
    <x v="6"/>
    <d v="2005-09-11T00:00:00"/>
    <n v="2005"/>
    <x v="3"/>
    <n v="85"/>
    <n v="257.09598807037401"/>
    <n v="21853.15898598179"/>
    <n v="6"/>
  </r>
  <r>
    <n v="354"/>
    <x v="2"/>
    <d v="2005-10-14T00:00:00"/>
    <n v="2005"/>
    <x v="0"/>
    <n v="79"/>
    <n v="239.755896624927"/>
    <n v="18940.715833369235"/>
    <n v="6"/>
  </r>
  <r>
    <n v="355"/>
    <x v="7"/>
    <d v="2006-09-09T00:00:00"/>
    <n v="2006"/>
    <x v="0"/>
    <n v="81"/>
    <n v="245.01127594931799"/>
    <n v="19845.913351894756"/>
    <n v="3"/>
  </r>
  <r>
    <n v="356"/>
    <x v="2"/>
    <d v="2006-08-29T00:00:00"/>
    <n v="2006"/>
    <x v="3"/>
    <n v="76"/>
    <n v="229.57757100656301"/>
    <n v="17447.895396498789"/>
    <n v="6"/>
  </r>
  <r>
    <n v="357"/>
    <x v="2"/>
    <d v="2005-06-15T00:00:00"/>
    <n v="2005"/>
    <x v="0"/>
    <n v="31"/>
    <n v="95.411837871052697"/>
    <n v="2957.7669740026336"/>
    <n v="6"/>
  </r>
  <r>
    <n v="358"/>
    <x v="3"/>
    <d v="2005-09-22T00:00:00"/>
    <n v="2005"/>
    <x v="3"/>
    <n v="44"/>
    <n v="133.84155746359201"/>
    <n v="5889.0285283980484"/>
    <n v="5"/>
  </r>
  <r>
    <n v="359"/>
    <x v="0"/>
    <d v="2006-12-17T00:00:00"/>
    <n v="2006"/>
    <x v="2"/>
    <n v="44"/>
    <n v="133.90724137081801"/>
    <n v="5891.9186203159925"/>
    <n v="5"/>
  </r>
  <r>
    <n v="360"/>
    <x v="5"/>
    <d v="2004-05-26T00:00:00"/>
    <n v="2004"/>
    <x v="4"/>
    <n v="70"/>
    <n v="211.68588054687601"/>
    <n v="14818.011638281321"/>
    <n v="8"/>
  </r>
  <r>
    <n v="361"/>
    <x v="5"/>
    <d v="2004-11-29T00:00:00"/>
    <n v="2004"/>
    <x v="1"/>
    <n v="-4"/>
    <n v="-9.4531080152815807"/>
    <n v="37.812432061126323"/>
    <n v="8"/>
  </r>
  <r>
    <n v="362"/>
    <x v="7"/>
    <d v="2005-11-16T00:00:00"/>
    <n v="2005"/>
    <x v="0"/>
    <n v="28"/>
    <n v="86.334638190049304"/>
    <n v="2417.3698693213805"/>
    <n v="3"/>
  </r>
  <r>
    <n v="363"/>
    <x v="2"/>
    <d v="2006-10-12T00:00:00"/>
    <n v="2006"/>
    <x v="4"/>
    <n v="83"/>
    <n v="250.609238628897"/>
    <n v="20800.566806198451"/>
    <n v="6"/>
  </r>
  <r>
    <n v="364"/>
    <x v="8"/>
    <d v="2006-07-05T00:00:00"/>
    <n v="2006"/>
    <x v="0"/>
    <n v="46"/>
    <n v="140.47993678432599"/>
    <n v="6462.0770920789955"/>
    <n v="4"/>
  </r>
  <r>
    <n v="365"/>
    <x v="7"/>
    <d v="2006-05-22T00:00:00"/>
    <n v="2006"/>
    <x v="0"/>
    <n v="88"/>
    <n v="266.35125676131003"/>
    <n v="23438.910594995283"/>
    <n v="3"/>
  </r>
  <r>
    <n v="366"/>
    <x v="6"/>
    <d v="2005-10-14T00:00:00"/>
    <n v="2005"/>
    <x v="0"/>
    <n v="-9"/>
    <n v="-24.537461299444701"/>
    <n v="220.83715169500232"/>
    <n v="6"/>
  </r>
  <r>
    <n v="367"/>
    <x v="1"/>
    <d v="2005-08-09T00:00:00"/>
    <n v="2005"/>
    <x v="1"/>
    <n v="-8"/>
    <n v="-21.825357589950698"/>
    <n v="174.60286071960559"/>
    <n v="8"/>
  </r>
  <r>
    <n v="368"/>
    <x v="4"/>
    <d v="2006-07-05T00:00:00"/>
    <n v="2006"/>
    <x v="1"/>
    <n v="37"/>
    <n v="113.010159221655"/>
    <n v="4181.3758912012354"/>
    <n v="7"/>
  </r>
  <r>
    <n v="369"/>
    <x v="1"/>
    <d v="2004-02-28T00:00:00"/>
    <n v="2004"/>
    <x v="1"/>
    <n v="20"/>
    <n v="61.6787928284201"/>
    <n v="1233.5758565684021"/>
    <n v="8"/>
  </r>
  <r>
    <n v="370"/>
    <x v="5"/>
    <d v="2005-09-11T00:00:00"/>
    <n v="2005"/>
    <x v="0"/>
    <n v="2"/>
    <n v="7.7509272810830501"/>
    <n v="15.5018545621661"/>
    <n v="8"/>
  </r>
  <r>
    <n v="371"/>
    <x v="2"/>
    <d v="2005-08-20T00:00:00"/>
    <n v="2005"/>
    <x v="3"/>
    <n v="36"/>
    <n v="110.594181259881"/>
    <n v="3981.3905253557159"/>
    <n v="6"/>
  </r>
  <r>
    <n v="372"/>
    <x v="2"/>
    <d v="2005-10-03T00:00:00"/>
    <n v="2005"/>
    <x v="4"/>
    <n v="34"/>
    <n v="103.889650964586"/>
    <n v="3532.248132795924"/>
    <n v="6"/>
  </r>
  <r>
    <n v="373"/>
    <x v="8"/>
    <d v="2006-04-30T00:00:00"/>
    <n v="2006"/>
    <x v="3"/>
    <n v="84"/>
    <n v="253.89322061575001"/>
    <n v="21327.030531723001"/>
    <n v="4"/>
  </r>
  <r>
    <n v="374"/>
    <x v="1"/>
    <d v="2006-08-18T00:00:00"/>
    <n v="2006"/>
    <x v="4"/>
    <n v="89"/>
    <n v="268.47594870423097"/>
    <n v="23894.359434676557"/>
    <n v="8"/>
  </r>
  <r>
    <n v="375"/>
    <x v="3"/>
    <d v="2006-02-01T00:00:00"/>
    <n v="2006"/>
    <x v="0"/>
    <n v="31"/>
    <n v="95.680691267513794"/>
    <n v="2966.1014292929276"/>
    <n v="5"/>
  </r>
  <r>
    <n v="376"/>
    <x v="8"/>
    <d v="2004-03-21T00:00:00"/>
    <n v="2004"/>
    <x v="0"/>
    <n v="7"/>
    <n v="22.5458632552394"/>
    <n v="157.8210427866758"/>
    <n v="4"/>
  </r>
  <r>
    <n v="377"/>
    <x v="1"/>
    <d v="2004-02-06T00:00:00"/>
    <n v="2004"/>
    <x v="0"/>
    <n v="7"/>
    <n v="22.9391933430372"/>
    <n v="160.5743534012604"/>
    <n v="8"/>
  </r>
  <r>
    <n v="378"/>
    <x v="6"/>
    <d v="2006-02-23T00:00:00"/>
    <n v="2006"/>
    <x v="3"/>
    <n v="76"/>
    <n v="229.89259006043201"/>
    <n v="17471.836844592832"/>
    <n v="6"/>
  </r>
  <r>
    <n v="379"/>
    <x v="3"/>
    <d v="2004-07-31T00:00:00"/>
    <n v="2004"/>
    <x v="1"/>
    <n v="6"/>
    <n v="19.5610173084868"/>
    <n v="117.36610385092081"/>
    <n v="5"/>
  </r>
  <r>
    <n v="380"/>
    <x v="5"/>
    <d v="2006-10-23T00:00:00"/>
    <n v="2006"/>
    <x v="0"/>
    <n v="43"/>
    <n v="130.28590210776699"/>
    <n v="5602.2937906339803"/>
    <n v="8"/>
  </r>
  <r>
    <n v="381"/>
    <x v="8"/>
    <d v="2004-01-15T00:00:00"/>
    <n v="2004"/>
    <x v="4"/>
    <n v="20"/>
    <n v="62.182772082560298"/>
    <n v="1243.655441651206"/>
    <n v="4"/>
  </r>
  <r>
    <n v="382"/>
    <x v="3"/>
    <d v="2006-03-17T00:00:00"/>
    <n v="2006"/>
    <x v="2"/>
    <n v="11"/>
    <n v="35.0768187054409"/>
    <n v="385.84500575984987"/>
    <n v="5"/>
  </r>
  <r>
    <n v="383"/>
    <x v="7"/>
    <d v="2005-06-26T00:00:00"/>
    <n v="2005"/>
    <x v="3"/>
    <n v="35"/>
    <n v="107.053238247005"/>
    <n v="3746.8633386451747"/>
    <n v="3"/>
  </r>
  <r>
    <n v="384"/>
    <x v="6"/>
    <d v="2006-03-17T00:00:00"/>
    <n v="2006"/>
    <x v="1"/>
    <n v="72"/>
    <n v="218.15023917907899"/>
    <n v="15706.817220893688"/>
    <n v="6"/>
  </r>
  <r>
    <n v="385"/>
    <x v="8"/>
    <d v="2004-05-26T00:00:00"/>
    <n v="2004"/>
    <x v="1"/>
    <n v="49"/>
    <n v="148.926929750748"/>
    <n v="7297.4195577866521"/>
    <n v="4"/>
  </r>
  <r>
    <n v="386"/>
    <x v="7"/>
    <d v="2006-03-06T00:00:00"/>
    <n v="2006"/>
    <x v="1"/>
    <n v="88"/>
    <n v="266.64631383797899"/>
    <n v="23464.875617742153"/>
    <n v="3"/>
  </r>
  <r>
    <n v="387"/>
    <x v="2"/>
    <d v="2006-03-28T00:00:00"/>
    <n v="2006"/>
    <x v="1"/>
    <n v="45"/>
    <n v="136.00734165157499"/>
    <n v="6120.3303743208744"/>
    <n v="6"/>
  </r>
  <r>
    <n v="388"/>
    <x v="2"/>
    <d v="2004-03-21T00:00:00"/>
    <n v="2004"/>
    <x v="0"/>
    <n v="37"/>
    <n v="112.929004157211"/>
    <n v="4178.3731538168067"/>
    <n v="6"/>
  </r>
  <r>
    <n v="389"/>
    <x v="4"/>
    <d v="2005-04-10T00:00:00"/>
    <n v="2005"/>
    <x v="0"/>
    <n v="12"/>
    <n v="38.618337900456297"/>
    <n v="463.42005480547556"/>
    <n v="7"/>
  </r>
  <r>
    <n v="390"/>
    <x v="7"/>
    <d v="2004-05-15T00:00:00"/>
    <n v="2004"/>
    <x v="4"/>
    <n v="18"/>
    <n v="55.932067779481002"/>
    <n v="1006.7772200306581"/>
    <n v="3"/>
  </r>
  <r>
    <n v="391"/>
    <x v="1"/>
    <d v="2006-01-21T00:00:00"/>
    <n v="2006"/>
    <x v="0"/>
    <n v="75"/>
    <n v="226.997965563115"/>
    <n v="17024.847417233625"/>
    <n v="8"/>
  </r>
  <r>
    <n v="392"/>
    <x v="7"/>
    <d v="2005-02-25T00:00:00"/>
    <n v="2005"/>
    <x v="1"/>
    <n v="8"/>
    <n v="26.314204821327198"/>
    <n v="210.51363857061759"/>
    <n v="3"/>
  </r>
  <r>
    <n v="393"/>
    <x v="0"/>
    <d v="2004-04-01T00:00:00"/>
    <n v="2004"/>
    <x v="0"/>
    <n v="37"/>
    <n v="112.535342486277"/>
    <n v="4163.8076719922492"/>
    <n v="5"/>
  </r>
  <r>
    <n v="394"/>
    <x v="2"/>
    <d v="2004-12-21T00:00:00"/>
    <n v="2004"/>
    <x v="0"/>
    <n v="-6"/>
    <n v="-16.4123658182158"/>
    <n v="98.474194909294795"/>
    <n v="6"/>
  </r>
  <r>
    <n v="395"/>
    <x v="0"/>
    <d v="2004-05-15T00:00:00"/>
    <n v="2004"/>
    <x v="2"/>
    <n v="56"/>
    <n v="169.27515470165301"/>
    <n v="9479.4086632925682"/>
    <n v="5"/>
  </r>
  <r>
    <n v="396"/>
    <x v="7"/>
    <d v="2004-12-10T00:00:00"/>
    <n v="2004"/>
    <x v="3"/>
    <n v="53"/>
    <n v="161.325465577957"/>
    <n v="8550.2496756317214"/>
    <n v="3"/>
  </r>
  <r>
    <n v="397"/>
    <x v="5"/>
    <d v="2004-05-26T00:00:00"/>
    <n v="2004"/>
    <x v="0"/>
    <n v="62"/>
    <n v="187.71993550398901"/>
    <n v="11638.636001247318"/>
    <n v="8"/>
  </r>
  <r>
    <n v="398"/>
    <x v="2"/>
    <d v="2005-03-30T00:00:00"/>
    <n v="2005"/>
    <x v="4"/>
    <n v="90"/>
    <n v="271.30519777626301"/>
    <n v="24417.467799863673"/>
    <n v="6"/>
  </r>
  <r>
    <n v="399"/>
    <x v="2"/>
    <d v="2004-01-15T00:00:00"/>
    <n v="2004"/>
    <x v="3"/>
    <n v="30"/>
    <n v="92.293324121451903"/>
    <n v="2768.7997236435572"/>
    <n v="6"/>
  </r>
  <r>
    <n v="400"/>
    <x v="4"/>
    <d v="2005-02-14T00:00:00"/>
    <n v="2005"/>
    <x v="1"/>
    <n v="36"/>
    <n v="110.393912488696"/>
    <n v="3974.1808495930563"/>
    <n v="7"/>
  </r>
  <r>
    <n v="401"/>
    <x v="5"/>
    <d v="2005-03-08T00:00:00"/>
    <n v="2005"/>
    <x v="3"/>
    <n v="76"/>
    <n v="230.11911772178499"/>
    <n v="17489.05294685566"/>
    <n v="8"/>
  </r>
  <r>
    <n v="402"/>
    <x v="6"/>
    <d v="2005-04-10T00:00:00"/>
    <n v="2005"/>
    <x v="0"/>
    <n v="-4"/>
    <n v="-10.045852408088701"/>
    <n v="40.183409632354802"/>
    <n v="6"/>
  </r>
  <r>
    <n v="403"/>
    <x v="4"/>
    <d v="2004-12-10T00:00:00"/>
    <n v="2004"/>
    <x v="2"/>
    <n v="26"/>
    <n v="80.067286712333498"/>
    <n v="2081.749454520671"/>
    <n v="7"/>
  </r>
  <r>
    <n v="404"/>
    <x v="5"/>
    <d v="2005-05-13T00:00:00"/>
    <n v="2005"/>
    <x v="0"/>
    <n v="-5"/>
    <n v="-12.7998430186961"/>
    <n v="63.999215093480501"/>
    <n v="8"/>
  </r>
  <r>
    <n v="405"/>
    <x v="3"/>
    <d v="2004-05-04T00:00:00"/>
    <n v="2004"/>
    <x v="1"/>
    <n v="44"/>
    <n v="133.92031416884799"/>
    <n v="5892.4938234293113"/>
    <n v="5"/>
  </r>
  <r>
    <n v="406"/>
    <x v="4"/>
    <d v="2004-02-17T00:00:00"/>
    <n v="2004"/>
    <x v="4"/>
    <n v="91"/>
    <n v="274.81127367201901"/>
    <n v="25007.825904153731"/>
    <n v="7"/>
  </r>
  <r>
    <n v="407"/>
    <x v="6"/>
    <d v="2004-03-10T00:00:00"/>
    <n v="2004"/>
    <x v="0"/>
    <n v="78"/>
    <n v="235.98595343131899"/>
    <n v="18406.904367642881"/>
    <n v="6"/>
  </r>
  <r>
    <n v="408"/>
    <x v="7"/>
    <d v="2006-05-22T00:00:00"/>
    <n v="2006"/>
    <x v="0"/>
    <n v="69"/>
    <n v="208.58962786585201"/>
    <n v="14392.684322743789"/>
    <n v="3"/>
  </r>
  <r>
    <n v="409"/>
    <x v="0"/>
    <d v="2004-10-16T00:00:00"/>
    <n v="2004"/>
    <x v="4"/>
    <n v="74"/>
    <n v="224.04305477277899"/>
    <n v="16579.186053185644"/>
    <n v="5"/>
  </r>
  <r>
    <n v="410"/>
    <x v="3"/>
    <d v="2005-07-29T00:00:00"/>
    <n v="2005"/>
    <x v="1"/>
    <n v="71"/>
    <n v="215.12402518996399"/>
    <n v="15273.805788487443"/>
    <n v="5"/>
  </r>
  <r>
    <n v="411"/>
    <x v="0"/>
    <d v="2006-09-09T00:00:00"/>
    <n v="2006"/>
    <x v="2"/>
    <n v="34"/>
    <n v="103.849395938557"/>
    <n v="3530.8794619109376"/>
    <n v="5"/>
  </r>
  <r>
    <n v="412"/>
    <x v="7"/>
    <d v="2005-06-04T00:00:00"/>
    <n v="2005"/>
    <x v="4"/>
    <n v="93"/>
    <n v="281.17054419951103"/>
    <n v="26148.860610554526"/>
    <n v="3"/>
  </r>
  <r>
    <n v="413"/>
    <x v="1"/>
    <d v="2005-02-25T00:00:00"/>
    <n v="2005"/>
    <x v="1"/>
    <n v="60"/>
    <n v="182.60959965033101"/>
    <n v="10956.575979019861"/>
    <n v="8"/>
  </r>
  <r>
    <n v="414"/>
    <x v="8"/>
    <d v="2004-04-23T00:00:00"/>
    <n v="2004"/>
    <x v="1"/>
    <n v="37"/>
    <n v="112.43397722732"/>
    <n v="4160.0571574108399"/>
    <n v="4"/>
  </r>
  <r>
    <n v="415"/>
    <x v="7"/>
    <d v="2004-06-28T00:00:00"/>
    <n v="2004"/>
    <x v="3"/>
    <n v="26"/>
    <n v="79.913804333123693"/>
    <n v="2077.7589126612161"/>
    <n v="3"/>
  </r>
  <r>
    <n v="416"/>
    <x v="3"/>
    <d v="2005-07-07T00:00:00"/>
    <n v="2005"/>
    <x v="3"/>
    <n v="2"/>
    <n v="8.5397555339605997"/>
    <n v="17.079511067921199"/>
    <n v="5"/>
  </r>
  <r>
    <n v="417"/>
    <x v="5"/>
    <d v="2005-10-03T00:00:00"/>
    <n v="2005"/>
    <x v="1"/>
    <n v="-9"/>
    <n v="-25.920453761182099"/>
    <n v="233.28408385063889"/>
    <n v="8"/>
  </r>
  <r>
    <n v="418"/>
    <x v="0"/>
    <d v="2006-02-23T00:00:00"/>
    <n v="2006"/>
    <x v="1"/>
    <n v="46"/>
    <n v="139.68753059266501"/>
    <n v="6425.6264072625909"/>
    <n v="5"/>
  </r>
  <r>
    <n v="419"/>
    <x v="5"/>
    <d v="2004-03-10T00:00:00"/>
    <n v="2004"/>
    <x v="4"/>
    <n v="0"/>
    <n v="2.3470477551262898"/>
    <n v="0"/>
    <n v="8"/>
  </r>
  <r>
    <n v="420"/>
    <x v="1"/>
    <d v="2004-11-29T00:00:00"/>
    <n v="2004"/>
    <x v="1"/>
    <n v="79"/>
    <n v="239.220851452239"/>
    <n v="18898.447264726881"/>
    <n v="8"/>
  </r>
  <r>
    <n v="421"/>
    <x v="2"/>
    <d v="2005-01-12T00:00:00"/>
    <n v="2005"/>
    <x v="1"/>
    <n v="48"/>
    <n v="146.506978591642"/>
    <n v="7032.3349723988158"/>
    <n v="6"/>
  </r>
  <r>
    <n v="422"/>
    <x v="3"/>
    <d v="2006-01-21T00:00:00"/>
    <n v="2006"/>
    <x v="3"/>
    <n v="77"/>
    <n v="233.080091069926"/>
    <n v="17947.167012384303"/>
    <n v="5"/>
  </r>
  <r>
    <n v="423"/>
    <x v="7"/>
    <d v="2006-02-12T00:00:00"/>
    <n v="2006"/>
    <x v="1"/>
    <n v="-10"/>
    <n v="-26.967932789902399"/>
    <n v="269.67932789902397"/>
    <n v="3"/>
  </r>
  <r>
    <n v="424"/>
    <x v="0"/>
    <d v="2005-08-09T00:00:00"/>
    <n v="2005"/>
    <x v="2"/>
    <n v="45"/>
    <n v="137.23163667167299"/>
    <n v="6175.4236502252843"/>
    <n v="5"/>
  </r>
  <r>
    <n v="425"/>
    <x v="4"/>
    <d v="2005-01-23T00:00:00"/>
    <n v="2005"/>
    <x v="1"/>
    <n v="17"/>
    <n v="53.565793196028103"/>
    <n v="910.61848433247781"/>
    <n v="7"/>
  </r>
  <r>
    <n v="426"/>
    <x v="7"/>
    <d v="2005-08-20T00:00:00"/>
    <n v="2005"/>
    <x v="3"/>
    <n v="-4"/>
    <n v="-10.3640833145685"/>
    <n v="41.456333258274"/>
    <n v="3"/>
  </r>
  <r>
    <n v="427"/>
    <x v="3"/>
    <d v="2006-12-17T00:00:00"/>
    <n v="2006"/>
    <x v="4"/>
    <n v="43"/>
    <n v="130.80350038976201"/>
    <n v="5624.5505167597667"/>
    <n v="5"/>
  </r>
  <r>
    <n v="428"/>
    <x v="4"/>
    <d v="2004-10-05T00:00:00"/>
    <n v="2004"/>
    <x v="3"/>
    <n v="41"/>
    <n v="125.189375285599"/>
    <n v="5132.7643867095594"/>
    <n v="7"/>
  </r>
  <r>
    <n v="429"/>
    <x v="7"/>
    <d v="2006-06-24T00:00:00"/>
    <n v="2006"/>
    <x v="2"/>
    <n v="-4"/>
    <n v="-9.8762446340450705"/>
    <n v="39.504978536180282"/>
    <n v="3"/>
  </r>
  <r>
    <n v="430"/>
    <x v="6"/>
    <d v="2004-09-13T00:00:00"/>
    <n v="2004"/>
    <x v="1"/>
    <n v="6"/>
    <n v="20.388215317654399"/>
    <n v="122.3292919059264"/>
    <n v="6"/>
  </r>
  <r>
    <n v="431"/>
    <x v="2"/>
    <d v="2006-05-11T00:00:00"/>
    <n v="2006"/>
    <x v="1"/>
    <n v="8"/>
    <n v="25.124465791487999"/>
    <n v="200.995726331904"/>
    <n v="6"/>
  </r>
  <r>
    <n v="432"/>
    <x v="1"/>
    <d v="2004-07-09T00:00:00"/>
    <n v="2004"/>
    <x v="3"/>
    <n v="43"/>
    <n v="131.20326238549799"/>
    <n v="5641.7402825764138"/>
    <n v="8"/>
  </r>
  <r>
    <n v="433"/>
    <x v="0"/>
    <d v="2004-06-06T00:00:00"/>
    <n v="2004"/>
    <x v="3"/>
    <n v="47"/>
    <n v="142.67305731753299"/>
    <n v="6705.6336939240509"/>
    <n v="5"/>
  </r>
  <r>
    <n v="434"/>
    <x v="1"/>
    <d v="2006-08-18T00:00:00"/>
    <n v="2006"/>
    <x v="0"/>
    <n v="13"/>
    <n v="41.344467136527101"/>
    <n v="537.47807277485231"/>
    <n v="8"/>
  </r>
  <r>
    <n v="435"/>
    <x v="7"/>
    <d v="2006-02-01T00:00:00"/>
    <n v="2006"/>
    <x v="1"/>
    <n v="9"/>
    <n v="28.8042404942979"/>
    <n v="259.23816444868112"/>
    <n v="3"/>
  </r>
  <r>
    <n v="436"/>
    <x v="0"/>
    <d v="2004-02-28T00:00:00"/>
    <n v="2004"/>
    <x v="3"/>
    <n v="22"/>
    <n v="67.510047922862498"/>
    <n v="1485.2210543029751"/>
    <n v="5"/>
  </r>
  <r>
    <n v="437"/>
    <x v="3"/>
    <d v="2006-03-17T00:00:00"/>
    <n v="2006"/>
    <x v="3"/>
    <n v="87"/>
    <n v="263.06877286650899"/>
    <n v="22886.983239386282"/>
    <n v="5"/>
  </r>
  <r>
    <n v="438"/>
    <x v="5"/>
    <d v="2006-10-23T00:00:00"/>
    <n v="2006"/>
    <x v="1"/>
    <n v="15"/>
    <n v="46.297252141958701"/>
    <n v="694.45878212938055"/>
    <n v="8"/>
  </r>
  <r>
    <n v="439"/>
    <x v="8"/>
    <d v="2006-10-23T00:00:00"/>
    <n v="2006"/>
    <x v="3"/>
    <n v="27"/>
    <n v="83.407614775333798"/>
    <n v="2252.0055989340126"/>
    <n v="4"/>
  </r>
  <r>
    <n v="440"/>
    <x v="4"/>
    <d v="2006-04-30T00:00:00"/>
    <n v="2006"/>
    <x v="2"/>
    <n v="78"/>
    <n v="236.444262022283"/>
    <n v="18442.652437738074"/>
    <n v="7"/>
  </r>
  <r>
    <n v="441"/>
    <x v="8"/>
    <d v="2005-03-19T00:00:00"/>
    <n v="2005"/>
    <x v="4"/>
    <n v="27"/>
    <n v="82.997777309268898"/>
    <n v="2240.9399873502603"/>
    <n v="4"/>
  </r>
  <r>
    <n v="442"/>
    <x v="8"/>
    <d v="2004-01-26T00:00:00"/>
    <n v="2004"/>
    <x v="1"/>
    <n v="19"/>
    <n v="59.6218655545659"/>
    <n v="1132.8154455367521"/>
    <n v="4"/>
  </r>
  <r>
    <n v="443"/>
    <x v="2"/>
    <d v="2004-02-17T00:00:00"/>
    <n v="2004"/>
    <x v="4"/>
    <n v="0"/>
    <n v="2.3705199513077302"/>
    <n v="0"/>
    <n v="6"/>
  </r>
  <r>
    <n v="444"/>
    <x v="0"/>
    <d v="2004-12-10T00:00:00"/>
    <n v="2004"/>
    <x v="3"/>
    <n v="30"/>
    <n v="91.969621588308598"/>
    <n v="2759.0886476492578"/>
    <n v="5"/>
  </r>
  <r>
    <n v="445"/>
    <x v="5"/>
    <d v="2006-08-07T00:00:00"/>
    <n v="2006"/>
    <x v="2"/>
    <n v="17"/>
    <n v="52.938579538531897"/>
    <n v="899.95585215504229"/>
    <n v="8"/>
  </r>
  <r>
    <n v="446"/>
    <x v="1"/>
    <d v="2005-06-04T00:00:00"/>
    <n v="2005"/>
    <x v="0"/>
    <n v="36"/>
    <n v="109.951444300677"/>
    <n v="3958.2519948243716"/>
    <n v="8"/>
  </r>
  <r>
    <n v="447"/>
    <x v="1"/>
    <d v="2006-01-21T00:00:00"/>
    <n v="2006"/>
    <x v="1"/>
    <n v="-4"/>
    <n v="-10.242938195130501"/>
    <n v="40.971752780522003"/>
    <n v="8"/>
  </r>
  <r>
    <n v="448"/>
    <x v="8"/>
    <d v="2004-01-15T00:00:00"/>
    <n v="2004"/>
    <x v="4"/>
    <n v="4"/>
    <n v="14.170380845911"/>
    <n v="56.681523383643999"/>
    <n v="4"/>
  </r>
  <r>
    <n v="449"/>
    <x v="2"/>
    <d v="2004-06-06T00:00:00"/>
    <n v="2004"/>
    <x v="3"/>
    <n v="81"/>
    <n v="244.97499865385601"/>
    <n v="19842.974890962338"/>
    <n v="6"/>
  </r>
  <r>
    <n v="450"/>
    <x v="5"/>
    <d v="2004-12-21T00:00:00"/>
    <n v="2004"/>
    <x v="3"/>
    <n v="87"/>
    <n v="263.83037846281599"/>
    <n v="22953.242926264989"/>
    <n v="8"/>
  </r>
  <r>
    <n v="451"/>
    <x v="0"/>
    <d v="2004-02-06T00:00:00"/>
    <n v="2004"/>
    <x v="3"/>
    <n v="13"/>
    <n v="40.507831778483201"/>
    <n v="526.60181312028158"/>
    <n v="5"/>
  </r>
  <r>
    <n v="452"/>
    <x v="3"/>
    <d v="2004-05-04T00:00:00"/>
    <n v="2004"/>
    <x v="0"/>
    <n v="48"/>
    <n v="145.84691044279401"/>
    <n v="7000.6517012541126"/>
    <n v="5"/>
  </r>
  <r>
    <n v="453"/>
    <x v="0"/>
    <d v="2005-10-03T00:00:00"/>
    <n v="2005"/>
    <x v="2"/>
    <n v="2"/>
    <n v="7.0981331873476003"/>
    <n v="14.196266374695201"/>
    <n v="5"/>
  </r>
  <r>
    <n v="454"/>
    <x v="7"/>
    <d v="2004-06-17T00:00:00"/>
    <n v="2004"/>
    <x v="0"/>
    <n v="32"/>
    <n v="98.366647965700494"/>
    <n v="3147.7327349024158"/>
    <n v="3"/>
  </r>
  <r>
    <n v="455"/>
    <x v="2"/>
    <d v="2005-08-31T00:00:00"/>
    <n v="2005"/>
    <x v="0"/>
    <n v="13"/>
    <n v="41.168773652748001"/>
    <n v="535.19405748572399"/>
    <n v="6"/>
  </r>
  <r>
    <n v="456"/>
    <x v="8"/>
    <d v="2006-10-01T00:00:00"/>
    <n v="2006"/>
    <x v="4"/>
    <n v="94"/>
    <n v="283.45251417423401"/>
    <n v="26644.536332377997"/>
    <n v="4"/>
  </r>
  <r>
    <n v="457"/>
    <x v="7"/>
    <d v="2006-03-06T00:00:00"/>
    <n v="2006"/>
    <x v="4"/>
    <n v="63"/>
    <n v="190.83724952199"/>
    <n v="12022.74671988537"/>
    <n v="3"/>
  </r>
  <r>
    <n v="458"/>
    <x v="3"/>
    <d v="2006-06-13T00:00:00"/>
    <n v="2006"/>
    <x v="1"/>
    <n v="45"/>
    <n v="136.979426538143"/>
    <n v="6164.074194216435"/>
    <n v="5"/>
  </r>
  <r>
    <n v="459"/>
    <x v="4"/>
    <d v="2005-04-10T00:00:00"/>
    <n v="2005"/>
    <x v="4"/>
    <n v="71"/>
    <n v="214.768987764716"/>
    <n v="15248.598131294837"/>
    <n v="7"/>
  </r>
  <r>
    <n v="460"/>
    <x v="4"/>
    <d v="2004-04-23T00:00:00"/>
    <n v="2004"/>
    <x v="4"/>
    <n v="74"/>
    <n v="224.182388478728"/>
    <n v="16589.496747425874"/>
    <n v="7"/>
  </r>
  <r>
    <n v="461"/>
    <x v="2"/>
    <d v="2004-01-26T00:00:00"/>
    <n v="2004"/>
    <x v="4"/>
    <n v="48"/>
    <n v="145.649513429481"/>
    <n v="6991.1766446150887"/>
    <n v="6"/>
  </r>
  <r>
    <n v="462"/>
    <x v="5"/>
    <d v="2004-02-28T00:00:00"/>
    <n v="2004"/>
    <x v="0"/>
    <n v="63"/>
    <n v="191.188416392877"/>
    <n v="12044.870232751251"/>
    <n v="8"/>
  </r>
  <r>
    <n v="463"/>
    <x v="4"/>
    <d v="2005-04-21T00:00:00"/>
    <n v="2005"/>
    <x v="0"/>
    <n v="48"/>
    <n v="145.69127497854899"/>
    <n v="6993.181198970351"/>
    <n v="7"/>
  </r>
  <r>
    <n v="464"/>
    <x v="1"/>
    <d v="2006-08-29T00:00:00"/>
    <n v="2006"/>
    <x v="4"/>
    <n v="26"/>
    <n v="80.6144268681997"/>
    <n v="2095.9750985731921"/>
    <n v="8"/>
  </r>
  <r>
    <n v="465"/>
    <x v="2"/>
    <d v="2006-06-13T00:00:00"/>
    <n v="2006"/>
    <x v="3"/>
    <n v="58"/>
    <n v="176.26520049915899"/>
    <n v="10223.381628951222"/>
    <n v="6"/>
  </r>
  <r>
    <n v="466"/>
    <x v="3"/>
    <d v="2006-02-12T00:00:00"/>
    <n v="2006"/>
    <x v="0"/>
    <n v="2"/>
    <n v="8.7479494068217498"/>
    <n v="17.4958988136435"/>
    <n v="5"/>
  </r>
  <r>
    <n v="467"/>
    <x v="4"/>
    <d v="2006-08-07T00:00:00"/>
    <n v="2006"/>
    <x v="0"/>
    <n v="36"/>
    <n v="109.676610015911"/>
    <n v="3948.3579605727959"/>
    <n v="7"/>
  </r>
  <r>
    <n v="468"/>
    <x v="8"/>
    <d v="2005-06-26T00:00:00"/>
    <n v="2005"/>
    <x v="4"/>
    <n v="22"/>
    <n v="68.355074793823803"/>
    <n v="1503.8116454641236"/>
    <n v="4"/>
  </r>
  <r>
    <n v="469"/>
    <x v="8"/>
    <d v="2005-08-09T00:00:00"/>
    <n v="2005"/>
    <x v="0"/>
    <n v="92"/>
    <n v="277.66680522408302"/>
    <n v="25545.346080615636"/>
    <n v="4"/>
  </r>
  <r>
    <n v="470"/>
    <x v="0"/>
    <d v="2004-10-05T00:00:00"/>
    <n v="2004"/>
    <x v="1"/>
    <n v="29"/>
    <n v="88.713589465763306"/>
    <n v="2572.694094507136"/>
    <n v="5"/>
  </r>
  <r>
    <n v="471"/>
    <x v="2"/>
    <d v="2006-10-12T00:00:00"/>
    <n v="2006"/>
    <x v="0"/>
    <n v="42"/>
    <n v="128.17075092766001"/>
    <n v="5383.1715389617202"/>
    <n v="6"/>
  </r>
  <r>
    <n v="472"/>
    <x v="5"/>
    <d v="2004-04-23T00:00:00"/>
    <n v="2004"/>
    <x v="0"/>
    <n v="25"/>
    <n v="77.315706522508705"/>
    <n v="1932.8926630627177"/>
    <n v="8"/>
  </r>
  <r>
    <n v="473"/>
    <x v="4"/>
    <d v="2005-03-19T00:00:00"/>
    <n v="2005"/>
    <x v="1"/>
    <n v="40"/>
    <n v="122.539281672944"/>
    <n v="4901.5712669177601"/>
    <n v="7"/>
  </r>
  <r>
    <n v="474"/>
    <x v="8"/>
    <d v="2004-05-04T00:00:00"/>
    <n v="2004"/>
    <x v="0"/>
    <n v="3"/>
    <n v="10.570883063873"/>
    <n v="31.712649191619001"/>
    <n v="4"/>
  </r>
  <r>
    <n v="475"/>
    <x v="0"/>
    <d v="2005-07-18T00:00:00"/>
    <n v="2005"/>
    <x v="1"/>
    <n v="-1"/>
    <n v="-0.82178994105370995"/>
    <n v="0.82178994105370995"/>
    <n v="5"/>
  </r>
  <r>
    <n v="476"/>
    <x v="2"/>
    <d v="2006-09-09T00:00:00"/>
    <n v="2006"/>
    <x v="1"/>
    <n v="12"/>
    <n v="37.686101056343098"/>
    <n v="452.2332126761172"/>
    <n v="6"/>
  </r>
  <r>
    <n v="477"/>
    <x v="8"/>
    <d v="2004-06-17T00:00:00"/>
    <n v="2004"/>
    <x v="3"/>
    <n v="0"/>
    <n v="2.0013600167772601"/>
    <n v="0"/>
    <n v="4"/>
  </r>
  <r>
    <n v="478"/>
    <x v="1"/>
    <d v="2006-02-12T00:00:00"/>
    <n v="2006"/>
    <x v="0"/>
    <n v="35"/>
    <n v="106.26347084870901"/>
    <n v="3719.221479704815"/>
    <n v="8"/>
  </r>
  <r>
    <n v="479"/>
    <x v="6"/>
    <d v="2005-05-24T00:00:00"/>
    <n v="2005"/>
    <x v="1"/>
    <n v="2"/>
    <n v="7.6817477771075904"/>
    <n v="15.363495554215181"/>
    <n v="6"/>
  </r>
  <r>
    <n v="480"/>
    <x v="3"/>
    <d v="2006-05-22T00:00:00"/>
    <n v="2006"/>
    <x v="2"/>
    <n v="10"/>
    <n v="31.785155418327999"/>
    <n v="317.85155418327997"/>
    <n v="5"/>
  </r>
  <r>
    <n v="481"/>
    <x v="7"/>
    <d v="2005-10-14T00:00:00"/>
    <n v="2005"/>
    <x v="3"/>
    <n v="6"/>
    <n v="19.733545359470899"/>
    <n v="118.4012721568254"/>
    <n v="3"/>
  </r>
  <r>
    <n v="482"/>
    <x v="7"/>
    <d v="2004-03-10T00:00:00"/>
    <n v="2004"/>
    <x v="0"/>
    <n v="4"/>
    <n v="14.1045691794021"/>
    <n v="56.4182767176084"/>
    <n v="3"/>
  </r>
  <r>
    <n v="483"/>
    <x v="8"/>
    <d v="2006-10-12T00:00:00"/>
    <n v="2006"/>
    <x v="4"/>
    <n v="91"/>
    <n v="274.92032051274299"/>
    <n v="25017.749166659611"/>
    <n v="4"/>
  </r>
  <r>
    <n v="484"/>
    <x v="7"/>
    <d v="2006-07-05T00:00:00"/>
    <n v="2006"/>
    <x v="0"/>
    <n v="12"/>
    <n v="37.8772264119632"/>
    <n v="454.52671694355843"/>
    <n v="3"/>
  </r>
  <r>
    <n v="485"/>
    <x v="3"/>
    <d v="2004-11-07T00:00:00"/>
    <n v="2004"/>
    <x v="1"/>
    <n v="21"/>
    <n v="65.2814231508668"/>
    <n v="1370.9098861682028"/>
    <n v="5"/>
  </r>
  <r>
    <n v="486"/>
    <x v="7"/>
    <d v="2005-03-30T00:00:00"/>
    <n v="2005"/>
    <x v="4"/>
    <n v="44"/>
    <n v="134.31454889834899"/>
    <n v="5909.8401515273554"/>
    <n v="3"/>
  </r>
  <r>
    <n v="487"/>
    <x v="0"/>
    <d v="2005-01-23T00:00:00"/>
    <n v="2005"/>
    <x v="3"/>
    <n v="75"/>
    <n v="227.098672429098"/>
    <n v="17032.400432182349"/>
    <n v="5"/>
  </r>
  <r>
    <n v="488"/>
    <x v="0"/>
    <d v="2004-07-20T00:00:00"/>
    <n v="2004"/>
    <x v="3"/>
    <n v="37"/>
    <n v="112.99692232382399"/>
    <n v="4180.8861259814876"/>
    <n v="5"/>
  </r>
  <r>
    <n v="489"/>
    <x v="3"/>
    <d v="2006-07-27T00:00:00"/>
    <n v="2006"/>
    <x v="3"/>
    <n v="58"/>
    <n v="176.06598986452801"/>
    <n v="10211.827412142624"/>
    <n v="5"/>
  </r>
  <r>
    <n v="490"/>
    <x v="7"/>
    <d v="2006-02-12T00:00:00"/>
    <n v="2006"/>
    <x v="3"/>
    <n v="74"/>
    <n v="223.608785135202"/>
    <n v="16547.050100004948"/>
    <n v="3"/>
  </r>
  <r>
    <n v="491"/>
    <x v="1"/>
    <d v="2004-06-06T00:00:00"/>
    <n v="2004"/>
    <x v="1"/>
    <n v="64"/>
    <n v="193.54947188165701"/>
    <n v="12387.166200426049"/>
    <n v="8"/>
  </r>
  <r>
    <n v="492"/>
    <x v="0"/>
    <d v="2005-11-27T00:00:00"/>
    <n v="2005"/>
    <x v="2"/>
    <n v="53"/>
    <n v="160.46113209921799"/>
    <n v="8504.4400012585538"/>
    <n v="5"/>
  </r>
  <r>
    <n v="493"/>
    <x v="2"/>
    <d v="2004-04-23T00:00:00"/>
    <n v="2004"/>
    <x v="3"/>
    <n v="-1"/>
    <n v="-0.45003305566648799"/>
    <n v="0.45003305566648799"/>
    <n v="6"/>
  </r>
  <r>
    <n v="494"/>
    <x v="2"/>
    <d v="2006-03-06T00:00:00"/>
    <n v="2006"/>
    <x v="4"/>
    <n v="21"/>
    <n v="65.065460547964804"/>
    <n v="1366.3746715072609"/>
    <n v="6"/>
  </r>
  <r>
    <n v="495"/>
    <x v="7"/>
    <d v="2006-02-23T00:00:00"/>
    <n v="2006"/>
    <x v="4"/>
    <n v="90"/>
    <n v="271.33770442615599"/>
    <n v="24420.393398354041"/>
    <n v="3"/>
  </r>
  <r>
    <n v="496"/>
    <x v="7"/>
    <d v="2005-10-25T00:00:00"/>
    <n v="2005"/>
    <x v="2"/>
    <n v="61"/>
    <n v="184.82822454861201"/>
    <n v="11274.521697465332"/>
    <n v="3"/>
  </r>
  <r>
    <n v="497"/>
    <x v="0"/>
    <d v="2005-05-13T00:00:00"/>
    <n v="2005"/>
    <x v="4"/>
    <n v="64"/>
    <n v="193.981254398673"/>
    <n v="12414.800281515072"/>
    <n v="5"/>
  </r>
  <r>
    <n v="498"/>
    <x v="3"/>
    <d v="2006-03-06T00:00:00"/>
    <n v="2006"/>
    <x v="3"/>
    <n v="79"/>
    <n v="238.608952614065"/>
    <n v="18850.107256511135"/>
    <n v="5"/>
  </r>
  <r>
    <n v="499"/>
    <x v="3"/>
    <d v="2006-05-11T00:00:00"/>
    <n v="2006"/>
    <x v="1"/>
    <n v="11"/>
    <n v="34.5803502604792"/>
    <n v="380.38385286527119"/>
    <n v="5"/>
  </r>
  <r>
    <n v="500"/>
    <x v="4"/>
    <d v="2006-06-13T00:00:00"/>
    <n v="2006"/>
    <x v="4"/>
    <n v="17"/>
    <n v="52.992178326548498"/>
    <n v="900.86703155132443"/>
    <n v="7"/>
  </r>
  <r>
    <n v="501"/>
    <x v="4"/>
    <d v="2006-10-12T00:00:00"/>
    <n v="2006"/>
    <x v="0"/>
    <n v="-10"/>
    <n v="-28.507437864458002"/>
    <n v="285.07437864458001"/>
    <n v="7"/>
  </r>
  <r>
    <n v="502"/>
    <x v="5"/>
    <d v="2004-05-04T00:00:00"/>
    <n v="2004"/>
    <x v="4"/>
    <n v="61"/>
    <n v="185.38151200169"/>
    <n v="11308.272232103091"/>
    <n v="8"/>
  </r>
  <r>
    <n v="503"/>
    <x v="2"/>
    <d v="2005-07-07T00:00:00"/>
    <n v="2005"/>
    <x v="3"/>
    <n v="81"/>
    <n v="245.19138414086001"/>
    <n v="19860.502115409661"/>
    <n v="6"/>
  </r>
  <r>
    <n v="504"/>
    <x v="4"/>
    <d v="2004-12-21T00:00:00"/>
    <n v="2004"/>
    <x v="4"/>
    <n v="86"/>
    <n v="259.65061904974698"/>
    <n v="22329.953238278242"/>
    <n v="7"/>
  </r>
  <r>
    <n v="505"/>
    <x v="5"/>
    <d v="2004-06-28T00:00:00"/>
    <n v="2004"/>
    <x v="3"/>
    <n v="-6"/>
    <n v="-16.598209454734398"/>
    <n v="99.589256728406383"/>
    <n v="8"/>
  </r>
  <r>
    <n v="506"/>
    <x v="7"/>
    <d v="2005-09-22T00:00:00"/>
    <n v="2005"/>
    <x v="2"/>
    <n v="75"/>
    <n v="226.29108110625299"/>
    <n v="16971.831082968973"/>
    <n v="3"/>
  </r>
  <r>
    <n v="507"/>
    <x v="3"/>
    <d v="2005-07-18T00:00:00"/>
    <n v="2005"/>
    <x v="4"/>
    <n v="87"/>
    <n v="262.49660177211899"/>
    <n v="22837.204354174351"/>
    <n v="5"/>
  </r>
  <r>
    <n v="508"/>
    <x v="8"/>
    <d v="2006-07-16T00:00:00"/>
    <n v="2006"/>
    <x v="1"/>
    <n v="15"/>
    <n v="47.143262888260402"/>
    <n v="707.148943323906"/>
    <n v="4"/>
  </r>
  <r>
    <n v="509"/>
    <x v="7"/>
    <d v="2005-03-19T00:00:00"/>
    <n v="2005"/>
    <x v="2"/>
    <n v="6"/>
    <n v="20.042838163999701"/>
    <n v="120.2570289839982"/>
    <n v="3"/>
  </r>
  <r>
    <n v="510"/>
    <x v="3"/>
    <d v="2004-02-28T00:00:00"/>
    <n v="2004"/>
    <x v="3"/>
    <n v="4"/>
    <n v="14.012285541104401"/>
    <n v="56.049142164417603"/>
    <n v="5"/>
  </r>
  <r>
    <n v="511"/>
    <x v="7"/>
    <d v="2006-04-08T00:00:00"/>
    <n v="2006"/>
    <x v="3"/>
    <n v="56"/>
    <n v="169.248777168885"/>
    <n v="9477.9315214575599"/>
    <n v="3"/>
  </r>
  <r>
    <n v="512"/>
    <x v="0"/>
    <d v="2004-05-04T00:00:00"/>
    <n v="2004"/>
    <x v="1"/>
    <n v="76"/>
    <n v="230.180461224987"/>
    <n v="17493.715053099011"/>
    <n v="5"/>
  </r>
  <r>
    <n v="513"/>
    <x v="1"/>
    <d v="2005-07-07T00:00:00"/>
    <n v="2005"/>
    <x v="2"/>
    <n v="27"/>
    <n v="82.599143929902795"/>
    <n v="2230.1768861073756"/>
    <n v="8"/>
  </r>
  <r>
    <n v="514"/>
    <x v="0"/>
    <d v="2005-12-19T00:00:00"/>
    <n v="2005"/>
    <x v="1"/>
    <n v="58"/>
    <n v="175.77181619024199"/>
    <n v="10194.765339034035"/>
    <n v="5"/>
  </r>
  <r>
    <n v="515"/>
    <x v="7"/>
    <d v="2004-02-17T00:00:00"/>
    <n v="2004"/>
    <x v="2"/>
    <n v="67"/>
    <n v="202.62226122372601"/>
    <n v="13575.691501989642"/>
    <n v="3"/>
  </r>
  <r>
    <n v="516"/>
    <x v="4"/>
    <d v="2005-09-11T00:00:00"/>
    <n v="2005"/>
    <x v="0"/>
    <n v="79"/>
    <n v="238.78594564649799"/>
    <n v="18864.08970607334"/>
    <n v="7"/>
  </r>
  <r>
    <n v="517"/>
    <x v="5"/>
    <d v="2004-09-13T00:00:00"/>
    <n v="2004"/>
    <x v="4"/>
    <n v="38"/>
    <n v="116.685987434485"/>
    <n v="4434.0675225104296"/>
    <n v="8"/>
  </r>
  <r>
    <n v="518"/>
    <x v="0"/>
    <d v="2004-04-01T00:00:00"/>
    <n v="2004"/>
    <x v="4"/>
    <n v="4"/>
    <n v="13.6416352370195"/>
    <n v="54.566540948078"/>
    <n v="5"/>
  </r>
  <r>
    <n v="519"/>
    <x v="3"/>
    <d v="2006-03-17T00:00:00"/>
    <n v="2006"/>
    <x v="3"/>
    <n v="45"/>
    <n v="137.06873634212499"/>
    <n v="6168.0931353956248"/>
    <n v="5"/>
  </r>
  <r>
    <n v="520"/>
    <x v="0"/>
    <d v="2004-05-15T00:00:00"/>
    <n v="2004"/>
    <x v="1"/>
    <n v="10"/>
    <n v="32.194899991771997"/>
    <n v="321.94899991771996"/>
    <n v="5"/>
  </r>
  <r>
    <n v="521"/>
    <x v="1"/>
    <d v="2005-11-05T00:00:00"/>
    <n v="2005"/>
    <x v="1"/>
    <n v="86"/>
    <n v="260.39717870163298"/>
    <n v="22394.157368340435"/>
    <n v="8"/>
  </r>
  <r>
    <n v="522"/>
    <x v="8"/>
    <d v="2006-05-11T00:00:00"/>
    <n v="2006"/>
    <x v="1"/>
    <n v="75"/>
    <n v="226.714438242049"/>
    <n v="17003.582868153673"/>
    <n v="4"/>
  </r>
  <r>
    <n v="523"/>
    <x v="6"/>
    <d v="2005-03-19T00:00:00"/>
    <n v="2005"/>
    <x v="3"/>
    <n v="77"/>
    <n v="232.496305211551"/>
    <n v="17902.215501289429"/>
    <n v="6"/>
  </r>
  <r>
    <n v="524"/>
    <x v="6"/>
    <d v="2004-03-21T00:00:00"/>
    <n v="2004"/>
    <x v="3"/>
    <n v="10"/>
    <n v="31.818132134553998"/>
    <n v="318.18132134553997"/>
    <n v="6"/>
  </r>
  <r>
    <n v="525"/>
    <x v="5"/>
    <d v="2004-10-05T00:00:00"/>
    <n v="2004"/>
    <x v="1"/>
    <n v="62"/>
    <n v="188.380882355827"/>
    <n v="11679.614706061275"/>
    <n v="8"/>
  </r>
  <r>
    <n v="526"/>
    <x v="0"/>
    <d v="2004-01-26T00:00:00"/>
    <n v="2004"/>
    <x v="0"/>
    <n v="73"/>
    <n v="221.29214849175199"/>
    <n v="16154.326839897894"/>
    <n v="5"/>
  </r>
  <r>
    <n v="527"/>
    <x v="7"/>
    <d v="2004-01-15T00:00:00"/>
    <n v="2004"/>
    <x v="1"/>
    <n v="62"/>
    <n v="187.23352558776901"/>
    <n v="11608.478586441679"/>
    <n v="3"/>
  </r>
  <r>
    <n v="528"/>
    <x v="3"/>
    <d v="2006-06-24T00:00:00"/>
    <n v="2006"/>
    <x v="4"/>
    <n v="11"/>
    <n v="35.7232412858733"/>
    <n v="392.95565414460629"/>
    <n v="5"/>
  </r>
  <r>
    <n v="529"/>
    <x v="1"/>
    <d v="2005-12-19T00:00:00"/>
    <n v="2005"/>
    <x v="4"/>
    <n v="28"/>
    <n v="86.078223340302799"/>
    <n v="2410.1902535284785"/>
    <n v="8"/>
  </r>
  <r>
    <n v="530"/>
    <x v="1"/>
    <d v="2004-08-22T00:00:00"/>
    <n v="2004"/>
    <x v="4"/>
    <n v="57"/>
    <n v="172.36208706896099"/>
    <n v="9824.638962930776"/>
    <n v="8"/>
  </r>
  <r>
    <n v="531"/>
    <x v="8"/>
    <d v="2004-12-10T00:00:00"/>
    <n v="2004"/>
    <x v="3"/>
    <n v="34"/>
    <n v="103.493740646094"/>
    <n v="3518.7871819671959"/>
    <n v="4"/>
  </r>
  <r>
    <n v="532"/>
    <x v="7"/>
    <d v="2005-10-14T00:00:00"/>
    <n v="2005"/>
    <x v="3"/>
    <n v="89"/>
    <n v="267.86415015075198"/>
    <n v="23839.909363416926"/>
    <n v="3"/>
  </r>
  <r>
    <n v="533"/>
    <x v="1"/>
    <d v="2004-09-24T00:00:00"/>
    <n v="2004"/>
    <x v="0"/>
    <n v="32"/>
    <n v="97.889348643674197"/>
    <n v="3132.4591565975743"/>
    <n v="8"/>
  </r>
  <r>
    <n v="534"/>
    <x v="3"/>
    <d v="2006-11-25T00:00:00"/>
    <n v="2006"/>
    <x v="3"/>
    <n v="38"/>
    <n v="116.044587689965"/>
    <n v="4409.6943322186698"/>
    <n v="5"/>
  </r>
  <r>
    <n v="535"/>
    <x v="5"/>
    <d v="2005-08-20T00:00:00"/>
    <n v="2005"/>
    <x v="0"/>
    <n v="82"/>
    <n v="248.047076923904"/>
    <n v="20339.860307760129"/>
    <n v="8"/>
  </r>
  <r>
    <n v="536"/>
    <x v="7"/>
    <d v="2004-05-26T00:00:00"/>
    <n v="2004"/>
    <x v="1"/>
    <n v="29"/>
    <n v="89.294687359204502"/>
    <n v="2589.5459334169304"/>
    <n v="3"/>
  </r>
  <r>
    <n v="537"/>
    <x v="6"/>
    <d v="2006-10-01T00:00:00"/>
    <n v="2006"/>
    <x v="2"/>
    <n v="17"/>
    <n v="52.246197330854898"/>
    <n v="888.18535462453326"/>
    <n v="6"/>
  </r>
  <r>
    <n v="538"/>
    <x v="1"/>
    <d v="2004-08-11T00:00:00"/>
    <n v="2004"/>
    <x v="3"/>
    <n v="50"/>
    <n v="151.86525901218999"/>
    <n v="7593.2629506095"/>
    <n v="8"/>
  </r>
  <r>
    <n v="539"/>
    <x v="4"/>
    <d v="2004-04-01T00:00:00"/>
    <n v="2004"/>
    <x v="2"/>
    <n v="7"/>
    <n v="22.959948055318801"/>
    <n v="160.71963638723162"/>
    <n v="7"/>
  </r>
  <r>
    <n v="540"/>
    <x v="2"/>
    <d v="2005-03-19T00:00:00"/>
    <n v="2005"/>
    <x v="0"/>
    <n v="50"/>
    <n v="151.361824024485"/>
    <n v="7568.0912012242497"/>
    <n v="6"/>
  </r>
  <r>
    <n v="541"/>
    <x v="5"/>
    <d v="2005-02-25T00:00:00"/>
    <n v="2005"/>
    <x v="2"/>
    <n v="20"/>
    <n v="61.878678847796202"/>
    <n v="1237.573576955924"/>
    <n v="8"/>
  </r>
  <r>
    <n v="542"/>
    <x v="7"/>
    <d v="2005-02-25T00:00:00"/>
    <n v="2005"/>
    <x v="1"/>
    <n v="37"/>
    <n v="112.833633702592"/>
    <n v="4174.844446995904"/>
    <n v="3"/>
  </r>
  <r>
    <n v="543"/>
    <x v="3"/>
    <d v="2004-09-02T00:00:00"/>
    <n v="2004"/>
    <x v="4"/>
    <n v="58"/>
    <n v="176.60971135604299"/>
    <n v="10243.363258650494"/>
    <n v="5"/>
  </r>
  <r>
    <n v="544"/>
    <x v="4"/>
    <d v="2006-01-21T00:00:00"/>
    <n v="2006"/>
    <x v="1"/>
    <n v="25"/>
    <n v="76.920283125674501"/>
    <n v="1923.0070781418626"/>
    <n v="7"/>
  </r>
  <r>
    <n v="545"/>
    <x v="1"/>
    <d v="2004-04-01T00:00:00"/>
    <n v="2004"/>
    <x v="3"/>
    <n v="34"/>
    <n v="103.18208157525901"/>
    <n v="3508.1907735588061"/>
    <n v="8"/>
  </r>
  <r>
    <n v="546"/>
    <x v="0"/>
    <d v="2006-10-23T00:00:00"/>
    <n v="2006"/>
    <x v="1"/>
    <n v="3"/>
    <n v="11.582072936390601"/>
    <n v="34.746218809171801"/>
    <n v="5"/>
  </r>
  <r>
    <n v="547"/>
    <x v="0"/>
    <d v="2006-10-01T00:00:00"/>
    <n v="2006"/>
    <x v="2"/>
    <n v="63"/>
    <n v="190.58521809047599"/>
    <n v="12006.868739699987"/>
    <n v="5"/>
  </r>
  <r>
    <n v="548"/>
    <x v="0"/>
    <d v="2006-01-10T00:00:00"/>
    <n v="2006"/>
    <x v="3"/>
    <n v="44"/>
    <n v="133.615082449005"/>
    <n v="5879.0636277562198"/>
    <n v="5"/>
  </r>
  <r>
    <n v="549"/>
    <x v="8"/>
    <d v="2004-04-12T00:00:00"/>
    <n v="2004"/>
    <x v="3"/>
    <n v="87"/>
    <n v="263.16283259571497"/>
    <n v="22895.166435827203"/>
    <n v="4"/>
  </r>
  <r>
    <n v="550"/>
    <x v="7"/>
    <d v="2005-02-25T00:00:00"/>
    <n v="2005"/>
    <x v="2"/>
    <n v="4"/>
    <n v="14.191095035521"/>
    <n v="56.764380142084001"/>
    <n v="3"/>
  </r>
  <r>
    <n v="551"/>
    <x v="2"/>
    <d v="2006-04-19T00:00:00"/>
    <n v="2006"/>
    <x v="1"/>
    <n v="93"/>
    <n v="281.170726281626"/>
    <n v="26148.877544191218"/>
    <n v="6"/>
  </r>
  <r>
    <n v="552"/>
    <x v="5"/>
    <d v="2004-11-29T00:00:00"/>
    <n v="2004"/>
    <x v="2"/>
    <n v="10"/>
    <n v="32.065090501540404"/>
    <n v="320.65090501540402"/>
    <n v="8"/>
  </r>
  <r>
    <n v="553"/>
    <x v="3"/>
    <d v="2006-12-17T00:00:00"/>
    <n v="2006"/>
    <x v="4"/>
    <n v="19"/>
    <n v="58.972126169367598"/>
    <n v="1120.4703972179843"/>
    <n v="5"/>
  </r>
  <r>
    <n v="554"/>
    <x v="1"/>
    <d v="2005-07-18T00:00:00"/>
    <n v="2005"/>
    <x v="3"/>
    <n v="30"/>
    <n v="92.527630840276103"/>
    <n v="2775.8289252082832"/>
    <n v="8"/>
  </r>
  <r>
    <n v="555"/>
    <x v="2"/>
    <d v="2006-11-14T00:00:00"/>
    <n v="2006"/>
    <x v="4"/>
    <n v="-1"/>
    <n v="-1.2782372664639501"/>
    <n v="1.2782372664639501"/>
    <n v="6"/>
  </r>
  <r>
    <n v="556"/>
    <x v="7"/>
    <d v="2006-04-30T00:00:00"/>
    <n v="2006"/>
    <x v="3"/>
    <n v="46"/>
    <n v="139.41162650743101"/>
    <n v="6412.9348193418264"/>
    <n v="3"/>
  </r>
  <r>
    <n v="557"/>
    <x v="5"/>
    <d v="2004-09-02T00:00:00"/>
    <n v="2004"/>
    <x v="1"/>
    <n v="44"/>
    <n v="133.50877739627501"/>
    <n v="5874.3862054361007"/>
    <n v="8"/>
  </r>
  <r>
    <n v="558"/>
    <x v="0"/>
    <d v="2004-10-27T00:00:00"/>
    <n v="2004"/>
    <x v="3"/>
    <n v="47"/>
    <n v="143.212215300857"/>
    <n v="6730.9741191402791"/>
    <n v="5"/>
  </r>
  <r>
    <n v="559"/>
    <x v="7"/>
    <d v="2006-09-09T00:00:00"/>
    <n v="2006"/>
    <x v="3"/>
    <n v="86"/>
    <n v="260.39157259526797"/>
    <n v="22393.675243193047"/>
    <n v="3"/>
  </r>
  <r>
    <n v="560"/>
    <x v="7"/>
    <d v="2006-07-27T00:00:00"/>
    <n v="2006"/>
    <x v="1"/>
    <n v="76"/>
    <n v="229.96347977242999"/>
    <n v="17477.224462704678"/>
    <n v="3"/>
  </r>
  <r>
    <n v="561"/>
    <x v="3"/>
    <d v="2004-04-01T00:00:00"/>
    <n v="2004"/>
    <x v="4"/>
    <n v="55"/>
    <n v="166.99029890675999"/>
    <n v="9184.4664398717996"/>
    <n v="5"/>
  </r>
  <r>
    <n v="562"/>
    <x v="2"/>
    <d v="2004-05-26T00:00:00"/>
    <n v="2004"/>
    <x v="3"/>
    <n v="-1"/>
    <n v="-0.792897983188664"/>
    <n v="0.792897983188664"/>
    <n v="6"/>
  </r>
  <r>
    <n v="563"/>
    <x v="2"/>
    <d v="2004-07-20T00:00:00"/>
    <n v="2004"/>
    <x v="4"/>
    <n v="62"/>
    <n v="187.63361707571201"/>
    <n v="11633.284258694144"/>
    <n v="6"/>
  </r>
  <r>
    <n v="564"/>
    <x v="2"/>
    <d v="2004-01-26T00:00:00"/>
    <n v="2004"/>
    <x v="1"/>
    <n v="73"/>
    <n v="220.965158034909"/>
    <n v="16130.456536548356"/>
    <n v="6"/>
  </r>
  <r>
    <n v="565"/>
    <x v="1"/>
    <d v="2004-11-07T00:00:00"/>
    <n v="2004"/>
    <x v="2"/>
    <n v="12"/>
    <n v="38.438753960470201"/>
    <n v="461.26504752564244"/>
    <n v="8"/>
  </r>
  <r>
    <n v="566"/>
    <x v="6"/>
    <d v="2004-08-22T00:00:00"/>
    <n v="2004"/>
    <x v="4"/>
    <n v="0"/>
    <n v="1.5994060348452701"/>
    <n v="0"/>
    <n v="6"/>
  </r>
  <r>
    <n v="567"/>
    <x v="8"/>
    <d v="2006-08-18T00:00:00"/>
    <n v="2006"/>
    <x v="3"/>
    <n v="23"/>
    <n v="71.395357240055006"/>
    <n v="1642.093216521265"/>
    <n v="4"/>
  </r>
  <r>
    <n v="568"/>
    <x v="8"/>
    <d v="2005-01-23T00:00:00"/>
    <n v="2005"/>
    <x v="3"/>
    <n v="73"/>
    <n v="220.80778472883699"/>
    <n v="16118.968285205101"/>
    <n v="4"/>
  </r>
  <r>
    <n v="569"/>
    <x v="7"/>
    <d v="2005-06-04T00:00:00"/>
    <n v="2005"/>
    <x v="0"/>
    <n v="73"/>
    <n v="221.781128070487"/>
    <n v="16190.022349145551"/>
    <n v="3"/>
  </r>
  <r>
    <n v="570"/>
    <x v="6"/>
    <d v="2005-03-19T00:00:00"/>
    <n v="2005"/>
    <x v="1"/>
    <n v="43"/>
    <n v="131.05809583118901"/>
    <n v="5635.4981207411274"/>
    <n v="6"/>
  </r>
  <r>
    <n v="571"/>
    <x v="1"/>
    <d v="2006-07-27T00:00:00"/>
    <n v="2006"/>
    <x v="2"/>
    <n v="60"/>
    <n v="182.29246065825501"/>
    <n v="10937.5476394953"/>
    <n v="8"/>
  </r>
  <r>
    <n v="572"/>
    <x v="6"/>
    <d v="2006-12-06T00:00:00"/>
    <n v="2006"/>
    <x v="0"/>
    <n v="40"/>
    <n v="121.866028474432"/>
    <n v="4874.6411389772802"/>
    <n v="6"/>
  </r>
  <r>
    <n v="573"/>
    <x v="7"/>
    <d v="2005-07-29T00:00:00"/>
    <n v="2005"/>
    <x v="0"/>
    <n v="-7"/>
    <n v="-18.9155229231676"/>
    <n v="132.4086604621732"/>
    <n v="3"/>
  </r>
  <r>
    <n v="574"/>
    <x v="0"/>
    <d v="2004-09-24T00:00:00"/>
    <n v="2004"/>
    <x v="1"/>
    <n v="39"/>
    <n v="118.36577315012001"/>
    <n v="4616.2651528546803"/>
    <n v="5"/>
  </r>
  <r>
    <n v="575"/>
    <x v="4"/>
    <d v="2005-01-01T00:00:00"/>
    <n v="2005"/>
    <x v="4"/>
    <n v="84"/>
    <n v="253.79033414178701"/>
    <n v="21318.388067910109"/>
    <n v="7"/>
  </r>
  <r>
    <n v="576"/>
    <x v="7"/>
    <d v="2006-04-30T00:00:00"/>
    <n v="2006"/>
    <x v="2"/>
    <n v="92"/>
    <n v="277.80911377540099"/>
    <n v="25558.438467336891"/>
    <n v="3"/>
  </r>
  <r>
    <n v="577"/>
    <x v="1"/>
    <d v="2005-10-03T00:00:00"/>
    <n v="2005"/>
    <x v="4"/>
    <n v="68"/>
    <n v="206.083185988845"/>
    <n v="14013.65664724146"/>
    <n v="8"/>
  </r>
  <r>
    <n v="578"/>
    <x v="1"/>
    <d v="2004-11-07T00:00:00"/>
    <n v="2004"/>
    <x v="0"/>
    <n v="7"/>
    <n v="23.192583270070902"/>
    <n v="162.3480828904963"/>
    <n v="8"/>
  </r>
  <r>
    <n v="579"/>
    <x v="3"/>
    <d v="2006-10-12T00:00:00"/>
    <n v="2006"/>
    <x v="3"/>
    <n v="-9"/>
    <n v="-24.836237139949802"/>
    <n v="223.5261342595482"/>
    <n v="5"/>
  </r>
  <r>
    <n v="580"/>
    <x v="8"/>
    <d v="2005-10-14T00:00:00"/>
    <n v="2005"/>
    <x v="4"/>
    <n v="51"/>
    <n v="154.400651276415"/>
    <n v="7874.433215097165"/>
    <n v="4"/>
  </r>
  <r>
    <n v="581"/>
    <x v="1"/>
    <d v="2005-11-27T00:00:00"/>
    <n v="2005"/>
    <x v="0"/>
    <n v="59"/>
    <n v="178.89731679899501"/>
    <n v="10554.941691140706"/>
    <n v="8"/>
  </r>
  <r>
    <n v="582"/>
    <x v="5"/>
    <d v="2005-11-05T00:00:00"/>
    <n v="2005"/>
    <x v="4"/>
    <n v="64"/>
    <n v="194.441511340105"/>
    <n v="12444.25672576672"/>
    <n v="8"/>
  </r>
  <r>
    <n v="583"/>
    <x v="8"/>
    <d v="2005-11-16T00:00:00"/>
    <n v="2005"/>
    <x v="0"/>
    <n v="0"/>
    <n v="2.5163305342490299"/>
    <n v="0"/>
    <n v="4"/>
  </r>
  <r>
    <n v="584"/>
    <x v="7"/>
    <d v="2005-02-14T00:00:00"/>
    <n v="2005"/>
    <x v="4"/>
    <n v="81"/>
    <n v="243.81590205081099"/>
    <n v="19749.088066115692"/>
    <n v="3"/>
  </r>
  <r>
    <n v="585"/>
    <x v="6"/>
    <d v="2005-04-10T00:00:00"/>
    <n v="2005"/>
    <x v="2"/>
    <n v="93"/>
    <n v="280.79781158956501"/>
    <n v="26114.196477829548"/>
    <n v="6"/>
  </r>
  <r>
    <n v="586"/>
    <x v="8"/>
    <d v="2006-02-01T00:00:00"/>
    <n v="2006"/>
    <x v="0"/>
    <n v="20"/>
    <n v="61.967424849894897"/>
    <n v="1239.3484969978979"/>
    <n v="4"/>
  </r>
  <r>
    <n v="587"/>
    <x v="2"/>
    <d v="2005-06-04T00:00:00"/>
    <n v="2005"/>
    <x v="3"/>
    <n v="39"/>
    <n v="119.908359422906"/>
    <n v="4676.4260174933343"/>
    <n v="6"/>
  </r>
  <r>
    <n v="588"/>
    <x v="5"/>
    <d v="2004-10-27T00:00:00"/>
    <n v="2004"/>
    <x v="1"/>
    <n v="6"/>
    <n v="20.018331980892199"/>
    <n v="120.1099918853532"/>
    <n v="8"/>
  </r>
  <r>
    <n v="589"/>
    <x v="5"/>
    <d v="2004-02-17T00:00:00"/>
    <n v="2004"/>
    <x v="1"/>
    <n v="34"/>
    <n v="103.679428721508"/>
    <n v="3525.1005765312721"/>
    <n v="8"/>
  </r>
  <r>
    <n v="590"/>
    <x v="1"/>
    <d v="2006-02-01T00:00:00"/>
    <n v="2006"/>
    <x v="0"/>
    <n v="33"/>
    <n v="101.311018085499"/>
    <n v="3343.2635968214672"/>
    <n v="8"/>
  </r>
  <r>
    <n v="591"/>
    <x v="2"/>
    <d v="2004-01-15T00:00:00"/>
    <n v="2004"/>
    <x v="2"/>
    <n v="-10"/>
    <n v="-28.463885870908499"/>
    <n v="284.63885870908496"/>
    <n v="6"/>
  </r>
  <r>
    <n v="592"/>
    <x v="8"/>
    <d v="2006-08-07T00:00:00"/>
    <n v="2006"/>
    <x v="3"/>
    <n v="47"/>
    <n v="141.97140662710899"/>
    <n v="6672.6561114741226"/>
    <n v="4"/>
  </r>
  <r>
    <n v="593"/>
    <x v="6"/>
    <d v="2004-01-15T00:00:00"/>
    <n v="2004"/>
    <x v="1"/>
    <n v="94"/>
    <n v="284.61276074739698"/>
    <n v="26753.599510255317"/>
    <n v="6"/>
  </r>
  <r>
    <n v="594"/>
    <x v="1"/>
    <d v="2006-06-02T00:00:00"/>
    <n v="2006"/>
    <x v="1"/>
    <n v="92"/>
    <n v="278.226409188785"/>
    <n v="25596.82964536822"/>
    <n v="8"/>
  </r>
  <r>
    <n v="595"/>
    <x v="4"/>
    <d v="2005-01-12T00:00:00"/>
    <n v="2005"/>
    <x v="0"/>
    <n v="68"/>
    <n v="205.959055277662"/>
    <n v="14005.215758881017"/>
    <n v="7"/>
  </r>
  <r>
    <n v="596"/>
    <x v="7"/>
    <d v="2004-03-21T00:00:00"/>
    <n v="2004"/>
    <x v="0"/>
    <n v="37"/>
    <n v="112.851519128638"/>
    <n v="4175.5062077596058"/>
    <n v="3"/>
  </r>
  <r>
    <n v="597"/>
    <x v="6"/>
    <d v="2004-07-20T00:00:00"/>
    <n v="2004"/>
    <x v="3"/>
    <n v="78"/>
    <n v="235.371440265198"/>
    <n v="18358.972340685443"/>
    <n v="6"/>
  </r>
  <r>
    <n v="598"/>
    <x v="1"/>
    <d v="2006-12-06T00:00:00"/>
    <n v="2006"/>
    <x v="3"/>
    <n v="14"/>
    <n v="43.756013144501999"/>
    <n v="612.584184023028"/>
    <n v="8"/>
  </r>
  <r>
    <n v="599"/>
    <x v="8"/>
    <d v="2006-11-03T00:00:00"/>
    <n v="2006"/>
    <x v="1"/>
    <n v="33"/>
    <n v="100.549584750626"/>
    <n v="3318.1362967706577"/>
    <n v="4"/>
  </r>
  <r>
    <n v="600"/>
    <x v="6"/>
    <d v="2004-06-17T00:00:00"/>
    <n v="2004"/>
    <x v="3"/>
    <n v="64"/>
    <n v="194.181881898304"/>
    <n v="12427.640441491456"/>
    <n v="6"/>
  </r>
  <r>
    <n v="601"/>
    <x v="3"/>
    <d v="2006-08-07T00:00:00"/>
    <n v="2006"/>
    <x v="0"/>
    <n v="6"/>
    <n v="20.2297038215405"/>
    <n v="121.37822292924301"/>
    <n v="5"/>
  </r>
  <r>
    <n v="602"/>
    <x v="8"/>
    <d v="2006-06-02T00:00:00"/>
    <n v="2006"/>
    <x v="2"/>
    <n v="65"/>
    <n v="197.4890682992"/>
    <n v="12836.789439448001"/>
    <n v="4"/>
  </r>
  <r>
    <n v="603"/>
    <x v="0"/>
    <d v="2004-01-15T00:00:00"/>
    <n v="2004"/>
    <x v="4"/>
    <n v="24"/>
    <n v="74.283089497229099"/>
    <n v="1782.7941479334984"/>
    <n v="5"/>
  </r>
  <r>
    <n v="604"/>
    <x v="4"/>
    <d v="2005-12-19T00:00:00"/>
    <n v="2005"/>
    <x v="2"/>
    <n v="89"/>
    <n v="269.008885048065"/>
    <n v="23941.790769277784"/>
    <n v="7"/>
  </r>
  <r>
    <n v="605"/>
    <x v="4"/>
    <d v="2005-10-03T00:00:00"/>
    <n v="2005"/>
    <x v="4"/>
    <n v="94"/>
    <n v="284.249875235611"/>
    <n v="26719.488272147435"/>
    <n v="7"/>
  </r>
  <r>
    <n v="606"/>
    <x v="3"/>
    <d v="2005-12-08T00:00:00"/>
    <n v="2005"/>
    <x v="1"/>
    <n v="67"/>
    <n v="203.71315269974099"/>
    <n v="13648.781230882647"/>
    <n v="5"/>
  </r>
  <r>
    <n v="607"/>
    <x v="4"/>
    <d v="2004-08-11T00:00:00"/>
    <n v="2004"/>
    <x v="4"/>
    <n v="7"/>
    <n v="23.4343728852166"/>
    <n v="164.04061019651621"/>
    <n v="7"/>
  </r>
  <r>
    <n v="608"/>
    <x v="4"/>
    <d v="2004-09-24T00:00:00"/>
    <n v="2004"/>
    <x v="1"/>
    <n v="58"/>
    <n v="176.00311303023599"/>
    <n v="10208.180555753688"/>
    <n v="7"/>
  </r>
  <r>
    <n v="609"/>
    <x v="7"/>
    <d v="2004-06-17T00:00:00"/>
    <n v="2004"/>
    <x v="4"/>
    <n v="77"/>
    <n v="232.66821530494701"/>
    <n v="17915.452578480919"/>
    <n v="3"/>
  </r>
  <r>
    <n v="610"/>
    <x v="3"/>
    <d v="2005-09-11T00:00:00"/>
    <n v="2005"/>
    <x v="3"/>
    <n v="50"/>
    <n v="151.123277036969"/>
    <n v="7556.1638518484497"/>
    <n v="5"/>
  </r>
  <r>
    <n v="611"/>
    <x v="0"/>
    <d v="2006-08-07T00:00:00"/>
    <n v="2006"/>
    <x v="0"/>
    <n v="10"/>
    <n v="32.139866181276801"/>
    <n v="321.39866181276801"/>
    <n v="5"/>
  </r>
  <r>
    <n v="612"/>
    <x v="1"/>
    <d v="2005-08-31T00:00:00"/>
    <n v="2005"/>
    <x v="4"/>
    <n v="2"/>
    <n v="7.7805066936063501"/>
    <n v="15.5610133872127"/>
    <n v="8"/>
  </r>
  <r>
    <n v="613"/>
    <x v="2"/>
    <d v="2006-07-27T00:00:00"/>
    <n v="2006"/>
    <x v="4"/>
    <n v="17"/>
    <n v="53.692138808042998"/>
    <n v="912.76635973673092"/>
    <n v="6"/>
  </r>
  <r>
    <n v="614"/>
    <x v="5"/>
    <d v="2005-05-02T00:00:00"/>
    <n v="2005"/>
    <x v="4"/>
    <n v="90"/>
    <n v="272.41389128062599"/>
    <n v="24517.250215256339"/>
    <n v="8"/>
  </r>
  <r>
    <n v="615"/>
    <x v="1"/>
    <d v="2006-11-25T00:00:00"/>
    <n v="2006"/>
    <x v="1"/>
    <n v="58"/>
    <n v="175.59064342356601"/>
    <n v="10184.257318566828"/>
    <n v="8"/>
  </r>
  <r>
    <n v="616"/>
    <x v="5"/>
    <d v="2006-01-21T00:00:00"/>
    <n v="2006"/>
    <x v="4"/>
    <n v="66"/>
    <n v="199.92690698146799"/>
    <n v="13195.175860776888"/>
    <n v="8"/>
  </r>
  <r>
    <n v="617"/>
    <x v="7"/>
    <d v="2004-06-28T00:00:00"/>
    <n v="2004"/>
    <x v="3"/>
    <n v="6"/>
    <n v="20.242222983134301"/>
    <n v="121.45333789880581"/>
    <n v="3"/>
  </r>
  <r>
    <n v="618"/>
    <x v="4"/>
    <d v="2006-04-19T00:00:00"/>
    <n v="2006"/>
    <x v="0"/>
    <n v="90"/>
    <n v="272.58718593660399"/>
    <n v="24532.846734294359"/>
    <n v="7"/>
  </r>
  <r>
    <n v="619"/>
    <x v="4"/>
    <d v="2006-05-22T00:00:00"/>
    <n v="2006"/>
    <x v="0"/>
    <n v="38"/>
    <n v="115.857991367255"/>
    <n v="4402.6036719556896"/>
    <n v="7"/>
  </r>
  <r>
    <n v="620"/>
    <x v="5"/>
    <d v="2004-10-05T00:00:00"/>
    <n v="2004"/>
    <x v="4"/>
    <n v="3"/>
    <n v="10.9076552950495"/>
    <n v="32.722965885148497"/>
    <n v="8"/>
  </r>
  <r>
    <n v="621"/>
    <x v="6"/>
    <d v="2004-04-12T00:00:00"/>
    <n v="2004"/>
    <x v="1"/>
    <n v="-4"/>
    <n v="-10.392159559718101"/>
    <n v="41.568638238872403"/>
    <n v="6"/>
  </r>
  <r>
    <n v="622"/>
    <x v="2"/>
    <d v="2004-06-17T00:00:00"/>
    <n v="2004"/>
    <x v="3"/>
    <n v="8"/>
    <n v="25.899680153324098"/>
    <n v="207.19744122659279"/>
    <n v="6"/>
  </r>
  <r>
    <n v="623"/>
    <x v="4"/>
    <d v="2004-04-01T00:00:00"/>
    <n v="2004"/>
    <x v="4"/>
    <n v="-8"/>
    <n v="-22.232185488351998"/>
    <n v="177.85748390681599"/>
    <n v="7"/>
  </r>
  <r>
    <n v="624"/>
    <x v="1"/>
    <d v="2004-09-24T00:00:00"/>
    <n v="2004"/>
    <x v="4"/>
    <n v="72"/>
    <n v="218.68777878091299"/>
    <n v="15745.520072225736"/>
    <n v="8"/>
  </r>
  <r>
    <n v="625"/>
    <x v="7"/>
    <d v="2006-01-21T00:00:00"/>
    <n v="2006"/>
    <x v="3"/>
    <n v="83"/>
    <n v="250.66590250032399"/>
    <n v="20805.26990752689"/>
    <n v="3"/>
  </r>
  <r>
    <n v="626"/>
    <x v="3"/>
    <d v="2006-06-02T00:00:00"/>
    <n v="2006"/>
    <x v="1"/>
    <n v="12"/>
    <n v="38.977588204951097"/>
    <n v="467.73105845941313"/>
    <n v="5"/>
  </r>
  <r>
    <n v="627"/>
    <x v="4"/>
    <d v="2006-05-22T00:00:00"/>
    <n v="2006"/>
    <x v="1"/>
    <n v="-8"/>
    <n v="-21.533260342562901"/>
    <n v="172.26608274050321"/>
    <n v="7"/>
  </r>
  <r>
    <n v="628"/>
    <x v="0"/>
    <d v="2006-02-12T00:00:00"/>
    <n v="2006"/>
    <x v="3"/>
    <n v="22"/>
    <n v="68.1296412134528"/>
    <n v="1498.8521066959615"/>
    <n v="5"/>
  </r>
  <r>
    <n v="629"/>
    <x v="5"/>
    <d v="2006-11-03T00:00:00"/>
    <n v="2006"/>
    <x v="4"/>
    <n v="-2"/>
    <n v="-3.8295287737582"/>
    <n v="7.6590575475164"/>
    <n v="8"/>
  </r>
  <r>
    <n v="630"/>
    <x v="1"/>
    <d v="2006-01-10T00:00:00"/>
    <n v="2006"/>
    <x v="1"/>
    <n v="55"/>
    <n v="166.77106419074801"/>
    <n v="9172.4085304911405"/>
    <n v="8"/>
  </r>
  <r>
    <n v="631"/>
    <x v="7"/>
    <d v="2006-06-24T00:00:00"/>
    <n v="2006"/>
    <x v="3"/>
    <n v="40"/>
    <n v="122.551663695725"/>
    <n v="4902.0665478290002"/>
    <n v="3"/>
  </r>
  <r>
    <n v="632"/>
    <x v="0"/>
    <d v="2005-06-26T00:00:00"/>
    <n v="2005"/>
    <x v="1"/>
    <n v="61"/>
    <n v="183.95976814827301"/>
    <n v="11221.545857044654"/>
    <n v="5"/>
  </r>
  <r>
    <n v="633"/>
    <x v="1"/>
    <d v="2005-06-15T00:00:00"/>
    <n v="2005"/>
    <x v="3"/>
    <n v="40"/>
    <n v="122.541078945999"/>
    <n v="4901.6431578399606"/>
    <n v="8"/>
  </r>
  <r>
    <n v="634"/>
    <x v="7"/>
    <d v="2006-09-09T00:00:00"/>
    <n v="2006"/>
    <x v="3"/>
    <n v="31"/>
    <n v="94.683925421109393"/>
    <n v="2935.2016880543911"/>
    <n v="3"/>
  </r>
  <r>
    <n v="635"/>
    <x v="0"/>
    <d v="2004-04-23T00:00:00"/>
    <n v="2004"/>
    <x v="4"/>
    <n v="6"/>
    <n v="20.454607256507099"/>
    <n v="122.72764353904259"/>
    <n v="5"/>
  </r>
  <r>
    <n v="636"/>
    <x v="1"/>
    <d v="2005-10-25T00:00:00"/>
    <n v="2005"/>
    <x v="1"/>
    <n v="-6"/>
    <n v="-16.1006586197601"/>
    <n v="96.603951718560609"/>
    <n v="8"/>
  </r>
  <r>
    <n v="637"/>
    <x v="1"/>
    <d v="2005-07-07T00:00:00"/>
    <n v="2005"/>
    <x v="3"/>
    <n v="14"/>
    <n v="43.396216100246001"/>
    <n v="607.54702540344397"/>
    <n v="8"/>
  </r>
  <r>
    <n v="638"/>
    <x v="1"/>
    <d v="2004-07-31T00:00:00"/>
    <n v="2004"/>
    <x v="4"/>
    <n v="94"/>
    <n v="283.875190419962"/>
    <n v="26684.267899476428"/>
    <n v="8"/>
  </r>
  <r>
    <n v="639"/>
    <x v="7"/>
    <d v="2005-07-29T00:00:00"/>
    <n v="2005"/>
    <x v="4"/>
    <n v="70"/>
    <n v="212.26863794219"/>
    <n v="14858.8046559533"/>
    <n v="3"/>
  </r>
  <r>
    <n v="640"/>
    <x v="6"/>
    <d v="2004-11-07T00:00:00"/>
    <n v="2004"/>
    <x v="0"/>
    <n v="-8"/>
    <n v="-21.441765262398999"/>
    <n v="171.53412209919199"/>
    <n v="6"/>
  </r>
  <r>
    <n v="641"/>
    <x v="6"/>
    <d v="2006-11-03T00:00:00"/>
    <n v="2006"/>
    <x v="0"/>
    <n v="-8"/>
    <n v="-21.908816024616801"/>
    <n v="175.27052819693441"/>
    <n v="6"/>
  </r>
  <r>
    <n v="642"/>
    <x v="2"/>
    <d v="2005-12-30T00:00:00"/>
    <n v="2005"/>
    <x v="4"/>
    <n v="2"/>
    <n v="7.6416014365752902"/>
    <n v="15.28320287315058"/>
    <n v="6"/>
  </r>
  <r>
    <n v="643"/>
    <x v="1"/>
    <d v="2004-01-04T00:00:00"/>
    <n v="2004"/>
    <x v="2"/>
    <n v="10"/>
    <n v="31.842188072685399"/>
    <n v="318.421880726854"/>
    <n v="8"/>
  </r>
  <r>
    <n v="644"/>
    <x v="8"/>
    <d v="2005-05-02T00:00:00"/>
    <n v="2005"/>
    <x v="3"/>
    <n v="51"/>
    <n v="154.53175695635301"/>
    <n v="7881.1196047740032"/>
    <n v="4"/>
  </r>
  <r>
    <n v="645"/>
    <x v="8"/>
    <d v="2004-04-01T00:00:00"/>
    <n v="2004"/>
    <x v="3"/>
    <n v="5"/>
    <n v="16.8537950970609"/>
    <n v="84.268975485304495"/>
    <n v="4"/>
  </r>
  <r>
    <n v="646"/>
    <x v="6"/>
    <d v="2006-06-02T00:00:00"/>
    <n v="2006"/>
    <x v="3"/>
    <n v="39"/>
    <n v="119.48835042374699"/>
    <n v="4660.0456665261327"/>
    <n v="6"/>
  </r>
  <r>
    <n v="647"/>
    <x v="2"/>
    <d v="2004-03-21T00:00:00"/>
    <n v="2004"/>
    <x v="3"/>
    <n v="20"/>
    <n v="61.926239627210499"/>
    <n v="1238.52479254421"/>
    <n v="6"/>
  </r>
  <r>
    <n v="648"/>
    <x v="6"/>
    <d v="2004-11-29T00:00:00"/>
    <n v="2004"/>
    <x v="1"/>
    <n v="29"/>
    <n v="88.790315324793994"/>
    <n v="2574.919144419026"/>
    <n v="6"/>
  </r>
  <r>
    <n v="649"/>
    <x v="3"/>
    <d v="2006-02-01T00:00:00"/>
    <n v="2006"/>
    <x v="1"/>
    <n v="43"/>
    <n v="130.59550390758099"/>
    <n v="5615.6066680259828"/>
    <n v="5"/>
  </r>
  <r>
    <n v="650"/>
    <x v="2"/>
    <d v="2004-09-02T00:00:00"/>
    <n v="2004"/>
    <x v="4"/>
    <n v="40"/>
    <n v="122.341776464772"/>
    <n v="4893.6710585908795"/>
    <n v="6"/>
  </r>
  <r>
    <n v="651"/>
    <x v="6"/>
    <d v="2006-02-12T00:00:00"/>
    <n v="2006"/>
    <x v="1"/>
    <n v="36"/>
    <n v="109.409242573399"/>
    <n v="3938.7327326423638"/>
    <n v="6"/>
  </r>
  <r>
    <n v="652"/>
    <x v="6"/>
    <d v="2005-01-23T00:00:00"/>
    <n v="2005"/>
    <x v="3"/>
    <n v="88"/>
    <n v="265.703123257914"/>
    <n v="23381.874846696432"/>
    <n v="6"/>
  </r>
  <r>
    <n v="653"/>
    <x v="0"/>
    <d v="2005-02-03T00:00:00"/>
    <n v="2005"/>
    <x v="4"/>
    <n v="55"/>
    <n v="166.43173248267499"/>
    <n v="9153.7452865471241"/>
    <n v="5"/>
  </r>
  <r>
    <n v="654"/>
    <x v="7"/>
    <d v="2004-12-21T00:00:00"/>
    <n v="2004"/>
    <x v="3"/>
    <n v="65"/>
    <n v="196.86478787466601"/>
    <n v="12796.21121185329"/>
    <n v="3"/>
  </r>
  <r>
    <n v="655"/>
    <x v="7"/>
    <d v="2005-07-07T00:00:00"/>
    <n v="2005"/>
    <x v="0"/>
    <n v="6"/>
    <n v="19.488992935915501"/>
    <n v="116.933957615493"/>
    <n v="3"/>
  </r>
  <r>
    <n v="656"/>
    <x v="8"/>
    <d v="2006-05-22T00:00:00"/>
    <n v="2006"/>
    <x v="1"/>
    <n v="-1"/>
    <n v="-1.22997079536877"/>
    <n v="1.22997079536877"/>
    <n v="4"/>
  </r>
  <r>
    <n v="657"/>
    <x v="7"/>
    <d v="2006-09-20T00:00:00"/>
    <n v="2006"/>
    <x v="1"/>
    <n v="32"/>
    <n v="97.808768000127699"/>
    <n v="3129.8805760040864"/>
    <n v="3"/>
  </r>
  <r>
    <n v="658"/>
    <x v="1"/>
    <d v="2006-01-21T00:00:00"/>
    <n v="2006"/>
    <x v="4"/>
    <n v="17"/>
    <n v="53.061016492331703"/>
    <n v="902.03728036963889"/>
    <n v="8"/>
  </r>
  <r>
    <n v="659"/>
    <x v="3"/>
    <d v="2004-07-09T00:00:00"/>
    <n v="2004"/>
    <x v="3"/>
    <n v="25"/>
    <n v="76.378602488098593"/>
    <n v="1909.4650622024649"/>
    <n v="5"/>
  </r>
  <r>
    <n v="660"/>
    <x v="3"/>
    <d v="2005-03-30T00:00:00"/>
    <n v="2005"/>
    <x v="3"/>
    <n v="11"/>
    <n v="35.7534803858521"/>
    <n v="393.28828424437313"/>
    <n v="5"/>
  </r>
  <r>
    <n v="661"/>
    <x v="3"/>
    <d v="2004-02-17T00:00:00"/>
    <n v="2004"/>
    <x v="4"/>
    <n v="51"/>
    <n v="155.019536467064"/>
    <n v="7905.9963598202639"/>
    <n v="5"/>
  </r>
  <r>
    <n v="662"/>
    <x v="6"/>
    <d v="2006-11-03T00:00:00"/>
    <n v="2006"/>
    <x v="2"/>
    <n v="25"/>
    <n v="78.068436112651099"/>
    <n v="1951.7109028162774"/>
    <n v="6"/>
  </r>
  <r>
    <n v="663"/>
    <x v="1"/>
    <d v="2006-11-14T00:00:00"/>
    <n v="2006"/>
    <x v="3"/>
    <n v="27"/>
    <n v="82.450851057331207"/>
    <n v="2226.1729785479424"/>
    <n v="8"/>
  </r>
  <r>
    <n v="664"/>
    <x v="0"/>
    <d v="2005-06-15T00:00:00"/>
    <n v="2005"/>
    <x v="0"/>
    <n v="38"/>
    <n v="116.78853364325199"/>
    <n v="4437.9642784435755"/>
    <n v="5"/>
  </r>
  <r>
    <n v="665"/>
    <x v="5"/>
    <d v="2006-09-20T00:00:00"/>
    <n v="2006"/>
    <x v="1"/>
    <n v="27"/>
    <n v="82.569702610812897"/>
    <n v="2229.3819704919483"/>
    <n v="8"/>
  </r>
  <r>
    <n v="666"/>
    <x v="7"/>
    <d v="2006-06-13T00:00:00"/>
    <n v="2006"/>
    <x v="3"/>
    <n v="59"/>
    <n v="178.63215766806701"/>
    <n v="10539.297302415953"/>
    <n v="3"/>
  </r>
  <r>
    <n v="667"/>
    <x v="8"/>
    <d v="2006-02-12T00:00:00"/>
    <n v="2006"/>
    <x v="1"/>
    <n v="73"/>
    <n v="220.447927561245"/>
    <n v="16092.698711970885"/>
    <n v="4"/>
  </r>
  <r>
    <n v="668"/>
    <x v="4"/>
    <d v="2005-08-31T00:00:00"/>
    <n v="2005"/>
    <x v="3"/>
    <n v="43"/>
    <n v="131.45497532370001"/>
    <n v="5652.5639389191001"/>
    <n v="7"/>
  </r>
  <r>
    <n v="669"/>
    <x v="5"/>
    <d v="2006-07-05T00:00:00"/>
    <n v="2006"/>
    <x v="4"/>
    <n v="51"/>
    <n v="154.77819453893801"/>
    <n v="7893.6879214858382"/>
    <n v="8"/>
  </r>
  <r>
    <n v="670"/>
    <x v="0"/>
    <d v="2004-09-13T00:00:00"/>
    <n v="2004"/>
    <x v="0"/>
    <n v="32"/>
    <n v="98.006987571648807"/>
    <n v="3136.2236022927618"/>
    <n v="5"/>
  </r>
  <r>
    <n v="671"/>
    <x v="3"/>
    <d v="2006-04-08T00:00:00"/>
    <n v="2006"/>
    <x v="0"/>
    <n v="89"/>
    <n v="268.58829363415799"/>
    <n v="23904.358133440062"/>
    <n v="5"/>
  </r>
  <r>
    <n v="672"/>
    <x v="7"/>
    <d v="2005-11-27T00:00:00"/>
    <n v="2005"/>
    <x v="4"/>
    <n v="-1"/>
    <n v="-0.61047743439715896"/>
    <n v="0.61047743439715896"/>
    <n v="3"/>
  </r>
  <r>
    <n v="673"/>
    <x v="1"/>
    <d v="2006-03-17T00:00:00"/>
    <n v="2006"/>
    <x v="3"/>
    <n v="26"/>
    <n v="81.086402502793604"/>
    <n v="2108.2464650726338"/>
    <n v="8"/>
  </r>
  <r>
    <n v="674"/>
    <x v="7"/>
    <d v="2005-02-25T00:00:00"/>
    <n v="2005"/>
    <x v="1"/>
    <n v="56"/>
    <n v="170.288804849781"/>
    <n v="9536.1730715877366"/>
    <n v="3"/>
  </r>
  <r>
    <n v="675"/>
    <x v="0"/>
    <d v="2004-08-22T00:00:00"/>
    <n v="2004"/>
    <x v="0"/>
    <n v="10"/>
    <n v="32.446099013561899"/>
    <n v="324.460990135619"/>
    <n v="5"/>
  </r>
  <r>
    <n v="676"/>
    <x v="1"/>
    <d v="2004-02-06T00:00:00"/>
    <n v="2004"/>
    <x v="2"/>
    <n v="8"/>
    <n v="25.639457060752601"/>
    <n v="205.11565648602081"/>
    <n v="8"/>
  </r>
  <r>
    <n v="677"/>
    <x v="4"/>
    <d v="2005-05-02T00:00:00"/>
    <n v="2005"/>
    <x v="3"/>
    <n v="75"/>
    <n v="226.81359807971799"/>
    <n v="17011.019855978848"/>
    <n v="7"/>
  </r>
  <r>
    <n v="678"/>
    <x v="7"/>
    <d v="2005-02-03T00:00:00"/>
    <n v="2005"/>
    <x v="1"/>
    <n v="79"/>
    <n v="239.47663857142399"/>
    <n v="18918.654447142497"/>
    <n v="3"/>
  </r>
  <r>
    <n v="679"/>
    <x v="4"/>
    <d v="2005-05-13T00:00:00"/>
    <n v="2005"/>
    <x v="1"/>
    <n v="25"/>
    <n v="75.944187671627105"/>
    <n v="1898.6046917906776"/>
    <n v="7"/>
  </r>
  <r>
    <n v="680"/>
    <x v="5"/>
    <d v="2006-10-12T00:00:00"/>
    <n v="2006"/>
    <x v="0"/>
    <n v="22"/>
    <n v="68.814390503031305"/>
    <n v="1513.9165910666886"/>
    <n v="8"/>
  </r>
  <r>
    <n v="681"/>
    <x v="0"/>
    <d v="2004-09-13T00:00:00"/>
    <n v="2004"/>
    <x v="2"/>
    <n v="88"/>
    <n v="265.64166976022699"/>
    <n v="23376.466938899976"/>
    <n v="5"/>
  </r>
  <r>
    <n v="682"/>
    <x v="6"/>
    <d v="2004-11-07T00:00:00"/>
    <n v="2004"/>
    <x v="1"/>
    <n v="94"/>
    <n v="284.328992745368"/>
    <n v="26726.92531806459"/>
    <n v="6"/>
  </r>
  <r>
    <n v="683"/>
    <x v="7"/>
    <d v="2005-10-03T00:00:00"/>
    <n v="2005"/>
    <x v="4"/>
    <n v="58"/>
    <n v="176.72593852578299"/>
    <n v="10250.104434495413"/>
    <n v="3"/>
  </r>
  <r>
    <n v="684"/>
    <x v="6"/>
    <d v="2005-06-04T00:00:00"/>
    <n v="2005"/>
    <x v="0"/>
    <n v="66"/>
    <n v="200.20830019781101"/>
    <n v="13213.747813055526"/>
    <n v="6"/>
  </r>
  <r>
    <n v="685"/>
    <x v="7"/>
    <d v="2006-08-07T00:00:00"/>
    <n v="2006"/>
    <x v="3"/>
    <n v="82"/>
    <n v="247.935460686553"/>
    <n v="20330.707776297346"/>
    <n v="3"/>
  </r>
  <r>
    <n v="686"/>
    <x v="1"/>
    <d v="2006-10-01T00:00:00"/>
    <n v="2006"/>
    <x v="1"/>
    <n v="94"/>
    <n v="283.76556685165099"/>
    <n v="26673.963284055193"/>
    <n v="8"/>
  </r>
  <r>
    <n v="687"/>
    <x v="2"/>
    <d v="2006-12-28T00:00:00"/>
    <n v="2006"/>
    <x v="0"/>
    <n v="27"/>
    <n v="82.883173616974602"/>
    <n v="2237.8456876583141"/>
    <n v="6"/>
  </r>
  <r>
    <n v="688"/>
    <x v="0"/>
    <d v="2004-04-12T00:00:00"/>
    <n v="2004"/>
    <x v="2"/>
    <n v="56"/>
    <n v="169.95658667827001"/>
    <n v="9517.5688539831208"/>
    <n v="5"/>
  </r>
  <r>
    <n v="689"/>
    <x v="6"/>
    <d v="2006-04-19T00:00:00"/>
    <n v="2006"/>
    <x v="4"/>
    <n v="82"/>
    <n v="247.80094907753801"/>
    <n v="20319.677824358118"/>
    <n v="6"/>
  </r>
  <r>
    <n v="690"/>
    <x v="6"/>
    <d v="2005-09-11T00:00:00"/>
    <n v="2005"/>
    <x v="4"/>
    <n v="7"/>
    <n v="23.067714309015201"/>
    <n v="161.47400016310641"/>
    <n v="6"/>
  </r>
  <r>
    <n v="691"/>
    <x v="0"/>
    <d v="2006-01-10T00:00:00"/>
    <n v="2006"/>
    <x v="0"/>
    <n v="25"/>
    <n v="77.367215999588396"/>
    <n v="1934.1803999897099"/>
    <n v="5"/>
  </r>
  <r>
    <n v="692"/>
    <x v="2"/>
    <d v="2006-12-28T00:00:00"/>
    <n v="2006"/>
    <x v="1"/>
    <n v="15"/>
    <n v="46.808970139122401"/>
    <n v="702.13455208683604"/>
    <n v="6"/>
  </r>
  <r>
    <n v="693"/>
    <x v="7"/>
    <d v="2004-10-05T00:00:00"/>
    <n v="2004"/>
    <x v="1"/>
    <n v="39"/>
    <n v="118.820686087957"/>
    <n v="4634.006757430323"/>
    <n v="3"/>
  </r>
  <r>
    <n v="694"/>
    <x v="0"/>
    <d v="2005-10-03T00:00:00"/>
    <n v="2005"/>
    <x v="0"/>
    <n v="22"/>
    <n v="67.920921050637105"/>
    <n v="1494.2602631140162"/>
    <n v="5"/>
  </r>
  <r>
    <n v="695"/>
    <x v="3"/>
    <d v="2005-03-19T00:00:00"/>
    <n v="2005"/>
    <x v="2"/>
    <n v="0"/>
    <n v="1.5802940518086299"/>
    <n v="0"/>
    <n v="5"/>
  </r>
  <r>
    <n v="696"/>
    <x v="0"/>
    <d v="2004-07-20T00:00:00"/>
    <n v="2004"/>
    <x v="4"/>
    <n v="47"/>
    <n v="142.62566704955401"/>
    <n v="6703.4063513290384"/>
    <n v="5"/>
  </r>
  <r>
    <n v="697"/>
    <x v="7"/>
    <d v="2006-03-06T00:00:00"/>
    <n v="2006"/>
    <x v="2"/>
    <n v="36"/>
    <n v="110.258515481133"/>
    <n v="3969.3065573207882"/>
    <n v="3"/>
  </r>
  <r>
    <n v="698"/>
    <x v="7"/>
    <d v="2004-09-13T00:00:00"/>
    <n v="2004"/>
    <x v="3"/>
    <n v="46"/>
    <n v="139.5284710981"/>
    <n v="6418.3096705126"/>
    <n v="3"/>
  </r>
  <r>
    <n v="699"/>
    <x v="6"/>
    <d v="2006-04-30T00:00:00"/>
    <n v="2006"/>
    <x v="3"/>
    <n v="84"/>
    <n v="253.68258531303201"/>
    <n v="21309.337166294688"/>
    <n v="6"/>
  </r>
  <r>
    <n v="700"/>
    <x v="5"/>
    <d v="2004-03-21T00:00:00"/>
    <n v="2004"/>
    <x v="0"/>
    <n v="38"/>
    <n v="115.765046480023"/>
    <n v="4399.0717662408742"/>
    <n v="8"/>
  </r>
  <r>
    <n v="701"/>
    <x v="0"/>
    <d v="2004-05-26T00:00:00"/>
    <n v="2004"/>
    <x v="0"/>
    <n v="13"/>
    <n v="40.473506204312002"/>
    <n v="526.15558065605603"/>
    <n v="5"/>
  </r>
  <r>
    <n v="702"/>
    <x v="6"/>
    <d v="2006-04-19T00:00:00"/>
    <n v="2006"/>
    <x v="1"/>
    <n v="40"/>
    <n v="122.42180451643399"/>
    <n v="4896.8721806573594"/>
    <n v="6"/>
  </r>
  <r>
    <n v="703"/>
    <x v="4"/>
    <d v="2004-06-17T00:00:00"/>
    <n v="2004"/>
    <x v="2"/>
    <n v="46"/>
    <n v="139.407222065985"/>
    <n v="6412.7322150353102"/>
    <n v="7"/>
  </r>
  <r>
    <n v="704"/>
    <x v="8"/>
    <d v="2004-07-31T00:00:00"/>
    <n v="2004"/>
    <x v="3"/>
    <n v="11"/>
    <n v="35.105222117013597"/>
    <n v="386.15744328714959"/>
    <n v="4"/>
  </r>
  <r>
    <n v="705"/>
    <x v="2"/>
    <d v="2005-06-15T00:00:00"/>
    <n v="2005"/>
    <x v="0"/>
    <n v="-1"/>
    <n v="-0.89822589573278799"/>
    <n v="0.89822589573278799"/>
    <n v="6"/>
  </r>
  <r>
    <n v="706"/>
    <x v="2"/>
    <d v="2004-03-10T00:00:00"/>
    <n v="2004"/>
    <x v="0"/>
    <n v="32"/>
    <n v="98.618549497009894"/>
    <n v="3155.7935839043166"/>
    <n v="6"/>
  </r>
  <r>
    <n v="707"/>
    <x v="8"/>
    <d v="2004-01-15T00:00:00"/>
    <n v="2004"/>
    <x v="1"/>
    <n v="78"/>
    <n v="235.377463605119"/>
    <n v="18359.442161199284"/>
    <n v="4"/>
  </r>
  <r>
    <n v="708"/>
    <x v="2"/>
    <d v="2005-01-23T00:00:00"/>
    <n v="2005"/>
    <x v="2"/>
    <n v="71"/>
    <n v="215.143346206442"/>
    <n v="15275.177580657382"/>
    <n v="6"/>
  </r>
  <r>
    <n v="709"/>
    <x v="4"/>
    <d v="2004-04-23T00:00:00"/>
    <n v="2004"/>
    <x v="0"/>
    <n v="36"/>
    <n v="109.79941093345001"/>
    <n v="3952.7787936042"/>
    <n v="7"/>
  </r>
  <r>
    <n v="710"/>
    <x v="7"/>
    <d v="2004-08-22T00:00:00"/>
    <n v="2004"/>
    <x v="4"/>
    <n v="79"/>
    <n v="238.752890971553"/>
    <n v="18861.478386752686"/>
    <n v="3"/>
  </r>
  <r>
    <n v="711"/>
    <x v="2"/>
    <d v="2005-08-09T00:00:00"/>
    <n v="2005"/>
    <x v="2"/>
    <n v="92"/>
    <n v="278.336893196407"/>
    <n v="25606.994174069445"/>
    <n v="6"/>
  </r>
  <r>
    <n v="712"/>
    <x v="1"/>
    <d v="2004-01-15T00:00:00"/>
    <n v="2004"/>
    <x v="1"/>
    <n v="38"/>
    <n v="116.202261348419"/>
    <n v="4415.685931239922"/>
    <n v="8"/>
  </r>
  <r>
    <n v="713"/>
    <x v="0"/>
    <d v="2006-12-06T00:00:00"/>
    <n v="2006"/>
    <x v="4"/>
    <n v="50"/>
    <n v="152.084680069152"/>
    <n v="7604.2340034576"/>
    <n v="5"/>
  </r>
  <r>
    <n v="714"/>
    <x v="5"/>
    <d v="2006-02-23T00:00:00"/>
    <n v="2006"/>
    <x v="1"/>
    <n v="31"/>
    <n v="93.734083542235197"/>
    <n v="2905.7565898092912"/>
    <n v="8"/>
  </r>
  <r>
    <n v="715"/>
    <x v="7"/>
    <d v="2006-06-13T00:00:00"/>
    <n v="2006"/>
    <x v="0"/>
    <n v="9"/>
    <n v="29.386098665239899"/>
    <n v="264.47488798715909"/>
    <n v="3"/>
  </r>
  <r>
    <n v="716"/>
    <x v="1"/>
    <d v="2005-02-25T00:00:00"/>
    <n v="2005"/>
    <x v="3"/>
    <n v="24"/>
    <n v="73.278886055388597"/>
    <n v="1758.6932653293263"/>
    <n v="8"/>
  </r>
  <r>
    <n v="717"/>
    <x v="2"/>
    <d v="2005-01-12T00:00:00"/>
    <n v="2005"/>
    <x v="0"/>
    <n v="50"/>
    <n v="152.58608557503899"/>
    <n v="7629.3042787519498"/>
    <n v="6"/>
  </r>
  <r>
    <n v="718"/>
    <x v="7"/>
    <d v="2006-02-12T00:00:00"/>
    <n v="2006"/>
    <x v="2"/>
    <n v="32"/>
    <n v="98.191983875169299"/>
    <n v="3142.1434840054176"/>
    <n v="3"/>
  </r>
  <r>
    <n v="719"/>
    <x v="8"/>
    <d v="2004-09-13T00:00:00"/>
    <n v="2004"/>
    <x v="1"/>
    <n v="71"/>
    <n v="214.92782843380499"/>
    <n v="15259.875818800154"/>
    <n v="4"/>
  </r>
  <r>
    <n v="720"/>
    <x v="5"/>
    <d v="2006-11-03T00:00:00"/>
    <n v="2006"/>
    <x v="4"/>
    <n v="28"/>
    <n v="86.107203598905897"/>
    <n v="2411.001700769365"/>
    <n v="8"/>
  </r>
  <r>
    <n v="721"/>
    <x v="2"/>
    <d v="2006-10-23T00:00:00"/>
    <n v="2006"/>
    <x v="0"/>
    <n v="40"/>
    <n v="121.831466254899"/>
    <n v="4873.2586501959595"/>
    <n v="6"/>
  </r>
  <r>
    <n v="722"/>
    <x v="5"/>
    <d v="2004-01-15T00:00:00"/>
    <n v="2004"/>
    <x v="3"/>
    <n v="75"/>
    <n v="226.98711570220999"/>
    <n v="17024.03367766575"/>
    <n v="8"/>
  </r>
  <r>
    <n v="723"/>
    <x v="3"/>
    <d v="2004-08-22T00:00:00"/>
    <n v="2004"/>
    <x v="0"/>
    <n v="30"/>
    <n v="92.030625673172395"/>
    <n v="2760.9187701951719"/>
    <n v="5"/>
  </r>
  <r>
    <n v="724"/>
    <x v="7"/>
    <d v="2005-12-08T00:00:00"/>
    <n v="2005"/>
    <x v="0"/>
    <n v="78"/>
    <n v="235.897182964943"/>
    <n v="18399.980271265555"/>
    <n v="3"/>
  </r>
  <r>
    <n v="725"/>
    <x v="4"/>
    <d v="2005-08-09T00:00:00"/>
    <n v="2005"/>
    <x v="4"/>
    <n v="15"/>
    <n v="47.098021343383799"/>
    <n v="706.47032015075695"/>
    <n v="7"/>
  </r>
  <r>
    <n v="726"/>
    <x v="5"/>
    <d v="2004-11-07T00:00:00"/>
    <n v="2004"/>
    <x v="2"/>
    <n v="30"/>
    <n v="91.8009899427433"/>
    <n v="2754.0296982822988"/>
    <n v="8"/>
  </r>
  <r>
    <n v="727"/>
    <x v="3"/>
    <d v="2005-10-03T00:00:00"/>
    <n v="2005"/>
    <x v="1"/>
    <n v="27"/>
    <n v="83.564417753264905"/>
    <n v="2256.2392793381523"/>
    <n v="5"/>
  </r>
  <r>
    <n v="728"/>
    <x v="1"/>
    <d v="2006-06-13T00:00:00"/>
    <n v="2006"/>
    <x v="0"/>
    <n v="95"/>
    <n v="286.68421658470402"/>
    <n v="27235.000575546881"/>
    <n v="8"/>
  </r>
  <r>
    <n v="729"/>
    <x v="7"/>
    <d v="2004-02-17T00:00:00"/>
    <n v="2004"/>
    <x v="1"/>
    <n v="62"/>
    <n v="188.69979320640701"/>
    <n v="11699.387178797235"/>
    <n v="3"/>
  </r>
  <r>
    <n v="730"/>
    <x v="5"/>
    <d v="2006-03-17T00:00:00"/>
    <n v="2006"/>
    <x v="0"/>
    <n v="-4"/>
    <n v="-10.1514130846037"/>
    <n v="40.605652338414799"/>
    <n v="8"/>
  </r>
  <r>
    <n v="731"/>
    <x v="0"/>
    <d v="2004-07-20T00:00:00"/>
    <n v="2004"/>
    <x v="4"/>
    <n v="-3"/>
    <n v="-7.2263762915654102"/>
    <n v="21.679128874696232"/>
    <n v="5"/>
  </r>
  <r>
    <n v="732"/>
    <x v="1"/>
    <d v="2005-07-07T00:00:00"/>
    <n v="2005"/>
    <x v="4"/>
    <n v="62"/>
    <n v="187.714847150818"/>
    <n v="11638.320523350716"/>
    <n v="8"/>
  </r>
  <r>
    <n v="733"/>
    <x v="0"/>
    <d v="2004-08-11T00:00:00"/>
    <n v="2004"/>
    <x v="2"/>
    <n v="92"/>
    <n v="277.67657907264601"/>
    <n v="25546.245274683431"/>
    <n v="5"/>
  </r>
  <r>
    <n v="734"/>
    <x v="3"/>
    <d v="2006-12-17T00:00:00"/>
    <n v="2006"/>
    <x v="1"/>
    <n v="35"/>
    <n v="107.09519938129699"/>
    <n v="3748.3319783453949"/>
    <n v="5"/>
  </r>
  <r>
    <n v="735"/>
    <x v="0"/>
    <d v="2005-05-02T00:00:00"/>
    <n v="2005"/>
    <x v="3"/>
    <n v="91"/>
    <n v="274.96271641831498"/>
    <n v="25021.607194066662"/>
    <n v="5"/>
  </r>
  <r>
    <n v="736"/>
    <x v="5"/>
    <d v="2004-07-09T00:00:00"/>
    <n v="2004"/>
    <x v="4"/>
    <n v="21"/>
    <n v="64.321884288799495"/>
    <n v="1350.7595700647894"/>
    <n v="8"/>
  </r>
  <r>
    <n v="737"/>
    <x v="4"/>
    <d v="2006-01-21T00:00:00"/>
    <n v="2006"/>
    <x v="4"/>
    <n v="49"/>
    <n v="148.73893149445499"/>
    <n v="7288.2076432282947"/>
    <n v="7"/>
  </r>
  <r>
    <n v="738"/>
    <x v="3"/>
    <d v="2005-03-19T00:00:00"/>
    <n v="2005"/>
    <x v="1"/>
    <n v="34"/>
    <n v="103.34843435833101"/>
    <n v="3513.846768183254"/>
    <n v="5"/>
  </r>
  <r>
    <n v="739"/>
    <x v="1"/>
    <d v="2005-01-23T00:00:00"/>
    <n v="2005"/>
    <x v="0"/>
    <n v="56"/>
    <n v="170.12124352907099"/>
    <n v="9526.789637627975"/>
    <n v="8"/>
  </r>
  <r>
    <n v="740"/>
    <x v="5"/>
    <d v="2004-05-26T00:00:00"/>
    <n v="2004"/>
    <x v="3"/>
    <n v="81"/>
    <n v="244.85421438007501"/>
    <n v="19833.191364786075"/>
    <n v="8"/>
  </r>
  <r>
    <n v="741"/>
    <x v="0"/>
    <d v="2004-04-12T00:00:00"/>
    <n v="2004"/>
    <x v="3"/>
    <n v="63"/>
    <n v="191.24656039127001"/>
    <n v="12048.533304650011"/>
    <n v="5"/>
  </r>
  <r>
    <n v="742"/>
    <x v="5"/>
    <d v="2005-05-02T00:00:00"/>
    <n v="2005"/>
    <x v="1"/>
    <n v="-3"/>
    <n v="-7.3657850032017302"/>
    <n v="22.097355009605192"/>
    <n v="8"/>
  </r>
  <r>
    <n v="743"/>
    <x v="4"/>
    <d v="2005-07-07T00:00:00"/>
    <n v="2005"/>
    <x v="1"/>
    <n v="8"/>
    <n v="25.810666689825599"/>
    <n v="206.48533351860479"/>
    <n v="7"/>
  </r>
  <r>
    <n v="744"/>
    <x v="7"/>
    <d v="2004-04-01T00:00:00"/>
    <n v="2004"/>
    <x v="0"/>
    <n v="46"/>
    <n v="139.61633299698801"/>
    <n v="6422.3513178614485"/>
    <n v="3"/>
  </r>
  <r>
    <n v="745"/>
    <x v="4"/>
    <d v="2005-02-14T00:00:00"/>
    <n v="2005"/>
    <x v="0"/>
    <n v="3"/>
    <n v="10.876862975121499"/>
    <n v="32.630588925364499"/>
    <n v="7"/>
  </r>
  <r>
    <n v="746"/>
    <x v="4"/>
    <d v="2006-05-22T00:00:00"/>
    <n v="2006"/>
    <x v="1"/>
    <n v="68"/>
    <n v="205.86039765882799"/>
    <n v="13998.507040800303"/>
    <n v="7"/>
  </r>
  <r>
    <n v="747"/>
    <x v="0"/>
    <d v="2006-04-19T00:00:00"/>
    <n v="2006"/>
    <x v="1"/>
    <n v="83"/>
    <n v="251.062830960177"/>
    <n v="20838.214969694691"/>
    <n v="5"/>
  </r>
  <r>
    <n v="748"/>
    <x v="5"/>
    <d v="2005-02-14T00:00:00"/>
    <n v="2005"/>
    <x v="3"/>
    <n v="51"/>
    <n v="155.123419172285"/>
    <n v="7911.2943777865348"/>
    <n v="8"/>
  </r>
  <r>
    <n v="749"/>
    <x v="8"/>
    <d v="2006-04-19T00:00:00"/>
    <n v="2006"/>
    <x v="1"/>
    <n v="16"/>
    <n v="50.203538747394099"/>
    <n v="803.25661995830558"/>
    <n v="4"/>
  </r>
  <r>
    <n v="750"/>
    <x v="8"/>
    <d v="2006-05-11T00:00:00"/>
    <n v="2006"/>
    <x v="3"/>
    <n v="-2"/>
    <n v="-3.9135627833735298"/>
    <n v="7.8271255667470596"/>
    <n v="4"/>
  </r>
  <r>
    <n v="751"/>
    <x v="5"/>
    <d v="2004-11-29T00:00:00"/>
    <n v="2004"/>
    <x v="0"/>
    <n v="6"/>
    <n v="20.3704240273638"/>
    <n v="122.22254416418281"/>
    <n v="8"/>
  </r>
  <r>
    <n v="752"/>
    <x v="4"/>
    <d v="2005-10-25T00:00:00"/>
    <n v="2005"/>
    <x v="0"/>
    <n v="-5"/>
    <n v="-12.5717017750111"/>
    <n v="62.858508875055499"/>
    <n v="7"/>
  </r>
  <r>
    <n v="753"/>
    <x v="0"/>
    <d v="2006-01-21T00:00:00"/>
    <n v="2006"/>
    <x v="3"/>
    <n v="42"/>
    <n v="127.71123178411401"/>
    <n v="5363.8717349327881"/>
    <n v="5"/>
  </r>
  <r>
    <n v="754"/>
    <x v="5"/>
    <d v="2005-01-12T00:00:00"/>
    <n v="2005"/>
    <x v="3"/>
    <n v="47"/>
    <n v="143.3840945723"/>
    <n v="6739.0524448980996"/>
    <n v="8"/>
  </r>
  <r>
    <n v="755"/>
    <x v="1"/>
    <d v="2006-07-27T00:00:00"/>
    <n v="2006"/>
    <x v="4"/>
    <n v="16"/>
    <n v="50.193862989445201"/>
    <n v="803.10180783112321"/>
    <n v="8"/>
  </r>
  <r>
    <n v="756"/>
    <x v="8"/>
    <d v="2004-05-15T00:00:00"/>
    <n v="2004"/>
    <x v="0"/>
    <n v="11"/>
    <n v="35.356196404749497"/>
    <n v="388.91816045224448"/>
    <n v="4"/>
  </r>
  <r>
    <n v="757"/>
    <x v="0"/>
    <d v="2004-11-29T00:00:00"/>
    <n v="2004"/>
    <x v="3"/>
    <n v="-10"/>
    <n v="-27.896760549483599"/>
    <n v="278.96760549483599"/>
    <n v="5"/>
  </r>
  <r>
    <n v="758"/>
    <x v="2"/>
    <d v="2004-03-10T00:00:00"/>
    <n v="2004"/>
    <x v="3"/>
    <n v="21"/>
    <n v="65.379195576752196"/>
    <n v="1372.963107111796"/>
    <n v="6"/>
  </r>
  <r>
    <n v="759"/>
    <x v="8"/>
    <d v="2005-10-25T00:00:00"/>
    <n v="2005"/>
    <x v="4"/>
    <n v="52"/>
    <n v="157.72596503790001"/>
    <n v="8201.7501819708013"/>
    <n v="4"/>
  </r>
  <r>
    <n v="760"/>
    <x v="5"/>
    <d v="2004-04-12T00:00:00"/>
    <n v="2004"/>
    <x v="2"/>
    <n v="5"/>
    <n v="17.005120052550801"/>
    <n v="85.025600262754011"/>
    <n v="8"/>
  </r>
  <r>
    <n v="761"/>
    <x v="5"/>
    <d v="2005-07-29T00:00:00"/>
    <n v="2005"/>
    <x v="3"/>
    <n v="52"/>
    <n v="158.43447603179999"/>
    <n v="8238.5927536536001"/>
    <n v="8"/>
  </r>
  <r>
    <n v="762"/>
    <x v="4"/>
    <d v="2005-03-30T00:00:00"/>
    <n v="2005"/>
    <x v="4"/>
    <n v="38"/>
    <n v="115.388895968046"/>
    <n v="4384.7780467857483"/>
    <n v="7"/>
  </r>
  <r>
    <n v="763"/>
    <x v="6"/>
    <d v="2006-05-11T00:00:00"/>
    <n v="2006"/>
    <x v="4"/>
    <n v="84"/>
    <n v="254.26216592230799"/>
    <n v="21358.02193747387"/>
    <n v="6"/>
  </r>
  <r>
    <n v="764"/>
    <x v="8"/>
    <d v="2006-12-06T00:00:00"/>
    <n v="2006"/>
    <x v="2"/>
    <n v="18"/>
    <n v="55.343428443558999"/>
    <n v="996.18171198406196"/>
    <n v="4"/>
  </r>
  <r>
    <n v="765"/>
    <x v="7"/>
    <d v="2004-05-04T00:00:00"/>
    <n v="2004"/>
    <x v="0"/>
    <n v="-6"/>
    <n v="-15.742829763147901"/>
    <n v="94.456978578887401"/>
    <n v="3"/>
  </r>
  <r>
    <n v="766"/>
    <x v="8"/>
    <d v="2004-04-01T00:00:00"/>
    <n v="2004"/>
    <x v="0"/>
    <n v="5"/>
    <n v="16.913541625810101"/>
    <n v="84.567708129050501"/>
    <n v="4"/>
  </r>
  <r>
    <n v="767"/>
    <x v="4"/>
    <d v="2006-12-06T00:00:00"/>
    <n v="2006"/>
    <x v="1"/>
    <n v="59"/>
    <n v="178.89597357687899"/>
    <n v="10554.862441035861"/>
    <n v="7"/>
  </r>
  <r>
    <n v="768"/>
    <x v="4"/>
    <d v="2005-06-26T00:00:00"/>
    <n v="2005"/>
    <x v="4"/>
    <n v="-1"/>
    <n v="-1.4317242178607399"/>
    <n v="1.4317242178607399"/>
    <n v="7"/>
  </r>
  <r>
    <n v="769"/>
    <x v="7"/>
    <d v="2005-01-23T00:00:00"/>
    <n v="2005"/>
    <x v="2"/>
    <n v="12"/>
    <n v="37.854496358374902"/>
    <n v="454.25395630049883"/>
    <n v="3"/>
  </r>
  <r>
    <n v="770"/>
    <x v="4"/>
    <d v="2004-03-21T00:00:00"/>
    <n v="2004"/>
    <x v="2"/>
    <n v="25"/>
    <n v="76.808458339015701"/>
    <n v="1920.2114584753924"/>
    <n v="7"/>
  </r>
  <r>
    <n v="771"/>
    <x v="5"/>
    <d v="2005-06-26T00:00:00"/>
    <n v="2005"/>
    <x v="4"/>
    <n v="33"/>
    <n v="101.424183093642"/>
    <n v="3346.9980420901861"/>
    <n v="8"/>
  </r>
  <r>
    <n v="772"/>
    <x v="0"/>
    <d v="2004-02-28T00:00:00"/>
    <n v="2004"/>
    <x v="4"/>
    <n v="12"/>
    <n v="37.887038047747801"/>
    <n v="454.64445657297358"/>
    <n v="5"/>
  </r>
  <r>
    <n v="773"/>
    <x v="6"/>
    <d v="2005-08-09T00:00:00"/>
    <n v="2005"/>
    <x v="3"/>
    <n v="52"/>
    <n v="158.30772051149199"/>
    <n v="8232.0014665975832"/>
    <n v="6"/>
  </r>
  <r>
    <n v="774"/>
    <x v="7"/>
    <d v="2005-03-30T00:00:00"/>
    <n v="2005"/>
    <x v="3"/>
    <n v="34"/>
    <n v="103.62316183025401"/>
    <n v="3523.1875022286363"/>
    <n v="3"/>
  </r>
  <r>
    <n v="775"/>
    <x v="5"/>
    <d v="2005-07-29T00:00:00"/>
    <n v="2005"/>
    <x v="1"/>
    <n v="66"/>
    <n v="200.658809967785"/>
    <n v="13243.48145787381"/>
    <n v="8"/>
  </r>
  <r>
    <n v="776"/>
    <x v="5"/>
    <d v="2004-07-31T00:00:00"/>
    <n v="2004"/>
    <x v="2"/>
    <n v="10"/>
    <n v="31.8532472719343"/>
    <n v="318.53247271934299"/>
    <n v="8"/>
  </r>
  <r>
    <n v="777"/>
    <x v="8"/>
    <d v="2004-02-28T00:00:00"/>
    <n v="2004"/>
    <x v="1"/>
    <n v="-5"/>
    <n v="-12.547627479219701"/>
    <n v="62.738137396098502"/>
    <n v="4"/>
  </r>
  <r>
    <n v="778"/>
    <x v="2"/>
    <d v="2005-08-09T00:00:00"/>
    <n v="2005"/>
    <x v="4"/>
    <n v="89"/>
    <n v="269.48918997457599"/>
    <n v="23984.537907737264"/>
    <n v="6"/>
  </r>
  <r>
    <n v="779"/>
    <x v="8"/>
    <d v="2005-04-10T00:00:00"/>
    <n v="2005"/>
    <x v="1"/>
    <n v="5"/>
    <n v="16.818206363269901"/>
    <n v="84.091031816349499"/>
    <n v="4"/>
  </r>
  <r>
    <n v="780"/>
    <x v="7"/>
    <d v="2006-10-12T00:00:00"/>
    <n v="2006"/>
    <x v="4"/>
    <n v="48"/>
    <n v="145.98516396408201"/>
    <n v="7007.2878702759363"/>
    <n v="3"/>
  </r>
  <r>
    <n v="781"/>
    <x v="0"/>
    <d v="2006-12-06T00:00:00"/>
    <n v="2006"/>
    <x v="4"/>
    <n v="36"/>
    <n v="109.923974372042"/>
    <n v="3957.263077393512"/>
    <n v="5"/>
  </r>
  <r>
    <n v="782"/>
    <x v="5"/>
    <d v="2006-11-14T00:00:00"/>
    <n v="2006"/>
    <x v="4"/>
    <n v="80"/>
    <n v="241.99741515278299"/>
    <n v="19359.793212222641"/>
    <n v="8"/>
  </r>
  <r>
    <n v="783"/>
    <x v="0"/>
    <d v="2006-11-25T00:00:00"/>
    <n v="2006"/>
    <x v="0"/>
    <n v="64"/>
    <n v="193.891081917441"/>
    <n v="12409.029242716224"/>
    <n v="5"/>
  </r>
  <r>
    <n v="784"/>
    <x v="0"/>
    <d v="2005-10-14T00:00:00"/>
    <n v="2005"/>
    <x v="1"/>
    <n v="51"/>
    <n v="155.49981680350601"/>
    <n v="7930.4906569788063"/>
    <n v="5"/>
  </r>
  <r>
    <n v="785"/>
    <x v="2"/>
    <d v="2005-04-10T00:00:00"/>
    <n v="2005"/>
    <x v="3"/>
    <n v="92"/>
    <n v="278.340203877188"/>
    <n v="25607.298756701297"/>
    <n v="6"/>
  </r>
  <r>
    <n v="786"/>
    <x v="8"/>
    <d v="2005-04-21T00:00:00"/>
    <n v="2005"/>
    <x v="3"/>
    <n v="93"/>
    <n v="280.85575758245102"/>
    <n v="26119.585455167944"/>
    <n v="4"/>
  </r>
  <r>
    <n v="787"/>
    <x v="7"/>
    <d v="2005-02-03T00:00:00"/>
    <n v="2005"/>
    <x v="1"/>
    <n v="36"/>
    <n v="110.481167353031"/>
    <n v="3977.3220247091158"/>
    <n v="3"/>
  </r>
  <r>
    <n v="788"/>
    <x v="2"/>
    <d v="2006-10-12T00:00:00"/>
    <n v="2006"/>
    <x v="0"/>
    <n v="-9"/>
    <n v="-24.826904970027101"/>
    <n v="223.44214473024391"/>
    <n v="6"/>
  </r>
  <r>
    <n v="789"/>
    <x v="7"/>
    <d v="2005-05-24T00:00:00"/>
    <n v="2005"/>
    <x v="0"/>
    <n v="48"/>
    <n v="146.23287015814799"/>
    <n v="7019.1777675911035"/>
    <n v="3"/>
  </r>
  <r>
    <n v="790"/>
    <x v="8"/>
    <d v="2005-11-16T00:00:00"/>
    <n v="2005"/>
    <x v="3"/>
    <n v="11"/>
    <n v="34.547927822121203"/>
    <n v="380.02720604333325"/>
    <n v="4"/>
  </r>
  <r>
    <n v="791"/>
    <x v="8"/>
    <d v="2004-07-20T00:00:00"/>
    <n v="2004"/>
    <x v="2"/>
    <n v="8"/>
    <n v="25.453618816298398"/>
    <n v="203.62895053038719"/>
    <n v="4"/>
  </r>
  <r>
    <n v="792"/>
    <x v="4"/>
    <d v="2004-04-12T00:00:00"/>
    <n v="2004"/>
    <x v="1"/>
    <n v="36"/>
    <n v="110.09171904672"/>
    <n v="3963.3018856819199"/>
    <n v="7"/>
  </r>
  <r>
    <n v="793"/>
    <x v="8"/>
    <d v="2005-11-05T00:00:00"/>
    <n v="2005"/>
    <x v="4"/>
    <n v="93"/>
    <n v="280.779762870208"/>
    <n v="26112.517946929343"/>
    <n v="4"/>
  </r>
  <r>
    <n v="794"/>
    <x v="1"/>
    <d v="2004-04-12T00:00:00"/>
    <n v="2004"/>
    <x v="0"/>
    <n v="39"/>
    <n v="119.202840798948"/>
    <n v="4648.9107911589717"/>
    <n v="8"/>
  </r>
  <r>
    <n v="795"/>
    <x v="1"/>
    <d v="2004-05-26T00:00:00"/>
    <n v="2004"/>
    <x v="3"/>
    <n v="72"/>
    <n v="218.07728873022199"/>
    <n v="15701.564788575983"/>
    <n v="8"/>
  </r>
  <r>
    <n v="796"/>
    <x v="6"/>
    <d v="2006-03-06T00:00:00"/>
    <n v="2006"/>
    <x v="0"/>
    <n v="3"/>
    <n v="10.4161764204579"/>
    <n v="31.248529261373697"/>
    <n v="6"/>
  </r>
  <r>
    <n v="797"/>
    <x v="3"/>
    <d v="2005-01-01T00:00:00"/>
    <n v="2005"/>
    <x v="4"/>
    <n v="47"/>
    <n v="142.83886362368901"/>
    <n v="6713.4265903133837"/>
    <n v="5"/>
  </r>
  <r>
    <n v="798"/>
    <x v="5"/>
    <d v="2006-12-28T00:00:00"/>
    <n v="2006"/>
    <x v="4"/>
    <n v="72"/>
    <n v="217.32445132799401"/>
    <n v="15647.360495615569"/>
    <n v="8"/>
  </r>
  <r>
    <n v="799"/>
    <x v="4"/>
    <d v="2006-12-06T00:00:00"/>
    <n v="2006"/>
    <x v="4"/>
    <n v="26"/>
    <n v="79.748589199087306"/>
    <n v="2073.46331917627"/>
    <n v="7"/>
  </r>
  <r>
    <n v="800"/>
    <x v="3"/>
    <d v="2004-10-05T00:00:00"/>
    <n v="2004"/>
    <x v="3"/>
    <n v="47"/>
    <n v="142.48755479367799"/>
    <n v="6696.9150753028653"/>
    <n v="5"/>
  </r>
  <r>
    <n v="801"/>
    <x v="5"/>
    <d v="2006-01-10T00:00:00"/>
    <n v="2006"/>
    <x v="0"/>
    <n v="14"/>
    <n v="43.403824731122597"/>
    <n v="607.65354623571636"/>
    <n v="8"/>
  </r>
  <r>
    <n v="802"/>
    <x v="3"/>
    <d v="2005-06-26T00:00:00"/>
    <n v="2005"/>
    <x v="4"/>
    <n v="71"/>
    <n v="215.07582310104499"/>
    <n v="15270.383440174195"/>
    <n v="5"/>
  </r>
  <r>
    <n v="803"/>
    <x v="1"/>
    <d v="2006-08-18T00:00:00"/>
    <n v="2006"/>
    <x v="1"/>
    <n v="95"/>
    <n v="287.79738255613699"/>
    <n v="27340.751342833013"/>
    <n v="8"/>
  </r>
  <r>
    <n v="804"/>
    <x v="8"/>
    <d v="2006-03-06T00:00:00"/>
    <n v="2006"/>
    <x v="4"/>
    <n v="37"/>
    <n v="112.779197397261"/>
    <n v="4172.8303036986572"/>
    <n v="4"/>
  </r>
  <r>
    <n v="805"/>
    <x v="1"/>
    <d v="2005-12-08T00:00:00"/>
    <n v="2005"/>
    <x v="0"/>
    <n v="-1"/>
    <n v="-0.39117514400995801"/>
    <n v="0.39117514400995801"/>
    <n v="8"/>
  </r>
  <r>
    <n v="806"/>
    <x v="6"/>
    <d v="2006-08-18T00:00:00"/>
    <n v="2006"/>
    <x v="3"/>
    <n v="26"/>
    <n v="80.208589830999202"/>
    <n v="2085.4233356059794"/>
    <n v="6"/>
  </r>
  <r>
    <n v="807"/>
    <x v="3"/>
    <d v="2004-01-04T00:00:00"/>
    <n v="2004"/>
    <x v="3"/>
    <n v="67"/>
    <n v="203.54299038710101"/>
    <n v="13637.380355935768"/>
    <n v="5"/>
  </r>
  <r>
    <n v="808"/>
    <x v="6"/>
    <d v="2004-02-17T00:00:00"/>
    <n v="2004"/>
    <x v="0"/>
    <n v="15"/>
    <n v="47.198351483731798"/>
    <n v="707.97527225597696"/>
    <n v="6"/>
  </r>
  <r>
    <n v="809"/>
    <x v="7"/>
    <d v="2006-02-23T00:00:00"/>
    <n v="2006"/>
    <x v="0"/>
    <n v="73"/>
    <n v="221.336123498494"/>
    <n v="16157.537015390062"/>
    <n v="3"/>
  </r>
  <r>
    <n v="810"/>
    <x v="7"/>
    <d v="2004-10-05T00:00:00"/>
    <n v="2004"/>
    <x v="4"/>
    <n v="13"/>
    <n v="40.899875452377302"/>
    <n v="531.69838088090489"/>
    <n v="3"/>
  </r>
  <r>
    <n v="811"/>
    <x v="6"/>
    <d v="2004-03-21T00:00:00"/>
    <n v="2004"/>
    <x v="1"/>
    <n v="76"/>
    <n v="229.558121521093"/>
    <n v="17446.417235603069"/>
    <n v="6"/>
  </r>
  <r>
    <n v="812"/>
    <x v="8"/>
    <d v="2004-06-06T00:00:00"/>
    <n v="2004"/>
    <x v="3"/>
    <n v="-9"/>
    <n v="-24.9330829189018"/>
    <n v="224.39774627011619"/>
    <n v="4"/>
  </r>
  <r>
    <n v="813"/>
    <x v="4"/>
    <d v="2005-06-04T00:00:00"/>
    <n v="2005"/>
    <x v="2"/>
    <n v="36"/>
    <n v="109.53328220052801"/>
    <n v="3943.1981592190082"/>
    <n v="7"/>
  </r>
  <r>
    <n v="814"/>
    <x v="2"/>
    <d v="2004-05-26T00:00:00"/>
    <n v="2004"/>
    <x v="1"/>
    <n v="11"/>
    <n v="35.521805099366297"/>
    <n v="390.73985609302929"/>
    <n v="6"/>
  </r>
  <r>
    <n v="815"/>
    <x v="4"/>
    <d v="2006-01-21T00:00:00"/>
    <n v="2006"/>
    <x v="0"/>
    <n v="73"/>
    <n v="220.50049794203699"/>
    <n v="16096.536349768699"/>
    <n v="7"/>
  </r>
  <r>
    <n v="816"/>
    <x v="7"/>
    <d v="2004-10-16T00:00:00"/>
    <n v="2004"/>
    <x v="2"/>
    <n v="93"/>
    <n v="280.265448891456"/>
    <n v="26064.686746905409"/>
    <n v="3"/>
  </r>
  <r>
    <n v="817"/>
    <x v="0"/>
    <d v="2006-04-08T00:00:00"/>
    <n v="2006"/>
    <x v="1"/>
    <n v="69"/>
    <n v="209.31670948874901"/>
    <n v="14442.852954723681"/>
    <n v="5"/>
  </r>
  <r>
    <n v="818"/>
    <x v="1"/>
    <d v="2004-04-12T00:00:00"/>
    <n v="2004"/>
    <x v="3"/>
    <n v="86"/>
    <n v="259.484936872074"/>
    <n v="22315.704570998365"/>
    <n v="8"/>
  </r>
  <r>
    <n v="819"/>
    <x v="0"/>
    <d v="2006-06-02T00:00:00"/>
    <n v="2006"/>
    <x v="4"/>
    <n v="54"/>
    <n v="164.37938973773899"/>
    <n v="8876.4870458379046"/>
    <n v="5"/>
  </r>
  <r>
    <n v="820"/>
    <x v="5"/>
    <d v="2005-04-21T00:00:00"/>
    <n v="2005"/>
    <x v="4"/>
    <n v="-2"/>
    <n v="-4.0403635550982404"/>
    <n v="8.0807271101964808"/>
    <n v="8"/>
  </r>
  <r>
    <n v="821"/>
    <x v="3"/>
    <d v="2006-09-20T00:00:00"/>
    <n v="2006"/>
    <x v="1"/>
    <n v="83"/>
    <n v="250.165336328282"/>
    <n v="20763.722915247406"/>
    <n v="5"/>
  </r>
  <r>
    <n v="822"/>
    <x v="8"/>
    <d v="2005-10-14T00:00:00"/>
    <n v="2005"/>
    <x v="4"/>
    <n v="2"/>
    <n v="8.0012184182764301"/>
    <n v="16.00243683655286"/>
    <n v="4"/>
  </r>
  <r>
    <n v="823"/>
    <x v="4"/>
    <d v="2006-08-18T00:00:00"/>
    <n v="2006"/>
    <x v="3"/>
    <n v="54"/>
    <n v="164.149628623143"/>
    <n v="8864.0799456497225"/>
    <n v="7"/>
  </r>
  <r>
    <n v="824"/>
    <x v="1"/>
    <d v="2004-04-01T00:00:00"/>
    <n v="2004"/>
    <x v="1"/>
    <n v="76"/>
    <n v="230.41943809745601"/>
    <n v="17511.877295406655"/>
    <n v="8"/>
  </r>
  <r>
    <n v="825"/>
    <x v="0"/>
    <d v="2005-08-31T00:00:00"/>
    <n v="2005"/>
    <x v="3"/>
    <n v="10"/>
    <n v="32.250567590543497"/>
    <n v="322.50567590543494"/>
    <n v="5"/>
  </r>
  <r>
    <n v="826"/>
    <x v="7"/>
    <d v="2006-10-12T00:00:00"/>
    <n v="2006"/>
    <x v="1"/>
    <n v="81"/>
    <n v="245.03936147229399"/>
    <n v="19848.188279255814"/>
    <n v="3"/>
  </r>
  <r>
    <n v="827"/>
    <x v="7"/>
    <d v="2006-09-20T00:00:00"/>
    <n v="2006"/>
    <x v="3"/>
    <n v="83"/>
    <n v="251.14060708825301"/>
    <n v="20844.670388325001"/>
    <n v="3"/>
  </r>
  <r>
    <n v="828"/>
    <x v="3"/>
    <d v="2006-11-03T00:00:00"/>
    <n v="2006"/>
    <x v="1"/>
    <n v="6"/>
    <n v="19.5223702286209"/>
    <n v="117.1342213717254"/>
    <n v="5"/>
  </r>
  <r>
    <n v="829"/>
    <x v="4"/>
    <d v="2006-11-14T00:00:00"/>
    <n v="2006"/>
    <x v="4"/>
    <n v="77"/>
    <n v="233.156318740335"/>
    <n v="17953.036543005794"/>
    <n v="7"/>
  </r>
  <r>
    <n v="830"/>
    <x v="7"/>
    <d v="2006-03-28T00:00:00"/>
    <n v="2006"/>
    <x v="4"/>
    <n v="41"/>
    <n v="125.28397193085701"/>
    <n v="5136.6428491651377"/>
    <n v="3"/>
  </r>
  <r>
    <n v="831"/>
    <x v="2"/>
    <d v="2006-12-06T00:00:00"/>
    <n v="2006"/>
    <x v="0"/>
    <n v="80"/>
    <n v="241.70735878482199"/>
    <n v="19336.588702785761"/>
    <n v="6"/>
  </r>
  <r>
    <n v="832"/>
    <x v="3"/>
    <d v="2006-05-22T00:00:00"/>
    <n v="2006"/>
    <x v="3"/>
    <n v="20"/>
    <n v="62.210097856811501"/>
    <n v="1244.20195713623"/>
    <n v="5"/>
  </r>
  <r>
    <n v="833"/>
    <x v="6"/>
    <d v="2004-01-26T00:00:00"/>
    <n v="2004"/>
    <x v="3"/>
    <n v="31"/>
    <n v="95.327196648200896"/>
    <n v="2955.143096094228"/>
    <n v="6"/>
  </r>
  <r>
    <n v="834"/>
    <x v="1"/>
    <d v="2006-01-10T00:00:00"/>
    <n v="2006"/>
    <x v="1"/>
    <n v="34"/>
    <n v="103.896543089603"/>
    <n v="3532.4824650465021"/>
    <n v="8"/>
  </r>
  <r>
    <n v="835"/>
    <x v="2"/>
    <d v="2005-08-31T00:00:00"/>
    <n v="2005"/>
    <x v="1"/>
    <n v="2"/>
    <n v="8.0342514695562706"/>
    <n v="16.068502939112541"/>
    <n v="6"/>
  </r>
  <r>
    <n v="836"/>
    <x v="7"/>
    <d v="2006-02-12T00:00:00"/>
    <n v="2006"/>
    <x v="1"/>
    <n v="17"/>
    <n v="53.331838418625402"/>
    <n v="906.64125311663179"/>
    <n v="3"/>
  </r>
  <r>
    <n v="837"/>
    <x v="6"/>
    <d v="2006-06-02T00:00:00"/>
    <n v="2006"/>
    <x v="3"/>
    <n v="16"/>
    <n v="50.310894482412998"/>
    <n v="804.97431171860796"/>
    <n v="6"/>
  </r>
  <r>
    <n v="838"/>
    <x v="5"/>
    <d v="2006-03-06T00:00:00"/>
    <n v="2006"/>
    <x v="1"/>
    <n v="54"/>
    <n v="163.70197903495199"/>
    <n v="8839.9068678874082"/>
    <n v="8"/>
  </r>
  <r>
    <n v="839"/>
    <x v="3"/>
    <d v="2004-02-17T00:00:00"/>
    <n v="2004"/>
    <x v="0"/>
    <n v="-9"/>
    <n v="-24.921999927055602"/>
    <n v="224.29799934350041"/>
    <n v="5"/>
  </r>
  <r>
    <n v="840"/>
    <x v="3"/>
    <d v="2006-04-30T00:00:00"/>
    <n v="2006"/>
    <x v="3"/>
    <n v="94"/>
    <n v="284.53575317756702"/>
    <n v="26746.360798691301"/>
    <n v="5"/>
  </r>
  <r>
    <n v="841"/>
    <x v="7"/>
    <d v="2004-09-02T00:00:00"/>
    <n v="2004"/>
    <x v="1"/>
    <n v="-3"/>
    <n v="-7.4497114042005999"/>
    <n v="22.3491342126018"/>
    <n v="3"/>
  </r>
  <r>
    <n v="842"/>
    <x v="5"/>
    <d v="2004-11-07T00:00:00"/>
    <n v="2004"/>
    <x v="4"/>
    <n v="9"/>
    <n v="28.8308099442486"/>
    <n v="259.47728949823738"/>
    <n v="8"/>
  </r>
  <r>
    <n v="843"/>
    <x v="1"/>
    <d v="2004-03-21T00:00:00"/>
    <n v="2004"/>
    <x v="1"/>
    <n v="25"/>
    <n v="77.108203405128606"/>
    <n v="1927.7050851282152"/>
    <n v="8"/>
  </r>
  <r>
    <n v="844"/>
    <x v="2"/>
    <d v="2006-10-23T00:00:00"/>
    <n v="2006"/>
    <x v="0"/>
    <n v="29"/>
    <n v="89.310545900397301"/>
    <n v="2590.0058311115217"/>
    <n v="6"/>
  </r>
  <r>
    <n v="845"/>
    <x v="8"/>
    <d v="2004-08-22T00:00:00"/>
    <n v="2004"/>
    <x v="3"/>
    <n v="37"/>
    <n v="113.21323460767999"/>
    <n v="4188.8896804841597"/>
    <n v="4"/>
  </r>
  <r>
    <n v="846"/>
    <x v="3"/>
    <d v="2005-06-26T00:00:00"/>
    <n v="2005"/>
    <x v="1"/>
    <n v="19"/>
    <n v="59.003760475925098"/>
    <n v="1121.0714490425769"/>
    <n v="5"/>
  </r>
  <r>
    <n v="847"/>
    <x v="5"/>
    <d v="2004-04-12T00:00:00"/>
    <n v="2004"/>
    <x v="0"/>
    <n v="28"/>
    <n v="86.045185105591202"/>
    <n v="2409.2651829565539"/>
    <n v="8"/>
  </r>
  <r>
    <n v="848"/>
    <x v="7"/>
    <d v="2004-06-06T00:00:00"/>
    <n v="2004"/>
    <x v="3"/>
    <n v="18"/>
    <n v="55.858549479616201"/>
    <n v="1005.4538906330916"/>
    <n v="3"/>
  </r>
  <r>
    <n v="849"/>
    <x v="2"/>
    <d v="2006-06-02T00:00:00"/>
    <n v="2006"/>
    <x v="2"/>
    <n v="84"/>
    <n v="254.043025132108"/>
    <n v="21339.614111097071"/>
    <n v="6"/>
  </r>
  <r>
    <n v="850"/>
    <x v="6"/>
    <d v="2004-10-16T00:00:00"/>
    <n v="2004"/>
    <x v="1"/>
    <n v="79"/>
    <n v="238.827439615424"/>
    <n v="18867.367729618494"/>
    <n v="6"/>
  </r>
  <r>
    <n v="851"/>
    <x v="8"/>
    <d v="2004-11-07T00:00:00"/>
    <n v="2004"/>
    <x v="1"/>
    <n v="31"/>
    <n v="94.972961203791002"/>
    <n v="2944.1617973175212"/>
    <n v="4"/>
  </r>
  <r>
    <n v="852"/>
    <x v="7"/>
    <d v="2006-07-27T00:00:00"/>
    <n v="2006"/>
    <x v="2"/>
    <n v="34"/>
    <n v="103.398636142323"/>
    <n v="3515.5536288389821"/>
    <n v="3"/>
  </r>
  <r>
    <n v="853"/>
    <x v="8"/>
    <d v="2005-11-16T00:00:00"/>
    <n v="2005"/>
    <x v="4"/>
    <n v="66"/>
    <n v="201.25536797949499"/>
    <n v="13282.854286646669"/>
    <n v="4"/>
  </r>
  <r>
    <n v="854"/>
    <x v="6"/>
    <d v="2006-05-22T00:00:00"/>
    <n v="2006"/>
    <x v="4"/>
    <n v="44"/>
    <n v="134.44985862590801"/>
    <n v="5915.7937795399521"/>
    <n v="6"/>
  </r>
  <r>
    <n v="855"/>
    <x v="0"/>
    <d v="2005-01-23T00:00:00"/>
    <n v="2005"/>
    <x v="3"/>
    <n v="94"/>
    <n v="284.41944495958899"/>
    <n v="26735.427826201365"/>
    <n v="5"/>
  </r>
  <r>
    <n v="856"/>
    <x v="4"/>
    <d v="2004-04-12T00:00:00"/>
    <n v="2004"/>
    <x v="1"/>
    <n v="11"/>
    <n v="35.2998606898174"/>
    <n v="388.29846758799141"/>
    <n v="7"/>
  </r>
  <r>
    <n v="857"/>
    <x v="1"/>
    <d v="2004-08-22T00:00:00"/>
    <n v="2004"/>
    <x v="0"/>
    <n v="74"/>
    <n v="223.97457991298899"/>
    <n v="16574.118913561186"/>
    <n v="8"/>
  </r>
  <r>
    <n v="858"/>
    <x v="7"/>
    <d v="2006-12-06T00:00:00"/>
    <n v="2006"/>
    <x v="4"/>
    <n v="28"/>
    <n v="86.485564911199802"/>
    <n v="2421.5958175135943"/>
    <n v="3"/>
  </r>
  <r>
    <n v="859"/>
    <x v="5"/>
    <d v="2005-06-04T00:00:00"/>
    <n v="2005"/>
    <x v="0"/>
    <n v="40"/>
    <n v="121.92180749554799"/>
    <n v="4876.87229982192"/>
    <n v="8"/>
  </r>
  <r>
    <n v="860"/>
    <x v="5"/>
    <d v="2004-02-06T00:00:00"/>
    <n v="2004"/>
    <x v="0"/>
    <n v="34"/>
    <n v="104.16891538714501"/>
    <n v="3541.7431231629303"/>
    <n v="8"/>
  </r>
  <r>
    <n v="861"/>
    <x v="0"/>
    <d v="2005-09-11T00:00:00"/>
    <n v="2005"/>
    <x v="3"/>
    <n v="38"/>
    <n v="115.851801488861"/>
    <n v="4402.368456576718"/>
    <n v="5"/>
  </r>
  <r>
    <n v="862"/>
    <x v="1"/>
    <d v="2005-06-15T00:00:00"/>
    <n v="2005"/>
    <x v="4"/>
    <n v="69"/>
    <n v="209.143363915154"/>
    <n v="14430.892110145625"/>
    <n v="8"/>
  </r>
  <r>
    <n v="863"/>
    <x v="2"/>
    <d v="2005-08-20T00:00:00"/>
    <n v="2005"/>
    <x v="3"/>
    <n v="34"/>
    <n v="103.97058317140301"/>
    <n v="3534.9998278277021"/>
    <n v="6"/>
  </r>
  <r>
    <n v="864"/>
    <x v="0"/>
    <d v="2005-08-09T00:00:00"/>
    <n v="2005"/>
    <x v="4"/>
    <n v="29"/>
    <n v="89.383943739445897"/>
    <n v="2592.1343684439312"/>
    <n v="5"/>
  </r>
  <r>
    <n v="865"/>
    <x v="4"/>
    <d v="2004-02-17T00:00:00"/>
    <n v="2004"/>
    <x v="1"/>
    <n v="-10"/>
    <n v="-27.7249390483193"/>
    <n v="277.249390483193"/>
    <n v="7"/>
  </r>
  <r>
    <n v="866"/>
    <x v="8"/>
    <d v="2004-10-27T00:00:00"/>
    <n v="2004"/>
    <x v="2"/>
    <n v="42"/>
    <n v="128.428703987821"/>
    <n v="5394.0055674884816"/>
    <n v="4"/>
  </r>
  <r>
    <n v="867"/>
    <x v="3"/>
    <d v="2006-03-17T00:00:00"/>
    <n v="2006"/>
    <x v="4"/>
    <n v="58"/>
    <n v="175.97423505292599"/>
    <n v="10206.505633069708"/>
    <n v="5"/>
  </r>
  <r>
    <n v="868"/>
    <x v="6"/>
    <d v="2004-03-10T00:00:00"/>
    <n v="2004"/>
    <x v="1"/>
    <n v="27"/>
    <n v="83.016650139933901"/>
    <n v="2241.4495537782154"/>
    <n v="6"/>
  </r>
  <r>
    <n v="869"/>
    <x v="8"/>
    <d v="2006-07-05T00:00:00"/>
    <n v="2006"/>
    <x v="3"/>
    <n v="47"/>
    <n v="143.27420366457699"/>
    <n v="6733.8875722351186"/>
    <n v="4"/>
  </r>
  <r>
    <n v="870"/>
    <x v="6"/>
    <d v="2004-02-06T00:00:00"/>
    <n v="2004"/>
    <x v="1"/>
    <n v="29"/>
    <n v="88.696716331090698"/>
    <n v="2572.2047736016302"/>
    <n v="6"/>
  </r>
  <r>
    <n v="871"/>
    <x v="8"/>
    <d v="2006-05-11T00:00:00"/>
    <n v="2006"/>
    <x v="4"/>
    <n v="28"/>
    <n v="86.226420950611299"/>
    <n v="2414.3397866171163"/>
    <n v="4"/>
  </r>
  <r>
    <n v="872"/>
    <x v="0"/>
    <d v="2006-09-20T00:00:00"/>
    <n v="2006"/>
    <x v="3"/>
    <n v="79"/>
    <n v="239.05774059830401"/>
    <n v="18885.561507266015"/>
    <n v="5"/>
  </r>
  <r>
    <n v="873"/>
    <x v="2"/>
    <d v="2004-11-07T00:00:00"/>
    <n v="2004"/>
    <x v="3"/>
    <n v="41"/>
    <n v="124.817864074479"/>
    <n v="5117.5324270536394"/>
    <n v="6"/>
  </r>
  <r>
    <n v="874"/>
    <x v="6"/>
    <d v="2005-07-07T00:00:00"/>
    <n v="2005"/>
    <x v="2"/>
    <n v="57"/>
    <n v="172.961885214539"/>
    <n v="9858.8274572287228"/>
    <n v="6"/>
  </r>
  <r>
    <n v="875"/>
    <x v="8"/>
    <d v="2006-07-16T00:00:00"/>
    <n v="2006"/>
    <x v="0"/>
    <n v="45"/>
    <n v="137.62002289021899"/>
    <n v="6192.9010300598547"/>
    <n v="4"/>
  </r>
  <r>
    <n v="876"/>
    <x v="7"/>
    <d v="2006-03-17T00:00:00"/>
    <n v="2006"/>
    <x v="4"/>
    <n v="91"/>
    <n v="274.91230216083102"/>
    <n v="25017.019496635621"/>
    <n v="3"/>
  </r>
  <r>
    <n v="877"/>
    <x v="6"/>
    <d v="2005-01-23T00:00:00"/>
    <n v="2005"/>
    <x v="4"/>
    <n v="49"/>
    <n v="149.04131306617501"/>
    <n v="7303.0243402425749"/>
    <n v="6"/>
  </r>
  <r>
    <n v="878"/>
    <x v="0"/>
    <d v="2004-09-24T00:00:00"/>
    <n v="2004"/>
    <x v="0"/>
    <n v="68"/>
    <n v="206.16097800045301"/>
    <n v="14018.946504030804"/>
    <n v="5"/>
  </r>
  <r>
    <n v="879"/>
    <x v="4"/>
    <d v="2005-02-14T00:00:00"/>
    <n v="2005"/>
    <x v="2"/>
    <n v="38"/>
    <n v="116.644808958616"/>
    <n v="4432.5027404274078"/>
    <n v="7"/>
  </r>
  <r>
    <n v="880"/>
    <x v="2"/>
    <d v="2006-09-20T00:00:00"/>
    <n v="2006"/>
    <x v="1"/>
    <n v="4"/>
    <n v="15.205643253032701"/>
    <n v="60.822573012130803"/>
    <n v="6"/>
  </r>
  <r>
    <n v="881"/>
    <x v="6"/>
    <d v="2005-04-10T00:00:00"/>
    <n v="2005"/>
    <x v="4"/>
    <n v="45"/>
    <n v="137.05484034063701"/>
    <n v="6167.4678153286659"/>
    <n v="6"/>
  </r>
  <r>
    <n v="882"/>
    <x v="5"/>
    <d v="2004-12-10T00:00:00"/>
    <n v="2004"/>
    <x v="4"/>
    <n v="85"/>
    <n v="256.65810638281101"/>
    <n v="21815.939042538936"/>
    <n v="8"/>
  </r>
  <r>
    <n v="883"/>
    <x v="6"/>
    <d v="2005-07-07T00:00:00"/>
    <n v="2005"/>
    <x v="2"/>
    <n v="57"/>
    <n v="173.05666995199601"/>
    <n v="9864.2301872637727"/>
    <n v="6"/>
  </r>
  <r>
    <n v="884"/>
    <x v="3"/>
    <d v="2005-11-16T00:00:00"/>
    <n v="2005"/>
    <x v="4"/>
    <n v="-3"/>
    <n v="-6.3637861287644002"/>
    <n v="19.091358386293201"/>
    <n v="5"/>
  </r>
  <r>
    <n v="885"/>
    <x v="8"/>
    <d v="2006-08-07T00:00:00"/>
    <n v="2006"/>
    <x v="1"/>
    <n v="-9"/>
    <n v="-24.8586702307603"/>
    <n v="223.72803207684271"/>
    <n v="4"/>
  </r>
  <r>
    <n v="886"/>
    <x v="3"/>
    <d v="2004-04-23T00:00:00"/>
    <n v="2004"/>
    <x v="3"/>
    <n v="86"/>
    <n v="260.29381913398601"/>
    <n v="22385.268445522797"/>
    <n v="5"/>
  </r>
  <r>
    <n v="887"/>
    <x v="7"/>
    <d v="2005-03-08T00:00:00"/>
    <n v="2005"/>
    <x v="1"/>
    <n v="11"/>
    <n v="35.041684359746199"/>
    <n v="385.45852795720816"/>
    <n v="3"/>
  </r>
  <r>
    <n v="888"/>
    <x v="4"/>
    <d v="2004-01-15T00:00:00"/>
    <n v="2004"/>
    <x v="4"/>
    <n v="87"/>
    <n v="262.759248913607"/>
    <n v="22860.054655483807"/>
    <n v="7"/>
  </r>
  <r>
    <n v="889"/>
    <x v="4"/>
    <d v="2004-07-31T00:00:00"/>
    <n v="2004"/>
    <x v="3"/>
    <n v="86"/>
    <n v="260.00914889996398"/>
    <n v="22360.786805396903"/>
    <n v="7"/>
  </r>
  <r>
    <n v="890"/>
    <x v="0"/>
    <d v="2006-02-01T00:00:00"/>
    <n v="2006"/>
    <x v="0"/>
    <n v="62"/>
    <n v="187.81034616092501"/>
    <n v="11644.24146197735"/>
    <n v="5"/>
  </r>
  <r>
    <n v="891"/>
    <x v="6"/>
    <d v="2006-07-16T00:00:00"/>
    <n v="2006"/>
    <x v="4"/>
    <n v="80"/>
    <n v="241.85917425037701"/>
    <n v="19348.733940030161"/>
    <n v="6"/>
  </r>
  <r>
    <n v="892"/>
    <x v="4"/>
    <d v="2004-07-20T00:00:00"/>
    <n v="2004"/>
    <x v="2"/>
    <n v="11"/>
    <n v="34.782314831792199"/>
    <n v="382.60546314971418"/>
    <n v="7"/>
  </r>
  <r>
    <n v="893"/>
    <x v="4"/>
    <d v="2005-12-08T00:00:00"/>
    <n v="2005"/>
    <x v="2"/>
    <n v="11"/>
    <n v="34.680822827797101"/>
    <n v="381.48905110576811"/>
    <n v="7"/>
  </r>
  <r>
    <n v="894"/>
    <x v="8"/>
    <d v="2005-11-05T00:00:00"/>
    <n v="2005"/>
    <x v="3"/>
    <n v="-4"/>
    <n v="-9.7904020756587595"/>
    <n v="39.161608302635038"/>
    <n v="4"/>
  </r>
  <r>
    <n v="895"/>
    <x v="5"/>
    <d v="2004-12-10T00:00:00"/>
    <n v="2004"/>
    <x v="2"/>
    <n v="42"/>
    <n v="128.02610607664599"/>
    <n v="5377.0964552191317"/>
    <n v="8"/>
  </r>
  <r>
    <n v="896"/>
    <x v="5"/>
    <d v="2004-06-28T00:00:00"/>
    <n v="2004"/>
    <x v="0"/>
    <n v="51"/>
    <n v="154.71800722699501"/>
    <n v="7890.6183685767455"/>
    <n v="8"/>
  </r>
  <r>
    <n v="897"/>
    <x v="4"/>
    <d v="2004-07-20T00:00:00"/>
    <n v="2004"/>
    <x v="1"/>
    <n v="91"/>
    <n v="274.77216405152802"/>
    <n v="25004.266928689049"/>
    <n v="7"/>
  </r>
  <r>
    <n v="898"/>
    <x v="6"/>
    <d v="2006-08-18T00:00:00"/>
    <n v="2006"/>
    <x v="0"/>
    <n v="24"/>
    <n v="73.406307306618501"/>
    <n v="1761.7513753588441"/>
    <n v="6"/>
  </r>
  <r>
    <n v="899"/>
    <x v="6"/>
    <d v="2004-01-26T00:00:00"/>
    <n v="2004"/>
    <x v="3"/>
    <n v="19"/>
    <n v="59.122730804832202"/>
    <n v="1123.3318852918119"/>
    <n v="6"/>
  </r>
  <r>
    <n v="900"/>
    <x v="4"/>
    <d v="2004-03-21T00:00:00"/>
    <n v="2004"/>
    <x v="0"/>
    <n v="80"/>
    <n v="241.74723336571199"/>
    <n v="19339.778669256961"/>
    <n v="7"/>
  </r>
  <r>
    <n v="901"/>
    <x v="0"/>
    <d v="2006-12-06T00:00:00"/>
    <n v="2006"/>
    <x v="1"/>
    <n v="0"/>
    <n v="1.6796900586638699"/>
    <n v="0"/>
    <n v="5"/>
  </r>
  <r>
    <n v="902"/>
    <x v="7"/>
    <d v="2006-10-01T00:00:00"/>
    <n v="2006"/>
    <x v="1"/>
    <n v="69"/>
    <n v="209.1420391698"/>
    <n v="14430.8007027162"/>
    <n v="3"/>
  </r>
  <r>
    <n v="903"/>
    <x v="6"/>
    <d v="2006-07-16T00:00:00"/>
    <n v="2006"/>
    <x v="4"/>
    <n v="84"/>
    <n v="253.784213130598"/>
    <n v="21317.873902970234"/>
    <n v="6"/>
  </r>
  <r>
    <n v="904"/>
    <x v="1"/>
    <d v="2005-08-20T00:00:00"/>
    <n v="2005"/>
    <x v="2"/>
    <n v="31"/>
    <n v="94.7521434637423"/>
    <n v="2937.3164473760112"/>
    <n v="8"/>
  </r>
  <r>
    <n v="905"/>
    <x v="3"/>
    <d v="2005-08-31T00:00:00"/>
    <n v="2005"/>
    <x v="3"/>
    <n v="11"/>
    <n v="35.274537093655297"/>
    <n v="388.01990803020828"/>
    <n v="5"/>
  </r>
  <r>
    <n v="906"/>
    <x v="2"/>
    <d v="2005-03-30T00:00:00"/>
    <n v="2005"/>
    <x v="0"/>
    <n v="79"/>
    <n v="239.34455630939499"/>
    <n v="18908.219948442205"/>
    <n v="6"/>
  </r>
  <r>
    <n v="907"/>
    <x v="7"/>
    <d v="2006-06-24T00:00:00"/>
    <n v="2006"/>
    <x v="3"/>
    <n v="22"/>
    <n v="68.5490312422004"/>
    <n v="1508.0786873284087"/>
    <n v="3"/>
  </r>
  <r>
    <n v="908"/>
    <x v="0"/>
    <d v="2005-02-03T00:00:00"/>
    <n v="2005"/>
    <x v="1"/>
    <n v="76"/>
    <n v="231.12986240504301"/>
    <n v="17565.869542783268"/>
    <n v="5"/>
  </r>
  <r>
    <n v="909"/>
    <x v="2"/>
    <d v="2004-10-05T00:00:00"/>
    <n v="2004"/>
    <x v="3"/>
    <n v="0"/>
    <n v="2.7444174420335501"/>
    <n v="0"/>
    <n v="6"/>
  </r>
  <r>
    <n v="910"/>
    <x v="6"/>
    <d v="2005-03-19T00:00:00"/>
    <n v="2005"/>
    <x v="0"/>
    <n v="94"/>
    <n v="283.56226306242002"/>
    <n v="26654.852727867481"/>
    <n v="6"/>
  </r>
  <r>
    <n v="911"/>
    <x v="3"/>
    <d v="2004-11-07T00:00:00"/>
    <n v="2004"/>
    <x v="1"/>
    <n v="14"/>
    <n v="44.2457022640235"/>
    <n v="619.43983169632895"/>
    <n v="5"/>
  </r>
  <r>
    <n v="912"/>
    <x v="6"/>
    <d v="2006-07-05T00:00:00"/>
    <n v="2006"/>
    <x v="4"/>
    <n v="57"/>
    <n v="172.69724242963699"/>
    <n v="9843.7428184893088"/>
    <n v="6"/>
  </r>
  <r>
    <n v="913"/>
    <x v="7"/>
    <d v="2005-04-21T00:00:00"/>
    <n v="2005"/>
    <x v="0"/>
    <n v="3"/>
    <n v="11.0828495528879"/>
    <n v="33.248548658663701"/>
    <n v="3"/>
  </r>
  <r>
    <n v="914"/>
    <x v="8"/>
    <d v="2006-07-05T00:00:00"/>
    <n v="2006"/>
    <x v="0"/>
    <n v="50"/>
    <n v="151.95954978745399"/>
    <n v="7597.9774893726999"/>
    <n v="4"/>
  </r>
  <r>
    <n v="915"/>
    <x v="2"/>
    <d v="2006-06-13T00:00:00"/>
    <n v="2006"/>
    <x v="3"/>
    <n v="25"/>
    <n v="76.624560231864294"/>
    <n v="1915.6140057966074"/>
    <n v="6"/>
  </r>
  <r>
    <n v="916"/>
    <x v="5"/>
    <d v="2005-08-31T00:00:00"/>
    <n v="2005"/>
    <x v="1"/>
    <n v="46"/>
    <n v="140.27369124882799"/>
    <n v="6452.5897974460877"/>
    <n v="8"/>
  </r>
  <r>
    <n v="917"/>
    <x v="3"/>
    <d v="2006-07-16T00:00:00"/>
    <n v="2006"/>
    <x v="0"/>
    <n v="19"/>
    <n v="58.735580557472701"/>
    <n v="1115.9760305919813"/>
    <n v="5"/>
  </r>
  <r>
    <n v="918"/>
    <x v="6"/>
    <d v="2006-05-22T00:00:00"/>
    <n v="2006"/>
    <x v="3"/>
    <n v="6"/>
    <n v="20.0996290969751"/>
    <n v="120.5977745818506"/>
    <n v="6"/>
  </r>
  <r>
    <n v="919"/>
    <x v="7"/>
    <d v="2006-07-05T00:00:00"/>
    <n v="2006"/>
    <x v="2"/>
    <n v="8"/>
    <n v="26.084862644671201"/>
    <n v="208.67890115736961"/>
    <n v="3"/>
  </r>
  <r>
    <n v="920"/>
    <x v="6"/>
    <d v="2006-01-10T00:00:00"/>
    <n v="2006"/>
    <x v="4"/>
    <n v="-2"/>
    <n v="-3.7309676865630399"/>
    <n v="7.4619353731260798"/>
    <n v="6"/>
  </r>
  <r>
    <n v="921"/>
    <x v="3"/>
    <d v="2005-04-10T00:00:00"/>
    <n v="2005"/>
    <x v="0"/>
    <n v="80"/>
    <n v="240.69010526776299"/>
    <n v="19255.208421421041"/>
    <n v="5"/>
  </r>
  <r>
    <n v="922"/>
    <x v="7"/>
    <d v="2005-05-02T00:00:00"/>
    <n v="2005"/>
    <x v="1"/>
    <n v="19"/>
    <n v="58.904121420488003"/>
    <n v="1119.178306989272"/>
    <n v="3"/>
  </r>
  <r>
    <n v="923"/>
    <x v="0"/>
    <d v="2005-04-10T00:00:00"/>
    <n v="2005"/>
    <x v="2"/>
    <n v="27"/>
    <n v="82.994094545634496"/>
    <n v="2240.8405527321315"/>
    <n v="5"/>
  </r>
  <r>
    <n v="924"/>
    <x v="2"/>
    <d v="2004-02-06T00:00:00"/>
    <n v="2004"/>
    <x v="4"/>
    <n v="79"/>
    <n v="239.44869651132601"/>
    <n v="18916.447024394754"/>
    <n v="6"/>
  </r>
  <r>
    <n v="925"/>
    <x v="7"/>
    <d v="2006-01-10T00:00:00"/>
    <n v="2006"/>
    <x v="1"/>
    <n v="57"/>
    <n v="173.329704668217"/>
    <n v="9879.7931660883696"/>
    <n v="3"/>
  </r>
  <r>
    <n v="926"/>
    <x v="8"/>
    <d v="2005-12-19T00:00:00"/>
    <n v="2005"/>
    <x v="0"/>
    <n v="47"/>
    <n v="143.60165141540301"/>
    <n v="6749.2776165239411"/>
    <n v="4"/>
  </r>
  <r>
    <n v="927"/>
    <x v="8"/>
    <d v="2004-11-07T00:00:00"/>
    <n v="2004"/>
    <x v="0"/>
    <n v="9"/>
    <n v="28.827091013526001"/>
    <n v="259.44381912173401"/>
    <n v="4"/>
  </r>
  <r>
    <n v="928"/>
    <x v="7"/>
    <d v="2005-11-27T00:00:00"/>
    <n v="2005"/>
    <x v="0"/>
    <n v="65"/>
    <n v="196.85925384861"/>
    <n v="12795.85150015965"/>
    <n v="3"/>
  </r>
  <r>
    <n v="929"/>
    <x v="3"/>
    <d v="2004-03-10T00:00:00"/>
    <n v="2004"/>
    <x v="1"/>
    <n v="58"/>
    <n v="175.22266670553401"/>
    <n v="10162.914668920972"/>
    <n v="5"/>
  </r>
  <r>
    <n v="930"/>
    <x v="8"/>
    <d v="2004-09-13T00:00:00"/>
    <n v="2004"/>
    <x v="4"/>
    <n v="48"/>
    <n v="145.93793012680501"/>
    <n v="7005.0206460866411"/>
    <n v="4"/>
  </r>
  <r>
    <n v="931"/>
    <x v="3"/>
    <d v="2005-10-14T00:00:00"/>
    <n v="2005"/>
    <x v="1"/>
    <n v="75"/>
    <n v="226.61201635446801"/>
    <n v="16995.901226585102"/>
    <n v="5"/>
  </r>
  <r>
    <n v="932"/>
    <x v="8"/>
    <d v="2006-01-21T00:00:00"/>
    <n v="2006"/>
    <x v="1"/>
    <n v="59"/>
    <n v="179.37483712712199"/>
    <n v="10583.115390500197"/>
    <n v="4"/>
  </r>
  <r>
    <n v="933"/>
    <x v="7"/>
    <d v="2005-01-23T00:00:00"/>
    <n v="2005"/>
    <x v="4"/>
    <n v="34"/>
    <n v="104.445032643001"/>
    <n v="3551.131109862034"/>
    <n v="3"/>
  </r>
  <r>
    <n v="934"/>
    <x v="3"/>
    <d v="2004-04-01T00:00:00"/>
    <n v="2004"/>
    <x v="2"/>
    <n v="57"/>
    <n v="173.06756590039001"/>
    <n v="9864.8512563222303"/>
    <n v="5"/>
  </r>
  <r>
    <n v="935"/>
    <x v="6"/>
    <d v="2006-03-28T00:00:00"/>
    <n v="2006"/>
    <x v="0"/>
    <n v="62"/>
    <n v="187.88584432496501"/>
    <n v="11648.922348147831"/>
    <n v="6"/>
  </r>
  <r>
    <n v="936"/>
    <x v="5"/>
    <d v="2006-07-05T00:00:00"/>
    <n v="2006"/>
    <x v="2"/>
    <n v="17"/>
    <n v="53.048677008733399"/>
    <n v="901.82750914846781"/>
    <n v="8"/>
  </r>
  <r>
    <n v="937"/>
    <x v="2"/>
    <d v="2005-07-29T00:00:00"/>
    <n v="2005"/>
    <x v="1"/>
    <n v="83"/>
    <n v="250.82439492521399"/>
    <n v="20818.42477879276"/>
    <n v="6"/>
  </r>
  <r>
    <n v="938"/>
    <x v="2"/>
    <d v="2004-07-20T00:00:00"/>
    <n v="2004"/>
    <x v="0"/>
    <n v="56"/>
    <n v="169.84037281505201"/>
    <n v="9511.0608776429126"/>
    <n v="6"/>
  </r>
  <r>
    <n v="939"/>
    <x v="1"/>
    <d v="2004-02-28T00:00:00"/>
    <n v="2004"/>
    <x v="0"/>
    <n v="14"/>
    <n v="44.194328055358902"/>
    <n v="618.72059277502467"/>
    <n v="8"/>
  </r>
  <r>
    <n v="940"/>
    <x v="4"/>
    <d v="2005-01-01T00:00:00"/>
    <n v="2005"/>
    <x v="2"/>
    <n v="-9"/>
    <n v="-24.562782237120601"/>
    <n v="221.06504013408539"/>
    <n v="7"/>
  </r>
  <r>
    <n v="941"/>
    <x v="0"/>
    <d v="2005-07-18T00:00:00"/>
    <n v="2005"/>
    <x v="1"/>
    <n v="44"/>
    <n v="134.503490167054"/>
    <n v="5918.1535673503759"/>
    <n v="5"/>
  </r>
  <r>
    <n v="942"/>
    <x v="3"/>
    <d v="2004-02-06T00:00:00"/>
    <n v="2004"/>
    <x v="3"/>
    <n v="32"/>
    <n v="97.6497815079464"/>
    <n v="3124.7930082542848"/>
    <n v="5"/>
  </r>
  <r>
    <n v="943"/>
    <x v="7"/>
    <d v="2005-01-12T00:00:00"/>
    <n v="2005"/>
    <x v="3"/>
    <n v="85"/>
    <n v="256.97037064610902"/>
    <n v="21842.481504919266"/>
    <n v="3"/>
  </r>
  <r>
    <n v="944"/>
    <x v="0"/>
    <d v="2004-09-24T00:00:00"/>
    <n v="2004"/>
    <x v="0"/>
    <n v="-2"/>
    <n v="-3.7233562380367302"/>
    <n v="7.4467124760734604"/>
    <n v="5"/>
  </r>
  <r>
    <n v="945"/>
    <x v="6"/>
    <d v="2005-02-03T00:00:00"/>
    <n v="2005"/>
    <x v="2"/>
    <n v="31"/>
    <n v="94.439645321373305"/>
    <n v="2927.6290049625723"/>
    <n v="6"/>
  </r>
  <r>
    <n v="946"/>
    <x v="8"/>
    <d v="2004-08-22T00:00:00"/>
    <n v="2004"/>
    <x v="3"/>
    <n v="-7"/>
    <n v="-19.8220623558258"/>
    <n v="138.75443649078059"/>
    <n v="4"/>
  </r>
  <r>
    <n v="947"/>
    <x v="4"/>
    <d v="2004-01-26T00:00:00"/>
    <n v="2004"/>
    <x v="2"/>
    <n v="-1"/>
    <n v="-0.28735784707427697"/>
    <n v="0.28735784707427697"/>
    <n v="7"/>
  </r>
  <r>
    <n v="948"/>
    <x v="2"/>
    <d v="2006-11-25T00:00:00"/>
    <n v="2006"/>
    <x v="0"/>
    <n v="6"/>
    <n v="20.397135812092799"/>
    <n v="122.38281487255679"/>
    <n v="6"/>
  </r>
  <r>
    <n v="949"/>
    <x v="5"/>
    <d v="2004-06-06T00:00:00"/>
    <n v="2004"/>
    <x v="1"/>
    <n v="13"/>
    <n v="41.830169969209898"/>
    <n v="543.79220959972872"/>
    <n v="8"/>
  </r>
  <r>
    <n v="950"/>
    <x v="2"/>
    <d v="2004-10-27T00:00:00"/>
    <n v="2004"/>
    <x v="0"/>
    <n v="70"/>
    <n v="212.455107896708"/>
    <n v="14871.857552769559"/>
    <n v="6"/>
  </r>
  <r>
    <n v="951"/>
    <x v="4"/>
    <d v="2004-06-17T00:00:00"/>
    <n v="2004"/>
    <x v="1"/>
    <n v="15"/>
    <n v="47.749438891041301"/>
    <n v="716.24158336561948"/>
    <n v="7"/>
  </r>
  <r>
    <n v="952"/>
    <x v="5"/>
    <d v="2006-04-19T00:00:00"/>
    <n v="2006"/>
    <x v="4"/>
    <n v="18"/>
    <n v="56.257832632332303"/>
    <n v="1012.6409873819814"/>
    <n v="8"/>
  </r>
  <r>
    <n v="953"/>
    <x v="5"/>
    <d v="2006-02-23T00:00:00"/>
    <n v="2006"/>
    <x v="3"/>
    <n v="30"/>
    <n v="92.196479665554904"/>
    <n v="2765.8943899666469"/>
    <n v="8"/>
  </r>
  <r>
    <n v="954"/>
    <x v="3"/>
    <d v="2006-11-03T00:00:00"/>
    <n v="2006"/>
    <x v="4"/>
    <n v="17"/>
    <n v="53.067953295003697"/>
    <n v="902.15520601506284"/>
    <n v="5"/>
  </r>
  <r>
    <n v="955"/>
    <x v="3"/>
    <d v="2005-01-12T00:00:00"/>
    <n v="2005"/>
    <x v="3"/>
    <n v="-1"/>
    <n v="-1.4540693559294799"/>
    <n v="1.4540693559294799"/>
    <n v="5"/>
  </r>
  <r>
    <n v="956"/>
    <x v="7"/>
    <d v="2005-03-19T00:00:00"/>
    <n v="2005"/>
    <x v="1"/>
    <n v="50"/>
    <n v="152.31719787311499"/>
    <n v="7615.8598936557501"/>
    <n v="3"/>
  </r>
  <r>
    <n v="957"/>
    <x v="2"/>
    <d v="2005-12-30T00:00:00"/>
    <n v="2005"/>
    <x v="0"/>
    <n v="83"/>
    <n v="251.09489673088601"/>
    <n v="20840.876428663538"/>
    <n v="6"/>
  </r>
  <r>
    <n v="958"/>
    <x v="6"/>
    <d v="2004-05-04T00:00:00"/>
    <n v="2004"/>
    <x v="4"/>
    <n v="54"/>
    <n v="164.081703406364"/>
    <n v="8860.4119839436553"/>
    <n v="6"/>
  </r>
  <r>
    <n v="959"/>
    <x v="2"/>
    <d v="2005-04-21T00:00:00"/>
    <n v="2005"/>
    <x v="0"/>
    <n v="16"/>
    <n v="49.968087631431601"/>
    <n v="799.48940210290561"/>
    <n v="6"/>
  </r>
  <r>
    <n v="960"/>
    <x v="6"/>
    <d v="2006-09-20T00:00:00"/>
    <n v="2006"/>
    <x v="0"/>
    <n v="53"/>
    <n v="160.95914621811301"/>
    <n v="8530.8347495599901"/>
    <n v="6"/>
  </r>
  <r>
    <n v="961"/>
    <x v="5"/>
    <d v="2006-01-10T00:00:00"/>
    <n v="2006"/>
    <x v="3"/>
    <n v="95"/>
    <n v="286.719229390245"/>
    <n v="27238.326792073276"/>
    <n v="8"/>
  </r>
  <r>
    <n v="962"/>
    <x v="2"/>
    <d v="2004-01-04T00:00:00"/>
    <n v="2004"/>
    <x v="4"/>
    <n v="74"/>
    <n v="224.134488341804"/>
    <n v="16585.952137293498"/>
    <n v="6"/>
  </r>
  <r>
    <n v="963"/>
    <x v="4"/>
    <d v="2005-08-20T00:00:00"/>
    <n v="2005"/>
    <x v="4"/>
    <n v="11"/>
    <n v="35.126507167926199"/>
    <n v="386.39157884718821"/>
    <n v="7"/>
  </r>
  <r>
    <n v="964"/>
    <x v="1"/>
    <d v="2006-09-20T00:00:00"/>
    <n v="2006"/>
    <x v="1"/>
    <n v="63"/>
    <n v="191.00092010309399"/>
    <n v="12033.057966494922"/>
    <n v="8"/>
  </r>
  <r>
    <n v="965"/>
    <x v="0"/>
    <d v="2005-08-31T00:00:00"/>
    <n v="2005"/>
    <x v="3"/>
    <n v="53"/>
    <n v="161.23768017364901"/>
    <n v="8545.5970492033975"/>
    <n v="5"/>
  </r>
  <r>
    <n v="966"/>
    <x v="3"/>
    <d v="2006-07-27T00:00:00"/>
    <n v="2006"/>
    <x v="0"/>
    <n v="1"/>
    <n v="5.2816840348822396"/>
    <n v="5.2816840348822396"/>
    <n v="5"/>
  </r>
  <r>
    <n v="967"/>
    <x v="5"/>
    <d v="2004-11-18T00:00:00"/>
    <n v="2004"/>
    <x v="1"/>
    <n v="24"/>
    <n v="74.307295410019293"/>
    <n v="1783.375089840463"/>
    <n v="8"/>
  </r>
  <r>
    <n v="968"/>
    <x v="3"/>
    <d v="2006-04-08T00:00:00"/>
    <n v="2006"/>
    <x v="2"/>
    <n v="5"/>
    <n v="16.422750032809699"/>
    <n v="82.113750164048497"/>
    <n v="5"/>
  </r>
  <r>
    <n v="969"/>
    <x v="0"/>
    <d v="2005-02-25T00:00:00"/>
    <n v="2005"/>
    <x v="0"/>
    <n v="35"/>
    <n v="107.34237990296"/>
    <n v="3756.9832966036001"/>
    <n v="5"/>
  </r>
  <r>
    <n v="970"/>
    <x v="0"/>
    <d v="2006-05-22T00:00:00"/>
    <n v="2006"/>
    <x v="3"/>
    <n v="33"/>
    <n v="100.618720067352"/>
    <n v="3320.4177622226161"/>
    <n v="5"/>
  </r>
  <r>
    <n v="971"/>
    <x v="6"/>
    <d v="2006-02-01T00:00:00"/>
    <n v="2006"/>
    <x v="4"/>
    <n v="65"/>
    <n v="196.636300771436"/>
    <n v="12781.359550143339"/>
    <n v="6"/>
  </r>
  <r>
    <n v="972"/>
    <x v="8"/>
    <d v="2006-02-12T00:00:00"/>
    <n v="2006"/>
    <x v="4"/>
    <n v="52"/>
    <n v="158.335060084904"/>
    <n v="8233.4231244150087"/>
    <n v="4"/>
  </r>
  <r>
    <n v="973"/>
    <x v="8"/>
    <d v="2006-08-18T00:00:00"/>
    <n v="2006"/>
    <x v="4"/>
    <n v="44"/>
    <n v="133.42498328468099"/>
    <n v="5870.6992645259634"/>
    <n v="4"/>
  </r>
  <r>
    <n v="974"/>
    <x v="2"/>
    <d v="2006-10-12T00:00:00"/>
    <n v="2006"/>
    <x v="2"/>
    <n v="72"/>
    <n v="218.057153790916"/>
    <n v="15700.115072945951"/>
    <n v="6"/>
  </r>
  <r>
    <n v="975"/>
    <x v="6"/>
    <d v="2004-09-13T00:00:00"/>
    <n v="2004"/>
    <x v="4"/>
    <n v="13"/>
    <n v="41.138712352864701"/>
    <n v="534.80326058724108"/>
    <n v="6"/>
  </r>
  <r>
    <n v="976"/>
    <x v="3"/>
    <d v="2006-09-09T00:00:00"/>
    <n v="2006"/>
    <x v="1"/>
    <n v="16"/>
    <n v="50.159186195146702"/>
    <n v="802.54697912234724"/>
    <n v="5"/>
  </r>
  <r>
    <n v="977"/>
    <x v="8"/>
    <d v="2006-02-12T00:00:00"/>
    <n v="2006"/>
    <x v="1"/>
    <n v="19"/>
    <n v="59.265314003350497"/>
    <n v="1126.0409660636594"/>
    <n v="4"/>
  </r>
  <r>
    <n v="978"/>
    <x v="3"/>
    <d v="2005-05-13T00:00:00"/>
    <n v="2005"/>
    <x v="4"/>
    <n v="67"/>
    <n v="203.43497713652499"/>
    <n v="13630.143468147175"/>
    <n v="5"/>
  </r>
  <r>
    <n v="979"/>
    <x v="6"/>
    <d v="2006-02-12T00:00:00"/>
    <n v="2006"/>
    <x v="0"/>
    <n v="2"/>
    <n v="8.3122868755040606"/>
    <n v="16.624573751008121"/>
    <n v="6"/>
  </r>
  <r>
    <n v="980"/>
    <x v="3"/>
    <d v="2006-06-02T00:00:00"/>
    <n v="2006"/>
    <x v="4"/>
    <n v="28"/>
    <n v="85.787320991735896"/>
    <n v="2402.0449877686051"/>
    <n v="5"/>
  </r>
  <r>
    <n v="981"/>
    <x v="4"/>
    <d v="2005-08-20T00:00:00"/>
    <n v="2005"/>
    <x v="1"/>
    <n v="-6"/>
    <n v="-15.8545590716031"/>
    <n v="95.127354429618606"/>
    <n v="7"/>
  </r>
  <r>
    <n v="982"/>
    <x v="2"/>
    <d v="2005-03-30T00:00:00"/>
    <n v="2005"/>
    <x v="4"/>
    <n v="70"/>
    <n v="212.03178089307801"/>
    <n v="14842.22466251546"/>
    <n v="6"/>
  </r>
  <r>
    <n v="983"/>
    <x v="1"/>
    <d v="2006-02-23T00:00:00"/>
    <n v="2006"/>
    <x v="0"/>
    <n v="65"/>
    <n v="197.18663086836"/>
    <n v="12817.1310064434"/>
    <n v="8"/>
  </r>
  <r>
    <n v="984"/>
    <x v="6"/>
    <d v="2006-12-28T00:00:00"/>
    <n v="2006"/>
    <x v="1"/>
    <n v="39"/>
    <n v="119.051182859653"/>
    <n v="4642.9961315264673"/>
    <n v="6"/>
  </r>
  <r>
    <n v="985"/>
    <x v="1"/>
    <d v="2006-08-29T00:00:00"/>
    <n v="2006"/>
    <x v="1"/>
    <n v="72"/>
    <n v="218.19229267045301"/>
    <n v="15709.845072272617"/>
    <n v="8"/>
  </r>
  <r>
    <n v="986"/>
    <x v="0"/>
    <d v="2005-05-02T00:00:00"/>
    <n v="2005"/>
    <x v="2"/>
    <n v="47"/>
    <n v="142.53694145811301"/>
    <n v="6699.2362485313115"/>
    <n v="5"/>
  </r>
  <r>
    <n v="987"/>
    <x v="6"/>
    <d v="2006-05-11T00:00:00"/>
    <n v="2006"/>
    <x v="0"/>
    <n v="94"/>
    <n v="283.57943523104302"/>
    <n v="26656.466911718046"/>
    <n v="6"/>
  </r>
  <r>
    <n v="988"/>
    <x v="0"/>
    <d v="2005-05-13T00:00:00"/>
    <n v="2005"/>
    <x v="0"/>
    <n v="58"/>
    <n v="175.823006115917"/>
    <n v="10197.734354723187"/>
    <n v="5"/>
  </r>
  <r>
    <n v="989"/>
    <x v="7"/>
    <d v="2004-05-15T00:00:00"/>
    <n v="2004"/>
    <x v="3"/>
    <n v="-6"/>
    <n v="-17.288821571122099"/>
    <n v="103.7329294267326"/>
    <n v="3"/>
  </r>
  <r>
    <n v="990"/>
    <x v="4"/>
    <d v="2004-02-17T00:00:00"/>
    <n v="2004"/>
    <x v="3"/>
    <n v="38"/>
    <n v="115.96163338782399"/>
    <n v="4406.5420687373116"/>
    <n v="7"/>
  </r>
  <r>
    <n v="991"/>
    <x v="5"/>
    <d v="2004-01-15T00:00:00"/>
    <n v="2004"/>
    <x v="3"/>
    <n v="-1"/>
    <n v="-1.0160108133922801"/>
    <n v="1.0160108133922801"/>
    <n v="8"/>
  </r>
  <r>
    <n v="992"/>
    <x v="7"/>
    <d v="2005-11-16T00:00:00"/>
    <n v="2005"/>
    <x v="3"/>
    <n v="34"/>
    <n v="104.579171599266"/>
    <n v="3555.691834375044"/>
    <n v="3"/>
  </r>
  <r>
    <n v="993"/>
    <x v="3"/>
    <d v="2004-04-01T00:00:00"/>
    <n v="2004"/>
    <x v="0"/>
    <n v="30"/>
    <n v="91.717325318531394"/>
    <n v="2751.5197595559416"/>
    <n v="5"/>
  </r>
  <r>
    <n v="994"/>
    <x v="4"/>
    <d v="2004-05-26T00:00:00"/>
    <n v="2004"/>
    <x v="1"/>
    <n v="62"/>
    <n v="187.43238539805799"/>
    <n v="11620.807894679596"/>
    <n v="7"/>
  </r>
  <r>
    <n v="995"/>
    <x v="0"/>
    <d v="2006-02-12T00:00:00"/>
    <n v="2006"/>
    <x v="0"/>
    <n v="24"/>
    <n v="74.211669903196096"/>
    <n v="1781.0800776767064"/>
    <n v="5"/>
  </r>
  <r>
    <n v="996"/>
    <x v="4"/>
    <d v="2004-09-13T00:00:00"/>
    <n v="2004"/>
    <x v="3"/>
    <n v="4"/>
    <n v="13.654188955553099"/>
    <n v="54.616755822212397"/>
    <n v="7"/>
  </r>
  <r>
    <n v="997"/>
    <x v="6"/>
    <d v="2004-06-06T00:00:00"/>
    <n v="2004"/>
    <x v="0"/>
    <n v="88"/>
    <n v="265.29162920717602"/>
    <n v="23345.66337023149"/>
    <n v="6"/>
  </r>
  <r>
    <n v="998"/>
    <x v="6"/>
    <d v="2005-10-03T00:00:00"/>
    <n v="2005"/>
    <x v="3"/>
    <n v="78"/>
    <n v="235.693563751726"/>
    <n v="18384.097972634627"/>
    <n v="6"/>
  </r>
  <r>
    <n v="999"/>
    <x v="2"/>
    <d v="2005-10-14T00:00:00"/>
    <n v="2005"/>
    <x v="3"/>
    <n v="82"/>
    <n v="248.12045570070299"/>
    <n v="20345.877367457644"/>
    <n v="6"/>
  </r>
  <r>
    <n v="1000"/>
    <x v="5"/>
    <d v="2005-05-13T00:00:00"/>
    <n v="2005"/>
    <x v="0"/>
    <n v="68"/>
    <n v="206.87048377542001"/>
    <n v="14067.19289672856"/>
    <n v="8"/>
  </r>
  <r>
    <n v="1001"/>
    <x v="5"/>
    <d v="2004-02-17T00:00:00"/>
    <n v="2004"/>
    <x v="1"/>
    <n v="20"/>
    <n v="61.598286646601302"/>
    <n v="1231.965732932026"/>
    <n v="8"/>
  </r>
  <r>
    <n v="1002"/>
    <x v="4"/>
    <d v="2004-10-05T00:00:00"/>
    <n v="2004"/>
    <x v="0"/>
    <n v="-10"/>
    <n v="-28.3261332406375"/>
    <n v="283.261332406375"/>
    <n v="7"/>
  </r>
  <r>
    <n v="1003"/>
    <x v="3"/>
    <d v="2004-09-24T00:00:00"/>
    <n v="2004"/>
    <x v="3"/>
    <n v="94"/>
    <n v="283.987112843305"/>
    <n v="26694.788607270671"/>
    <n v="5"/>
  </r>
  <r>
    <n v="1004"/>
    <x v="3"/>
    <d v="2006-04-08T00:00:00"/>
    <n v="2006"/>
    <x v="1"/>
    <n v="62"/>
    <n v="188.002533033003"/>
    <n v="11656.157048046187"/>
    <n v="5"/>
  </r>
  <r>
    <n v="1005"/>
    <x v="6"/>
    <d v="2004-07-09T00:00:00"/>
    <n v="2004"/>
    <x v="4"/>
    <n v="71"/>
    <n v="215.022513521592"/>
    <n v="15266.598460033032"/>
    <n v="6"/>
  </r>
  <r>
    <n v="1006"/>
    <x v="2"/>
    <d v="2004-03-21T00:00:00"/>
    <n v="2004"/>
    <x v="2"/>
    <n v="70"/>
    <n v="211.52244405002199"/>
    <n v="14806.57108350154"/>
    <n v="6"/>
  </r>
  <r>
    <n v="1007"/>
    <x v="8"/>
    <d v="2004-04-12T00:00:00"/>
    <n v="2004"/>
    <x v="1"/>
    <n v="17"/>
    <n v="52.007206372460601"/>
    <n v="884.1225083318302"/>
    <n v="4"/>
  </r>
  <r>
    <n v="1008"/>
    <x v="2"/>
    <d v="2005-12-08T00:00:00"/>
    <n v="2005"/>
    <x v="3"/>
    <n v="51"/>
    <n v="154.86582287521301"/>
    <n v="7898.1569666358637"/>
    <n v="6"/>
  </r>
  <r>
    <n v="1009"/>
    <x v="0"/>
    <d v="2006-04-30T00:00:00"/>
    <n v="2006"/>
    <x v="4"/>
    <n v="70"/>
    <n v="212.18684363818201"/>
    <n v="14853.07905467274"/>
    <n v="5"/>
  </r>
  <r>
    <n v="1010"/>
    <x v="3"/>
    <d v="2006-06-24T00:00:00"/>
    <n v="2006"/>
    <x v="3"/>
    <n v="94"/>
    <n v="283.91906780587499"/>
    <n v="26688.392373752249"/>
    <n v="5"/>
  </r>
  <r>
    <n v="1011"/>
    <x v="4"/>
    <d v="2004-12-10T00:00:00"/>
    <n v="2004"/>
    <x v="4"/>
    <n v="70"/>
    <n v="211.85016457637701"/>
    <n v="14829.51152034639"/>
    <n v="7"/>
  </r>
  <r>
    <n v="1012"/>
    <x v="2"/>
    <d v="2005-05-13T00:00:00"/>
    <n v="2005"/>
    <x v="0"/>
    <n v="89"/>
    <n v="269.18851021987501"/>
    <n v="23957.777409568876"/>
    <n v="6"/>
  </r>
  <r>
    <n v="1013"/>
    <x v="4"/>
    <d v="2005-10-14T00:00:00"/>
    <n v="2005"/>
    <x v="0"/>
    <n v="26"/>
    <n v="79.311492307621293"/>
    <n v="2062.0987999981535"/>
    <n v="7"/>
  </r>
  <r>
    <n v="1014"/>
    <x v="8"/>
    <d v="2005-12-08T00:00:00"/>
    <n v="2005"/>
    <x v="3"/>
    <n v="8"/>
    <n v="26.096472599703901"/>
    <n v="208.77178079763121"/>
    <n v="4"/>
  </r>
  <r>
    <n v="1015"/>
    <x v="2"/>
    <d v="2006-02-01T00:00:00"/>
    <n v="2006"/>
    <x v="1"/>
    <n v="8"/>
    <n v="26.0819902861946"/>
    <n v="208.6559222895568"/>
    <n v="6"/>
  </r>
  <r>
    <n v="1016"/>
    <x v="8"/>
    <d v="2006-10-12T00:00:00"/>
    <n v="2006"/>
    <x v="3"/>
    <n v="62"/>
    <n v="187.691101163854"/>
    <n v="11636.848272158948"/>
    <n v="4"/>
  </r>
  <r>
    <n v="1017"/>
    <x v="7"/>
    <d v="2006-08-18T00:00:00"/>
    <n v="2006"/>
    <x v="3"/>
    <n v="-9"/>
    <n v="-24.819632815121501"/>
    <n v="223.37669533609352"/>
    <n v="3"/>
  </r>
  <r>
    <n v="1018"/>
    <x v="3"/>
    <d v="2004-08-22T00:00:00"/>
    <n v="2004"/>
    <x v="1"/>
    <n v="55"/>
    <n v="166.819713611396"/>
    <n v="9175.0842486267793"/>
    <n v="5"/>
  </r>
  <r>
    <n v="1019"/>
    <x v="1"/>
    <d v="2004-09-02T00:00:00"/>
    <n v="2004"/>
    <x v="2"/>
    <n v="71"/>
    <n v="215.35336056441099"/>
    <n v="15290.088600073181"/>
    <n v="8"/>
  </r>
  <r>
    <n v="1020"/>
    <x v="6"/>
    <d v="2006-03-17T00:00:00"/>
    <n v="2006"/>
    <x v="4"/>
    <n v="5"/>
    <n v="17.428217544434201"/>
    <n v="87.141087722171008"/>
    <n v="6"/>
  </r>
  <r>
    <n v="1021"/>
    <x v="4"/>
    <d v="2005-08-31T00:00:00"/>
    <n v="2005"/>
    <x v="1"/>
    <n v="28"/>
    <n v="86.322091823923301"/>
    <n v="2417.0185710698524"/>
    <n v="7"/>
  </r>
  <r>
    <n v="1022"/>
    <x v="6"/>
    <d v="2006-05-11T00:00:00"/>
    <n v="2006"/>
    <x v="2"/>
    <n v="95"/>
    <n v="286.92674877229001"/>
    <n v="27258.041133367551"/>
    <n v="6"/>
  </r>
  <r>
    <n v="1023"/>
    <x v="0"/>
    <d v="2005-09-22T00:00:00"/>
    <n v="2005"/>
    <x v="3"/>
    <n v="56"/>
    <n v="169.66853559743299"/>
    <n v="9501.4379934562476"/>
    <n v="5"/>
  </r>
  <r>
    <n v="1024"/>
    <x v="8"/>
    <d v="2005-10-25T00:00:00"/>
    <n v="2005"/>
    <x v="1"/>
    <n v="79"/>
    <n v="238.71622982310399"/>
    <n v="18858.582156025215"/>
    <n v="4"/>
  </r>
  <r>
    <n v="1025"/>
    <x v="8"/>
    <d v="2005-07-29T00:00:00"/>
    <n v="2005"/>
    <x v="3"/>
    <n v="10"/>
    <n v="32.2411495277535"/>
    <n v="322.41149527753498"/>
    <n v="4"/>
  </r>
  <r>
    <n v="1026"/>
    <x v="1"/>
    <d v="2004-09-24T00:00:00"/>
    <n v="2004"/>
    <x v="2"/>
    <n v="69"/>
    <n v="208.616317730529"/>
    <n v="14394.525923406502"/>
    <n v="8"/>
  </r>
  <r>
    <n v="1027"/>
    <x v="4"/>
    <d v="2006-03-17T00:00:00"/>
    <n v="2006"/>
    <x v="0"/>
    <n v="15"/>
    <n v="46.772430431730498"/>
    <n v="701.58645647595745"/>
    <n v="7"/>
  </r>
  <r>
    <n v="1028"/>
    <x v="8"/>
    <d v="2006-02-01T00:00:00"/>
    <n v="2006"/>
    <x v="3"/>
    <n v="0"/>
    <n v="1.77605943322857"/>
    <n v="0"/>
    <n v="4"/>
  </r>
  <r>
    <n v="1029"/>
    <x v="8"/>
    <d v="2005-07-07T00:00:00"/>
    <n v="2005"/>
    <x v="2"/>
    <n v="78"/>
    <n v="236.10178950758799"/>
    <n v="18415.939581591865"/>
    <n v="4"/>
  </r>
  <r>
    <n v="1030"/>
    <x v="1"/>
    <d v="2005-05-24T00:00:00"/>
    <n v="2005"/>
    <x v="4"/>
    <n v="89"/>
    <n v="268.45127891867202"/>
    <n v="23892.16382376181"/>
    <n v="8"/>
  </r>
  <r>
    <n v="1031"/>
    <x v="8"/>
    <d v="2005-02-14T00:00:00"/>
    <n v="2005"/>
    <x v="4"/>
    <n v="94"/>
    <n v="284.11176896611198"/>
    <n v="26706.506282814527"/>
    <n v="4"/>
  </r>
  <r>
    <n v="1032"/>
    <x v="0"/>
    <d v="2004-02-17T00:00:00"/>
    <n v="2004"/>
    <x v="4"/>
    <n v="-5"/>
    <n v="-13.0907424459194"/>
    <n v="65.453712229597002"/>
    <n v="5"/>
  </r>
  <r>
    <n v="1033"/>
    <x v="1"/>
    <d v="2006-12-06T00:00:00"/>
    <n v="2006"/>
    <x v="0"/>
    <n v="42"/>
    <n v="127.951676254228"/>
    <n v="5373.9704026775762"/>
    <n v="8"/>
  </r>
  <r>
    <n v="1034"/>
    <x v="6"/>
    <d v="2006-09-20T00:00:00"/>
    <n v="2006"/>
    <x v="3"/>
    <n v="9"/>
    <n v="29.027293052396701"/>
    <n v="261.24563747157032"/>
    <n v="6"/>
  </r>
  <r>
    <n v="1035"/>
    <x v="6"/>
    <d v="2005-04-10T00:00:00"/>
    <n v="2005"/>
    <x v="1"/>
    <n v="8"/>
    <n v="26.3994254529666"/>
    <n v="211.1954036237328"/>
    <n v="6"/>
  </r>
  <r>
    <n v="1036"/>
    <x v="0"/>
    <d v="2004-08-11T00:00:00"/>
    <n v="2004"/>
    <x v="1"/>
    <n v="69"/>
    <n v="209.14573718458499"/>
    <n v="14431.055865736364"/>
    <n v="5"/>
  </r>
  <r>
    <n v="1037"/>
    <x v="5"/>
    <d v="2006-10-12T00:00:00"/>
    <n v="2006"/>
    <x v="4"/>
    <n v="2"/>
    <n v="7.7270735524440104"/>
    <n v="15.454147104888021"/>
    <n v="8"/>
  </r>
  <r>
    <n v="1038"/>
    <x v="8"/>
    <d v="2004-09-24T00:00:00"/>
    <n v="2004"/>
    <x v="3"/>
    <n v="3"/>
    <n v="10.487455049777701"/>
    <n v="31.462365149333102"/>
    <n v="4"/>
  </r>
  <r>
    <n v="1039"/>
    <x v="6"/>
    <d v="2005-06-15T00:00:00"/>
    <n v="2005"/>
    <x v="2"/>
    <n v="76"/>
    <n v="230.14134634452799"/>
    <n v="17490.742322184127"/>
    <n v="6"/>
  </r>
  <r>
    <n v="1040"/>
    <x v="5"/>
    <d v="2004-06-28T00:00:00"/>
    <n v="2004"/>
    <x v="3"/>
    <n v="-7"/>
    <n v="-18.434662066971001"/>
    <n v="129.04263446879702"/>
    <n v="8"/>
  </r>
  <r>
    <n v="1041"/>
    <x v="4"/>
    <d v="2006-07-05T00:00:00"/>
    <n v="2006"/>
    <x v="4"/>
    <n v="24"/>
    <n v="74.040343042743402"/>
    <n v="1776.9682330258415"/>
    <n v="7"/>
  </r>
  <r>
    <n v="1042"/>
    <x v="7"/>
    <d v="2006-09-09T00:00:00"/>
    <n v="2006"/>
    <x v="1"/>
    <n v="35"/>
    <n v="106.66944991478"/>
    <n v="3733.4307470173003"/>
    <n v="3"/>
  </r>
  <r>
    <n v="1043"/>
    <x v="8"/>
    <d v="2004-03-21T00:00:00"/>
    <n v="2004"/>
    <x v="1"/>
    <n v="23"/>
    <n v="71.099513118305495"/>
    <n v="1635.2888017210264"/>
    <n v="4"/>
  </r>
  <r>
    <n v="1044"/>
    <x v="3"/>
    <d v="2006-04-30T00:00:00"/>
    <n v="2006"/>
    <x v="3"/>
    <n v="32"/>
    <n v="97.982599723305"/>
    <n v="3135.44319114576"/>
    <n v="5"/>
  </r>
  <r>
    <n v="1045"/>
    <x v="5"/>
    <d v="2004-09-02T00:00:00"/>
    <n v="2004"/>
    <x v="4"/>
    <n v="46"/>
    <n v="139.82203886104301"/>
    <n v="6431.8137876079782"/>
    <n v="8"/>
  </r>
  <r>
    <n v="1046"/>
    <x v="8"/>
    <d v="2004-02-06T00:00:00"/>
    <n v="2004"/>
    <x v="0"/>
    <n v="28"/>
    <n v="85.913586896960894"/>
    <n v="2405.5804331149052"/>
    <n v="4"/>
  </r>
  <r>
    <n v="1047"/>
    <x v="8"/>
    <d v="2005-02-03T00:00:00"/>
    <n v="2005"/>
    <x v="2"/>
    <n v="58"/>
    <n v="176.38262351251001"/>
    <n v="10230.19216372558"/>
    <n v="4"/>
  </r>
  <r>
    <n v="1048"/>
    <x v="6"/>
    <d v="2005-11-16T00:00:00"/>
    <n v="2005"/>
    <x v="0"/>
    <n v="19"/>
    <n v="59.083968230358899"/>
    <n v="1122.5953963768191"/>
    <n v="6"/>
  </r>
  <r>
    <n v="1049"/>
    <x v="4"/>
    <d v="2004-08-11T00:00:00"/>
    <n v="2004"/>
    <x v="0"/>
    <n v="79"/>
    <n v="238.636179652659"/>
    <n v="18852.258192560061"/>
    <n v="7"/>
  </r>
  <r>
    <n v="1050"/>
    <x v="0"/>
    <d v="2004-12-10T00:00:00"/>
    <n v="2004"/>
    <x v="4"/>
    <n v="31"/>
    <n v="94.124548214467495"/>
    <n v="2917.8609946484921"/>
    <n v="5"/>
  </r>
  <r>
    <n v="1051"/>
    <x v="8"/>
    <d v="2005-11-16T00:00:00"/>
    <n v="2005"/>
    <x v="3"/>
    <n v="4"/>
    <n v="14.292798170188901"/>
    <n v="57.171192680755603"/>
    <n v="4"/>
  </r>
  <r>
    <n v="1052"/>
    <x v="4"/>
    <d v="2006-03-28T00:00:00"/>
    <n v="2006"/>
    <x v="1"/>
    <n v="91"/>
    <n v="275.50942329434201"/>
    <n v="25071.357519785124"/>
    <n v="7"/>
  </r>
  <r>
    <n v="1053"/>
    <x v="1"/>
    <d v="2005-06-15T00:00:00"/>
    <n v="2005"/>
    <x v="0"/>
    <n v="51"/>
    <n v="154.74630946716499"/>
    <n v="7892.0617828254144"/>
    <n v="8"/>
  </r>
  <r>
    <n v="1054"/>
    <x v="6"/>
    <d v="2004-01-15T00:00:00"/>
    <n v="2004"/>
    <x v="3"/>
    <n v="2"/>
    <n v="8.3443048208269897"/>
    <n v="16.688609641653979"/>
    <n v="6"/>
  </r>
  <r>
    <n v="1055"/>
    <x v="7"/>
    <d v="2005-07-07T00:00:00"/>
    <n v="2005"/>
    <x v="2"/>
    <n v="42"/>
    <n v="127.684026754356"/>
    <n v="5362.7291236829515"/>
    <n v="3"/>
  </r>
  <r>
    <n v="1056"/>
    <x v="0"/>
    <d v="2004-11-18T00:00:00"/>
    <n v="2004"/>
    <x v="0"/>
    <n v="57"/>
    <n v="173.09988607692901"/>
    <n v="9866.6935063849542"/>
    <n v="5"/>
  </r>
  <r>
    <n v="1057"/>
    <x v="4"/>
    <d v="2004-09-24T00:00:00"/>
    <n v="2004"/>
    <x v="1"/>
    <n v="63"/>
    <n v="190.20945346469699"/>
    <n v="11983.195568275911"/>
    <n v="7"/>
  </r>
  <r>
    <n v="1058"/>
    <x v="0"/>
    <d v="2004-05-04T00:00:00"/>
    <n v="2004"/>
    <x v="4"/>
    <n v="37"/>
    <n v="112.970901078111"/>
    <n v="4179.9233398901069"/>
    <n v="5"/>
  </r>
  <r>
    <n v="1059"/>
    <x v="0"/>
    <d v="2004-03-10T00:00:00"/>
    <n v="2004"/>
    <x v="0"/>
    <n v="30"/>
    <n v="92.612099918838197"/>
    <n v="2778.3629975651461"/>
    <n v="5"/>
  </r>
  <r>
    <n v="1060"/>
    <x v="1"/>
    <d v="2006-03-28T00:00:00"/>
    <n v="2006"/>
    <x v="1"/>
    <n v="31"/>
    <n v="95.220838912391201"/>
    <n v="2951.8460062841273"/>
    <n v="8"/>
  </r>
  <r>
    <n v="1061"/>
    <x v="5"/>
    <d v="2004-03-10T00:00:00"/>
    <n v="2004"/>
    <x v="3"/>
    <n v="55"/>
    <n v="167.325404659611"/>
    <n v="9202.8972562786039"/>
    <n v="8"/>
  </r>
  <r>
    <n v="1062"/>
    <x v="7"/>
    <d v="2005-12-19T00:00:00"/>
    <n v="2005"/>
    <x v="3"/>
    <n v="-5"/>
    <n v="-12.643881441117401"/>
    <n v="63.219407205587004"/>
    <n v="3"/>
  </r>
  <r>
    <n v="1063"/>
    <x v="3"/>
    <d v="2004-04-23T00:00:00"/>
    <n v="2004"/>
    <x v="0"/>
    <n v="28"/>
    <n v="85.4609046852582"/>
    <n v="2392.9053311872294"/>
    <n v="5"/>
  </r>
  <r>
    <n v="1064"/>
    <x v="6"/>
    <d v="2005-08-20T00:00:00"/>
    <n v="2005"/>
    <x v="3"/>
    <n v="93"/>
    <n v="280.15032356040302"/>
    <n v="26053.980091117483"/>
    <n v="6"/>
  </r>
  <r>
    <n v="1065"/>
    <x v="7"/>
    <d v="2005-10-14T00:00:00"/>
    <n v="2005"/>
    <x v="2"/>
    <n v="13"/>
    <n v="40.969412971677201"/>
    <n v="532.60236863180364"/>
    <n v="3"/>
  </r>
  <r>
    <n v="1066"/>
    <x v="0"/>
    <d v="2006-03-06T00:00:00"/>
    <n v="2006"/>
    <x v="1"/>
    <n v="94"/>
    <n v="283.90021520553802"/>
    <n v="26686.620229320575"/>
    <n v="5"/>
  </r>
  <r>
    <n v="1067"/>
    <x v="7"/>
    <d v="2005-03-19T00:00:00"/>
    <n v="2005"/>
    <x v="1"/>
    <n v="1"/>
    <n v="4.8568701800652896"/>
    <n v="4.8568701800652896"/>
    <n v="3"/>
  </r>
  <r>
    <n v="1068"/>
    <x v="8"/>
    <d v="2005-10-03T00:00:00"/>
    <n v="2005"/>
    <x v="1"/>
    <n v="5"/>
    <n v="16.493067805841498"/>
    <n v="82.465339029207485"/>
    <n v="4"/>
  </r>
  <r>
    <n v="1069"/>
    <x v="4"/>
    <d v="2006-06-02T00:00:00"/>
    <n v="2006"/>
    <x v="4"/>
    <n v="60"/>
    <n v="181.329603455778"/>
    <n v="10879.77620734668"/>
    <n v="7"/>
  </r>
  <r>
    <n v="1070"/>
    <x v="1"/>
    <d v="2004-07-20T00:00:00"/>
    <n v="2004"/>
    <x v="0"/>
    <n v="67"/>
    <n v="203.020855823208"/>
    <n v="13602.397340154936"/>
    <n v="8"/>
  </r>
  <r>
    <n v="1071"/>
    <x v="1"/>
    <d v="2004-12-10T00:00:00"/>
    <n v="2004"/>
    <x v="1"/>
    <n v="87"/>
    <n v="263.519296257863"/>
    <n v="22926.17877443408"/>
    <n v="8"/>
  </r>
  <r>
    <n v="1072"/>
    <x v="1"/>
    <d v="2004-11-18T00:00:00"/>
    <n v="2004"/>
    <x v="4"/>
    <n v="53"/>
    <n v="161.06925467832301"/>
    <n v="8536.6704979511196"/>
    <n v="8"/>
  </r>
  <r>
    <n v="1073"/>
    <x v="7"/>
    <d v="2005-08-09T00:00:00"/>
    <n v="2005"/>
    <x v="0"/>
    <n v="74"/>
    <n v="224.19731799549601"/>
    <n v="16590.601531666704"/>
    <n v="3"/>
  </r>
  <r>
    <n v="1074"/>
    <x v="0"/>
    <d v="2006-11-14T00:00:00"/>
    <n v="2006"/>
    <x v="0"/>
    <n v="83"/>
    <n v="251.40105252927501"/>
    <n v="20866.287359929825"/>
    <n v="5"/>
  </r>
  <r>
    <n v="1075"/>
    <x v="8"/>
    <d v="2005-10-14T00:00:00"/>
    <n v="2005"/>
    <x v="4"/>
    <n v="45"/>
    <n v="136.79350682205401"/>
    <n v="6155.707806992431"/>
    <n v="4"/>
  </r>
  <r>
    <n v="1076"/>
    <x v="7"/>
    <d v="2004-06-28T00:00:00"/>
    <n v="2004"/>
    <x v="0"/>
    <n v="36"/>
    <n v="109.96021821591999"/>
    <n v="3958.5678557731198"/>
    <n v="3"/>
  </r>
  <r>
    <n v="1077"/>
    <x v="1"/>
    <d v="2005-12-19T00:00:00"/>
    <n v="2005"/>
    <x v="1"/>
    <n v="82"/>
    <n v="248.19651758376"/>
    <n v="20352.114441868322"/>
    <n v="8"/>
  </r>
  <r>
    <n v="1078"/>
    <x v="2"/>
    <d v="2006-08-29T00:00:00"/>
    <n v="2006"/>
    <x v="1"/>
    <n v="18"/>
    <n v="56.505060708421098"/>
    <n v="1017.0910927515797"/>
    <n v="6"/>
  </r>
  <r>
    <n v="1079"/>
    <x v="6"/>
    <d v="2004-04-12T00:00:00"/>
    <n v="2004"/>
    <x v="1"/>
    <n v="21"/>
    <n v="64.567599248860006"/>
    <n v="1355.9195842260601"/>
    <n v="6"/>
  </r>
  <r>
    <n v="1080"/>
    <x v="4"/>
    <d v="2005-06-26T00:00:00"/>
    <n v="2005"/>
    <x v="1"/>
    <n v="56"/>
    <n v="170.16525129894799"/>
    <n v="9529.2540727410869"/>
    <n v="7"/>
  </r>
  <r>
    <n v="1081"/>
    <x v="8"/>
    <d v="2006-04-30T00:00:00"/>
    <n v="2006"/>
    <x v="3"/>
    <n v="51"/>
    <n v="154.96390627719501"/>
    <n v="7903.1592201369458"/>
    <n v="4"/>
  </r>
  <r>
    <n v="1082"/>
    <x v="5"/>
    <d v="2006-03-06T00:00:00"/>
    <n v="2006"/>
    <x v="1"/>
    <n v="88"/>
    <n v="266.15496391241197"/>
    <n v="23421.636824292254"/>
    <n v="8"/>
  </r>
  <r>
    <n v="1083"/>
    <x v="6"/>
    <d v="2005-04-21T00:00:00"/>
    <n v="2005"/>
    <x v="3"/>
    <n v="93"/>
    <n v="280.95785849203997"/>
    <n v="26129.080839759717"/>
    <n v="6"/>
  </r>
  <r>
    <n v="1084"/>
    <x v="2"/>
    <d v="2004-09-24T00:00:00"/>
    <n v="2004"/>
    <x v="0"/>
    <n v="-4"/>
    <n v="-9.79509378079055"/>
    <n v="39.1803751231622"/>
    <n v="6"/>
  </r>
  <r>
    <n v="1085"/>
    <x v="4"/>
    <d v="2005-04-21T00:00:00"/>
    <n v="2005"/>
    <x v="3"/>
    <n v="30"/>
    <n v="91.838519584417696"/>
    <n v="2755.1555875325307"/>
    <n v="7"/>
  </r>
  <r>
    <n v="1086"/>
    <x v="7"/>
    <d v="2005-12-19T00:00:00"/>
    <n v="2005"/>
    <x v="1"/>
    <n v="81"/>
    <n v="245.618294159801"/>
    <n v="19895.081826943882"/>
    <n v="3"/>
  </r>
  <r>
    <n v="1087"/>
    <x v="4"/>
    <d v="2005-04-21T00:00:00"/>
    <n v="2005"/>
    <x v="1"/>
    <n v="58"/>
    <n v="175.79350700615399"/>
    <n v="10196.023406356931"/>
    <n v="7"/>
  </r>
  <r>
    <n v="1088"/>
    <x v="2"/>
    <d v="2004-01-04T00:00:00"/>
    <n v="2004"/>
    <x v="4"/>
    <n v="50"/>
    <n v="151.96180824733801"/>
    <n v="7598.0904123669006"/>
    <n v="6"/>
  </r>
  <r>
    <n v="1089"/>
    <x v="3"/>
    <d v="2004-06-28T00:00:00"/>
    <n v="2004"/>
    <x v="0"/>
    <n v="92"/>
    <n v="277.647310008722"/>
    <n v="25543.552520802423"/>
    <n v="5"/>
  </r>
  <r>
    <n v="1090"/>
    <x v="2"/>
    <d v="2006-11-14T00:00:00"/>
    <n v="2006"/>
    <x v="1"/>
    <n v="27"/>
    <n v="82.124904169698794"/>
    <n v="2217.3724125818676"/>
    <n v="6"/>
  </r>
  <r>
    <n v="1091"/>
    <x v="3"/>
    <d v="2004-08-22T00:00:00"/>
    <n v="2004"/>
    <x v="1"/>
    <n v="61"/>
    <n v="184.45390394551401"/>
    <n v="11251.688140676355"/>
    <n v="5"/>
  </r>
  <r>
    <n v="1092"/>
    <x v="4"/>
    <d v="2006-07-27T00:00:00"/>
    <n v="2006"/>
    <x v="4"/>
    <n v="7"/>
    <n v="23.198272342782101"/>
    <n v="162.3879063994747"/>
    <n v="7"/>
  </r>
  <r>
    <n v="1093"/>
    <x v="0"/>
    <d v="2004-12-10T00:00:00"/>
    <n v="2004"/>
    <x v="0"/>
    <n v="25"/>
    <n v="76.517978614258794"/>
    <n v="1912.9494653564698"/>
    <n v="5"/>
  </r>
  <r>
    <n v="1094"/>
    <x v="2"/>
    <d v="2004-08-22T00:00:00"/>
    <n v="2004"/>
    <x v="0"/>
    <n v="84"/>
    <n v="254.213107690019"/>
    <n v="21353.901045961597"/>
    <n v="6"/>
  </r>
  <r>
    <n v="1095"/>
    <x v="0"/>
    <d v="2004-04-01T00:00:00"/>
    <n v="2004"/>
    <x v="3"/>
    <n v="66"/>
    <n v="199.92451734593999"/>
    <n v="13195.01814483204"/>
    <n v="5"/>
  </r>
  <r>
    <n v="1096"/>
    <x v="6"/>
    <d v="2004-05-04T00:00:00"/>
    <n v="2004"/>
    <x v="3"/>
    <n v="89"/>
    <n v="269.23471780277299"/>
    <n v="23961.889884446795"/>
    <n v="6"/>
  </r>
  <r>
    <n v="1097"/>
    <x v="5"/>
    <d v="2005-05-13T00:00:00"/>
    <n v="2005"/>
    <x v="1"/>
    <n v="32"/>
    <n v="97.883310582745395"/>
    <n v="3132.2659386478526"/>
    <n v="8"/>
  </r>
  <r>
    <n v="1098"/>
    <x v="5"/>
    <d v="2006-07-05T00:00:00"/>
    <n v="2006"/>
    <x v="0"/>
    <n v="78"/>
    <n v="236.26032561472999"/>
    <n v="18428.305397948938"/>
    <n v="8"/>
  </r>
  <r>
    <n v="1099"/>
    <x v="6"/>
    <d v="2006-03-17T00:00:00"/>
    <n v="2006"/>
    <x v="2"/>
    <n v="56"/>
    <n v="169.98666558680901"/>
    <n v="9519.2532728613041"/>
    <n v="6"/>
  </r>
  <r>
    <n v="1100"/>
    <x v="4"/>
    <d v="2006-12-28T00:00:00"/>
    <n v="2006"/>
    <x v="1"/>
    <n v="80"/>
    <n v="241.53786763068001"/>
    <n v="19323.029410454401"/>
    <n v="7"/>
  </r>
  <r>
    <n v="1101"/>
    <x v="8"/>
    <d v="2005-02-03T00:00:00"/>
    <n v="2005"/>
    <x v="4"/>
    <n v="72"/>
    <n v="218.32896513434599"/>
    <n v="15719.685489672911"/>
    <n v="4"/>
  </r>
  <r>
    <n v="1102"/>
    <x v="3"/>
    <d v="2005-11-16T00:00:00"/>
    <n v="2005"/>
    <x v="0"/>
    <n v="23"/>
    <n v="71.298686579104498"/>
    <n v="1639.8697913194035"/>
    <n v="5"/>
  </r>
  <r>
    <n v="1103"/>
    <x v="8"/>
    <d v="2006-03-06T00:00:00"/>
    <n v="2006"/>
    <x v="4"/>
    <n v="-2"/>
    <n v="-3.6886090441469799"/>
    <n v="7.3772180882939598"/>
    <n v="4"/>
  </r>
  <r>
    <n v="1104"/>
    <x v="4"/>
    <d v="2004-10-05T00:00:00"/>
    <n v="2004"/>
    <x v="0"/>
    <n v="81"/>
    <n v="245.36857839567099"/>
    <n v="19874.854850049349"/>
    <n v="7"/>
  </r>
  <r>
    <n v="1105"/>
    <x v="6"/>
    <d v="2005-11-05T00:00:00"/>
    <n v="2005"/>
    <x v="2"/>
    <n v="-4"/>
    <n v="-10.626598892969399"/>
    <n v="42.506395571877597"/>
    <n v="6"/>
  </r>
  <r>
    <n v="1106"/>
    <x v="0"/>
    <d v="2005-01-01T00:00:00"/>
    <n v="2005"/>
    <x v="4"/>
    <n v="81"/>
    <n v="245.47079100584901"/>
    <n v="19883.134071473771"/>
    <n v="5"/>
  </r>
  <r>
    <n v="1107"/>
    <x v="4"/>
    <d v="2004-03-10T00:00:00"/>
    <n v="2004"/>
    <x v="2"/>
    <n v="-9"/>
    <n v="-24.9016077704492"/>
    <n v="224.1144699340428"/>
    <n v="7"/>
  </r>
  <r>
    <n v="1108"/>
    <x v="1"/>
    <d v="2005-03-08T00:00:00"/>
    <n v="2005"/>
    <x v="3"/>
    <n v="67"/>
    <n v="203.38866153473899"/>
    <n v="13627.040322827512"/>
    <n v="8"/>
  </r>
  <r>
    <n v="1109"/>
    <x v="0"/>
    <d v="2005-02-03T00:00:00"/>
    <n v="2005"/>
    <x v="4"/>
    <n v="27"/>
    <n v="83.259650238493805"/>
    <n v="2248.0105564393325"/>
    <n v="5"/>
  </r>
  <r>
    <n v="1110"/>
    <x v="4"/>
    <d v="2006-03-06T00:00:00"/>
    <n v="2006"/>
    <x v="4"/>
    <n v="-1"/>
    <n v="-1.4486502930593199"/>
    <n v="1.4486502930593199"/>
    <n v="7"/>
  </r>
  <r>
    <n v="1111"/>
    <x v="2"/>
    <d v="2005-08-31T00:00:00"/>
    <n v="2005"/>
    <x v="4"/>
    <n v="24"/>
    <n v="74.448442468444199"/>
    <n v="1786.7626192426608"/>
    <n v="6"/>
  </r>
  <r>
    <n v="1112"/>
    <x v="1"/>
    <d v="2006-02-01T00:00:00"/>
    <n v="2006"/>
    <x v="3"/>
    <n v="80"/>
    <n v="241.968112228763"/>
    <n v="19357.448978301039"/>
    <n v="8"/>
  </r>
  <r>
    <n v="1113"/>
    <x v="3"/>
    <d v="2004-10-05T00:00:00"/>
    <n v="2004"/>
    <x v="0"/>
    <n v="82"/>
    <n v="248.20917526875201"/>
    <n v="20353.152372037664"/>
    <n v="5"/>
  </r>
  <r>
    <n v="1114"/>
    <x v="7"/>
    <d v="2005-12-30T00:00:00"/>
    <n v="2005"/>
    <x v="1"/>
    <n v="1"/>
    <n v="5.5518623429739202"/>
    <n v="5.5518623429739202"/>
    <n v="3"/>
  </r>
  <r>
    <n v="1115"/>
    <x v="5"/>
    <d v="2004-04-12T00:00:00"/>
    <n v="2004"/>
    <x v="1"/>
    <n v="11"/>
    <n v="35.277547883231797"/>
    <n v="388.05302671554978"/>
    <n v="8"/>
  </r>
  <r>
    <n v="1116"/>
    <x v="0"/>
    <d v="2006-07-16T00:00:00"/>
    <n v="2006"/>
    <x v="4"/>
    <n v="12"/>
    <n v="37.331388811713403"/>
    <n v="447.97666574056086"/>
    <n v="5"/>
  </r>
  <r>
    <n v="1117"/>
    <x v="8"/>
    <d v="2004-12-10T00:00:00"/>
    <n v="2004"/>
    <x v="3"/>
    <n v="54"/>
    <n v="164.38171569286999"/>
    <n v="8876.6126474149787"/>
    <n v="4"/>
  </r>
  <r>
    <n v="1118"/>
    <x v="7"/>
    <d v="2006-11-03T00:00:00"/>
    <n v="2006"/>
    <x v="4"/>
    <n v="78"/>
    <n v="236.65619273355301"/>
    <n v="18459.183033217134"/>
    <n v="3"/>
  </r>
  <r>
    <n v="1119"/>
    <x v="8"/>
    <d v="2004-02-06T00:00:00"/>
    <n v="2004"/>
    <x v="4"/>
    <n v="-8"/>
    <n v="-21.770000035096299"/>
    <n v="174.16000028077039"/>
    <n v="4"/>
  </r>
  <r>
    <n v="1120"/>
    <x v="0"/>
    <d v="2004-02-17T00:00:00"/>
    <n v="2004"/>
    <x v="3"/>
    <n v="6"/>
    <n v="19.844298491399002"/>
    <n v="119.06579094839401"/>
    <n v="5"/>
  </r>
  <r>
    <n v="1121"/>
    <x v="3"/>
    <d v="2004-10-05T00:00:00"/>
    <n v="2004"/>
    <x v="1"/>
    <n v="30"/>
    <n v="91.748243472806905"/>
    <n v="2752.447304184207"/>
    <n v="5"/>
  </r>
  <r>
    <n v="1122"/>
    <x v="4"/>
    <d v="2006-02-01T00:00:00"/>
    <n v="2006"/>
    <x v="0"/>
    <n v="55"/>
    <n v="166.81449022634499"/>
    <n v="9174.7969624489742"/>
    <n v="7"/>
  </r>
  <r>
    <n v="1123"/>
    <x v="8"/>
    <d v="2006-03-28T00:00:00"/>
    <n v="2006"/>
    <x v="3"/>
    <n v="53"/>
    <n v="161.24130416457101"/>
    <n v="8545.7891207222638"/>
    <n v="4"/>
  </r>
  <r>
    <n v="1124"/>
    <x v="2"/>
    <d v="2005-02-14T00:00:00"/>
    <n v="2005"/>
    <x v="4"/>
    <n v="29"/>
    <n v="88.931035912155707"/>
    <n v="2579.0000414525157"/>
    <n v="6"/>
  </r>
  <r>
    <n v="1125"/>
    <x v="0"/>
    <d v="2004-04-12T00:00:00"/>
    <n v="2004"/>
    <x v="0"/>
    <n v="75"/>
    <n v="227.03788190973401"/>
    <n v="17027.841143230049"/>
    <n v="5"/>
  </r>
  <r>
    <n v="1126"/>
    <x v="2"/>
    <d v="2004-11-29T00:00:00"/>
    <n v="2004"/>
    <x v="1"/>
    <n v="78"/>
    <n v="235.68084148847501"/>
    <n v="18383.105636101052"/>
    <n v="6"/>
  </r>
  <r>
    <n v="1127"/>
    <x v="3"/>
    <d v="2006-09-20T00:00:00"/>
    <n v="2006"/>
    <x v="1"/>
    <n v="6"/>
    <n v="20.386126115237101"/>
    <n v="122.3167566914226"/>
    <n v="5"/>
  </r>
  <r>
    <n v="1128"/>
    <x v="4"/>
    <d v="2005-07-29T00:00:00"/>
    <n v="2005"/>
    <x v="0"/>
    <n v="57"/>
    <n v="172.66966829976801"/>
    <n v="9842.1710930867757"/>
    <n v="7"/>
  </r>
  <r>
    <n v="1129"/>
    <x v="1"/>
    <d v="2005-04-10T00:00:00"/>
    <n v="2005"/>
    <x v="3"/>
    <n v="35"/>
    <n v="106.52782470569301"/>
    <n v="3728.473864699255"/>
    <n v="8"/>
  </r>
  <r>
    <n v="1130"/>
    <x v="8"/>
    <d v="2006-11-14T00:00:00"/>
    <n v="2006"/>
    <x v="3"/>
    <n v="72"/>
    <n v="217.36532183251401"/>
    <n v="15650.303171941008"/>
    <n v="4"/>
  </r>
  <r>
    <n v="1131"/>
    <x v="7"/>
    <d v="2004-06-17T00:00:00"/>
    <n v="2004"/>
    <x v="4"/>
    <n v="79"/>
    <n v="238.31546571286199"/>
    <n v="18826.921791316097"/>
    <n v="3"/>
  </r>
  <r>
    <n v="1132"/>
    <x v="8"/>
    <d v="2005-04-21T00:00:00"/>
    <n v="2005"/>
    <x v="0"/>
    <n v="89"/>
    <n v="269.01861699610203"/>
    <n v="23942.656912653081"/>
    <n v="4"/>
  </r>
  <r>
    <n v="1133"/>
    <x v="7"/>
    <d v="2005-05-02T00:00:00"/>
    <n v="2005"/>
    <x v="3"/>
    <n v="84"/>
    <n v="252.58494974261899"/>
    <n v="21217.135778379994"/>
    <n v="3"/>
  </r>
  <r>
    <n v="1134"/>
    <x v="5"/>
    <d v="2006-09-09T00:00:00"/>
    <n v="2006"/>
    <x v="4"/>
    <n v="43"/>
    <n v="130.65515170314299"/>
    <n v="5618.1715232351489"/>
    <n v="8"/>
  </r>
  <r>
    <n v="1135"/>
    <x v="6"/>
    <d v="2006-01-21T00:00:00"/>
    <n v="2006"/>
    <x v="0"/>
    <n v="-4"/>
    <n v="-9.9651950427893006"/>
    <n v="39.860780171157202"/>
    <n v="6"/>
  </r>
  <r>
    <n v="1136"/>
    <x v="6"/>
    <d v="2005-01-12T00:00:00"/>
    <n v="2005"/>
    <x v="1"/>
    <n v="51"/>
    <n v="154.66031011925401"/>
    <n v="7887.6758160819545"/>
    <n v="6"/>
  </r>
  <r>
    <n v="1137"/>
    <x v="0"/>
    <d v="2006-05-22T00:00:00"/>
    <n v="2006"/>
    <x v="0"/>
    <n v="17"/>
    <n v="53.0725768467614"/>
    <n v="902.23380639494383"/>
    <n v="5"/>
  </r>
  <r>
    <n v="1138"/>
    <x v="1"/>
    <d v="2006-11-14T00:00:00"/>
    <n v="2006"/>
    <x v="4"/>
    <n v="51"/>
    <n v="155.23584686430701"/>
    <n v="7917.0281900796572"/>
    <n v="8"/>
  </r>
  <r>
    <n v="1139"/>
    <x v="7"/>
    <d v="2006-03-06T00:00:00"/>
    <n v="2006"/>
    <x v="3"/>
    <n v="14"/>
    <n v="44.195651647645001"/>
    <n v="618.73912306703005"/>
    <n v="3"/>
  </r>
  <r>
    <n v="1140"/>
    <x v="2"/>
    <d v="2006-12-17T00:00:00"/>
    <n v="2006"/>
    <x v="0"/>
    <n v="60"/>
    <n v="181.87259058007899"/>
    <n v="10912.35543480474"/>
    <n v="6"/>
  </r>
  <r>
    <n v="1141"/>
    <x v="8"/>
    <d v="2004-11-18T00:00:00"/>
    <n v="2004"/>
    <x v="4"/>
    <n v="-8"/>
    <n v="-21.981669305596402"/>
    <n v="175.85335444477121"/>
    <n v="4"/>
  </r>
  <r>
    <n v="1142"/>
    <x v="4"/>
    <d v="2005-06-26T00:00:00"/>
    <n v="2005"/>
    <x v="1"/>
    <n v="95"/>
    <n v="286.66171116702498"/>
    <n v="27232.862560867372"/>
    <n v="7"/>
  </r>
  <r>
    <n v="1143"/>
    <x v="3"/>
    <d v="2006-02-01T00:00:00"/>
    <n v="2006"/>
    <x v="1"/>
    <n v="66"/>
    <n v="199.59386136754199"/>
    <n v="13173.194850257771"/>
    <n v="5"/>
  </r>
  <r>
    <n v="1144"/>
    <x v="3"/>
    <d v="2004-12-21T00:00:00"/>
    <n v="2004"/>
    <x v="0"/>
    <n v="77"/>
    <n v="232.62615004199799"/>
    <n v="17912.213553233843"/>
    <n v="5"/>
  </r>
  <r>
    <n v="1145"/>
    <x v="1"/>
    <d v="2004-12-10T00:00:00"/>
    <n v="2004"/>
    <x v="3"/>
    <n v="65"/>
    <n v="197.33096007812901"/>
    <n v="12826.512405078385"/>
    <n v="8"/>
  </r>
  <r>
    <n v="1146"/>
    <x v="1"/>
    <d v="2005-04-21T00:00:00"/>
    <n v="2005"/>
    <x v="4"/>
    <n v="29"/>
    <n v="89.184247826635996"/>
    <n v="2586.3431869724441"/>
    <n v="8"/>
  </r>
  <r>
    <n v="1147"/>
    <x v="3"/>
    <d v="2004-07-09T00:00:00"/>
    <n v="2004"/>
    <x v="2"/>
    <n v="8"/>
    <n v="26.0881674180361"/>
    <n v="208.7053393442888"/>
    <n v="5"/>
  </r>
  <r>
    <n v="1148"/>
    <x v="2"/>
    <d v="2006-01-10T00:00:00"/>
    <n v="2006"/>
    <x v="2"/>
    <n v="42"/>
    <n v="127.868580547349"/>
    <n v="5370.4803829886578"/>
    <n v="6"/>
  </r>
  <r>
    <n v="1149"/>
    <x v="0"/>
    <d v="2004-02-28T00:00:00"/>
    <n v="2004"/>
    <x v="1"/>
    <n v="93"/>
    <n v="280.72118754503401"/>
    <n v="26107.070441688164"/>
    <n v="5"/>
  </r>
  <r>
    <n v="1150"/>
    <x v="3"/>
    <d v="2004-06-06T00:00:00"/>
    <n v="2004"/>
    <x v="1"/>
    <n v="69"/>
    <n v="209.153628171767"/>
    <n v="14431.600343851922"/>
    <n v="5"/>
  </r>
  <r>
    <n v="1151"/>
    <x v="4"/>
    <d v="2006-07-05T00:00:00"/>
    <n v="2006"/>
    <x v="4"/>
    <n v="91"/>
    <n v="274.80447122686701"/>
    <n v="25007.206881644899"/>
    <n v="7"/>
  </r>
  <r>
    <n v="1152"/>
    <x v="1"/>
    <d v="2005-02-03T00:00:00"/>
    <n v="2005"/>
    <x v="3"/>
    <n v="11"/>
    <n v="34.520998663564399"/>
    <n v="379.73098529920838"/>
    <n v="8"/>
  </r>
  <r>
    <n v="1153"/>
    <x v="1"/>
    <d v="2005-01-01T00:00:00"/>
    <n v="2005"/>
    <x v="0"/>
    <n v="-1"/>
    <n v="-1.56290418432029"/>
    <n v="1.56290418432029"/>
    <n v="8"/>
  </r>
  <r>
    <n v="1154"/>
    <x v="7"/>
    <d v="2004-12-21T00:00:00"/>
    <n v="2004"/>
    <x v="4"/>
    <n v="52"/>
    <n v="158.21071487768199"/>
    <n v="8226.9571736394646"/>
    <n v="3"/>
  </r>
  <r>
    <n v="1155"/>
    <x v="0"/>
    <d v="2006-03-06T00:00:00"/>
    <n v="2006"/>
    <x v="2"/>
    <n v="-10"/>
    <n v="-28.6350143839658"/>
    <n v="286.35014383965802"/>
    <n v="5"/>
  </r>
  <r>
    <n v="1156"/>
    <x v="3"/>
    <d v="2006-11-25T00:00:00"/>
    <n v="2006"/>
    <x v="4"/>
    <n v="33"/>
    <n v="100.506967758145"/>
    <n v="3316.7299360187849"/>
    <n v="5"/>
  </r>
  <r>
    <n v="1157"/>
    <x v="0"/>
    <d v="2004-10-05T00:00:00"/>
    <n v="2004"/>
    <x v="2"/>
    <n v="-1"/>
    <n v="-1.1155837084126901"/>
    <n v="1.1155837084126901"/>
    <n v="5"/>
  </r>
  <r>
    <n v="1158"/>
    <x v="4"/>
    <d v="2006-08-29T00:00:00"/>
    <n v="2006"/>
    <x v="4"/>
    <n v="24"/>
    <n v="73.541516730294603"/>
    <n v="1764.9964015270705"/>
    <n v="7"/>
  </r>
  <r>
    <n v="1159"/>
    <x v="7"/>
    <d v="2004-05-15T00:00:00"/>
    <n v="2004"/>
    <x v="1"/>
    <n v="71"/>
    <n v="214.70316225183399"/>
    <n v="15243.924519880213"/>
    <n v="3"/>
  </r>
  <r>
    <n v="1160"/>
    <x v="1"/>
    <d v="2004-11-18T00:00:00"/>
    <n v="2004"/>
    <x v="0"/>
    <n v="88"/>
    <n v="265.86483001134798"/>
    <n v="23396.10504099862"/>
    <n v="8"/>
  </r>
  <r>
    <n v="1161"/>
    <x v="0"/>
    <d v="2005-07-29T00:00:00"/>
    <n v="2005"/>
    <x v="0"/>
    <n v="16"/>
    <n v="49.990501805612702"/>
    <n v="799.84802888980323"/>
    <n v="5"/>
  </r>
  <r>
    <n v="1162"/>
    <x v="8"/>
    <d v="2005-06-15T00:00:00"/>
    <n v="2005"/>
    <x v="1"/>
    <n v="7"/>
    <n v="23.192150694784502"/>
    <n v="162.3450548634915"/>
    <n v="4"/>
  </r>
  <r>
    <n v="1163"/>
    <x v="6"/>
    <d v="2004-09-24T00:00:00"/>
    <n v="2004"/>
    <x v="4"/>
    <n v="46"/>
    <n v="140.47910751929001"/>
    <n v="6462.0389458873406"/>
    <n v="6"/>
  </r>
  <r>
    <n v="1164"/>
    <x v="2"/>
    <d v="2004-11-29T00:00:00"/>
    <n v="2004"/>
    <x v="1"/>
    <n v="-10"/>
    <n v="-27.584277375696701"/>
    <n v="275.84277375696701"/>
    <n v="6"/>
  </r>
  <r>
    <n v="1165"/>
    <x v="1"/>
    <d v="2006-06-24T00:00:00"/>
    <n v="2006"/>
    <x v="0"/>
    <n v="83"/>
    <n v="251.13323611062199"/>
    <n v="20844.058597181625"/>
    <n v="8"/>
  </r>
  <r>
    <n v="1166"/>
    <x v="7"/>
    <d v="2006-03-17T00:00:00"/>
    <n v="2006"/>
    <x v="0"/>
    <n v="85"/>
    <n v="256.22552874700898"/>
    <n v="21779.169943495763"/>
    <n v="3"/>
  </r>
  <r>
    <n v="1167"/>
    <x v="3"/>
    <d v="2005-09-11T00:00:00"/>
    <n v="2005"/>
    <x v="3"/>
    <n v="18"/>
    <n v="56.221796879126799"/>
    <n v="1011.9923438242824"/>
    <n v="5"/>
  </r>
  <r>
    <n v="1168"/>
    <x v="5"/>
    <d v="2004-09-24T00:00:00"/>
    <n v="2004"/>
    <x v="2"/>
    <n v="83"/>
    <n v="251.40375169999899"/>
    <n v="20866.511391099917"/>
    <n v="8"/>
  </r>
  <r>
    <n v="1169"/>
    <x v="8"/>
    <d v="2006-11-25T00:00:00"/>
    <n v="2006"/>
    <x v="0"/>
    <n v="71"/>
    <n v="214.72037779298799"/>
    <n v="15245.146823302148"/>
    <n v="4"/>
  </r>
  <r>
    <n v="1170"/>
    <x v="6"/>
    <d v="2004-09-02T00:00:00"/>
    <n v="2004"/>
    <x v="3"/>
    <n v="2"/>
    <n v="7.9324854406454097"/>
    <n v="15.864970881290819"/>
    <n v="6"/>
  </r>
  <r>
    <n v="1171"/>
    <x v="0"/>
    <d v="2006-11-14T00:00:00"/>
    <n v="2006"/>
    <x v="1"/>
    <n v="71"/>
    <n v="215.03086098171201"/>
    <n v="15267.191129701552"/>
    <n v="5"/>
  </r>
  <r>
    <n v="1172"/>
    <x v="3"/>
    <d v="2005-09-22T00:00:00"/>
    <n v="2005"/>
    <x v="2"/>
    <n v="68"/>
    <n v="206.205890887951"/>
    <n v="14022.000580380667"/>
    <n v="5"/>
  </r>
  <r>
    <n v="1173"/>
    <x v="6"/>
    <d v="2004-11-07T00:00:00"/>
    <n v="2004"/>
    <x v="3"/>
    <n v="30"/>
    <n v="92.332059320198596"/>
    <n v="2769.9617796059579"/>
    <n v="6"/>
  </r>
  <r>
    <n v="1174"/>
    <x v="1"/>
    <d v="2006-02-01T00:00:00"/>
    <n v="2006"/>
    <x v="2"/>
    <n v="72"/>
    <n v="217.80719389813601"/>
    <n v="15682.117960665793"/>
    <n v="8"/>
  </r>
  <r>
    <n v="1175"/>
    <x v="7"/>
    <d v="2004-08-22T00:00:00"/>
    <n v="2004"/>
    <x v="3"/>
    <n v="73"/>
    <n v="221.36652611293499"/>
    <n v="16159.756406244254"/>
    <n v="3"/>
  </r>
  <r>
    <n v="1176"/>
    <x v="0"/>
    <d v="2006-01-21T00:00:00"/>
    <n v="2006"/>
    <x v="0"/>
    <n v="28"/>
    <n v="86.468421123864701"/>
    <n v="2421.1157914682117"/>
    <n v="5"/>
  </r>
  <r>
    <n v="1177"/>
    <x v="8"/>
    <d v="2006-03-17T00:00:00"/>
    <n v="2006"/>
    <x v="4"/>
    <n v="40"/>
    <n v="122.636428059441"/>
    <n v="4905.4571223776402"/>
    <n v="4"/>
  </r>
  <r>
    <n v="1178"/>
    <x v="6"/>
    <d v="2006-12-06T00:00:00"/>
    <n v="2006"/>
    <x v="1"/>
    <n v="-8"/>
    <n v="-22.295514644563099"/>
    <n v="178.36411715650479"/>
    <n v="6"/>
  </r>
  <r>
    <n v="1179"/>
    <x v="2"/>
    <d v="2005-04-10T00:00:00"/>
    <n v="2005"/>
    <x v="2"/>
    <n v="70"/>
    <n v="211.69145448851799"/>
    <n v="14818.401814196259"/>
    <n v="6"/>
  </r>
  <r>
    <n v="1180"/>
    <x v="0"/>
    <d v="2005-12-19T00:00:00"/>
    <n v="2005"/>
    <x v="3"/>
    <n v="3"/>
    <n v="10.7217813382107"/>
    <n v="32.165344014632097"/>
    <n v="5"/>
  </r>
  <r>
    <n v="1181"/>
    <x v="0"/>
    <d v="2004-12-10T00:00:00"/>
    <n v="2004"/>
    <x v="3"/>
    <n v="33"/>
    <n v="100.682583298713"/>
    <n v="3322.5252488575288"/>
    <n v="5"/>
  </r>
  <r>
    <n v="1182"/>
    <x v="4"/>
    <d v="2004-08-22T00:00:00"/>
    <n v="2004"/>
    <x v="0"/>
    <n v="88"/>
    <n v="265.74766319973401"/>
    <n v="23385.794361576591"/>
    <n v="7"/>
  </r>
  <r>
    <n v="1183"/>
    <x v="6"/>
    <d v="2005-01-01T00:00:00"/>
    <n v="2005"/>
    <x v="4"/>
    <n v="39"/>
    <n v="119.166109852191"/>
    <n v="4647.4782842354489"/>
    <n v="6"/>
  </r>
  <r>
    <n v="1184"/>
    <x v="8"/>
    <d v="2005-06-26T00:00:00"/>
    <n v="2005"/>
    <x v="2"/>
    <n v="64"/>
    <n v="193.637353784548"/>
    <n v="12392.790642211072"/>
    <n v="4"/>
  </r>
  <r>
    <n v="1185"/>
    <x v="7"/>
    <d v="2006-06-24T00:00:00"/>
    <n v="2006"/>
    <x v="0"/>
    <n v="0"/>
    <n v="2.1318123006760299"/>
    <n v="0"/>
    <n v="3"/>
  </r>
  <r>
    <n v="1186"/>
    <x v="5"/>
    <d v="2004-03-21T00:00:00"/>
    <n v="2004"/>
    <x v="2"/>
    <n v="26"/>
    <n v="80.373766797749894"/>
    <n v="2089.7179367414974"/>
    <n v="8"/>
  </r>
  <r>
    <n v="1187"/>
    <x v="2"/>
    <d v="2004-03-10T00:00:00"/>
    <n v="2004"/>
    <x v="0"/>
    <n v="0"/>
    <n v="1.4880685060494601"/>
    <n v="0"/>
    <n v="6"/>
  </r>
  <r>
    <n v="1188"/>
    <x v="0"/>
    <d v="2006-06-13T00:00:00"/>
    <n v="2006"/>
    <x v="1"/>
    <n v="76"/>
    <n v="229.77238860248099"/>
    <n v="17462.701533788553"/>
    <n v="5"/>
  </r>
  <r>
    <n v="1189"/>
    <x v="6"/>
    <d v="2004-10-27T00:00:00"/>
    <n v="2004"/>
    <x v="3"/>
    <n v="75"/>
    <n v="227.619575717034"/>
    <n v="17071.468178777548"/>
    <n v="6"/>
  </r>
  <r>
    <n v="1190"/>
    <x v="6"/>
    <d v="2004-06-17T00:00:00"/>
    <n v="2004"/>
    <x v="0"/>
    <n v="61"/>
    <n v="184.47481128177199"/>
    <n v="11252.963488188092"/>
    <n v="6"/>
  </r>
  <r>
    <n v="1191"/>
    <x v="8"/>
    <d v="2005-07-18T00:00:00"/>
    <n v="2005"/>
    <x v="3"/>
    <n v="-2"/>
    <n v="-4.2806028749734502"/>
    <n v="8.5612057499469003"/>
    <n v="4"/>
  </r>
  <r>
    <n v="1192"/>
    <x v="1"/>
    <d v="2004-02-06T00:00:00"/>
    <n v="2004"/>
    <x v="2"/>
    <n v="40"/>
    <n v="122.551617935591"/>
    <n v="4902.0647174236401"/>
    <n v="8"/>
  </r>
  <r>
    <n v="1193"/>
    <x v="4"/>
    <d v="2005-02-14T00:00:00"/>
    <n v="2005"/>
    <x v="3"/>
    <n v="5"/>
    <n v="17.3840023962989"/>
    <n v="86.920011981494497"/>
    <n v="7"/>
  </r>
  <r>
    <n v="1194"/>
    <x v="4"/>
    <d v="2006-09-20T00:00:00"/>
    <n v="2006"/>
    <x v="3"/>
    <n v="57"/>
    <n v="172.52313391180499"/>
    <n v="9833.8186329728851"/>
    <n v="7"/>
  </r>
  <r>
    <n v="1195"/>
    <x v="7"/>
    <d v="2006-03-28T00:00:00"/>
    <n v="2006"/>
    <x v="3"/>
    <n v="86"/>
    <n v="259.81646524411599"/>
    <n v="22344.216010993976"/>
    <n v="3"/>
  </r>
  <r>
    <n v="1196"/>
    <x v="0"/>
    <d v="2004-06-17T00:00:00"/>
    <n v="2004"/>
    <x v="2"/>
    <n v="15"/>
    <n v="46.529110883082403"/>
    <n v="697.93666324623609"/>
    <n v="5"/>
  </r>
  <r>
    <n v="1197"/>
    <x v="8"/>
    <d v="2006-09-09T00:00:00"/>
    <n v="2006"/>
    <x v="3"/>
    <n v="39"/>
    <n v="118.84027043467501"/>
    <n v="4634.7705469523253"/>
    <n v="4"/>
  </r>
  <r>
    <n v="1198"/>
    <x v="0"/>
    <d v="2004-05-04T00:00:00"/>
    <n v="2004"/>
    <x v="1"/>
    <n v="94"/>
    <n v="284.28308169489799"/>
    <n v="26722.609679320412"/>
    <n v="5"/>
  </r>
  <r>
    <n v="1199"/>
    <x v="0"/>
    <d v="2006-03-28T00:00:00"/>
    <n v="2006"/>
    <x v="0"/>
    <n v="78"/>
    <n v="235.949096024444"/>
    <n v="18404.029489906632"/>
    <n v="5"/>
  </r>
  <r>
    <n v="1200"/>
    <x v="8"/>
    <d v="2006-01-21T00:00:00"/>
    <n v="2006"/>
    <x v="3"/>
    <n v="65"/>
    <n v="196.947237524809"/>
    <n v="12801.570439112586"/>
    <n v="4"/>
  </r>
  <r>
    <n v="1201"/>
    <x v="2"/>
    <d v="2006-12-17T00:00:00"/>
    <n v="2006"/>
    <x v="3"/>
    <n v="66"/>
    <n v="199.89422548511399"/>
    <n v="13193.018882017523"/>
    <n v="6"/>
  </r>
  <r>
    <n v="1202"/>
    <x v="6"/>
    <d v="2005-05-13T00:00:00"/>
    <n v="2005"/>
    <x v="4"/>
    <n v="84"/>
    <n v="254.09765790733999"/>
    <n v="21344.203264216558"/>
    <n v="6"/>
  </r>
  <r>
    <n v="1203"/>
    <x v="0"/>
    <d v="2006-03-17T00:00:00"/>
    <n v="2006"/>
    <x v="4"/>
    <n v="35"/>
    <n v="107.422303348112"/>
    <n v="3759.7806171839197"/>
    <n v="5"/>
  </r>
  <r>
    <n v="1204"/>
    <x v="5"/>
    <d v="2004-06-06T00:00:00"/>
    <n v="2004"/>
    <x v="4"/>
    <n v="94"/>
    <n v="284.449600476748"/>
    <n v="26738.262444814311"/>
    <n v="8"/>
  </r>
  <r>
    <n v="1205"/>
    <x v="4"/>
    <d v="2005-04-10T00:00:00"/>
    <n v="2005"/>
    <x v="0"/>
    <n v="26"/>
    <n v="80.008907895331404"/>
    <n v="2080.2316052786164"/>
    <n v="7"/>
  </r>
  <r>
    <n v="1206"/>
    <x v="7"/>
    <d v="2006-07-27T00:00:00"/>
    <n v="2006"/>
    <x v="3"/>
    <n v="80"/>
    <n v="242.68960514739399"/>
    <n v="19415.168411791521"/>
    <n v="3"/>
  </r>
  <r>
    <n v="1207"/>
    <x v="5"/>
    <d v="2004-05-26T00:00:00"/>
    <n v="2004"/>
    <x v="0"/>
    <n v="7"/>
    <n v="22.749084769262399"/>
    <n v="159.2435933848368"/>
    <n v="8"/>
  </r>
  <r>
    <n v="1208"/>
    <x v="1"/>
    <d v="2006-07-27T00:00:00"/>
    <n v="2006"/>
    <x v="4"/>
    <n v="47"/>
    <n v="142.452933443912"/>
    <n v="6695.287871863864"/>
    <n v="8"/>
  </r>
  <r>
    <n v="1209"/>
    <x v="4"/>
    <d v="2004-09-13T00:00:00"/>
    <n v="2004"/>
    <x v="0"/>
    <n v="32"/>
    <n v="98.668806620510793"/>
    <n v="3157.4018118563454"/>
    <n v="7"/>
  </r>
  <r>
    <n v="1210"/>
    <x v="1"/>
    <d v="2005-11-27T00:00:00"/>
    <n v="2005"/>
    <x v="0"/>
    <n v="8"/>
    <n v="25.397181435002501"/>
    <n v="203.17745148002001"/>
    <n v="8"/>
  </r>
  <r>
    <n v="1211"/>
    <x v="2"/>
    <d v="2004-07-31T00:00:00"/>
    <n v="2004"/>
    <x v="4"/>
    <n v="33"/>
    <n v="100.908357926444"/>
    <n v="3329.9758115726518"/>
    <n v="6"/>
  </r>
  <r>
    <n v="1212"/>
    <x v="7"/>
    <d v="2004-09-02T00:00:00"/>
    <n v="2004"/>
    <x v="3"/>
    <n v="22"/>
    <n v="68.443266596535906"/>
    <n v="1505.7518651237899"/>
    <n v="3"/>
  </r>
  <r>
    <n v="1213"/>
    <x v="8"/>
    <d v="2005-10-25T00:00:00"/>
    <n v="2005"/>
    <x v="0"/>
    <n v="81"/>
    <n v="244.702490703265"/>
    <n v="19820.901746964464"/>
    <n v="4"/>
  </r>
  <r>
    <n v="1214"/>
    <x v="8"/>
    <d v="2006-06-13T00:00:00"/>
    <n v="2006"/>
    <x v="2"/>
    <n v="81"/>
    <n v="244.87385074051801"/>
    <n v="19834.781909981957"/>
    <n v="4"/>
  </r>
  <r>
    <n v="1215"/>
    <x v="2"/>
    <d v="2004-07-31T00:00:00"/>
    <n v="2004"/>
    <x v="1"/>
    <n v="30"/>
    <n v="91.738843901415805"/>
    <n v="2752.1653170424743"/>
    <n v="6"/>
  </r>
  <r>
    <n v="1216"/>
    <x v="3"/>
    <d v="2004-09-13T00:00:00"/>
    <n v="2004"/>
    <x v="0"/>
    <n v="-1"/>
    <n v="-1.14517189389184"/>
    <n v="1.14517189389184"/>
    <n v="5"/>
  </r>
  <r>
    <n v="1217"/>
    <x v="1"/>
    <d v="2006-05-22T00:00:00"/>
    <n v="2006"/>
    <x v="4"/>
    <n v="35"/>
    <n v="106.85440305953"/>
    <n v="3739.9041070835501"/>
    <n v="8"/>
  </r>
  <r>
    <n v="1218"/>
    <x v="8"/>
    <d v="2006-03-17T00:00:00"/>
    <n v="2006"/>
    <x v="4"/>
    <n v="78"/>
    <n v="235.960528659228"/>
    <n v="18404.921235419784"/>
    <n v="4"/>
  </r>
  <r>
    <n v="1219"/>
    <x v="0"/>
    <d v="2006-08-07T00:00:00"/>
    <n v="2006"/>
    <x v="0"/>
    <n v="15"/>
    <n v="47.226399650861197"/>
    <n v="708.39599476291801"/>
    <n v="5"/>
  </r>
  <r>
    <n v="1220"/>
    <x v="7"/>
    <d v="2005-01-23T00:00:00"/>
    <n v="2005"/>
    <x v="4"/>
    <n v="75"/>
    <n v="226.877427644617"/>
    <n v="17015.807073346274"/>
    <n v="3"/>
  </r>
  <r>
    <n v="1221"/>
    <x v="6"/>
    <d v="2006-10-12T00:00:00"/>
    <n v="2006"/>
    <x v="3"/>
    <n v="12"/>
    <n v="38.143038750044703"/>
    <n v="457.71646500053646"/>
    <n v="6"/>
  </r>
  <r>
    <n v="1222"/>
    <x v="5"/>
    <d v="2005-11-16T00:00:00"/>
    <n v="2005"/>
    <x v="4"/>
    <n v="30"/>
    <n v="91.983337200833702"/>
    <n v="2759.5001160250113"/>
    <n v="8"/>
  </r>
  <r>
    <n v="1223"/>
    <x v="5"/>
    <d v="2005-05-13T00:00:00"/>
    <n v="2005"/>
    <x v="3"/>
    <n v="42"/>
    <n v="128.04549283161401"/>
    <n v="5377.9106989277889"/>
    <n v="8"/>
  </r>
  <r>
    <n v="1224"/>
    <x v="6"/>
    <d v="2004-01-04T00:00:00"/>
    <n v="2004"/>
    <x v="3"/>
    <n v="-8"/>
    <n v="-22.146929145267102"/>
    <n v="177.17543316213681"/>
    <n v="6"/>
  </r>
  <r>
    <n v="1225"/>
    <x v="7"/>
    <d v="2004-04-12T00:00:00"/>
    <n v="2004"/>
    <x v="2"/>
    <n v="93"/>
    <n v="280.73714428830101"/>
    <n v="26108.554418811993"/>
    <n v="3"/>
  </r>
  <r>
    <n v="1226"/>
    <x v="1"/>
    <d v="2006-08-29T00:00:00"/>
    <n v="2006"/>
    <x v="3"/>
    <n v="55"/>
    <n v="167.57524533229699"/>
    <n v="9216.638493276334"/>
    <n v="8"/>
  </r>
  <r>
    <n v="1227"/>
    <x v="2"/>
    <d v="2005-02-25T00:00:00"/>
    <n v="2005"/>
    <x v="0"/>
    <n v="53"/>
    <n v="161.16756896250899"/>
    <n v="8541.8811550129758"/>
    <n v="6"/>
  </r>
  <r>
    <n v="1228"/>
    <x v="6"/>
    <d v="2006-07-05T00:00:00"/>
    <n v="2006"/>
    <x v="3"/>
    <n v="20"/>
    <n v="61.771223708788803"/>
    <n v="1235.4244741757761"/>
    <n v="6"/>
  </r>
  <r>
    <n v="1229"/>
    <x v="3"/>
    <d v="2005-04-21T00:00:00"/>
    <n v="2005"/>
    <x v="2"/>
    <n v="19"/>
    <n v="58.7208907835997"/>
    <n v="1115.6969248883943"/>
    <n v="5"/>
  </r>
  <r>
    <n v="1230"/>
    <x v="8"/>
    <d v="2005-01-23T00:00:00"/>
    <n v="2005"/>
    <x v="4"/>
    <n v="23"/>
    <n v="70.8675205561929"/>
    <n v="1629.9529727924366"/>
    <n v="4"/>
  </r>
  <r>
    <n v="1231"/>
    <x v="0"/>
    <d v="2006-03-06T00:00:00"/>
    <n v="2006"/>
    <x v="1"/>
    <n v="68"/>
    <n v="205.90903893366001"/>
    <n v="14001.814647488882"/>
    <n v="5"/>
  </r>
  <r>
    <n v="1232"/>
    <x v="4"/>
    <d v="2006-01-21T00:00:00"/>
    <n v="2006"/>
    <x v="2"/>
    <n v="52"/>
    <n v="157.862012560593"/>
    <n v="8208.8246531508357"/>
    <n v="7"/>
  </r>
  <r>
    <n v="1233"/>
    <x v="2"/>
    <d v="2005-07-18T00:00:00"/>
    <n v="2005"/>
    <x v="3"/>
    <n v="40"/>
    <n v="121.956065318664"/>
    <n v="4878.2426127465606"/>
    <n v="6"/>
  </r>
  <r>
    <n v="1234"/>
    <x v="4"/>
    <d v="2006-02-23T00:00:00"/>
    <n v="2006"/>
    <x v="4"/>
    <n v="22"/>
    <n v="67.708397118863402"/>
    <n v="1489.5847366149949"/>
    <n v="7"/>
  </r>
  <r>
    <n v="1235"/>
    <x v="4"/>
    <d v="2005-04-10T00:00:00"/>
    <n v="2005"/>
    <x v="2"/>
    <n v="5"/>
    <n v="16.990101124103901"/>
    <n v="84.950505620519507"/>
    <n v="7"/>
  </r>
  <r>
    <n v="1236"/>
    <x v="4"/>
    <d v="2006-04-08T00:00:00"/>
    <n v="2006"/>
    <x v="4"/>
    <n v="30"/>
    <n v="92.283774629578105"/>
    <n v="2768.5132388873431"/>
    <n v="7"/>
  </r>
  <r>
    <n v="1237"/>
    <x v="4"/>
    <d v="2004-04-01T00:00:00"/>
    <n v="2004"/>
    <x v="3"/>
    <n v="6"/>
    <n v="20.244957158318599"/>
    <n v="121.46974294991159"/>
    <n v="7"/>
  </r>
  <r>
    <n v="1238"/>
    <x v="7"/>
    <d v="2004-09-24T00:00:00"/>
    <n v="2004"/>
    <x v="2"/>
    <n v="92"/>
    <n v="277.63010190908898"/>
    <n v="25541.969375636185"/>
    <n v="3"/>
  </r>
  <r>
    <n v="1239"/>
    <x v="3"/>
    <d v="2006-05-22T00:00:00"/>
    <n v="2006"/>
    <x v="4"/>
    <n v="-5"/>
    <n v="-12.432490366118399"/>
    <n v="62.162451830591998"/>
    <n v="5"/>
  </r>
  <r>
    <n v="1240"/>
    <x v="5"/>
    <d v="2006-05-11T00:00:00"/>
    <n v="2006"/>
    <x v="0"/>
    <n v="20"/>
    <n v="61.840740307042303"/>
    <n v="1236.814806140846"/>
    <n v="8"/>
  </r>
  <r>
    <n v="1241"/>
    <x v="6"/>
    <d v="2006-12-28T00:00:00"/>
    <n v="2006"/>
    <x v="4"/>
    <n v="54"/>
    <n v="163.08588736803"/>
    <n v="8806.6379178736206"/>
    <n v="6"/>
  </r>
  <r>
    <n v="1242"/>
    <x v="4"/>
    <d v="2005-04-10T00:00:00"/>
    <n v="2005"/>
    <x v="3"/>
    <n v="9"/>
    <n v="29.206434361888601"/>
    <n v="262.8579092569974"/>
    <n v="7"/>
  </r>
  <r>
    <n v="1243"/>
    <x v="3"/>
    <d v="2005-05-13T00:00:00"/>
    <n v="2005"/>
    <x v="3"/>
    <n v="6"/>
    <n v="19.9578214419946"/>
    <n v="119.74692865196761"/>
    <n v="5"/>
  </r>
  <r>
    <n v="1244"/>
    <x v="6"/>
    <d v="2004-05-04T00:00:00"/>
    <n v="2004"/>
    <x v="0"/>
    <n v="47"/>
    <n v="142.82940012407201"/>
    <n v="6712.981805831384"/>
    <n v="6"/>
  </r>
  <r>
    <n v="1245"/>
    <x v="2"/>
    <d v="2005-11-16T00:00:00"/>
    <n v="2005"/>
    <x v="4"/>
    <n v="-10"/>
    <n v="-27.0912576165139"/>
    <n v="270.912576165139"/>
    <n v="6"/>
  </r>
  <r>
    <n v="1246"/>
    <x v="8"/>
    <d v="2004-05-15T00:00:00"/>
    <n v="2004"/>
    <x v="4"/>
    <n v="90"/>
    <n v="272.34042411677598"/>
    <n v="24510.638170509839"/>
    <n v="4"/>
  </r>
  <r>
    <n v="1247"/>
    <x v="0"/>
    <d v="2004-02-06T00:00:00"/>
    <n v="2004"/>
    <x v="1"/>
    <n v="48"/>
    <n v="146.43461024318299"/>
    <n v="7028.8612916727834"/>
    <n v="5"/>
  </r>
  <r>
    <n v="1248"/>
    <x v="6"/>
    <d v="2005-04-10T00:00:00"/>
    <n v="2005"/>
    <x v="1"/>
    <n v="55"/>
    <n v="167.32527262577901"/>
    <n v="9202.8899944178447"/>
    <n v="6"/>
  </r>
  <r>
    <n v="1249"/>
    <x v="0"/>
    <d v="2006-06-24T00:00:00"/>
    <n v="2006"/>
    <x v="4"/>
    <n v="42"/>
    <n v="128.47869059837001"/>
    <n v="5396.1050051315406"/>
    <n v="5"/>
  </r>
  <r>
    <n v="1250"/>
    <x v="8"/>
    <d v="2006-02-01T00:00:00"/>
    <n v="2006"/>
    <x v="3"/>
    <n v="39"/>
    <n v="119.425582259306"/>
    <n v="4657.597708112934"/>
    <n v="4"/>
  </r>
  <r>
    <n v="1251"/>
    <x v="4"/>
    <d v="2005-11-16T00:00:00"/>
    <n v="2005"/>
    <x v="4"/>
    <n v="26"/>
    <n v="79.641106811056204"/>
    <n v="2070.6687770874614"/>
    <n v="7"/>
  </r>
  <r>
    <n v="1252"/>
    <x v="0"/>
    <d v="2006-02-12T00:00:00"/>
    <n v="2006"/>
    <x v="4"/>
    <n v="26"/>
    <n v="79.499321772308093"/>
    <n v="2066.9823660800103"/>
    <n v="5"/>
  </r>
  <r>
    <n v="1253"/>
    <x v="0"/>
    <d v="2005-12-19T00:00:00"/>
    <n v="2005"/>
    <x v="3"/>
    <n v="52"/>
    <n v="158.28266649648901"/>
    <n v="8230.6986578174292"/>
    <n v="5"/>
  </r>
  <r>
    <n v="1254"/>
    <x v="4"/>
    <d v="2004-11-18T00:00:00"/>
    <n v="2004"/>
    <x v="1"/>
    <n v="19"/>
    <n v="58.769535018680799"/>
    <n v="1116.6211653549351"/>
    <n v="7"/>
  </r>
  <r>
    <n v="1255"/>
    <x v="2"/>
    <d v="2004-08-11T00:00:00"/>
    <n v="2004"/>
    <x v="4"/>
    <n v="18"/>
    <n v="55.683739721262498"/>
    <n v="1002.307314982725"/>
    <n v="6"/>
  </r>
  <r>
    <n v="1256"/>
    <x v="1"/>
    <d v="2006-11-25T00:00:00"/>
    <n v="2006"/>
    <x v="4"/>
    <n v="87"/>
    <n v="263.04139351081602"/>
    <n v="22884.601235440994"/>
    <n v="8"/>
  </r>
  <r>
    <n v="1257"/>
    <x v="4"/>
    <d v="2004-10-16T00:00:00"/>
    <n v="2004"/>
    <x v="3"/>
    <n v="46"/>
    <n v="139.93969189998899"/>
    <n v="6437.225827399493"/>
    <n v="7"/>
  </r>
  <r>
    <n v="1258"/>
    <x v="0"/>
    <d v="2006-07-16T00:00:00"/>
    <n v="2006"/>
    <x v="4"/>
    <n v="54"/>
    <n v="163.69364721145899"/>
    <n v="8839.4569494187854"/>
    <n v="5"/>
  </r>
  <r>
    <n v="1259"/>
    <x v="3"/>
    <d v="2004-02-28T00:00:00"/>
    <n v="2004"/>
    <x v="4"/>
    <n v="21"/>
    <n v="64.701803739735197"/>
    <n v="1358.7378785344392"/>
    <n v="5"/>
  </r>
  <r>
    <n v="1260"/>
    <x v="4"/>
    <d v="2004-02-06T00:00:00"/>
    <n v="2004"/>
    <x v="1"/>
    <n v="-6"/>
    <n v="-16.237143495891299"/>
    <n v="97.422860975347788"/>
    <n v="7"/>
  </r>
  <r>
    <n v="1261"/>
    <x v="5"/>
    <d v="2004-11-18T00:00:00"/>
    <n v="2004"/>
    <x v="1"/>
    <n v="47"/>
    <n v="142.41301237194099"/>
    <n v="6693.4115814812267"/>
    <n v="8"/>
  </r>
  <r>
    <n v="1262"/>
    <x v="7"/>
    <d v="2004-04-23T00:00:00"/>
    <n v="2004"/>
    <x v="1"/>
    <n v="14"/>
    <n v="44.236626939283902"/>
    <n v="619.31277714997464"/>
    <n v="3"/>
  </r>
  <r>
    <n v="1263"/>
    <x v="7"/>
    <d v="2006-10-01T00:00:00"/>
    <n v="2006"/>
    <x v="1"/>
    <n v="73"/>
    <n v="220.50001280580301"/>
    <n v="16096.50093482362"/>
    <n v="3"/>
  </r>
  <r>
    <n v="1264"/>
    <x v="7"/>
    <d v="2006-12-17T00:00:00"/>
    <n v="2006"/>
    <x v="0"/>
    <n v="14"/>
    <n v="44.424699895790802"/>
    <n v="621.94579854107121"/>
    <n v="3"/>
  </r>
  <r>
    <n v="1265"/>
    <x v="1"/>
    <d v="2006-04-08T00:00:00"/>
    <n v="2006"/>
    <x v="0"/>
    <n v="95"/>
    <n v="286.75698716058599"/>
    <n v="27241.913780255669"/>
    <n v="8"/>
  </r>
  <r>
    <n v="1266"/>
    <x v="5"/>
    <d v="2004-02-17T00:00:00"/>
    <n v="2004"/>
    <x v="3"/>
    <n v="64"/>
    <n v="193.36768203630299"/>
    <n v="12375.531650323392"/>
    <n v="8"/>
  </r>
  <r>
    <n v="1267"/>
    <x v="8"/>
    <d v="2004-10-05T00:00:00"/>
    <n v="2004"/>
    <x v="3"/>
    <n v="47"/>
    <n v="143.14314267064699"/>
    <n v="6727.7277055204086"/>
    <n v="4"/>
  </r>
  <r>
    <n v="1268"/>
    <x v="5"/>
    <d v="2004-11-29T00:00:00"/>
    <n v="2004"/>
    <x v="1"/>
    <n v="20"/>
    <n v="61.937788372758597"/>
    <n v="1238.755767455172"/>
    <n v="8"/>
  </r>
  <r>
    <n v="1269"/>
    <x v="3"/>
    <d v="2004-12-21T00:00:00"/>
    <n v="2004"/>
    <x v="0"/>
    <n v="71"/>
    <n v="215.32844026172401"/>
    <n v="15288.319258582405"/>
    <n v="5"/>
  </r>
  <r>
    <n v="1270"/>
    <x v="5"/>
    <d v="2005-10-14T00:00:00"/>
    <n v="2005"/>
    <x v="3"/>
    <n v="66"/>
    <n v="199.497327165808"/>
    <n v="13166.823592943329"/>
    <n v="8"/>
  </r>
  <r>
    <n v="1271"/>
    <x v="1"/>
    <d v="2004-10-05T00:00:00"/>
    <n v="2004"/>
    <x v="1"/>
    <n v="79"/>
    <n v="239.43592811272299"/>
    <n v="18915.438320905116"/>
    <n v="8"/>
  </r>
  <r>
    <n v="1272"/>
    <x v="1"/>
    <d v="2005-10-25T00:00:00"/>
    <n v="2005"/>
    <x v="4"/>
    <n v="-7"/>
    <n v="-18.4012688780712"/>
    <n v="128.80888214649841"/>
    <n v="8"/>
  </r>
  <r>
    <n v="1273"/>
    <x v="0"/>
    <d v="2005-10-03T00:00:00"/>
    <n v="2005"/>
    <x v="1"/>
    <n v="72"/>
    <n v="217.353084806646"/>
    <n v="15649.422106078511"/>
    <n v="5"/>
  </r>
  <r>
    <n v="1274"/>
    <x v="1"/>
    <d v="2004-10-05T00:00:00"/>
    <n v="2004"/>
    <x v="2"/>
    <n v="91"/>
    <n v="275.368239078366"/>
    <n v="25058.509756131305"/>
    <n v="8"/>
  </r>
  <r>
    <n v="1275"/>
    <x v="4"/>
    <d v="2004-03-10T00:00:00"/>
    <n v="2004"/>
    <x v="4"/>
    <n v="57"/>
    <n v="173.47781647307599"/>
    <n v="9888.2355389653312"/>
    <n v="7"/>
  </r>
  <r>
    <n v="1276"/>
    <x v="8"/>
    <d v="2004-09-24T00:00:00"/>
    <n v="2004"/>
    <x v="1"/>
    <n v="-8"/>
    <n v="-21.8274948986938"/>
    <n v="174.6199591895504"/>
    <n v="4"/>
  </r>
  <r>
    <n v="1277"/>
    <x v="5"/>
    <d v="2005-09-11T00:00:00"/>
    <n v="2005"/>
    <x v="1"/>
    <n v="45"/>
    <n v="136.955994655604"/>
    <n v="6163.01975950218"/>
    <n v="8"/>
  </r>
  <r>
    <n v="1278"/>
    <x v="3"/>
    <d v="2004-10-27T00:00:00"/>
    <n v="2004"/>
    <x v="3"/>
    <n v="92"/>
    <n v="278.04523769732299"/>
    <n v="25580.161868153715"/>
    <n v="5"/>
  </r>
  <r>
    <n v="1279"/>
    <x v="4"/>
    <d v="2004-09-02T00:00:00"/>
    <n v="2004"/>
    <x v="4"/>
    <n v="28"/>
    <n v="86.457557586126697"/>
    <n v="2420.8116124115477"/>
    <n v="7"/>
  </r>
  <r>
    <n v="1280"/>
    <x v="0"/>
    <d v="2005-01-23T00:00:00"/>
    <n v="2005"/>
    <x v="2"/>
    <n v="79"/>
    <n v="238.986461289929"/>
    <n v="18879.930441904391"/>
    <n v="5"/>
  </r>
  <r>
    <n v="1281"/>
    <x v="7"/>
    <d v="2005-01-23T00:00:00"/>
    <n v="2005"/>
    <x v="1"/>
    <n v="92"/>
    <n v="277.53792590877299"/>
    <n v="25533.489183607115"/>
    <n v="3"/>
  </r>
  <r>
    <n v="1282"/>
    <x v="5"/>
    <d v="2004-04-23T00:00:00"/>
    <n v="2004"/>
    <x v="4"/>
    <n v="11"/>
    <n v="34.457391966439999"/>
    <n v="379.03131163083998"/>
    <n v="8"/>
  </r>
  <r>
    <n v="1283"/>
    <x v="4"/>
    <d v="2005-01-23T00:00:00"/>
    <n v="2005"/>
    <x v="3"/>
    <n v="23"/>
    <n v="70.696616056508802"/>
    <n v="1626.0221692997025"/>
    <n v="7"/>
  </r>
  <r>
    <n v="1284"/>
    <x v="0"/>
    <d v="2006-04-19T00:00:00"/>
    <n v="2006"/>
    <x v="3"/>
    <n v="2"/>
    <n v="8.8023773142157893"/>
    <n v="17.604754628431579"/>
    <n v="5"/>
  </r>
  <r>
    <n v="1285"/>
    <x v="6"/>
    <d v="2005-01-01T00:00:00"/>
    <n v="2005"/>
    <x v="3"/>
    <n v="-2"/>
    <n v="-3.4493356628035201"/>
    <n v="6.8986713256070402"/>
    <n v="6"/>
  </r>
  <r>
    <n v="1286"/>
    <x v="1"/>
    <d v="2005-06-04T00:00:00"/>
    <n v="2005"/>
    <x v="0"/>
    <n v="33"/>
    <n v="100.686175907779"/>
    <n v="3322.6438049567073"/>
    <n v="8"/>
  </r>
  <r>
    <n v="1287"/>
    <x v="6"/>
    <d v="2006-06-24T00:00:00"/>
    <n v="2006"/>
    <x v="4"/>
    <n v="10"/>
    <n v="31.3009353471327"/>
    <n v="313.00935347132702"/>
    <n v="6"/>
  </r>
  <r>
    <n v="1288"/>
    <x v="2"/>
    <d v="2004-11-29T00:00:00"/>
    <n v="2004"/>
    <x v="2"/>
    <n v="84"/>
    <n v="254.11937205363199"/>
    <n v="21346.027252505086"/>
    <n v="6"/>
  </r>
  <r>
    <n v="1289"/>
    <x v="1"/>
    <d v="2004-12-21T00:00:00"/>
    <n v="2004"/>
    <x v="4"/>
    <n v="88"/>
    <n v="266.39334034313299"/>
    <n v="23442.613950195704"/>
    <n v="8"/>
  </r>
  <r>
    <n v="1290"/>
    <x v="0"/>
    <d v="2005-07-07T00:00:00"/>
    <n v="2005"/>
    <x v="3"/>
    <n v="95"/>
    <n v="286.60843219410202"/>
    <n v="27227.801058439691"/>
    <n v="5"/>
  </r>
  <r>
    <n v="1291"/>
    <x v="3"/>
    <d v="2005-02-14T00:00:00"/>
    <n v="2005"/>
    <x v="4"/>
    <n v="3"/>
    <n v="11.9038821448882"/>
    <n v="35.711646434664601"/>
    <n v="5"/>
  </r>
  <r>
    <n v="1292"/>
    <x v="0"/>
    <d v="2006-04-30T00:00:00"/>
    <n v="2006"/>
    <x v="0"/>
    <n v="72"/>
    <n v="217.58131494729"/>
    <n v="15665.854676204879"/>
    <n v="5"/>
  </r>
  <r>
    <n v="1293"/>
    <x v="8"/>
    <d v="2005-03-08T00:00:00"/>
    <n v="2005"/>
    <x v="3"/>
    <n v="58"/>
    <n v="176.65394036929399"/>
    <n v="10245.928541419051"/>
    <n v="4"/>
  </r>
  <r>
    <n v="1294"/>
    <x v="2"/>
    <d v="2004-06-06T00:00:00"/>
    <n v="2004"/>
    <x v="3"/>
    <n v="19"/>
    <n v="59.643357077362197"/>
    <n v="1133.2237844698818"/>
    <n v="6"/>
  </r>
  <r>
    <n v="1295"/>
    <x v="0"/>
    <d v="2005-04-21T00:00:00"/>
    <n v="2005"/>
    <x v="4"/>
    <n v="35"/>
    <n v="106.50708928723"/>
    <n v="3727.74812505305"/>
    <n v="5"/>
  </r>
  <r>
    <n v="1296"/>
    <x v="1"/>
    <d v="2004-11-29T00:00:00"/>
    <n v="2004"/>
    <x v="1"/>
    <n v="80"/>
    <n v="242.63330478636399"/>
    <n v="19410.664382909119"/>
    <n v="8"/>
  </r>
  <r>
    <n v="1297"/>
    <x v="5"/>
    <d v="2004-01-26T00:00:00"/>
    <n v="2004"/>
    <x v="3"/>
    <n v="26"/>
    <n v="80.048584690277593"/>
    <n v="2081.2632019472176"/>
    <n v="8"/>
  </r>
  <r>
    <n v="1298"/>
    <x v="3"/>
    <d v="2005-07-07T00:00:00"/>
    <n v="2005"/>
    <x v="0"/>
    <n v="93"/>
    <n v="280.93222292224499"/>
    <n v="26126.696731768785"/>
    <n v="5"/>
  </r>
  <r>
    <n v="1299"/>
    <x v="4"/>
    <d v="2005-11-05T00:00:00"/>
    <n v="2005"/>
    <x v="3"/>
    <n v="29"/>
    <n v="90.057076391331293"/>
    <n v="2611.6552153486073"/>
    <n v="7"/>
  </r>
  <r>
    <n v="1300"/>
    <x v="4"/>
    <d v="2004-04-23T00:00:00"/>
    <n v="2004"/>
    <x v="1"/>
    <n v="88"/>
    <n v="266.36925289616897"/>
    <n v="23440.494254862868"/>
    <n v="7"/>
  </r>
  <r>
    <n v="1301"/>
    <x v="7"/>
    <d v="2006-08-18T00:00:00"/>
    <n v="2006"/>
    <x v="3"/>
    <n v="5"/>
    <n v="16.874201572948799"/>
    <n v="84.371007864744001"/>
    <n v="3"/>
  </r>
  <r>
    <n v="1302"/>
    <x v="4"/>
    <d v="2005-08-09T00:00:00"/>
    <n v="2005"/>
    <x v="4"/>
    <n v="64"/>
    <n v="194.02715866544"/>
    <n v="12417.73815458816"/>
    <n v="7"/>
  </r>
  <r>
    <n v="1303"/>
    <x v="6"/>
    <d v="2005-12-30T00:00:00"/>
    <n v="2005"/>
    <x v="0"/>
    <n v="38"/>
    <n v="116.027814298184"/>
    <n v="4409.056943330992"/>
    <n v="6"/>
  </r>
  <r>
    <n v="1304"/>
    <x v="7"/>
    <d v="2004-10-16T00:00:00"/>
    <n v="2004"/>
    <x v="1"/>
    <n v="21"/>
    <n v="65.604114667692897"/>
    <n v="1377.686408021551"/>
    <n v="3"/>
  </r>
  <r>
    <n v="1305"/>
    <x v="1"/>
    <d v="2005-07-18T00:00:00"/>
    <n v="2005"/>
    <x v="3"/>
    <n v="61"/>
    <n v="184.441892897597"/>
    <n v="11250.955466753418"/>
    <n v="8"/>
  </r>
  <r>
    <n v="1306"/>
    <x v="3"/>
    <d v="2004-05-04T00:00:00"/>
    <n v="2004"/>
    <x v="3"/>
    <n v="53"/>
    <n v="160.79564195236901"/>
    <n v="8522.169023475557"/>
    <n v="5"/>
  </r>
  <r>
    <n v="1307"/>
    <x v="0"/>
    <d v="2006-02-01T00:00:00"/>
    <n v="2006"/>
    <x v="4"/>
    <n v="28"/>
    <n v="86.322863736189802"/>
    <n v="2417.0401846133145"/>
    <n v="5"/>
  </r>
  <r>
    <n v="1308"/>
    <x v="3"/>
    <d v="2006-08-29T00:00:00"/>
    <n v="2006"/>
    <x v="4"/>
    <n v="39"/>
    <n v="119.491553007411"/>
    <n v="4660.1705672890293"/>
    <n v="5"/>
  </r>
  <r>
    <n v="1309"/>
    <x v="3"/>
    <d v="2006-11-03T00:00:00"/>
    <n v="2006"/>
    <x v="0"/>
    <n v="89"/>
    <n v="268.72040652792901"/>
    <n v="23916.116180985682"/>
    <n v="5"/>
  </r>
  <r>
    <n v="1310"/>
    <x v="0"/>
    <d v="2004-04-23T00:00:00"/>
    <n v="2004"/>
    <x v="1"/>
    <n v="72"/>
    <n v="218.15784251475"/>
    <n v="15707.364661062"/>
    <n v="5"/>
  </r>
  <r>
    <n v="1311"/>
    <x v="4"/>
    <d v="2004-08-22T00:00:00"/>
    <n v="2004"/>
    <x v="0"/>
    <n v="63"/>
    <n v="191.07967670509899"/>
    <n v="12038.019632421236"/>
    <n v="7"/>
  </r>
  <r>
    <n v="1312"/>
    <x v="5"/>
    <d v="2006-12-28T00:00:00"/>
    <n v="2006"/>
    <x v="1"/>
    <n v="47"/>
    <n v="142.14708124413599"/>
    <n v="6680.9128184743913"/>
    <n v="8"/>
  </r>
  <r>
    <n v="1313"/>
    <x v="2"/>
    <d v="2005-07-07T00:00:00"/>
    <n v="2005"/>
    <x v="4"/>
    <n v="8"/>
    <n v="25.619997788473398"/>
    <n v="204.95998230778719"/>
    <n v="6"/>
  </r>
  <r>
    <n v="1314"/>
    <x v="0"/>
    <d v="2004-11-07T00:00:00"/>
    <n v="2004"/>
    <x v="0"/>
    <n v="88"/>
    <n v="265.56717139256898"/>
    <n v="23369.91108254607"/>
    <n v="5"/>
  </r>
  <r>
    <n v="1315"/>
    <x v="2"/>
    <d v="2004-08-22T00:00:00"/>
    <n v="2004"/>
    <x v="0"/>
    <n v="12"/>
    <n v="37.818679875987897"/>
    <n v="453.82415851185476"/>
    <n v="6"/>
  </r>
  <r>
    <n v="1316"/>
    <x v="7"/>
    <d v="2005-11-27T00:00:00"/>
    <n v="2005"/>
    <x v="4"/>
    <n v="79"/>
    <n v="239.175196796119"/>
    <n v="18894.8405468934"/>
    <n v="3"/>
  </r>
  <r>
    <n v="1317"/>
    <x v="4"/>
    <d v="2004-06-17T00:00:00"/>
    <n v="2004"/>
    <x v="2"/>
    <n v="39"/>
    <n v="118.944884432916"/>
    <n v="4638.8504928837237"/>
    <n v="7"/>
  </r>
  <r>
    <n v="1318"/>
    <x v="7"/>
    <d v="2006-02-12T00:00:00"/>
    <n v="2006"/>
    <x v="4"/>
    <n v="61"/>
    <n v="185.056134812669"/>
    <n v="11288.424223572809"/>
    <n v="3"/>
  </r>
  <r>
    <n v="1319"/>
    <x v="7"/>
    <d v="2006-09-20T00:00:00"/>
    <n v="2006"/>
    <x v="0"/>
    <n v="12"/>
    <n v="38.275233428944297"/>
    <n v="459.30280114733159"/>
    <n v="3"/>
  </r>
  <r>
    <n v="1320"/>
    <x v="3"/>
    <d v="2004-11-07T00:00:00"/>
    <n v="2004"/>
    <x v="4"/>
    <n v="25"/>
    <n v="76.651168243814695"/>
    <n v="1916.2792060953673"/>
    <n v="5"/>
  </r>
  <r>
    <n v="1321"/>
    <x v="8"/>
    <d v="2005-11-27T00:00:00"/>
    <n v="2005"/>
    <x v="1"/>
    <n v="82"/>
    <n v="248.26100726872099"/>
    <n v="20357.402596035121"/>
    <n v="4"/>
  </r>
  <r>
    <n v="1322"/>
    <x v="2"/>
    <d v="2004-12-21T00:00:00"/>
    <n v="2004"/>
    <x v="4"/>
    <n v="4"/>
    <n v="14.4826539833368"/>
    <n v="57.930615933347198"/>
    <n v="6"/>
  </r>
  <r>
    <n v="1323"/>
    <x v="2"/>
    <d v="2006-12-17T00:00:00"/>
    <n v="2006"/>
    <x v="2"/>
    <n v="22"/>
    <n v="68.226854446694304"/>
    <n v="1500.9907978272747"/>
    <n v="6"/>
  </r>
  <r>
    <n v="1324"/>
    <x v="2"/>
    <d v="2006-10-01T00:00:00"/>
    <n v="2006"/>
    <x v="4"/>
    <n v="81"/>
    <n v="244.62433851171701"/>
    <n v="19814.571419449079"/>
    <n v="6"/>
  </r>
  <r>
    <n v="1325"/>
    <x v="3"/>
    <d v="2005-02-25T00:00:00"/>
    <n v="2005"/>
    <x v="3"/>
    <n v="34"/>
    <n v="103.851728084337"/>
    <n v="3530.9587548674581"/>
    <n v="5"/>
  </r>
  <r>
    <n v="1326"/>
    <x v="2"/>
    <d v="2004-11-18T00:00:00"/>
    <n v="2004"/>
    <x v="4"/>
    <n v="89"/>
    <n v="269.74478909487698"/>
    <n v="24007.286229444049"/>
    <n v="6"/>
  </r>
  <r>
    <n v="1327"/>
    <x v="3"/>
    <d v="2005-02-03T00:00:00"/>
    <n v="2005"/>
    <x v="4"/>
    <n v="6"/>
    <n v="20.309690029764901"/>
    <n v="121.85814017858941"/>
    <n v="5"/>
  </r>
  <r>
    <n v="1328"/>
    <x v="7"/>
    <d v="2005-06-26T00:00:00"/>
    <n v="2005"/>
    <x v="3"/>
    <n v="78"/>
    <n v="235.99588000674001"/>
    <n v="18407.678640525719"/>
    <n v="3"/>
  </r>
  <r>
    <n v="1329"/>
    <x v="8"/>
    <d v="2005-05-13T00:00:00"/>
    <n v="2005"/>
    <x v="0"/>
    <n v="9"/>
    <n v="28.8527112674299"/>
    <n v="259.67440140686909"/>
    <n v="4"/>
  </r>
  <r>
    <n v="1330"/>
    <x v="5"/>
    <d v="2006-12-28T00:00:00"/>
    <n v="2006"/>
    <x v="4"/>
    <n v="9"/>
    <n v="29.718118103948001"/>
    <n v="267.46306293553198"/>
    <n v="8"/>
  </r>
  <r>
    <n v="1331"/>
    <x v="5"/>
    <d v="2006-04-19T00:00:00"/>
    <n v="2006"/>
    <x v="1"/>
    <n v="73"/>
    <n v="221.18349919107999"/>
    <n v="16146.39544094884"/>
    <n v="8"/>
  </r>
  <r>
    <n v="1332"/>
    <x v="0"/>
    <d v="2004-01-15T00:00:00"/>
    <n v="2004"/>
    <x v="0"/>
    <n v="13"/>
    <n v="41.923791931827601"/>
    <n v="545.00929511375887"/>
    <n v="5"/>
  </r>
  <r>
    <n v="1333"/>
    <x v="4"/>
    <d v="2005-03-08T00:00:00"/>
    <n v="2005"/>
    <x v="3"/>
    <n v="14"/>
    <n v="43.998808725631498"/>
    <n v="615.98332215884102"/>
    <n v="7"/>
  </r>
  <r>
    <n v="1334"/>
    <x v="0"/>
    <d v="2005-05-24T00:00:00"/>
    <n v="2005"/>
    <x v="2"/>
    <n v="33"/>
    <n v="100.311952451292"/>
    <n v="3310.2944308926362"/>
    <n v="5"/>
  </r>
  <r>
    <n v="1335"/>
    <x v="0"/>
    <d v="2004-04-01T00:00:00"/>
    <n v="2004"/>
    <x v="1"/>
    <n v="17"/>
    <n v="53.123119444084999"/>
    <n v="903.09303054944496"/>
    <n v="5"/>
  </r>
  <r>
    <n v="1336"/>
    <x v="1"/>
    <d v="2006-07-05T00:00:00"/>
    <n v="2006"/>
    <x v="0"/>
    <n v="9"/>
    <n v="29.5011521920371"/>
    <n v="265.5103697283339"/>
    <n v="8"/>
  </r>
  <r>
    <n v="1337"/>
    <x v="7"/>
    <d v="2006-02-23T00:00:00"/>
    <n v="2006"/>
    <x v="4"/>
    <n v="15"/>
    <n v="47.311523584864602"/>
    <n v="709.67285377296901"/>
    <n v="3"/>
  </r>
  <r>
    <n v="1338"/>
    <x v="2"/>
    <d v="2006-09-09T00:00:00"/>
    <n v="2006"/>
    <x v="2"/>
    <n v="50"/>
    <n v="152.310191635899"/>
    <n v="7615.5095817949505"/>
    <n v="6"/>
  </r>
  <r>
    <n v="1339"/>
    <x v="7"/>
    <d v="2004-11-07T00:00:00"/>
    <n v="2004"/>
    <x v="2"/>
    <n v="13"/>
    <n v="40.558759872429299"/>
    <n v="527.26387834158083"/>
    <n v="3"/>
  </r>
  <r>
    <n v="1340"/>
    <x v="1"/>
    <d v="2004-09-13T00:00:00"/>
    <n v="2004"/>
    <x v="0"/>
    <n v="24"/>
    <n v="74.731137309505698"/>
    <n v="1793.5472954281367"/>
    <n v="8"/>
  </r>
  <r>
    <n v="1341"/>
    <x v="0"/>
    <d v="2005-12-30T00:00:00"/>
    <n v="2005"/>
    <x v="0"/>
    <n v="77"/>
    <n v="232.89275600525099"/>
    <n v="17932.742212404326"/>
    <n v="5"/>
  </r>
  <r>
    <n v="1342"/>
    <x v="1"/>
    <d v="2006-05-11T00:00:00"/>
    <n v="2006"/>
    <x v="4"/>
    <n v="21"/>
    <n v="65.214588826582599"/>
    <n v="1369.5063653582347"/>
    <n v="8"/>
  </r>
  <r>
    <n v="1343"/>
    <x v="8"/>
    <d v="2005-07-07T00:00:00"/>
    <n v="2005"/>
    <x v="4"/>
    <n v="80"/>
    <n v="240.76226876969301"/>
    <n v="19260.981501575439"/>
    <n v="4"/>
  </r>
  <r>
    <n v="1344"/>
    <x v="1"/>
    <d v="2004-11-07T00:00:00"/>
    <n v="2004"/>
    <x v="4"/>
    <n v="56"/>
    <n v="170.509019186236"/>
    <n v="9548.5050744292166"/>
    <n v="8"/>
  </r>
  <r>
    <n v="1345"/>
    <x v="5"/>
    <d v="2005-04-10T00:00:00"/>
    <n v="2005"/>
    <x v="1"/>
    <n v="28"/>
    <n v="86.002698245868501"/>
    <n v="2408.0755508843181"/>
    <n v="8"/>
  </r>
  <r>
    <n v="1346"/>
    <x v="7"/>
    <d v="2005-11-27T00:00:00"/>
    <n v="2005"/>
    <x v="2"/>
    <n v="50"/>
    <n v="151.56909496566101"/>
    <n v="7578.4547482830503"/>
    <n v="3"/>
  </r>
  <r>
    <n v="1347"/>
    <x v="5"/>
    <d v="2005-04-10T00:00:00"/>
    <n v="2005"/>
    <x v="3"/>
    <n v="23"/>
    <n v="71.405303018372905"/>
    <n v="1642.3219694225768"/>
    <n v="8"/>
  </r>
  <r>
    <n v="1348"/>
    <x v="7"/>
    <d v="2004-06-06T00:00:00"/>
    <n v="2004"/>
    <x v="0"/>
    <n v="77"/>
    <n v="232.85049996581699"/>
    <n v="17929.488497367907"/>
    <n v="3"/>
  </r>
  <r>
    <n v="1349"/>
    <x v="0"/>
    <d v="2004-02-17T00:00:00"/>
    <n v="2004"/>
    <x v="4"/>
    <n v="56"/>
    <n v="170.26270071526099"/>
    <n v="9534.7112400546157"/>
    <n v="5"/>
  </r>
  <r>
    <n v="1350"/>
    <x v="8"/>
    <d v="2006-04-19T00:00:00"/>
    <n v="2006"/>
    <x v="0"/>
    <n v="26"/>
    <n v="79.7600955182413"/>
    <n v="2073.7624834742737"/>
    <n v="4"/>
  </r>
  <r>
    <n v="1351"/>
    <x v="2"/>
    <d v="2004-02-17T00:00:00"/>
    <n v="2004"/>
    <x v="1"/>
    <n v="18"/>
    <n v="55.931706737093798"/>
    <n v="1006.7707212676884"/>
    <n v="6"/>
  </r>
  <r>
    <n v="1352"/>
    <x v="5"/>
    <d v="2004-02-17T00:00:00"/>
    <n v="2004"/>
    <x v="0"/>
    <n v="40"/>
    <n v="121.102925266741"/>
    <n v="4844.11701066964"/>
    <n v="8"/>
  </r>
  <r>
    <n v="1353"/>
    <x v="1"/>
    <d v="2004-02-17T00:00:00"/>
    <n v="2004"/>
    <x v="4"/>
    <n v="75"/>
    <n v="227.066414755159"/>
    <n v="17029.981106636926"/>
    <n v="8"/>
  </r>
  <r>
    <n v="1354"/>
    <x v="4"/>
    <d v="2005-02-25T00:00:00"/>
    <n v="2005"/>
    <x v="2"/>
    <n v="61"/>
    <n v="184.753934715535"/>
    <n v="11269.990017647635"/>
    <n v="7"/>
  </r>
  <r>
    <n v="1355"/>
    <x v="2"/>
    <d v="2004-12-21T00:00:00"/>
    <n v="2004"/>
    <x v="2"/>
    <n v="35"/>
    <n v="106.735791621647"/>
    <n v="3735.7527067576448"/>
    <n v="6"/>
  </r>
  <r>
    <n v="1356"/>
    <x v="8"/>
    <d v="2005-07-29T00:00:00"/>
    <n v="2005"/>
    <x v="1"/>
    <n v="42"/>
    <n v="127.742973148274"/>
    <n v="5365.2048722275085"/>
    <n v="4"/>
  </r>
  <r>
    <n v="1357"/>
    <x v="1"/>
    <d v="2004-11-18T00:00:00"/>
    <n v="2004"/>
    <x v="3"/>
    <n v="47"/>
    <n v="142.586409399426"/>
    <n v="6701.5612417730217"/>
    <n v="8"/>
  </r>
  <r>
    <n v="1358"/>
    <x v="2"/>
    <d v="2004-10-16T00:00:00"/>
    <n v="2004"/>
    <x v="4"/>
    <n v="74"/>
    <n v="225.019255536505"/>
    <n v="16651.424909701371"/>
    <n v="6"/>
  </r>
  <r>
    <n v="1359"/>
    <x v="2"/>
    <d v="2005-05-24T00:00:00"/>
    <n v="2005"/>
    <x v="4"/>
    <n v="55"/>
    <n v="166.25169597348699"/>
    <n v="9143.8432785417845"/>
    <n v="6"/>
  </r>
  <r>
    <n v="1360"/>
    <x v="3"/>
    <d v="2005-09-22T00:00:00"/>
    <n v="2005"/>
    <x v="0"/>
    <n v="87"/>
    <n v="263.11074857106797"/>
    <n v="22890.635125682915"/>
    <n v="5"/>
  </r>
  <r>
    <n v="1361"/>
    <x v="2"/>
    <d v="2004-06-28T00:00:00"/>
    <n v="2004"/>
    <x v="1"/>
    <n v="75"/>
    <n v="227.329164304735"/>
    <n v="17049.687322855127"/>
    <n v="6"/>
  </r>
  <r>
    <n v="1362"/>
    <x v="6"/>
    <d v="2006-06-13T00:00:00"/>
    <n v="2006"/>
    <x v="1"/>
    <n v="91"/>
    <n v="274.60744776638199"/>
    <n v="24989.277746740761"/>
    <n v="6"/>
  </r>
  <r>
    <n v="1363"/>
    <x v="2"/>
    <d v="2005-12-19T00:00:00"/>
    <n v="2005"/>
    <x v="0"/>
    <n v="79"/>
    <n v="238.20578213904"/>
    <n v="18818.256788984159"/>
    <n v="6"/>
  </r>
  <r>
    <n v="1364"/>
    <x v="8"/>
    <d v="2004-06-17T00:00:00"/>
    <n v="2004"/>
    <x v="4"/>
    <n v="31"/>
    <n v="94.915314626942703"/>
    <n v="2942.3747534352237"/>
    <n v="4"/>
  </r>
  <r>
    <n v="1365"/>
    <x v="1"/>
    <d v="2004-10-05T00:00:00"/>
    <n v="2004"/>
    <x v="3"/>
    <n v="36"/>
    <n v="109.868399487589"/>
    <n v="3955.2623815532042"/>
    <n v="8"/>
  </r>
  <r>
    <n v="1366"/>
    <x v="7"/>
    <d v="2004-06-28T00:00:00"/>
    <n v="2004"/>
    <x v="4"/>
    <n v="80"/>
    <n v="242.06313932235901"/>
    <n v="19365.051145788719"/>
    <n v="3"/>
  </r>
  <r>
    <n v="1367"/>
    <x v="0"/>
    <d v="2006-03-17T00:00:00"/>
    <n v="2006"/>
    <x v="0"/>
    <n v="32"/>
    <n v="98.105863423861393"/>
    <n v="3139.3876295635646"/>
    <n v="5"/>
  </r>
  <r>
    <n v="1368"/>
    <x v="3"/>
    <d v="2004-06-28T00:00:00"/>
    <n v="2004"/>
    <x v="2"/>
    <n v="29"/>
    <n v="89.172802878693901"/>
    <n v="2586.011283482123"/>
    <n v="5"/>
  </r>
  <r>
    <n v="1369"/>
    <x v="1"/>
    <d v="2005-05-13T00:00:00"/>
    <n v="2005"/>
    <x v="1"/>
    <n v="64"/>
    <n v="193.51676296767599"/>
    <n v="12385.072829931263"/>
    <n v="8"/>
  </r>
  <r>
    <n v="1370"/>
    <x v="5"/>
    <d v="2004-03-10T00:00:00"/>
    <n v="2004"/>
    <x v="0"/>
    <n v="27"/>
    <n v="83.668497347720802"/>
    <n v="2259.0494283884618"/>
    <n v="8"/>
  </r>
  <r>
    <n v="1371"/>
    <x v="8"/>
    <d v="2004-09-24T00:00:00"/>
    <n v="2004"/>
    <x v="0"/>
    <n v="36"/>
    <n v="109.809285911366"/>
    <n v="3953.1342928091763"/>
    <n v="4"/>
  </r>
  <r>
    <n v="1372"/>
    <x v="0"/>
    <d v="2006-12-06T00:00:00"/>
    <n v="2006"/>
    <x v="4"/>
    <n v="36"/>
    <n v="109.456577735004"/>
    <n v="3940.436798460144"/>
    <n v="5"/>
  </r>
  <r>
    <n v="1373"/>
    <x v="7"/>
    <d v="2006-10-23T00:00:00"/>
    <n v="2006"/>
    <x v="4"/>
    <n v="32"/>
    <n v="97.343399963409695"/>
    <n v="3114.9887988291102"/>
    <n v="3"/>
  </r>
  <r>
    <n v="1374"/>
    <x v="5"/>
    <d v="2006-08-29T00:00:00"/>
    <n v="2006"/>
    <x v="4"/>
    <n v="9"/>
    <n v="29.173034652532401"/>
    <n v="262.55731187279162"/>
    <n v="8"/>
  </r>
  <r>
    <n v="1375"/>
    <x v="3"/>
    <d v="2006-05-22T00:00:00"/>
    <n v="2006"/>
    <x v="1"/>
    <n v="78"/>
    <n v="235.635707578949"/>
    <n v="18379.585191158021"/>
    <n v="5"/>
  </r>
  <r>
    <n v="1376"/>
    <x v="3"/>
    <d v="2005-01-23T00:00:00"/>
    <n v="2005"/>
    <x v="2"/>
    <n v="55"/>
    <n v="167.693003147572"/>
    <n v="9223.1151731164591"/>
    <n v="5"/>
  </r>
  <r>
    <n v="1377"/>
    <x v="1"/>
    <d v="2004-08-22T00:00:00"/>
    <n v="2004"/>
    <x v="4"/>
    <n v="79"/>
    <n v="239.25822655633101"/>
    <n v="18901.399897950148"/>
    <n v="8"/>
  </r>
  <r>
    <n v="1378"/>
    <x v="1"/>
    <d v="2004-01-04T00:00:00"/>
    <n v="2004"/>
    <x v="3"/>
    <n v="9"/>
    <n v="29.369312085142401"/>
    <n v="264.32380876628162"/>
    <n v="8"/>
  </r>
  <r>
    <n v="1379"/>
    <x v="0"/>
    <d v="2006-12-17T00:00:00"/>
    <n v="2006"/>
    <x v="1"/>
    <n v="4"/>
    <n v="14.276329980408599"/>
    <n v="57.105319921634397"/>
    <n v="5"/>
  </r>
  <r>
    <n v="1380"/>
    <x v="1"/>
    <d v="2006-04-19T00:00:00"/>
    <n v="2006"/>
    <x v="4"/>
    <n v="6"/>
    <n v="20.1652463768704"/>
    <n v="120.9914782612224"/>
    <n v="8"/>
  </r>
  <r>
    <n v="1381"/>
    <x v="8"/>
    <d v="2005-05-24T00:00:00"/>
    <n v="2005"/>
    <x v="3"/>
    <n v="18"/>
    <n v="55.919019488133301"/>
    <n v="1006.5423507863994"/>
    <n v="4"/>
  </r>
  <r>
    <n v="1382"/>
    <x v="3"/>
    <d v="2005-10-25T00:00:00"/>
    <n v="2005"/>
    <x v="3"/>
    <n v="14"/>
    <n v="44.491260768813902"/>
    <n v="622.87765076339463"/>
    <n v="5"/>
  </r>
  <r>
    <n v="1383"/>
    <x v="5"/>
    <d v="2006-08-18T00:00:00"/>
    <n v="2006"/>
    <x v="0"/>
    <n v="91"/>
    <n v="275.50447930379602"/>
    <n v="25070.907616645436"/>
    <n v="8"/>
  </r>
  <r>
    <n v="1384"/>
    <x v="3"/>
    <d v="2005-12-08T00:00:00"/>
    <n v="2005"/>
    <x v="3"/>
    <n v="74"/>
    <n v="224.07187760826"/>
    <n v="16581.31894301124"/>
    <n v="5"/>
  </r>
  <r>
    <n v="1385"/>
    <x v="0"/>
    <d v="2004-07-31T00:00:00"/>
    <n v="2004"/>
    <x v="0"/>
    <n v="47"/>
    <n v="143.85756416034101"/>
    <n v="6761.305515536028"/>
    <n v="5"/>
  </r>
  <r>
    <n v="1386"/>
    <x v="4"/>
    <d v="2006-11-03T00:00:00"/>
    <n v="2006"/>
    <x v="1"/>
    <n v="28"/>
    <n v="86.468289532216403"/>
    <n v="2421.1121069020592"/>
    <n v="7"/>
  </r>
  <r>
    <n v="1387"/>
    <x v="4"/>
    <d v="2006-09-20T00:00:00"/>
    <n v="2006"/>
    <x v="3"/>
    <n v="21"/>
    <n v="64.784207766072996"/>
    <n v="1360.4683630875329"/>
    <n v="7"/>
  </r>
  <r>
    <n v="1388"/>
    <x v="5"/>
    <d v="2005-03-30T00:00:00"/>
    <n v="2005"/>
    <x v="1"/>
    <n v="52"/>
    <n v="157.69424365413801"/>
    <n v="8200.1006700151756"/>
    <n v="8"/>
  </r>
  <r>
    <n v="1389"/>
    <x v="3"/>
    <d v="2004-06-28T00:00:00"/>
    <n v="2004"/>
    <x v="2"/>
    <n v="33"/>
    <n v="101.088561349491"/>
    <n v="3335.9225245332032"/>
    <n v="5"/>
  </r>
  <r>
    <n v="1390"/>
    <x v="4"/>
    <d v="2004-02-06T00:00:00"/>
    <n v="2004"/>
    <x v="4"/>
    <n v="-7"/>
    <n v="-19.437923961194201"/>
    <n v="136.06546772835941"/>
    <n v="7"/>
  </r>
  <r>
    <n v="1391"/>
    <x v="5"/>
    <d v="2004-04-01T00:00:00"/>
    <n v="2004"/>
    <x v="0"/>
    <n v="12"/>
    <n v="38.2380881700618"/>
    <n v="458.85705804074161"/>
    <n v="8"/>
  </r>
  <r>
    <n v="1392"/>
    <x v="3"/>
    <d v="2004-02-28T00:00:00"/>
    <n v="2004"/>
    <x v="3"/>
    <n v="1"/>
    <n v="4.50497277280307"/>
    <n v="4.50497277280307"/>
    <n v="5"/>
  </r>
  <r>
    <n v="1393"/>
    <x v="0"/>
    <d v="2004-01-26T00:00:00"/>
    <n v="2004"/>
    <x v="4"/>
    <n v="56"/>
    <n v="169.757702178155"/>
    <n v="9506.4313219766809"/>
    <n v="5"/>
  </r>
  <r>
    <n v="1394"/>
    <x v="5"/>
    <d v="2005-06-26T00:00:00"/>
    <n v="2005"/>
    <x v="1"/>
    <n v="34"/>
    <n v="104.477066469109"/>
    <n v="3552.2202599497064"/>
    <n v="8"/>
  </r>
  <r>
    <n v="1395"/>
    <x v="8"/>
    <d v="2005-02-25T00:00:00"/>
    <n v="2005"/>
    <x v="1"/>
    <n v="83"/>
    <n v="250.38974883045799"/>
    <n v="20782.349152928015"/>
    <n v="4"/>
  </r>
  <r>
    <n v="1396"/>
    <x v="4"/>
    <d v="2005-03-19T00:00:00"/>
    <n v="2005"/>
    <x v="3"/>
    <n v="-4"/>
    <n v="-10.1556248430926"/>
    <n v="40.622499372370399"/>
    <n v="7"/>
  </r>
  <r>
    <n v="1397"/>
    <x v="5"/>
    <d v="2005-02-03T00:00:00"/>
    <n v="2005"/>
    <x v="1"/>
    <n v="9"/>
    <n v="29.703664221901199"/>
    <n v="267.33297799711079"/>
    <n v="8"/>
  </r>
  <r>
    <n v="1398"/>
    <x v="1"/>
    <d v="2004-05-15T00:00:00"/>
    <n v="2004"/>
    <x v="3"/>
    <n v="64"/>
    <n v="193.99078398349599"/>
    <n v="12415.410174943743"/>
    <n v="8"/>
  </r>
  <r>
    <n v="1399"/>
    <x v="8"/>
    <d v="2004-05-15T00:00:00"/>
    <n v="2004"/>
    <x v="0"/>
    <n v="13"/>
    <n v="40.947424828889503"/>
    <n v="532.3165227755635"/>
    <n v="4"/>
  </r>
  <r>
    <n v="1400"/>
    <x v="3"/>
    <d v="2004-04-23T00:00:00"/>
    <n v="2004"/>
    <x v="0"/>
    <n v="9"/>
    <n v="28.683682099948701"/>
    <n v="258.15313889953831"/>
    <n v="5"/>
  </r>
  <r>
    <n v="1401"/>
    <x v="6"/>
    <d v="2006-09-20T00:00:00"/>
    <n v="2006"/>
    <x v="0"/>
    <n v="6"/>
    <n v="19.546281446888699"/>
    <n v="117.27768868133219"/>
    <n v="6"/>
  </r>
  <r>
    <n v="1402"/>
    <x v="2"/>
    <d v="2006-05-22T00:00:00"/>
    <n v="2006"/>
    <x v="1"/>
    <n v="55"/>
    <n v="167.09210591087501"/>
    <n v="9190.0658250981251"/>
    <n v="6"/>
  </r>
  <r>
    <n v="1403"/>
    <x v="7"/>
    <d v="2006-06-02T00:00:00"/>
    <n v="2006"/>
    <x v="2"/>
    <n v="64"/>
    <n v="194.834909301951"/>
    <n v="12469.434195324864"/>
    <n v="3"/>
  </r>
  <r>
    <n v="1404"/>
    <x v="0"/>
    <d v="2005-06-15T00:00:00"/>
    <n v="2005"/>
    <x v="0"/>
    <n v="27"/>
    <n v="82.654748876430304"/>
    <n v="2231.6782196636182"/>
    <n v="5"/>
  </r>
  <r>
    <n v="1405"/>
    <x v="7"/>
    <d v="2004-10-16T00:00:00"/>
    <n v="2004"/>
    <x v="0"/>
    <n v="4"/>
    <n v="14.358367110038101"/>
    <n v="57.433468440152403"/>
    <n v="3"/>
  </r>
  <r>
    <n v="1406"/>
    <x v="8"/>
    <d v="2005-11-05T00:00:00"/>
    <n v="2005"/>
    <x v="0"/>
    <n v="17"/>
    <n v="53.450226015325903"/>
    <n v="908.65384226054039"/>
    <n v="4"/>
  </r>
  <r>
    <n v="1407"/>
    <x v="2"/>
    <d v="2006-08-18T00:00:00"/>
    <n v="2006"/>
    <x v="0"/>
    <n v="24"/>
    <n v="74.287417398883505"/>
    <n v="1782.898017573204"/>
    <n v="6"/>
  </r>
  <r>
    <n v="1408"/>
    <x v="6"/>
    <d v="2005-12-08T00:00:00"/>
    <n v="2005"/>
    <x v="0"/>
    <n v="87"/>
    <n v="262.88059466806999"/>
    <n v="22870.611736122089"/>
    <n v="6"/>
  </r>
  <r>
    <n v="1409"/>
    <x v="3"/>
    <d v="2004-11-18T00:00:00"/>
    <n v="2004"/>
    <x v="4"/>
    <n v="10"/>
    <n v="31.759227784320299"/>
    <n v="317.59227784320296"/>
    <n v="5"/>
  </r>
  <r>
    <n v="1410"/>
    <x v="5"/>
    <d v="2004-10-16T00:00:00"/>
    <n v="2004"/>
    <x v="4"/>
    <n v="0"/>
    <n v="1.8311339455634801"/>
    <n v="0"/>
    <n v="8"/>
  </r>
  <r>
    <n v="1411"/>
    <x v="5"/>
    <d v="2005-01-23T00:00:00"/>
    <n v="2005"/>
    <x v="0"/>
    <n v="73"/>
    <n v="221.00917974993899"/>
    <n v="16133.670121745547"/>
    <n v="8"/>
  </r>
  <r>
    <n v="1412"/>
    <x v="1"/>
    <d v="2004-03-21T00:00:00"/>
    <n v="2004"/>
    <x v="0"/>
    <n v="66"/>
    <n v="200.121982463271"/>
    <n v="13208.050842575885"/>
    <n v="8"/>
  </r>
  <r>
    <n v="1413"/>
    <x v="0"/>
    <d v="2006-08-18T00:00:00"/>
    <n v="2006"/>
    <x v="0"/>
    <n v="70"/>
    <n v="211.75333647455901"/>
    <n v="14822.73355321913"/>
    <n v="5"/>
  </r>
  <r>
    <n v="1414"/>
    <x v="3"/>
    <d v="2004-12-10T00:00:00"/>
    <n v="2004"/>
    <x v="1"/>
    <n v="78"/>
    <n v="235.90596023209099"/>
    <n v="18400.664898103096"/>
    <n v="5"/>
  </r>
  <r>
    <n v="1415"/>
    <x v="7"/>
    <d v="2005-11-05T00:00:00"/>
    <n v="2005"/>
    <x v="4"/>
    <n v="22"/>
    <n v="66.965065793990505"/>
    <n v="1473.231447467791"/>
    <n v="3"/>
  </r>
  <r>
    <n v="1416"/>
    <x v="6"/>
    <d v="2004-10-05T00:00:00"/>
    <n v="2004"/>
    <x v="4"/>
    <n v="21"/>
    <n v="65.217462708012206"/>
    <n v="1369.5667168682564"/>
    <n v="6"/>
  </r>
  <r>
    <n v="1417"/>
    <x v="0"/>
    <d v="2004-10-16T00:00:00"/>
    <n v="2004"/>
    <x v="0"/>
    <n v="8"/>
    <n v="25.824952877477099"/>
    <n v="206.59962301981679"/>
    <n v="5"/>
  </r>
  <r>
    <n v="1418"/>
    <x v="2"/>
    <d v="2004-02-17T00:00:00"/>
    <n v="2004"/>
    <x v="4"/>
    <n v="62"/>
    <n v="187.801127221066"/>
    <n v="11643.669887706092"/>
    <n v="6"/>
  </r>
  <r>
    <n v="1419"/>
    <x v="4"/>
    <d v="2006-05-11T00:00:00"/>
    <n v="2006"/>
    <x v="4"/>
    <n v="81"/>
    <n v="244.507465072001"/>
    <n v="19805.104670832079"/>
    <n v="7"/>
  </r>
  <r>
    <n v="1420"/>
    <x v="3"/>
    <d v="2004-12-21T00:00:00"/>
    <n v="2004"/>
    <x v="0"/>
    <n v="72"/>
    <n v="218.172657227955"/>
    <n v="15708.431320412759"/>
    <n v="5"/>
  </r>
  <r>
    <n v="1421"/>
    <x v="1"/>
    <d v="2006-10-12T00:00:00"/>
    <n v="2006"/>
    <x v="3"/>
    <n v="13"/>
    <n v="41.356875522020502"/>
    <n v="537.63938178626654"/>
    <n v="8"/>
  </r>
  <r>
    <n v="1422"/>
    <x v="0"/>
    <d v="2005-08-31T00:00:00"/>
    <n v="2005"/>
    <x v="2"/>
    <n v="52"/>
    <n v="157.41873231061101"/>
    <n v="8185.7740801517721"/>
    <n v="5"/>
  </r>
  <r>
    <n v="1423"/>
    <x v="5"/>
    <d v="2006-01-21T00:00:00"/>
    <n v="2006"/>
    <x v="3"/>
    <n v="49"/>
    <n v="148.10679359164899"/>
    <n v="7257.2328859908012"/>
    <n v="8"/>
  </r>
  <r>
    <n v="1424"/>
    <x v="5"/>
    <d v="2004-03-21T00:00:00"/>
    <n v="2004"/>
    <x v="3"/>
    <n v="82"/>
    <n v="248.16915651860199"/>
    <n v="20349.870834525362"/>
    <n v="8"/>
  </r>
  <r>
    <n v="1425"/>
    <x v="3"/>
    <d v="2006-04-08T00:00:00"/>
    <n v="2006"/>
    <x v="3"/>
    <n v="5"/>
    <n v="17.015690322490599"/>
    <n v="85.078451612452994"/>
    <n v="5"/>
  </r>
  <r>
    <n v="1426"/>
    <x v="7"/>
    <d v="2005-09-22T00:00:00"/>
    <n v="2005"/>
    <x v="4"/>
    <n v="45"/>
    <n v="136.856308975085"/>
    <n v="6158.5339038788252"/>
    <n v="3"/>
  </r>
  <r>
    <n v="1427"/>
    <x v="6"/>
    <d v="2005-12-08T00:00:00"/>
    <n v="2005"/>
    <x v="4"/>
    <n v="-10"/>
    <n v="-27.350902782329999"/>
    <n v="273.50902782330002"/>
    <n v="6"/>
  </r>
  <r>
    <n v="1428"/>
    <x v="2"/>
    <d v="2006-12-06T00:00:00"/>
    <n v="2006"/>
    <x v="3"/>
    <n v="53"/>
    <n v="160.85164058435501"/>
    <n v="8525.1369509708147"/>
    <n v="6"/>
  </r>
  <r>
    <n v="1429"/>
    <x v="1"/>
    <d v="2005-03-30T00:00:00"/>
    <n v="2005"/>
    <x v="2"/>
    <n v="24"/>
    <n v="73.616064458141395"/>
    <n v="1766.7855469953934"/>
    <n v="8"/>
  </r>
  <r>
    <n v="1430"/>
    <x v="5"/>
    <d v="2006-07-16T00:00:00"/>
    <n v="2006"/>
    <x v="0"/>
    <n v="27"/>
    <n v="83.232122294179803"/>
    <n v="2247.2673019428548"/>
    <n v="8"/>
  </r>
  <r>
    <n v="1431"/>
    <x v="7"/>
    <d v="2006-04-30T00:00:00"/>
    <n v="2006"/>
    <x v="1"/>
    <n v="52"/>
    <n v="158.630016941961"/>
    <n v="8248.7608809819722"/>
    <n v="3"/>
  </r>
  <r>
    <n v="1432"/>
    <x v="3"/>
    <d v="2006-10-23T00:00:00"/>
    <n v="2006"/>
    <x v="1"/>
    <n v="0"/>
    <n v="1.7815728693963899"/>
    <n v="0"/>
    <n v="5"/>
  </r>
  <r>
    <n v="1433"/>
    <x v="5"/>
    <d v="2004-06-17T00:00:00"/>
    <n v="2004"/>
    <x v="4"/>
    <n v="92"/>
    <n v="278.65173044503399"/>
    <n v="25635.959200943129"/>
    <n v="8"/>
  </r>
  <r>
    <n v="1434"/>
    <x v="6"/>
    <d v="2006-10-23T00:00:00"/>
    <n v="2006"/>
    <x v="4"/>
    <n v="22"/>
    <n v="67.706785390101601"/>
    <n v="1489.5492785822353"/>
    <n v="6"/>
  </r>
  <r>
    <n v="1435"/>
    <x v="8"/>
    <d v="2006-04-30T00:00:00"/>
    <n v="2006"/>
    <x v="3"/>
    <n v="67"/>
    <n v="202.90370530776499"/>
    <n v="13594.548255620255"/>
    <n v="4"/>
  </r>
  <r>
    <n v="1436"/>
    <x v="3"/>
    <d v="2005-10-14T00:00:00"/>
    <n v="2005"/>
    <x v="4"/>
    <n v="7"/>
    <n v="23.0343273471746"/>
    <n v="161.24029143022219"/>
    <n v="5"/>
  </r>
  <r>
    <n v="1437"/>
    <x v="8"/>
    <d v="2004-05-15T00:00:00"/>
    <n v="2004"/>
    <x v="3"/>
    <n v="-10"/>
    <n v="-27.962734354764201"/>
    <n v="279.627343547642"/>
    <n v="4"/>
  </r>
  <r>
    <n v="1438"/>
    <x v="4"/>
    <d v="2006-08-18T00:00:00"/>
    <n v="2006"/>
    <x v="4"/>
    <n v="10"/>
    <n v="31.667217946817701"/>
    <n v="316.67217946817698"/>
    <n v="7"/>
  </r>
  <r>
    <n v="1439"/>
    <x v="5"/>
    <d v="2005-06-26T00:00:00"/>
    <n v="2005"/>
    <x v="1"/>
    <n v="15"/>
    <n v="46.4775514834094"/>
    <n v="697.16327225114105"/>
    <n v="8"/>
  </r>
  <r>
    <n v="1440"/>
    <x v="2"/>
    <d v="2005-06-26T00:00:00"/>
    <n v="2005"/>
    <x v="2"/>
    <n v="0"/>
    <n v="2.13090559227809"/>
    <n v="0"/>
    <n v="6"/>
  </r>
  <r>
    <n v="1441"/>
    <x v="3"/>
    <d v="2006-03-17T00:00:00"/>
    <n v="2006"/>
    <x v="1"/>
    <n v="93"/>
    <n v="280.90891395594798"/>
    <n v="26124.528997903162"/>
    <n v="5"/>
  </r>
  <r>
    <n v="1442"/>
    <x v="1"/>
    <d v="2006-01-21T00:00:00"/>
    <n v="2006"/>
    <x v="1"/>
    <n v="57"/>
    <n v="172.62177980113199"/>
    <n v="9839.4414486645237"/>
    <n v="8"/>
  </r>
  <r>
    <n v="1443"/>
    <x v="5"/>
    <d v="2004-09-24T00:00:00"/>
    <n v="2004"/>
    <x v="0"/>
    <n v="69"/>
    <n v="208.76551379205"/>
    <n v="14404.820451651451"/>
    <n v="8"/>
  </r>
  <r>
    <n v="1444"/>
    <x v="8"/>
    <d v="2005-12-30T00:00:00"/>
    <n v="2005"/>
    <x v="1"/>
    <n v="53"/>
    <n v="161.64817183248201"/>
    <n v="8567.3531071215457"/>
    <n v="4"/>
  </r>
  <r>
    <n v="1445"/>
    <x v="2"/>
    <d v="2006-10-23T00:00:00"/>
    <n v="2006"/>
    <x v="2"/>
    <n v="67"/>
    <n v="203.56552998190199"/>
    <n v="13638.890508787434"/>
    <n v="6"/>
  </r>
  <r>
    <n v="1446"/>
    <x v="8"/>
    <d v="2004-04-01T00:00:00"/>
    <n v="2004"/>
    <x v="3"/>
    <n v="23"/>
    <n v="70.708152765050201"/>
    <n v="1626.2875135961547"/>
    <n v="4"/>
  </r>
  <r>
    <n v="1447"/>
    <x v="4"/>
    <d v="2004-06-17T00:00:00"/>
    <n v="2004"/>
    <x v="4"/>
    <n v="43"/>
    <n v="131.16019141346001"/>
    <n v="5639.8882307787808"/>
    <n v="7"/>
  </r>
  <r>
    <n v="1448"/>
    <x v="7"/>
    <d v="2006-10-23T00:00:00"/>
    <n v="2006"/>
    <x v="0"/>
    <n v="69"/>
    <n v="209.395156255747"/>
    <n v="14448.265781646543"/>
    <n v="3"/>
  </r>
  <r>
    <n v="1449"/>
    <x v="1"/>
    <d v="2006-10-01T00:00:00"/>
    <n v="2006"/>
    <x v="2"/>
    <n v="45"/>
    <n v="136.50342219375301"/>
    <n v="6142.6539987188853"/>
    <n v="8"/>
  </r>
  <r>
    <n v="1450"/>
    <x v="3"/>
    <d v="2005-11-05T00:00:00"/>
    <n v="2005"/>
    <x v="3"/>
    <n v="70"/>
    <n v="211.700971359075"/>
    <n v="14819.06799513525"/>
    <n v="5"/>
  </r>
  <r>
    <n v="1451"/>
    <x v="4"/>
    <d v="2006-10-23T00:00:00"/>
    <n v="2006"/>
    <x v="4"/>
    <n v="91"/>
    <n v="274.50140154949997"/>
    <n v="24979.627541004498"/>
    <n v="7"/>
  </r>
  <r>
    <n v="1452"/>
    <x v="6"/>
    <d v="2006-12-17T00:00:00"/>
    <n v="2006"/>
    <x v="4"/>
    <n v="33"/>
    <n v="100.481404967516"/>
    <n v="3315.886363928028"/>
    <n v="6"/>
  </r>
  <r>
    <n v="1453"/>
    <x v="4"/>
    <d v="2006-08-07T00:00:00"/>
    <n v="2006"/>
    <x v="1"/>
    <n v="90"/>
    <n v="272.35779457224999"/>
    <n v="24512.201511502499"/>
    <n v="7"/>
  </r>
  <r>
    <n v="1454"/>
    <x v="4"/>
    <d v="2004-12-21T00:00:00"/>
    <n v="2004"/>
    <x v="4"/>
    <n v="17"/>
    <n v="52.516260583580802"/>
    <n v="892.77642992087362"/>
    <n v="7"/>
  </r>
  <r>
    <n v="1455"/>
    <x v="3"/>
    <d v="2004-07-31T00:00:00"/>
    <n v="2004"/>
    <x v="3"/>
    <n v="-7"/>
    <n v="-18.916737992903698"/>
    <n v="132.41716595032588"/>
    <n v="5"/>
  </r>
  <r>
    <n v="1456"/>
    <x v="2"/>
    <d v="2004-09-02T00:00:00"/>
    <n v="2004"/>
    <x v="4"/>
    <n v="21"/>
    <n v="64.912642276982098"/>
    <n v="1363.1654878166241"/>
    <n v="6"/>
  </r>
  <r>
    <n v="1457"/>
    <x v="7"/>
    <d v="2005-08-09T00:00:00"/>
    <n v="2005"/>
    <x v="1"/>
    <n v="14"/>
    <n v="44.327818174178198"/>
    <n v="620.58945443849473"/>
    <n v="3"/>
  </r>
  <r>
    <n v="1458"/>
    <x v="3"/>
    <d v="2006-04-19T00:00:00"/>
    <n v="2006"/>
    <x v="2"/>
    <n v="84"/>
    <n v="254.27232164491801"/>
    <n v="21358.875018173112"/>
    <n v="5"/>
  </r>
  <r>
    <n v="1459"/>
    <x v="5"/>
    <d v="2006-01-21T00:00:00"/>
    <n v="2006"/>
    <x v="2"/>
    <n v="92"/>
    <n v="278.12892270091902"/>
    <n v="25587.860888484549"/>
    <n v="8"/>
  </r>
  <r>
    <n v="1460"/>
    <x v="3"/>
    <d v="2006-10-23T00:00:00"/>
    <n v="2006"/>
    <x v="0"/>
    <n v="-1"/>
    <n v="-0.128599435123227"/>
    <n v="0.128599435123227"/>
    <n v="5"/>
  </r>
  <r>
    <n v="1461"/>
    <x v="3"/>
    <d v="2005-05-13T00:00:00"/>
    <n v="2005"/>
    <x v="0"/>
    <n v="73"/>
    <n v="222.086765825904"/>
    <n v="16212.333905290992"/>
    <n v="5"/>
  </r>
  <r>
    <n v="1462"/>
    <x v="8"/>
    <d v="2006-01-10T00:00:00"/>
    <n v="2006"/>
    <x v="1"/>
    <n v="48"/>
    <n v="146.421082759276"/>
    <n v="7028.2119724452477"/>
    <n v="4"/>
  </r>
  <r>
    <n v="1463"/>
    <x v="8"/>
    <d v="2004-12-10T00:00:00"/>
    <n v="2004"/>
    <x v="3"/>
    <n v="72"/>
    <n v="217.08233008534299"/>
    <n v="15629.927766144696"/>
    <n v="4"/>
  </r>
  <r>
    <n v="1464"/>
    <x v="0"/>
    <d v="2006-07-05T00:00:00"/>
    <n v="2006"/>
    <x v="1"/>
    <n v="42"/>
    <n v="127.608713985668"/>
    <n v="5359.5659873980558"/>
    <n v="5"/>
  </r>
  <r>
    <n v="1465"/>
    <x v="3"/>
    <d v="2004-12-21T00:00:00"/>
    <n v="2004"/>
    <x v="1"/>
    <n v="80"/>
    <n v="242.20754620036101"/>
    <n v="19376.60369602888"/>
    <n v="5"/>
  </r>
  <r>
    <n v="1466"/>
    <x v="3"/>
    <d v="2005-08-31T00:00:00"/>
    <n v="2005"/>
    <x v="1"/>
    <n v="56"/>
    <n v="170.855588757264"/>
    <n v="9567.9129704067836"/>
    <n v="5"/>
  </r>
  <r>
    <n v="1467"/>
    <x v="7"/>
    <d v="2004-01-26T00:00:00"/>
    <n v="2004"/>
    <x v="4"/>
    <n v="46"/>
    <n v="140.57686436306199"/>
    <n v="6466.5357607008518"/>
    <n v="3"/>
  </r>
  <r>
    <n v="1468"/>
    <x v="0"/>
    <d v="2006-06-02T00:00:00"/>
    <n v="2006"/>
    <x v="3"/>
    <n v="45"/>
    <n v="136.77216386728901"/>
    <n v="6154.7473740280057"/>
    <n v="5"/>
  </r>
  <r>
    <n v="1469"/>
    <x v="2"/>
    <d v="2005-06-04T00:00:00"/>
    <n v="2005"/>
    <x v="1"/>
    <n v="53"/>
    <n v="160.40163840433999"/>
    <n v="8501.286835430019"/>
    <n v="6"/>
  </r>
  <r>
    <n v="1470"/>
    <x v="2"/>
    <d v="2005-10-03T00:00:00"/>
    <n v="2005"/>
    <x v="3"/>
    <n v="51"/>
    <n v="155.05152823672199"/>
    <n v="7907.6279400728217"/>
    <n v="6"/>
  </r>
  <r>
    <n v="1471"/>
    <x v="5"/>
    <d v="2005-12-19T00:00:00"/>
    <n v="2005"/>
    <x v="4"/>
    <n v="64"/>
    <n v="193.29903203964699"/>
    <n v="12371.138050537407"/>
    <n v="8"/>
  </r>
  <r>
    <n v="1472"/>
    <x v="0"/>
    <d v="2004-11-07T00:00:00"/>
    <n v="2004"/>
    <x v="3"/>
    <n v="15"/>
    <n v="47.086660569111203"/>
    <n v="706.299908536668"/>
    <n v="5"/>
  </r>
  <r>
    <n v="1473"/>
    <x v="3"/>
    <d v="2004-04-01T00:00:00"/>
    <n v="2004"/>
    <x v="2"/>
    <n v="33"/>
    <n v="101.69988655484001"/>
    <n v="3356.09625630972"/>
    <n v="5"/>
  </r>
  <r>
    <n v="1474"/>
    <x v="6"/>
    <d v="2006-05-11T00:00:00"/>
    <n v="2006"/>
    <x v="3"/>
    <n v="31"/>
    <n v="95.050667546988393"/>
    <n v="2946.5706939566403"/>
    <n v="6"/>
  </r>
  <r>
    <n v="1475"/>
    <x v="2"/>
    <d v="2005-12-19T00:00:00"/>
    <n v="2005"/>
    <x v="2"/>
    <n v="51"/>
    <n v="155.18472828999501"/>
    <n v="7914.4211427897453"/>
    <n v="6"/>
  </r>
  <r>
    <n v="1476"/>
    <x v="5"/>
    <d v="2006-08-18T00:00:00"/>
    <n v="2006"/>
    <x v="1"/>
    <n v="-7"/>
    <n v="-18.636086701073602"/>
    <n v="130.45260690751522"/>
    <n v="8"/>
  </r>
  <r>
    <n v="1477"/>
    <x v="2"/>
    <d v="2005-05-13T00:00:00"/>
    <n v="2005"/>
    <x v="3"/>
    <n v="37"/>
    <n v="112.074064001718"/>
    <n v="4146.7403680635662"/>
    <n v="6"/>
  </r>
  <r>
    <n v="1478"/>
    <x v="0"/>
    <d v="2005-06-15T00:00:00"/>
    <n v="2005"/>
    <x v="1"/>
    <n v="43"/>
    <n v="130.973795549145"/>
    <n v="5631.873208613235"/>
    <n v="5"/>
  </r>
  <r>
    <n v="1479"/>
    <x v="8"/>
    <d v="2006-05-22T00:00:00"/>
    <n v="2006"/>
    <x v="4"/>
    <n v="63"/>
    <n v="190.69209828626799"/>
    <n v="12013.602192034883"/>
    <n v="4"/>
  </r>
  <r>
    <n v="1480"/>
    <x v="4"/>
    <d v="2004-07-09T00:00:00"/>
    <n v="2004"/>
    <x v="3"/>
    <n v="29"/>
    <n v="89.589016206328594"/>
    <n v="2598.0814699835291"/>
    <n v="7"/>
  </r>
  <r>
    <n v="1481"/>
    <x v="8"/>
    <d v="2005-12-08T00:00:00"/>
    <n v="2005"/>
    <x v="4"/>
    <n v="20"/>
    <n v="61.944091716082497"/>
    <n v="1238.8818343216499"/>
    <n v="4"/>
  </r>
  <r>
    <n v="1482"/>
    <x v="6"/>
    <d v="2006-03-28T00:00:00"/>
    <n v="2006"/>
    <x v="3"/>
    <n v="48"/>
    <n v="146.44223986116401"/>
    <n v="7029.2275133358726"/>
    <n v="6"/>
  </r>
  <r>
    <n v="1483"/>
    <x v="0"/>
    <d v="2005-07-29T00:00:00"/>
    <n v="2005"/>
    <x v="3"/>
    <n v="94"/>
    <n v="284.30651580761599"/>
    <n v="26724.812485915903"/>
    <n v="5"/>
  </r>
  <r>
    <n v="1484"/>
    <x v="0"/>
    <d v="2006-09-09T00:00:00"/>
    <n v="2006"/>
    <x v="1"/>
    <n v="41"/>
    <n v="124.88343538167101"/>
    <n v="5120.2208506485113"/>
    <n v="5"/>
  </r>
  <r>
    <n v="1485"/>
    <x v="0"/>
    <d v="2005-01-23T00:00:00"/>
    <n v="2005"/>
    <x v="3"/>
    <n v="45"/>
    <n v="137.54620754134601"/>
    <n v="6189.57933936057"/>
    <n v="5"/>
  </r>
  <r>
    <n v="1486"/>
    <x v="7"/>
    <d v="2005-05-13T00:00:00"/>
    <n v="2005"/>
    <x v="0"/>
    <n v="69"/>
    <n v="208.60656085319701"/>
    <n v="14393.852698870594"/>
    <n v="3"/>
  </r>
  <r>
    <n v="1487"/>
    <x v="2"/>
    <d v="2004-04-01T00:00:00"/>
    <n v="2004"/>
    <x v="4"/>
    <n v="48"/>
    <n v="146.16733998853601"/>
    <n v="7016.0323194497287"/>
    <n v="6"/>
  </r>
  <r>
    <n v="1488"/>
    <x v="5"/>
    <d v="2005-01-23T00:00:00"/>
    <n v="2005"/>
    <x v="4"/>
    <n v="38"/>
    <n v="115.70319467233401"/>
    <n v="4396.721397548692"/>
    <n v="8"/>
  </r>
  <r>
    <n v="1489"/>
    <x v="0"/>
    <d v="2006-01-21T00:00:00"/>
    <n v="2006"/>
    <x v="0"/>
    <n v="49"/>
    <n v="149.110520694706"/>
    <n v="7306.4155140405937"/>
    <n v="5"/>
  </r>
  <r>
    <n v="1490"/>
    <x v="4"/>
    <d v="2004-09-02T00:00:00"/>
    <n v="2004"/>
    <x v="1"/>
    <n v="79"/>
    <n v="239.15028034352201"/>
    <n v="18892.872147138238"/>
    <n v="7"/>
  </r>
  <r>
    <n v="1491"/>
    <x v="2"/>
    <d v="2005-07-18T00:00:00"/>
    <n v="2005"/>
    <x v="1"/>
    <n v="93"/>
    <n v="281.34133684394197"/>
    <n v="26164.744326486605"/>
    <n v="6"/>
  </r>
  <r>
    <n v="1492"/>
    <x v="4"/>
    <d v="2004-12-21T00:00:00"/>
    <n v="2004"/>
    <x v="1"/>
    <n v="67"/>
    <n v="202.43601829549999"/>
    <n v="13563.213225798499"/>
    <n v="7"/>
  </r>
  <r>
    <n v="1493"/>
    <x v="0"/>
    <d v="2006-05-22T00:00:00"/>
    <n v="2006"/>
    <x v="1"/>
    <n v="13"/>
    <n v="41.318769528122502"/>
    <n v="537.14400386559248"/>
    <n v="5"/>
  </r>
  <r>
    <n v="1494"/>
    <x v="2"/>
    <d v="2005-10-14T00:00:00"/>
    <n v="2005"/>
    <x v="0"/>
    <n v="71"/>
    <n v="215.36222588622601"/>
    <n v="15290.718037922046"/>
    <n v="6"/>
  </r>
  <r>
    <n v="1495"/>
    <x v="0"/>
    <d v="2006-10-23T00:00:00"/>
    <n v="2006"/>
    <x v="1"/>
    <n v="15"/>
    <n v="46.386549546936003"/>
    <n v="695.79824320404009"/>
    <n v="5"/>
  </r>
  <r>
    <n v="1496"/>
    <x v="3"/>
    <d v="2005-09-11T00:00:00"/>
    <n v="2005"/>
    <x v="3"/>
    <n v="89"/>
    <n v="269.12365453676301"/>
    <n v="23952.005253771909"/>
    <n v="5"/>
  </r>
  <r>
    <n v="1497"/>
    <x v="3"/>
    <d v="2005-10-25T00:00:00"/>
    <n v="2005"/>
    <x v="4"/>
    <n v="65"/>
    <n v="197.49619907968801"/>
    <n v="12837.25294017972"/>
    <n v="5"/>
  </r>
  <r>
    <n v="1498"/>
    <x v="3"/>
    <d v="2004-12-21T00:00:00"/>
    <n v="2004"/>
    <x v="3"/>
    <n v="16"/>
    <n v="49.977621498939499"/>
    <n v="799.64194398303198"/>
    <n v="5"/>
  </r>
  <r>
    <n v="1499"/>
    <x v="0"/>
    <d v="2006-06-02T00:00:00"/>
    <n v="2006"/>
    <x v="0"/>
    <n v="48"/>
    <n v="146.129402194124"/>
    <n v="7014.2113053179519"/>
    <n v="5"/>
  </r>
  <r>
    <n v="1500"/>
    <x v="1"/>
    <d v="2005-08-31T00:00:00"/>
    <n v="2005"/>
    <x v="3"/>
    <n v="78"/>
    <n v="235.943041837073"/>
    <n v="18403.557263291696"/>
    <n v="8"/>
  </r>
  <r>
    <n v="1501"/>
    <x v="8"/>
    <d v="2004-01-26T00:00:00"/>
    <n v="2004"/>
    <x v="0"/>
    <n v="5"/>
    <n v="17.191357835016799"/>
    <n v="85.956789175083998"/>
    <n v="4"/>
  </r>
  <r>
    <n v="1502"/>
    <x v="6"/>
    <d v="2006-01-10T00:00:00"/>
    <n v="2006"/>
    <x v="0"/>
    <n v="33"/>
    <n v="101.706893390513"/>
    <n v="3356.327481886929"/>
    <n v="6"/>
  </r>
  <r>
    <n v="1503"/>
    <x v="2"/>
    <d v="2006-03-28T00:00:00"/>
    <n v="2006"/>
    <x v="1"/>
    <n v="73"/>
    <n v="220.62544938315"/>
    <n v="16105.657804969949"/>
    <n v="6"/>
  </r>
  <r>
    <n v="1504"/>
    <x v="0"/>
    <d v="2004-07-20T00:00:00"/>
    <n v="2004"/>
    <x v="4"/>
    <n v="93"/>
    <n v="280.86225864864599"/>
    <n v="26120.190054324077"/>
    <n v="5"/>
  </r>
  <r>
    <n v="1505"/>
    <x v="0"/>
    <d v="2005-12-30T00:00:00"/>
    <n v="2005"/>
    <x v="1"/>
    <n v="37"/>
    <n v="113.24236035613499"/>
    <n v="4189.9673331769945"/>
    <n v="5"/>
  </r>
  <r>
    <n v="1506"/>
    <x v="4"/>
    <d v="2005-07-29T00:00:00"/>
    <n v="2005"/>
    <x v="0"/>
    <n v="23"/>
    <n v="70.338092994751705"/>
    <n v="1617.7761388792892"/>
    <n v="7"/>
  </r>
  <r>
    <n v="1507"/>
    <x v="4"/>
    <d v="2005-11-27T00:00:00"/>
    <n v="2005"/>
    <x v="0"/>
    <n v="-3"/>
    <n v="-7.2085961879253198"/>
    <n v="21.625788563775959"/>
    <n v="7"/>
  </r>
  <r>
    <n v="1508"/>
    <x v="7"/>
    <d v="2006-02-23T00:00:00"/>
    <n v="2006"/>
    <x v="3"/>
    <n v="39"/>
    <n v="118.955408998774"/>
    <n v="4639.2609509521862"/>
    <n v="3"/>
  </r>
  <r>
    <n v="1509"/>
    <x v="0"/>
    <d v="2006-04-30T00:00:00"/>
    <n v="2006"/>
    <x v="3"/>
    <n v="83"/>
    <n v="251.40370686680001"/>
    <n v="20866.5076699444"/>
    <n v="5"/>
  </r>
  <r>
    <n v="1510"/>
    <x v="6"/>
    <d v="2006-08-29T00:00:00"/>
    <n v="2006"/>
    <x v="1"/>
    <n v="65"/>
    <n v="197.80862125573799"/>
    <n v="12857.560381622969"/>
    <n v="6"/>
  </r>
  <r>
    <n v="1511"/>
    <x v="0"/>
    <d v="2004-11-29T00:00:00"/>
    <n v="2004"/>
    <x v="0"/>
    <n v="13"/>
    <n v="41.739412502907797"/>
    <n v="542.61236253780135"/>
    <n v="5"/>
  </r>
  <r>
    <n v="1512"/>
    <x v="6"/>
    <d v="2005-11-16T00:00:00"/>
    <n v="2005"/>
    <x v="1"/>
    <n v="9"/>
    <n v="28.855899545684299"/>
    <n v="259.7030959111587"/>
    <n v="6"/>
  </r>
  <r>
    <n v="1513"/>
    <x v="5"/>
    <d v="2006-12-17T00:00:00"/>
    <n v="2006"/>
    <x v="3"/>
    <n v="-4"/>
    <n v="-10.3532554119829"/>
    <n v="41.4130216479316"/>
    <n v="8"/>
  </r>
  <r>
    <n v="1514"/>
    <x v="2"/>
    <d v="2004-10-27T00:00:00"/>
    <n v="2004"/>
    <x v="4"/>
    <n v="22"/>
    <n v="67.745285115132006"/>
    <n v="1490.396272532904"/>
    <n v="6"/>
  </r>
  <r>
    <n v="1515"/>
    <x v="1"/>
    <d v="2005-03-30T00:00:00"/>
    <n v="2005"/>
    <x v="4"/>
    <n v="-3"/>
    <n v="-6.8920180610801296"/>
    <n v="20.676054183240389"/>
    <n v="8"/>
  </r>
  <r>
    <n v="1516"/>
    <x v="4"/>
    <d v="2004-07-31T00:00:00"/>
    <n v="2004"/>
    <x v="4"/>
    <n v="58"/>
    <n v="176.19804950784601"/>
    <n v="10219.486871455068"/>
    <n v="7"/>
  </r>
  <r>
    <n v="1517"/>
    <x v="5"/>
    <d v="2004-08-22T00:00:00"/>
    <n v="2004"/>
    <x v="3"/>
    <n v="65"/>
    <n v="196.63911479091999"/>
    <n v="12781.542461409799"/>
    <n v="8"/>
  </r>
  <r>
    <n v="1518"/>
    <x v="4"/>
    <d v="2004-06-28T00:00:00"/>
    <n v="2004"/>
    <x v="3"/>
    <n v="9"/>
    <n v="28.459065178844501"/>
    <n v="256.1315866096005"/>
    <n v="7"/>
  </r>
  <r>
    <n v="1519"/>
    <x v="6"/>
    <d v="2006-10-23T00:00:00"/>
    <n v="2006"/>
    <x v="2"/>
    <n v="18"/>
    <n v="56.300241442258397"/>
    <n v="1013.4043459606512"/>
    <n v="6"/>
  </r>
  <r>
    <n v="1520"/>
    <x v="1"/>
    <d v="2004-05-04T00:00:00"/>
    <n v="2004"/>
    <x v="1"/>
    <n v="55"/>
    <n v="166.77812492290801"/>
    <n v="9172.7968707599412"/>
    <n v="8"/>
  </r>
  <r>
    <n v="1521"/>
    <x v="5"/>
    <d v="2005-01-12T00:00:00"/>
    <n v="2005"/>
    <x v="3"/>
    <n v="69"/>
    <n v="209.56822946203201"/>
    <n v="14460.207832880209"/>
    <n v="8"/>
  </r>
  <r>
    <n v="1522"/>
    <x v="3"/>
    <d v="2004-04-12T00:00:00"/>
    <n v="2004"/>
    <x v="3"/>
    <n v="51"/>
    <n v="155.55960489398799"/>
    <n v="7933.5398495933878"/>
    <n v="5"/>
  </r>
  <r>
    <n v="1523"/>
    <x v="2"/>
    <d v="2006-01-21T00:00:00"/>
    <n v="2006"/>
    <x v="2"/>
    <n v="23"/>
    <n v="71.150007929550497"/>
    <n v="1636.4501823796613"/>
    <n v="6"/>
  </r>
  <r>
    <n v="1524"/>
    <x v="0"/>
    <d v="2006-04-19T00:00:00"/>
    <n v="2006"/>
    <x v="0"/>
    <n v="38"/>
    <n v="115.80895982640401"/>
    <n v="4400.7404734033526"/>
    <n v="5"/>
  </r>
  <r>
    <n v="1525"/>
    <x v="3"/>
    <d v="2004-11-29T00:00:00"/>
    <n v="2004"/>
    <x v="2"/>
    <n v="-8"/>
    <n v="-22.286591550898301"/>
    <n v="178.29273240718641"/>
    <n v="5"/>
  </r>
  <r>
    <n v="1526"/>
    <x v="1"/>
    <d v="2006-10-23T00:00:00"/>
    <n v="2006"/>
    <x v="3"/>
    <n v="20"/>
    <n v="61.782563000841002"/>
    <n v="1235.6512600168201"/>
    <n v="8"/>
  </r>
  <r>
    <n v="1527"/>
    <x v="5"/>
    <d v="2005-07-07T00:00:00"/>
    <n v="2005"/>
    <x v="0"/>
    <n v="25"/>
    <n v="76.800582511934195"/>
    <n v="1920.014562798355"/>
    <n v="8"/>
  </r>
  <r>
    <n v="1528"/>
    <x v="0"/>
    <d v="2006-10-23T00:00:00"/>
    <n v="2006"/>
    <x v="3"/>
    <n v="-6"/>
    <n v="-16.1059461409683"/>
    <n v="96.635676845809797"/>
    <n v="5"/>
  </r>
  <r>
    <n v="1529"/>
    <x v="3"/>
    <d v="2006-07-27T00:00:00"/>
    <n v="2006"/>
    <x v="0"/>
    <n v="88"/>
    <n v="266.77209888217999"/>
    <n v="23475.944701631837"/>
    <n v="5"/>
  </r>
  <r>
    <n v="1530"/>
    <x v="7"/>
    <d v="2006-05-22T00:00:00"/>
    <n v="2006"/>
    <x v="3"/>
    <n v="62"/>
    <n v="187.54179752226099"/>
    <n v="11627.591446380182"/>
    <n v="3"/>
  </r>
  <r>
    <n v="1531"/>
    <x v="1"/>
    <d v="2004-01-04T00:00:00"/>
    <n v="2004"/>
    <x v="2"/>
    <n v="80"/>
    <n v="242.160124058658"/>
    <n v="19372.809924692639"/>
    <n v="8"/>
  </r>
  <r>
    <n v="1532"/>
    <x v="8"/>
    <d v="2004-03-10T00:00:00"/>
    <n v="2004"/>
    <x v="2"/>
    <n v="66"/>
    <n v="199.70376718058799"/>
    <n v="13180.448633918808"/>
    <n v="4"/>
  </r>
  <r>
    <n v="1533"/>
    <x v="6"/>
    <d v="2004-11-07T00:00:00"/>
    <n v="2004"/>
    <x v="1"/>
    <n v="34"/>
    <n v="104.44930690559001"/>
    <n v="3551.2764347900602"/>
    <n v="6"/>
  </r>
  <r>
    <n v="1534"/>
    <x v="1"/>
    <d v="2004-12-10T00:00:00"/>
    <n v="2004"/>
    <x v="3"/>
    <n v="49"/>
    <n v="149.81621502008099"/>
    <n v="7340.9945359839685"/>
    <n v="8"/>
  </r>
  <r>
    <n v="1535"/>
    <x v="8"/>
    <d v="2004-07-20T00:00:00"/>
    <n v="2004"/>
    <x v="0"/>
    <n v="45"/>
    <n v="136.92331868568601"/>
    <n v="6161.5493408558705"/>
    <n v="4"/>
  </r>
  <r>
    <n v="1536"/>
    <x v="5"/>
    <d v="2005-12-19T00:00:00"/>
    <n v="2005"/>
    <x v="1"/>
    <n v="16"/>
    <n v="49.650187557976501"/>
    <n v="794.40300092762402"/>
    <n v="8"/>
  </r>
  <r>
    <n v="1537"/>
    <x v="7"/>
    <d v="2005-08-20T00:00:00"/>
    <n v="2005"/>
    <x v="2"/>
    <n v="45"/>
    <n v="136.63786720901101"/>
    <n v="6148.7040244054951"/>
    <n v="3"/>
  </r>
  <r>
    <n v="1538"/>
    <x v="2"/>
    <d v="2004-06-17T00:00:00"/>
    <n v="2004"/>
    <x v="3"/>
    <n v="1"/>
    <n v="5.7263479599581402"/>
    <n v="5.7263479599581402"/>
    <n v="6"/>
  </r>
  <r>
    <n v="1539"/>
    <x v="8"/>
    <d v="2005-07-29T00:00:00"/>
    <n v="2005"/>
    <x v="4"/>
    <n v="33"/>
    <n v="100.97055324855199"/>
    <n v="3332.0282572022156"/>
    <n v="4"/>
  </r>
  <r>
    <n v="1540"/>
    <x v="1"/>
    <d v="2005-08-31T00:00:00"/>
    <n v="2005"/>
    <x v="2"/>
    <n v="37"/>
    <n v="113.039301082348"/>
    <n v="4182.4541400468761"/>
    <n v="8"/>
  </r>
  <r>
    <n v="1541"/>
    <x v="2"/>
    <d v="2005-07-07T00:00:00"/>
    <n v="2005"/>
    <x v="3"/>
    <n v="46"/>
    <n v="139.33709070957599"/>
    <n v="6409.5061726404956"/>
    <n v="6"/>
  </r>
  <r>
    <n v="1542"/>
    <x v="0"/>
    <d v="2004-02-06T00:00:00"/>
    <n v="2004"/>
    <x v="1"/>
    <n v="71"/>
    <n v="215.350168007326"/>
    <n v="15289.861928520146"/>
    <n v="5"/>
  </r>
  <r>
    <n v="1543"/>
    <x v="3"/>
    <d v="2004-11-29T00:00:00"/>
    <n v="2004"/>
    <x v="4"/>
    <n v="59"/>
    <n v="179.11705650607601"/>
    <n v="10567.906333858484"/>
    <n v="5"/>
  </r>
  <r>
    <n v="1544"/>
    <x v="3"/>
    <d v="2005-04-21T00:00:00"/>
    <n v="2005"/>
    <x v="2"/>
    <n v="84"/>
    <n v="253.54108298185801"/>
    <n v="21297.450970476071"/>
    <n v="5"/>
  </r>
  <r>
    <n v="1545"/>
    <x v="3"/>
    <d v="2006-06-24T00:00:00"/>
    <n v="2006"/>
    <x v="3"/>
    <n v="91"/>
    <n v="274.23356541008798"/>
    <n v="24955.254452318004"/>
    <n v="5"/>
  </r>
  <r>
    <n v="1546"/>
    <x v="5"/>
    <d v="2004-03-10T00:00:00"/>
    <n v="2004"/>
    <x v="0"/>
    <n v="33"/>
    <n v="100.228718120865"/>
    <n v="3307.5476979885448"/>
    <n v="8"/>
  </r>
  <r>
    <n v="1547"/>
    <x v="8"/>
    <d v="2004-12-21T00:00:00"/>
    <n v="2004"/>
    <x v="3"/>
    <n v="34"/>
    <n v="104.04142923037701"/>
    <n v="3537.408593832818"/>
    <n v="4"/>
  </r>
  <r>
    <n v="1548"/>
    <x v="3"/>
    <d v="2006-10-23T00:00:00"/>
    <n v="2006"/>
    <x v="0"/>
    <n v="1"/>
    <n v="5.3199136076983704"/>
    <n v="5.3199136076983704"/>
    <n v="5"/>
  </r>
  <r>
    <n v="1549"/>
    <x v="1"/>
    <d v="2004-02-28T00:00:00"/>
    <n v="2004"/>
    <x v="3"/>
    <n v="42"/>
    <n v="128.72768952762601"/>
    <n v="5406.5629601602923"/>
    <n v="8"/>
  </r>
  <r>
    <n v="1550"/>
    <x v="8"/>
    <d v="2005-12-19T00:00:00"/>
    <n v="2005"/>
    <x v="3"/>
    <n v="45"/>
    <n v="137.929822270557"/>
    <n v="6206.8420021750644"/>
    <n v="4"/>
  </r>
  <r>
    <n v="1551"/>
    <x v="6"/>
    <d v="2004-10-16T00:00:00"/>
    <n v="2004"/>
    <x v="0"/>
    <n v="26"/>
    <n v="80.031587793648399"/>
    <n v="2080.8212826348586"/>
    <n v="6"/>
  </r>
  <r>
    <n v="1552"/>
    <x v="2"/>
    <d v="2004-01-26T00:00:00"/>
    <n v="2004"/>
    <x v="3"/>
    <n v="72"/>
    <n v="218.32830582807699"/>
    <n v="15719.638019621543"/>
    <n v="6"/>
  </r>
  <r>
    <n v="1553"/>
    <x v="3"/>
    <d v="2006-07-27T00:00:00"/>
    <n v="2006"/>
    <x v="3"/>
    <n v="-5"/>
    <n v="-13.390709583317401"/>
    <n v="66.953547916586999"/>
    <n v="5"/>
  </r>
  <r>
    <n v="1554"/>
    <x v="4"/>
    <d v="2004-03-21T00:00:00"/>
    <n v="2004"/>
    <x v="1"/>
    <n v="31"/>
    <n v="94.662914692651597"/>
    <n v="2934.5503554721995"/>
    <n v="7"/>
  </r>
  <r>
    <n v="1555"/>
    <x v="8"/>
    <d v="2004-01-04T00:00:00"/>
    <n v="2004"/>
    <x v="0"/>
    <n v="48"/>
    <n v="145.908598005546"/>
    <n v="7003.6127042662083"/>
    <n v="4"/>
  </r>
  <r>
    <n v="1556"/>
    <x v="4"/>
    <d v="2006-11-03T00:00:00"/>
    <n v="2006"/>
    <x v="4"/>
    <n v="84"/>
    <n v="253.597133705375"/>
    <n v="21302.159231251499"/>
    <n v="7"/>
  </r>
  <r>
    <n v="1557"/>
    <x v="3"/>
    <d v="2006-02-23T00:00:00"/>
    <n v="2006"/>
    <x v="3"/>
    <n v="54"/>
    <n v="163.89560832413801"/>
    <n v="8850.3628495034518"/>
    <n v="5"/>
  </r>
  <r>
    <n v="1558"/>
    <x v="4"/>
    <d v="2004-01-15T00:00:00"/>
    <n v="2004"/>
    <x v="4"/>
    <n v="44"/>
    <n v="134.18925327532"/>
    <n v="5904.3271441140796"/>
    <n v="7"/>
  </r>
  <r>
    <n v="1559"/>
    <x v="5"/>
    <d v="2004-10-27T00:00:00"/>
    <n v="2004"/>
    <x v="0"/>
    <n v="40"/>
    <n v="122.053315632268"/>
    <n v="4882.1326252907202"/>
    <n v="8"/>
  </r>
  <r>
    <n v="1560"/>
    <x v="0"/>
    <d v="2005-08-31T00:00:00"/>
    <n v="2005"/>
    <x v="0"/>
    <n v="25"/>
    <n v="76.896265241705294"/>
    <n v="1922.4066310426324"/>
    <n v="5"/>
  </r>
  <r>
    <n v="1561"/>
    <x v="6"/>
    <d v="2004-02-28T00:00:00"/>
    <n v="2004"/>
    <x v="0"/>
    <n v="-8"/>
    <n v="-21.4819677649777"/>
    <n v="171.8557421198216"/>
    <n v="6"/>
  </r>
  <r>
    <n v="1562"/>
    <x v="5"/>
    <d v="2006-05-11T00:00:00"/>
    <n v="2006"/>
    <x v="3"/>
    <n v="59"/>
    <n v="178.70076770818599"/>
    <n v="10543.345294782974"/>
    <n v="8"/>
  </r>
  <r>
    <n v="1563"/>
    <x v="3"/>
    <d v="2004-12-21T00:00:00"/>
    <n v="2004"/>
    <x v="3"/>
    <n v="59"/>
    <n v="179.09938274190901"/>
    <n v="10566.863581772632"/>
    <n v="5"/>
  </r>
  <r>
    <n v="1564"/>
    <x v="6"/>
    <d v="2005-11-16T00:00:00"/>
    <n v="2005"/>
    <x v="1"/>
    <n v="34"/>
    <n v="103.72320973361001"/>
    <n v="3526.5891309427402"/>
    <n v="6"/>
  </r>
  <r>
    <n v="1565"/>
    <x v="6"/>
    <d v="2004-11-29T00:00:00"/>
    <n v="2004"/>
    <x v="4"/>
    <n v="27"/>
    <n v="82.680755879941501"/>
    <n v="2232.3804087584203"/>
    <n v="6"/>
  </r>
  <r>
    <n v="1566"/>
    <x v="8"/>
    <d v="2006-10-23T00:00:00"/>
    <n v="2006"/>
    <x v="1"/>
    <n v="3"/>
    <n v="10.695067513438699"/>
    <n v="32.085202540316097"/>
    <n v="4"/>
  </r>
  <r>
    <n v="1567"/>
    <x v="1"/>
    <d v="2005-08-20T00:00:00"/>
    <n v="2005"/>
    <x v="4"/>
    <n v="89"/>
    <n v="269.11976111617599"/>
    <n v="23951.658739339662"/>
    <n v="8"/>
  </r>
  <r>
    <n v="1568"/>
    <x v="1"/>
    <d v="2005-05-13T00:00:00"/>
    <n v="2005"/>
    <x v="3"/>
    <n v="58"/>
    <n v="175.98159998303601"/>
    <n v="10206.932799016089"/>
    <n v="8"/>
  </r>
  <r>
    <n v="1569"/>
    <x v="8"/>
    <d v="2005-01-12T00:00:00"/>
    <n v="2005"/>
    <x v="2"/>
    <n v="52"/>
    <n v="158.04571793449099"/>
    <n v="8218.3773325935326"/>
    <n v="4"/>
  </r>
  <r>
    <n v="1570"/>
    <x v="8"/>
    <d v="2006-07-27T00:00:00"/>
    <n v="2006"/>
    <x v="4"/>
    <n v="32"/>
    <n v="98.047527212955202"/>
    <n v="3137.5208708145665"/>
    <n v="4"/>
  </r>
  <r>
    <n v="1571"/>
    <x v="5"/>
    <d v="2005-09-11T00:00:00"/>
    <n v="2005"/>
    <x v="4"/>
    <n v="3"/>
    <n v="10.5840646944766"/>
    <n v="31.752194083429799"/>
    <n v="8"/>
  </r>
  <r>
    <n v="1572"/>
    <x v="3"/>
    <d v="2004-11-18T00:00:00"/>
    <n v="2004"/>
    <x v="3"/>
    <n v="45"/>
    <n v="137.079354112386"/>
    <n v="6168.5709350573698"/>
    <n v="5"/>
  </r>
  <r>
    <n v="1573"/>
    <x v="4"/>
    <d v="2004-11-29T00:00:00"/>
    <n v="2004"/>
    <x v="3"/>
    <n v="91"/>
    <n v="275.55805251311801"/>
    <n v="25075.782778693738"/>
    <n v="7"/>
  </r>
  <r>
    <n v="1574"/>
    <x v="3"/>
    <d v="2006-02-12T00:00:00"/>
    <n v="2006"/>
    <x v="1"/>
    <n v="-8"/>
    <n v="-21.448768772248499"/>
    <n v="171.59015017798799"/>
    <n v="5"/>
  </r>
  <r>
    <n v="1575"/>
    <x v="0"/>
    <d v="2005-03-19T00:00:00"/>
    <n v="2005"/>
    <x v="4"/>
    <n v="-7"/>
    <n v="-19.1360460941623"/>
    <n v="133.95232265913609"/>
    <n v="5"/>
  </r>
  <r>
    <n v="1576"/>
    <x v="1"/>
    <d v="2005-11-05T00:00:00"/>
    <n v="2005"/>
    <x v="1"/>
    <n v="33"/>
    <n v="100.886496725621"/>
    <n v="3329.2543919454929"/>
    <n v="8"/>
  </r>
  <r>
    <n v="1577"/>
    <x v="4"/>
    <d v="2005-05-13T00:00:00"/>
    <n v="2005"/>
    <x v="0"/>
    <n v="-7"/>
    <n v="-18.807164790571001"/>
    <n v="131.65015353399701"/>
    <n v="7"/>
  </r>
  <r>
    <n v="1578"/>
    <x v="4"/>
    <d v="2006-10-12T00:00:00"/>
    <n v="2006"/>
    <x v="1"/>
    <n v="82"/>
    <n v="248.425432284946"/>
    <n v="20370.88544736557"/>
    <n v="7"/>
  </r>
  <r>
    <n v="1579"/>
    <x v="2"/>
    <d v="2004-06-06T00:00:00"/>
    <n v="2004"/>
    <x v="3"/>
    <n v="87"/>
    <n v="262.84645942190502"/>
    <n v="22867.641969705735"/>
    <n v="6"/>
  </r>
  <r>
    <n v="1580"/>
    <x v="8"/>
    <d v="2005-02-14T00:00:00"/>
    <n v="2005"/>
    <x v="4"/>
    <n v="93"/>
    <n v="281.52944446781299"/>
    <n v="26182.238335506609"/>
    <n v="4"/>
  </r>
  <r>
    <n v="1581"/>
    <x v="5"/>
    <d v="2005-10-14T00:00:00"/>
    <n v="2005"/>
    <x v="1"/>
    <n v="72"/>
    <n v="218.169055896457"/>
    <n v="15708.172024544903"/>
    <n v="8"/>
  </r>
  <r>
    <n v="1582"/>
    <x v="7"/>
    <d v="2004-10-16T00:00:00"/>
    <n v="2004"/>
    <x v="4"/>
    <n v="11"/>
    <n v="35.116221937392098"/>
    <n v="386.27844131131309"/>
    <n v="3"/>
  </r>
  <r>
    <n v="1583"/>
    <x v="4"/>
    <d v="2006-07-16T00:00:00"/>
    <n v="2006"/>
    <x v="0"/>
    <n v="18"/>
    <n v="55.780124801169798"/>
    <n v="1004.0422464210563"/>
    <n v="7"/>
  </r>
  <r>
    <n v="1584"/>
    <x v="0"/>
    <d v="2006-08-18T00:00:00"/>
    <n v="2006"/>
    <x v="1"/>
    <n v="93"/>
    <n v="281.25885991416499"/>
    <n v="26157.073972017344"/>
    <n v="5"/>
  </r>
  <r>
    <n v="1585"/>
    <x v="1"/>
    <d v="2005-08-20T00:00:00"/>
    <n v="2005"/>
    <x v="1"/>
    <n v="56"/>
    <n v="170.42559015332699"/>
    <n v="9543.8330485863116"/>
    <n v="8"/>
  </r>
  <r>
    <n v="1586"/>
    <x v="2"/>
    <d v="2004-09-24T00:00:00"/>
    <n v="2004"/>
    <x v="0"/>
    <n v="66"/>
    <n v="199.70274563442899"/>
    <n v="13180.381211872314"/>
    <n v="6"/>
  </r>
  <r>
    <n v="1587"/>
    <x v="2"/>
    <d v="2005-01-12T00:00:00"/>
    <n v="2005"/>
    <x v="0"/>
    <n v="95"/>
    <n v="286.75530123408902"/>
    <n v="27241.753617238457"/>
    <n v="6"/>
  </r>
  <r>
    <n v="1588"/>
    <x v="3"/>
    <d v="2005-07-07T00:00:00"/>
    <n v="2005"/>
    <x v="4"/>
    <n v="61"/>
    <n v="184.839084989892"/>
    <n v="11275.184184383412"/>
    <n v="5"/>
  </r>
  <r>
    <n v="1589"/>
    <x v="4"/>
    <d v="2006-07-16T00:00:00"/>
    <n v="2006"/>
    <x v="0"/>
    <n v="26"/>
    <n v="79.322466776997203"/>
    <n v="2062.3841362019275"/>
    <n v="7"/>
  </r>
  <r>
    <n v="1590"/>
    <x v="6"/>
    <d v="2005-12-08T00:00:00"/>
    <n v="2005"/>
    <x v="4"/>
    <n v="29"/>
    <n v="89.116436100256195"/>
    <n v="2584.3766469074299"/>
    <n v="6"/>
  </r>
  <r>
    <n v="1591"/>
    <x v="6"/>
    <d v="2005-02-14T00:00:00"/>
    <n v="2005"/>
    <x v="0"/>
    <n v="61"/>
    <n v="184.79269376899899"/>
    <n v="11272.354319908938"/>
    <n v="6"/>
  </r>
  <r>
    <n v="1592"/>
    <x v="1"/>
    <d v="2006-06-13T00:00:00"/>
    <n v="2006"/>
    <x v="4"/>
    <n v="-3"/>
    <n v="-7.0063461933355899"/>
    <n v="21.019038580006772"/>
    <n v="8"/>
  </r>
  <r>
    <n v="1593"/>
    <x v="8"/>
    <d v="2006-01-10T00:00:00"/>
    <n v="2006"/>
    <x v="1"/>
    <n v="40"/>
    <n v="122.052741222017"/>
    <n v="4882.1096488806797"/>
    <n v="4"/>
  </r>
  <r>
    <n v="1594"/>
    <x v="1"/>
    <d v="2006-07-16T00:00:00"/>
    <n v="2006"/>
    <x v="1"/>
    <n v="86"/>
    <n v="260.36699971588303"/>
    <n v="22391.561975565939"/>
    <n v="8"/>
  </r>
  <r>
    <n v="1595"/>
    <x v="8"/>
    <d v="2005-06-04T00:00:00"/>
    <n v="2005"/>
    <x v="2"/>
    <n v="58"/>
    <n v="176.57900116326701"/>
    <n v="10241.582067469486"/>
    <n v="4"/>
  </r>
  <r>
    <n v="1596"/>
    <x v="1"/>
    <d v="2005-02-14T00:00:00"/>
    <n v="2005"/>
    <x v="3"/>
    <n v="13"/>
    <n v="41.158977845183202"/>
    <n v="535.06671198738161"/>
    <n v="8"/>
  </r>
  <r>
    <n v="1597"/>
    <x v="8"/>
    <d v="2006-12-28T00:00:00"/>
    <n v="2006"/>
    <x v="3"/>
    <n v="14"/>
    <n v="44.4335832100857"/>
    <n v="622.07016494119978"/>
    <n v="4"/>
  </r>
  <r>
    <n v="1598"/>
    <x v="6"/>
    <d v="2005-04-21T00:00:00"/>
    <n v="2005"/>
    <x v="4"/>
    <n v="85"/>
    <n v="256.67637583501102"/>
    <n v="21817.491945975937"/>
    <n v="6"/>
  </r>
  <r>
    <n v="1599"/>
    <x v="5"/>
    <d v="2006-02-01T00:00:00"/>
    <n v="2006"/>
    <x v="0"/>
    <n v="42"/>
    <n v="127.60008293700101"/>
    <n v="5359.203483354042"/>
    <n v="8"/>
  </r>
  <r>
    <n v="1600"/>
    <x v="8"/>
    <d v="2006-11-14T00:00:00"/>
    <n v="2006"/>
    <x v="2"/>
    <n v="11"/>
    <n v="35.427503831280603"/>
    <n v="389.70254214408664"/>
    <n v="4"/>
  </r>
  <r>
    <n v="1601"/>
    <x v="7"/>
    <d v="2004-01-26T00:00:00"/>
    <n v="2004"/>
    <x v="0"/>
    <n v="32"/>
    <n v="98.405028744773304"/>
    <n v="3148.9609198327457"/>
    <n v="3"/>
  </r>
  <r>
    <n v="1602"/>
    <x v="1"/>
    <d v="2005-01-23T00:00:00"/>
    <n v="2005"/>
    <x v="0"/>
    <n v="79"/>
    <n v="239.26463824341201"/>
    <n v="18901.906421229549"/>
    <n v="8"/>
  </r>
  <r>
    <n v="1603"/>
    <x v="6"/>
    <d v="2004-06-17T00:00:00"/>
    <n v="2004"/>
    <x v="0"/>
    <n v="25"/>
    <n v="77.046747006624798"/>
    <n v="1926.16867516562"/>
    <n v="6"/>
  </r>
  <r>
    <n v="1604"/>
    <x v="5"/>
    <d v="2005-11-27T00:00:00"/>
    <n v="2005"/>
    <x v="1"/>
    <n v="94"/>
    <n v="284.06034486899802"/>
    <n v="26701.672417685815"/>
    <n v="8"/>
  </r>
  <r>
    <n v="1605"/>
    <x v="4"/>
    <d v="2006-11-14T00:00:00"/>
    <n v="2006"/>
    <x v="3"/>
    <n v="6"/>
    <n v="20.0572057667368"/>
    <n v="120.3432346004208"/>
    <n v="7"/>
  </r>
  <r>
    <n v="1606"/>
    <x v="3"/>
    <d v="2005-06-15T00:00:00"/>
    <n v="2005"/>
    <x v="2"/>
    <n v="15"/>
    <n v="46.567063375670401"/>
    <n v="698.50595063505602"/>
    <n v="5"/>
  </r>
  <r>
    <n v="1607"/>
    <x v="5"/>
    <d v="2004-06-28T00:00:00"/>
    <n v="2004"/>
    <x v="3"/>
    <n v="15"/>
    <n v="47.252520248890796"/>
    <n v="708.7878037333619"/>
    <n v="8"/>
  </r>
  <r>
    <n v="1608"/>
    <x v="6"/>
    <d v="2004-03-10T00:00:00"/>
    <n v="2004"/>
    <x v="1"/>
    <n v="81"/>
    <n v="244.709806602486"/>
    <n v="19821.494334801366"/>
    <n v="6"/>
  </r>
  <r>
    <n v="1609"/>
    <x v="0"/>
    <d v="2005-04-10T00:00:00"/>
    <n v="2005"/>
    <x v="3"/>
    <n v="94"/>
    <n v="283.45878652006701"/>
    <n v="26645.125932886298"/>
    <n v="5"/>
  </r>
  <r>
    <n v="1610"/>
    <x v="3"/>
    <d v="2004-01-15T00:00:00"/>
    <n v="2004"/>
    <x v="4"/>
    <n v="11"/>
    <n v="35.187328425003201"/>
    <n v="387.0606126750352"/>
    <n v="5"/>
  </r>
  <r>
    <n v="1611"/>
    <x v="4"/>
    <d v="2004-04-01T00:00:00"/>
    <n v="2004"/>
    <x v="3"/>
    <n v="12"/>
    <n v="38.1830054821055"/>
    <n v="458.196065785266"/>
    <n v="7"/>
  </r>
  <r>
    <n v="1612"/>
    <x v="1"/>
    <d v="2005-08-31T00:00:00"/>
    <n v="2005"/>
    <x v="3"/>
    <n v="85"/>
    <n v="257.138484704939"/>
    <n v="21856.771199919815"/>
    <n v="8"/>
  </r>
  <r>
    <n v="1613"/>
    <x v="3"/>
    <d v="2006-11-25T00:00:00"/>
    <n v="2006"/>
    <x v="3"/>
    <n v="39"/>
    <n v="119.05508877849201"/>
    <n v="4643.1484623611886"/>
    <n v="5"/>
  </r>
  <r>
    <n v="1614"/>
    <x v="3"/>
    <d v="2004-07-09T00:00:00"/>
    <n v="2004"/>
    <x v="1"/>
    <n v="9"/>
    <n v="29.108535014212201"/>
    <n v="261.97681512790979"/>
    <n v="5"/>
  </r>
  <r>
    <n v="1615"/>
    <x v="3"/>
    <d v="2005-02-03T00:00:00"/>
    <n v="2005"/>
    <x v="4"/>
    <n v="25"/>
    <n v="77.542041967510002"/>
    <n v="1938.5510491877501"/>
    <n v="5"/>
  </r>
  <r>
    <n v="1616"/>
    <x v="7"/>
    <d v="2004-06-06T00:00:00"/>
    <n v="2004"/>
    <x v="3"/>
    <n v="79"/>
    <n v="239.89003921274099"/>
    <n v="18951.313097806538"/>
    <n v="3"/>
  </r>
  <r>
    <n v="1617"/>
    <x v="1"/>
    <d v="2004-05-26T00:00:00"/>
    <n v="2004"/>
    <x v="3"/>
    <n v="83"/>
    <n v="250.62172213757799"/>
    <n v="20801.602937418975"/>
    <n v="8"/>
  </r>
  <r>
    <n v="1618"/>
    <x v="1"/>
    <d v="2005-12-08T00:00:00"/>
    <n v="2005"/>
    <x v="1"/>
    <n v="-3"/>
    <n v="-6.44415262930002"/>
    <n v="19.332457887900059"/>
    <n v="8"/>
  </r>
  <r>
    <n v="1619"/>
    <x v="8"/>
    <d v="2006-02-23T00:00:00"/>
    <n v="2006"/>
    <x v="4"/>
    <n v="62"/>
    <n v="188.23625463241601"/>
    <n v="11670.647787209793"/>
    <n v="4"/>
  </r>
  <r>
    <n v="1620"/>
    <x v="8"/>
    <d v="2004-02-06T00:00:00"/>
    <n v="2004"/>
    <x v="3"/>
    <n v="6"/>
    <n v="19.3151651062886"/>
    <n v="115.89099063773159"/>
    <n v="4"/>
  </r>
  <r>
    <n v="1621"/>
    <x v="2"/>
    <d v="2006-04-08T00:00:00"/>
    <n v="2006"/>
    <x v="4"/>
    <n v="13"/>
    <n v="41.394747641625202"/>
    <n v="538.13171934112756"/>
    <n v="6"/>
  </r>
  <r>
    <n v="1622"/>
    <x v="6"/>
    <d v="2005-09-22T00:00:00"/>
    <n v="2005"/>
    <x v="3"/>
    <n v="88"/>
    <n v="266.15306975216902"/>
    <n v="23421.470138190874"/>
    <n v="6"/>
  </r>
  <r>
    <n v="1623"/>
    <x v="6"/>
    <d v="2004-04-12T00:00:00"/>
    <n v="2004"/>
    <x v="3"/>
    <n v="35"/>
    <n v="106.704835293299"/>
    <n v="3734.669235265465"/>
    <n v="6"/>
  </r>
  <r>
    <n v="1624"/>
    <x v="5"/>
    <d v="2004-10-16T00:00:00"/>
    <n v="2004"/>
    <x v="3"/>
    <n v="61"/>
    <n v="185.38182854142599"/>
    <n v="11308.291541026985"/>
    <n v="8"/>
  </r>
  <r>
    <n v="1625"/>
    <x v="1"/>
    <d v="2005-07-29T00:00:00"/>
    <n v="2005"/>
    <x v="3"/>
    <n v="95"/>
    <n v="287.154677097008"/>
    <n v="27279.694324215761"/>
    <n v="8"/>
  </r>
  <r>
    <n v="1626"/>
    <x v="6"/>
    <d v="2005-01-01T00:00:00"/>
    <n v="2005"/>
    <x v="3"/>
    <n v="30"/>
    <n v="92.417025758970496"/>
    <n v="2772.5107727691147"/>
    <n v="6"/>
  </r>
  <r>
    <n v="1627"/>
    <x v="6"/>
    <d v="2006-07-16T00:00:00"/>
    <n v="2006"/>
    <x v="3"/>
    <n v="-1"/>
    <n v="-1.63706742327885"/>
    <n v="1.63706742327885"/>
    <n v="6"/>
  </r>
  <r>
    <n v="1628"/>
    <x v="0"/>
    <d v="2005-01-01T00:00:00"/>
    <n v="2005"/>
    <x v="2"/>
    <n v="5"/>
    <n v="16.928081416571299"/>
    <n v="84.640407082856498"/>
    <n v="5"/>
  </r>
  <r>
    <n v="1629"/>
    <x v="0"/>
    <d v="2005-03-08T00:00:00"/>
    <n v="2005"/>
    <x v="1"/>
    <n v="42"/>
    <n v="127.316519961441"/>
    <n v="5347.2938383805222"/>
    <n v="5"/>
  </r>
  <r>
    <n v="1630"/>
    <x v="3"/>
    <d v="2005-05-02T00:00:00"/>
    <n v="2005"/>
    <x v="3"/>
    <n v="14"/>
    <n v="44.540640710887899"/>
    <n v="623.56896995243062"/>
    <n v="5"/>
  </r>
  <r>
    <n v="1631"/>
    <x v="5"/>
    <d v="2005-08-09T00:00:00"/>
    <n v="2005"/>
    <x v="3"/>
    <n v="-4"/>
    <n v="-10.005990967007801"/>
    <n v="40.023963868031203"/>
    <n v="8"/>
  </r>
  <r>
    <n v="1632"/>
    <x v="8"/>
    <d v="2006-01-21T00:00:00"/>
    <n v="2006"/>
    <x v="1"/>
    <n v="27"/>
    <n v="82.256344701253894"/>
    <n v="2220.9213069338552"/>
    <n v="4"/>
  </r>
  <r>
    <n v="1633"/>
    <x v="8"/>
    <d v="2004-05-04T00:00:00"/>
    <n v="2004"/>
    <x v="4"/>
    <n v="5"/>
    <n v="17.110958200572"/>
    <n v="85.55479100286"/>
    <n v="4"/>
  </r>
  <r>
    <n v="1634"/>
    <x v="2"/>
    <d v="2005-03-19T00:00:00"/>
    <n v="2005"/>
    <x v="4"/>
    <n v="57"/>
    <n v="173.29644937565899"/>
    <n v="9877.8976144125627"/>
    <n v="6"/>
  </r>
  <r>
    <n v="1635"/>
    <x v="1"/>
    <d v="2004-10-05T00:00:00"/>
    <n v="2004"/>
    <x v="0"/>
    <n v="78"/>
    <n v="235.611026616961"/>
    <n v="18377.660076122957"/>
    <n v="8"/>
  </r>
  <r>
    <n v="1636"/>
    <x v="8"/>
    <d v="2006-09-09T00:00:00"/>
    <n v="2006"/>
    <x v="4"/>
    <n v="11"/>
    <n v="35.303927193880902"/>
    <n v="388.3431991326899"/>
    <n v="4"/>
  </r>
  <r>
    <n v="1637"/>
    <x v="5"/>
    <d v="2004-10-05T00:00:00"/>
    <n v="2004"/>
    <x v="0"/>
    <n v="55"/>
    <n v="166.93361989664899"/>
    <n v="9181.3490943156939"/>
    <n v="8"/>
  </r>
  <r>
    <n v="1638"/>
    <x v="2"/>
    <d v="2004-10-05T00:00:00"/>
    <n v="2004"/>
    <x v="4"/>
    <n v="15"/>
    <n v="46.988168377437901"/>
    <n v="704.82252566156853"/>
    <n v="6"/>
  </r>
  <r>
    <n v="1639"/>
    <x v="5"/>
    <d v="2004-02-06T00:00:00"/>
    <n v="2004"/>
    <x v="3"/>
    <n v="53"/>
    <n v="161.39224032948599"/>
    <n v="8553.7887374627571"/>
    <n v="8"/>
  </r>
  <r>
    <n v="1640"/>
    <x v="3"/>
    <d v="2005-08-20T00:00:00"/>
    <n v="2005"/>
    <x v="0"/>
    <n v="70"/>
    <n v="212.01090684722899"/>
    <n v="14840.76347930603"/>
    <n v="5"/>
  </r>
  <r>
    <n v="1641"/>
    <x v="8"/>
    <d v="2006-08-18T00:00:00"/>
    <n v="2006"/>
    <x v="1"/>
    <n v="56"/>
    <n v="170.03159669706099"/>
    <n v="9521.7694150354146"/>
    <n v="4"/>
  </r>
  <r>
    <n v="1642"/>
    <x v="3"/>
    <d v="2006-05-22T00:00:00"/>
    <n v="2006"/>
    <x v="3"/>
    <n v="91"/>
    <n v="275.47209572370002"/>
    <n v="25067.960710856703"/>
    <n v="5"/>
  </r>
  <r>
    <n v="1643"/>
    <x v="7"/>
    <d v="2004-12-21T00:00:00"/>
    <n v="2004"/>
    <x v="2"/>
    <n v="55"/>
    <n v="167.80569976811501"/>
    <n v="9229.3134872463252"/>
    <n v="3"/>
  </r>
  <r>
    <n v="1644"/>
    <x v="5"/>
    <d v="2005-10-25T00:00:00"/>
    <n v="2005"/>
    <x v="4"/>
    <n v="1"/>
    <n v="4.7067653474104096"/>
    <n v="4.7067653474104096"/>
    <n v="8"/>
  </r>
  <r>
    <n v="1645"/>
    <x v="5"/>
    <d v="2005-02-03T00:00:00"/>
    <n v="2005"/>
    <x v="3"/>
    <n v="23"/>
    <n v="70.736237537390394"/>
    <n v="1626.933463359979"/>
    <n v="8"/>
  </r>
  <r>
    <n v="1646"/>
    <x v="1"/>
    <d v="2005-12-19T00:00:00"/>
    <n v="2005"/>
    <x v="0"/>
    <n v="0"/>
    <n v="2.2998593901546101"/>
    <n v="0"/>
    <n v="8"/>
  </r>
  <r>
    <n v="1647"/>
    <x v="5"/>
    <d v="2004-12-21T00:00:00"/>
    <n v="2004"/>
    <x v="4"/>
    <n v="86"/>
    <n v="259.96491478210498"/>
    <n v="22356.98267126103"/>
    <n v="8"/>
  </r>
  <r>
    <n v="1648"/>
    <x v="4"/>
    <d v="2004-04-01T00:00:00"/>
    <n v="2004"/>
    <x v="3"/>
    <n v="13"/>
    <n v="40.9900456841292"/>
    <n v="532.8705938936796"/>
    <n v="7"/>
  </r>
  <r>
    <n v="1649"/>
    <x v="2"/>
    <d v="2006-04-19T00:00:00"/>
    <n v="2006"/>
    <x v="4"/>
    <n v="54"/>
    <n v="163.68855299520601"/>
    <n v="8839.1818617411245"/>
    <n v="6"/>
  </r>
  <r>
    <n v="1650"/>
    <x v="4"/>
    <d v="2004-03-10T00:00:00"/>
    <n v="2004"/>
    <x v="4"/>
    <n v="82"/>
    <n v="247.65702123487799"/>
    <n v="20307.875741259995"/>
    <n v="7"/>
  </r>
  <r>
    <n v="1651"/>
    <x v="6"/>
    <d v="2005-02-14T00:00:00"/>
    <n v="2005"/>
    <x v="1"/>
    <n v="27"/>
    <n v="82.646392449751005"/>
    <n v="2231.4525961432773"/>
    <n v="6"/>
  </r>
  <r>
    <n v="1652"/>
    <x v="3"/>
    <d v="2006-10-12T00:00:00"/>
    <n v="2006"/>
    <x v="2"/>
    <n v="84"/>
    <n v="254.58342526964299"/>
    <n v="21385.007722650011"/>
    <n v="5"/>
  </r>
  <r>
    <n v="1653"/>
    <x v="2"/>
    <d v="2004-05-04T00:00:00"/>
    <n v="2004"/>
    <x v="3"/>
    <n v="56"/>
    <n v="170.24926391624399"/>
    <n v="9533.9587793096634"/>
    <n v="6"/>
  </r>
  <r>
    <n v="1654"/>
    <x v="0"/>
    <d v="2004-02-28T00:00:00"/>
    <n v="2004"/>
    <x v="2"/>
    <n v="92"/>
    <n v="277.26934431778199"/>
    <n v="25508.779677235943"/>
    <n v="5"/>
  </r>
  <r>
    <n v="1655"/>
    <x v="0"/>
    <d v="2004-01-15T00:00:00"/>
    <n v="2004"/>
    <x v="0"/>
    <n v="25"/>
    <n v="77.553918573002605"/>
    <n v="1938.847964325065"/>
    <n v="5"/>
  </r>
  <r>
    <n v="1656"/>
    <x v="0"/>
    <d v="2005-01-01T00:00:00"/>
    <n v="2005"/>
    <x v="3"/>
    <n v="67"/>
    <n v="203.00445702040199"/>
    <n v="13601.298620366933"/>
    <n v="5"/>
  </r>
  <r>
    <n v="1657"/>
    <x v="8"/>
    <d v="2004-04-12T00:00:00"/>
    <n v="2004"/>
    <x v="2"/>
    <n v="75"/>
    <n v="226.86441343954999"/>
    <n v="17014.831007966248"/>
    <n v="4"/>
  </r>
  <r>
    <n v="1658"/>
    <x v="6"/>
    <d v="2005-09-22T00:00:00"/>
    <n v="2005"/>
    <x v="3"/>
    <n v="14"/>
    <n v="44.140520464612301"/>
    <n v="617.96728650457226"/>
    <n v="6"/>
  </r>
  <r>
    <n v="1659"/>
    <x v="5"/>
    <d v="2005-12-19T00:00:00"/>
    <n v="2005"/>
    <x v="0"/>
    <n v="48"/>
    <n v="145.81129384316199"/>
    <n v="6998.9421044717756"/>
    <n v="8"/>
  </r>
  <r>
    <n v="1660"/>
    <x v="4"/>
    <d v="2004-05-15T00:00:00"/>
    <n v="2004"/>
    <x v="1"/>
    <n v="73"/>
    <n v="221.16800423559701"/>
    <n v="16145.264309198581"/>
    <n v="7"/>
  </r>
  <r>
    <n v="1661"/>
    <x v="1"/>
    <d v="2005-06-04T00:00:00"/>
    <n v="2005"/>
    <x v="1"/>
    <n v="28"/>
    <n v="85.646088345809403"/>
    <n v="2398.0904736826633"/>
    <n v="8"/>
  </r>
  <r>
    <n v="1662"/>
    <x v="2"/>
    <d v="2005-11-27T00:00:00"/>
    <n v="2005"/>
    <x v="3"/>
    <n v="12"/>
    <n v="38.543998121108501"/>
    <n v="462.52797745330201"/>
    <n v="6"/>
  </r>
  <r>
    <n v="1663"/>
    <x v="8"/>
    <d v="2005-05-02T00:00:00"/>
    <n v="2005"/>
    <x v="0"/>
    <n v="50"/>
    <n v="152.113405255554"/>
    <n v="7605.6702627777004"/>
    <n v="4"/>
  </r>
  <r>
    <n v="1664"/>
    <x v="5"/>
    <d v="2006-10-01T00:00:00"/>
    <n v="2006"/>
    <x v="1"/>
    <n v="-5"/>
    <n v="-12.6409880219569"/>
    <n v="63.204940109784502"/>
    <n v="8"/>
  </r>
  <r>
    <n v="1665"/>
    <x v="1"/>
    <d v="2005-01-23T00:00:00"/>
    <n v="2005"/>
    <x v="0"/>
    <n v="6"/>
    <n v="19.476233913607601"/>
    <n v="116.8574034816456"/>
    <n v="8"/>
  </r>
  <r>
    <n v="1666"/>
    <x v="1"/>
    <d v="2005-02-25T00:00:00"/>
    <n v="2005"/>
    <x v="1"/>
    <n v="63"/>
    <n v="190.56862486239601"/>
    <n v="12005.823366330949"/>
    <n v="8"/>
  </r>
  <r>
    <n v="1667"/>
    <x v="6"/>
    <d v="2006-06-13T00:00:00"/>
    <n v="2006"/>
    <x v="1"/>
    <n v="33"/>
    <n v="100.753244275315"/>
    <n v="3324.8570610853949"/>
    <n v="6"/>
  </r>
  <r>
    <n v="1668"/>
    <x v="8"/>
    <d v="2004-09-24T00:00:00"/>
    <n v="2004"/>
    <x v="3"/>
    <n v="61"/>
    <n v="185.16541785071999"/>
    <n v="11295.090488893919"/>
    <n v="4"/>
  </r>
  <r>
    <n v="1669"/>
    <x v="4"/>
    <d v="2004-12-10T00:00:00"/>
    <n v="2004"/>
    <x v="1"/>
    <n v="16"/>
    <n v="50.7090764838849"/>
    <n v="811.3452237421584"/>
    <n v="7"/>
  </r>
  <r>
    <n v="1670"/>
    <x v="7"/>
    <d v="2006-06-02T00:00:00"/>
    <n v="2006"/>
    <x v="3"/>
    <n v="15"/>
    <n v="47.142751278135897"/>
    <n v="707.14126917203851"/>
    <n v="3"/>
  </r>
  <r>
    <n v="1671"/>
    <x v="4"/>
    <d v="2006-07-27T00:00:00"/>
    <n v="2006"/>
    <x v="3"/>
    <n v="-1"/>
    <n v="-0.59949529532525503"/>
    <n v="0.59949529532525503"/>
    <n v="7"/>
  </r>
  <r>
    <n v="1672"/>
    <x v="1"/>
    <d v="2005-06-04T00:00:00"/>
    <n v="2005"/>
    <x v="0"/>
    <n v="28"/>
    <n v="85.359164284772703"/>
    <n v="2390.0565999736355"/>
    <n v="8"/>
  </r>
  <r>
    <n v="1673"/>
    <x v="7"/>
    <d v="2006-10-01T00:00:00"/>
    <n v="2006"/>
    <x v="1"/>
    <n v="74"/>
    <n v="223.535894486746"/>
    <n v="16541.656192019203"/>
    <n v="3"/>
  </r>
  <r>
    <n v="1674"/>
    <x v="6"/>
    <d v="2004-04-12T00:00:00"/>
    <n v="2004"/>
    <x v="0"/>
    <n v="60"/>
    <n v="182.529572838988"/>
    <n v="10951.774370339281"/>
    <n v="6"/>
  </r>
  <r>
    <n v="1675"/>
    <x v="5"/>
    <d v="2005-05-02T00:00:00"/>
    <n v="2005"/>
    <x v="4"/>
    <n v="26"/>
    <n v="79.644787892751594"/>
    <n v="2070.7644852115413"/>
    <n v="8"/>
  </r>
  <r>
    <n v="1676"/>
    <x v="1"/>
    <d v="2004-02-28T00:00:00"/>
    <n v="2004"/>
    <x v="1"/>
    <n v="41"/>
    <n v="124.805464135546"/>
    <n v="5117.0240295573858"/>
    <n v="8"/>
  </r>
  <r>
    <n v="1677"/>
    <x v="2"/>
    <d v="2004-05-15T00:00:00"/>
    <n v="2004"/>
    <x v="0"/>
    <n v="-1"/>
    <n v="-0.72875697552539798"/>
    <n v="0.72875697552539798"/>
    <n v="6"/>
  </r>
  <r>
    <n v="1678"/>
    <x v="2"/>
    <d v="2006-07-05T00:00:00"/>
    <n v="2006"/>
    <x v="0"/>
    <n v="89"/>
    <n v="268.71620455118602"/>
    <n v="23915.742205055558"/>
    <n v="6"/>
  </r>
  <r>
    <n v="1679"/>
    <x v="1"/>
    <d v="2004-06-06T00:00:00"/>
    <n v="2004"/>
    <x v="4"/>
    <n v="12"/>
    <n v="38.034373617715097"/>
    <n v="456.4124834125812"/>
    <n v="8"/>
  </r>
  <r>
    <n v="1680"/>
    <x v="5"/>
    <d v="2004-10-16T00:00:00"/>
    <n v="2004"/>
    <x v="3"/>
    <n v="21"/>
    <n v="65.911596413947095"/>
    <n v="1384.1435246928891"/>
    <n v="8"/>
  </r>
  <r>
    <n v="1681"/>
    <x v="7"/>
    <d v="2006-06-24T00:00:00"/>
    <n v="2006"/>
    <x v="4"/>
    <n v="23"/>
    <n v="71.5181711468869"/>
    <n v="1644.9179363783987"/>
    <n v="3"/>
  </r>
  <r>
    <n v="1682"/>
    <x v="8"/>
    <d v="2005-03-30T00:00:00"/>
    <n v="2005"/>
    <x v="1"/>
    <n v="-7"/>
    <n v="-18.640973323271002"/>
    <n v="130.48681326289702"/>
    <n v="4"/>
  </r>
  <r>
    <n v="1683"/>
    <x v="0"/>
    <d v="2004-03-10T00:00:00"/>
    <n v="2004"/>
    <x v="1"/>
    <n v="35"/>
    <n v="106.65095335657099"/>
    <n v="3732.7833674799849"/>
    <n v="5"/>
  </r>
  <r>
    <n v="1684"/>
    <x v="2"/>
    <d v="2004-09-13T00:00:00"/>
    <n v="2004"/>
    <x v="4"/>
    <n v="94"/>
    <n v="283.79513827418401"/>
    <n v="26676.742997773297"/>
    <n v="6"/>
  </r>
  <r>
    <n v="1685"/>
    <x v="2"/>
    <d v="2005-11-05T00:00:00"/>
    <n v="2005"/>
    <x v="3"/>
    <n v="88"/>
    <n v="265.961512678075"/>
    <n v="23404.6131156706"/>
    <n v="6"/>
  </r>
  <r>
    <n v="1686"/>
    <x v="2"/>
    <d v="2004-03-10T00:00:00"/>
    <n v="2004"/>
    <x v="2"/>
    <n v="26"/>
    <n v="79.798393656893197"/>
    <n v="2074.7582350792231"/>
    <n v="6"/>
  </r>
  <r>
    <n v="1687"/>
    <x v="8"/>
    <d v="2004-07-09T00:00:00"/>
    <n v="2004"/>
    <x v="1"/>
    <n v="83"/>
    <n v="250.986980820204"/>
    <n v="20831.91940807693"/>
    <n v="4"/>
  </r>
  <r>
    <n v="1688"/>
    <x v="6"/>
    <d v="2006-06-02T00:00:00"/>
    <n v="2006"/>
    <x v="4"/>
    <n v="11"/>
    <n v="34.677474217404601"/>
    <n v="381.45221639145063"/>
    <n v="6"/>
  </r>
  <r>
    <n v="1689"/>
    <x v="4"/>
    <d v="2006-09-20T00:00:00"/>
    <n v="2006"/>
    <x v="1"/>
    <n v="18"/>
    <n v="56.570167419014503"/>
    <n v="1018.2630135422611"/>
    <n v="7"/>
  </r>
  <r>
    <n v="1690"/>
    <x v="3"/>
    <d v="2005-03-19T00:00:00"/>
    <n v="2005"/>
    <x v="3"/>
    <n v="90"/>
    <n v="272.35988641044901"/>
    <n v="24512.38977694041"/>
    <n v="5"/>
  </r>
  <r>
    <n v="1691"/>
    <x v="4"/>
    <d v="2005-10-03T00:00:00"/>
    <n v="2005"/>
    <x v="4"/>
    <n v="12"/>
    <n v="38.358567090515102"/>
    <n v="460.30280508618125"/>
    <n v="7"/>
  </r>
  <r>
    <n v="1692"/>
    <x v="4"/>
    <d v="2004-01-26T00:00:00"/>
    <n v="2004"/>
    <x v="0"/>
    <n v="39"/>
    <n v="118.63508946594899"/>
    <n v="4626.768489172011"/>
    <n v="7"/>
  </r>
  <r>
    <n v="1693"/>
    <x v="4"/>
    <d v="2004-02-17T00:00:00"/>
    <n v="2004"/>
    <x v="2"/>
    <n v="45"/>
    <n v="137.71025367694801"/>
    <n v="6196.9614154626606"/>
    <n v="7"/>
  </r>
  <r>
    <n v="1694"/>
    <x v="3"/>
    <d v="2006-12-06T00:00:00"/>
    <n v="2006"/>
    <x v="1"/>
    <n v="74"/>
    <n v="223.24261767904099"/>
    <n v="16519.953708249031"/>
    <n v="5"/>
  </r>
  <r>
    <n v="1695"/>
    <x v="4"/>
    <d v="2005-07-18T00:00:00"/>
    <n v="2005"/>
    <x v="1"/>
    <n v="95"/>
    <n v="286.97940760158701"/>
    <n v="27263.043722150767"/>
    <n v="7"/>
  </r>
  <r>
    <n v="1696"/>
    <x v="1"/>
    <d v="2004-06-06T00:00:00"/>
    <n v="2004"/>
    <x v="0"/>
    <n v="48"/>
    <n v="145.479418373984"/>
    <n v="6983.0120819512322"/>
    <n v="8"/>
  </r>
  <r>
    <n v="1697"/>
    <x v="0"/>
    <d v="2004-10-16T00:00:00"/>
    <n v="2004"/>
    <x v="4"/>
    <n v="-3"/>
    <n v="-7.0556984383693999"/>
    <n v="21.167095315108199"/>
    <n v="5"/>
  </r>
  <r>
    <n v="1698"/>
    <x v="5"/>
    <d v="2005-05-24T00:00:00"/>
    <n v="2005"/>
    <x v="2"/>
    <n v="92"/>
    <n v="278.515101265498"/>
    <n v="25623.389316425815"/>
    <n v="8"/>
  </r>
  <r>
    <n v="1699"/>
    <x v="3"/>
    <d v="2005-03-08T00:00:00"/>
    <n v="2005"/>
    <x v="4"/>
    <n v="17"/>
    <n v="53.278847558385998"/>
    <n v="905.74040849256198"/>
    <n v="5"/>
  </r>
  <r>
    <n v="1700"/>
    <x v="1"/>
    <d v="2004-10-27T00:00:00"/>
    <n v="2004"/>
    <x v="0"/>
    <n v="45"/>
    <n v="136.31233370896601"/>
    <n v="6134.0550169034705"/>
    <n v="8"/>
  </r>
  <r>
    <n v="1701"/>
    <x v="5"/>
    <d v="2006-10-12T00:00:00"/>
    <n v="2006"/>
    <x v="2"/>
    <n v="62"/>
    <n v="187.97208926447601"/>
    <n v="11654.269534397512"/>
    <n v="8"/>
  </r>
  <r>
    <n v="1702"/>
    <x v="3"/>
    <d v="2004-10-27T00:00:00"/>
    <n v="2004"/>
    <x v="1"/>
    <n v="52"/>
    <n v="158.04604453328699"/>
    <n v="8218.3943157309241"/>
    <n v="5"/>
  </r>
  <r>
    <n v="1703"/>
    <x v="1"/>
    <d v="2004-05-26T00:00:00"/>
    <n v="2004"/>
    <x v="2"/>
    <n v="73"/>
    <n v="221.23952830258401"/>
    <n v="16150.485566088633"/>
    <n v="8"/>
  </r>
  <r>
    <n v="1704"/>
    <x v="8"/>
    <d v="2005-07-18T00:00:00"/>
    <n v="2005"/>
    <x v="2"/>
    <n v="38"/>
    <n v="116.53981147745699"/>
    <n v="4428.5128361433653"/>
    <n v="4"/>
  </r>
  <r>
    <n v="1705"/>
    <x v="1"/>
    <d v="2005-12-19T00:00:00"/>
    <n v="2005"/>
    <x v="3"/>
    <n v="0"/>
    <n v="1.7059716699737899"/>
    <n v="0"/>
    <n v="8"/>
  </r>
  <r>
    <n v="1706"/>
    <x v="7"/>
    <d v="2004-10-16T00:00:00"/>
    <n v="2004"/>
    <x v="3"/>
    <n v="70"/>
    <n v="211.809429250622"/>
    <n v="14826.660047543541"/>
    <n v="3"/>
  </r>
  <r>
    <n v="1707"/>
    <x v="8"/>
    <d v="2005-05-13T00:00:00"/>
    <n v="2005"/>
    <x v="1"/>
    <n v="-8"/>
    <n v="-22.164529814254301"/>
    <n v="177.31623851403441"/>
    <n v="4"/>
  </r>
  <r>
    <n v="1708"/>
    <x v="8"/>
    <d v="2006-04-30T00:00:00"/>
    <n v="2006"/>
    <x v="3"/>
    <n v="65"/>
    <n v="196.94966457435601"/>
    <n v="12801.728197333141"/>
    <n v="4"/>
  </r>
  <r>
    <n v="1709"/>
    <x v="8"/>
    <d v="2006-11-25T00:00:00"/>
    <n v="2006"/>
    <x v="0"/>
    <n v="-5"/>
    <n v="-12.235172213399"/>
    <n v="61.175861066994997"/>
    <n v="4"/>
  </r>
  <r>
    <n v="1710"/>
    <x v="8"/>
    <d v="2005-07-29T00:00:00"/>
    <n v="2005"/>
    <x v="1"/>
    <n v="34"/>
    <n v="104.46148815266901"/>
    <n v="3551.6905971907463"/>
    <n v="4"/>
  </r>
  <r>
    <n v="1711"/>
    <x v="4"/>
    <d v="2006-03-28T00:00:00"/>
    <n v="2006"/>
    <x v="0"/>
    <n v="72"/>
    <n v="217.88587173222501"/>
    <n v="15687.782764720201"/>
    <n v="7"/>
  </r>
  <r>
    <n v="1712"/>
    <x v="7"/>
    <d v="2005-02-03T00:00:00"/>
    <n v="2005"/>
    <x v="3"/>
    <n v="-1"/>
    <n v="-0.65444775995364701"/>
    <n v="0.65444775995364701"/>
    <n v="3"/>
  </r>
  <r>
    <n v="1713"/>
    <x v="6"/>
    <d v="2005-12-08T00:00:00"/>
    <n v="2005"/>
    <x v="0"/>
    <n v="40"/>
    <n v="122.142684762917"/>
    <n v="4885.7073905166799"/>
    <n v="6"/>
  </r>
  <r>
    <n v="1714"/>
    <x v="1"/>
    <d v="2006-09-09T00:00:00"/>
    <n v="2006"/>
    <x v="4"/>
    <n v="65"/>
    <n v="196.70486780051701"/>
    <n v="12785.816407033606"/>
    <n v="8"/>
  </r>
  <r>
    <n v="1715"/>
    <x v="8"/>
    <d v="2006-07-05T00:00:00"/>
    <n v="2006"/>
    <x v="0"/>
    <n v="77"/>
    <n v="232.417405221303"/>
    <n v="17896.140202040329"/>
    <n v="4"/>
  </r>
  <r>
    <n v="1716"/>
    <x v="7"/>
    <d v="2006-04-19T00:00:00"/>
    <n v="2006"/>
    <x v="4"/>
    <n v="51"/>
    <n v="155.00139731564599"/>
    <n v="7905.0712630979451"/>
    <n v="3"/>
  </r>
  <r>
    <n v="1717"/>
    <x v="3"/>
    <d v="2005-04-10T00:00:00"/>
    <n v="2005"/>
    <x v="1"/>
    <n v="-9"/>
    <n v="-25.1032755595384"/>
    <n v="225.92948003584559"/>
    <n v="5"/>
  </r>
  <r>
    <n v="1718"/>
    <x v="7"/>
    <d v="2005-03-30T00:00:00"/>
    <n v="2005"/>
    <x v="4"/>
    <n v="17"/>
    <n v="52.732870933394402"/>
    <n v="896.45880586770488"/>
    <n v="3"/>
  </r>
  <r>
    <n v="1719"/>
    <x v="2"/>
    <d v="2005-04-10T00:00:00"/>
    <n v="2005"/>
    <x v="3"/>
    <n v="11"/>
    <n v="34.806777506140598"/>
    <n v="382.87455256754657"/>
    <n v="6"/>
  </r>
  <r>
    <n v="1720"/>
    <x v="6"/>
    <d v="2006-06-24T00:00:00"/>
    <n v="2006"/>
    <x v="0"/>
    <n v="40"/>
    <n v="121.64869809891501"/>
    <n v="4865.9479239565999"/>
    <n v="6"/>
  </r>
  <r>
    <n v="1721"/>
    <x v="2"/>
    <d v="2005-08-20T00:00:00"/>
    <n v="2005"/>
    <x v="1"/>
    <n v="67"/>
    <n v="202.72483169959699"/>
    <n v="13582.563723872998"/>
    <n v="6"/>
  </r>
  <r>
    <n v="1722"/>
    <x v="8"/>
    <d v="2005-07-29T00:00:00"/>
    <n v="2005"/>
    <x v="2"/>
    <n v="79"/>
    <n v="239.250667661488"/>
    <n v="18900.802745257552"/>
    <n v="4"/>
  </r>
  <r>
    <n v="1723"/>
    <x v="3"/>
    <d v="2004-05-15T00:00:00"/>
    <n v="2004"/>
    <x v="1"/>
    <n v="-7"/>
    <n v="-19.1598623762961"/>
    <n v="134.1190366340727"/>
    <n v="5"/>
  </r>
  <r>
    <n v="1724"/>
    <x v="3"/>
    <d v="2005-05-24T00:00:00"/>
    <n v="2005"/>
    <x v="4"/>
    <n v="72"/>
    <n v="218.05969697818901"/>
    <n v="15700.298182429609"/>
    <n v="5"/>
  </r>
  <r>
    <n v="1725"/>
    <x v="4"/>
    <d v="2005-07-29T00:00:00"/>
    <n v="2005"/>
    <x v="3"/>
    <n v="53"/>
    <n v="160.76900841046401"/>
    <n v="8520.7574457545925"/>
    <n v="7"/>
  </r>
  <r>
    <n v="1726"/>
    <x v="6"/>
    <d v="2006-07-05T00:00:00"/>
    <n v="2006"/>
    <x v="3"/>
    <n v="35"/>
    <n v="107.409392758238"/>
    <n v="3759.3287465383301"/>
    <n v="6"/>
  </r>
  <r>
    <n v="1727"/>
    <x v="2"/>
    <d v="2006-11-03T00:00:00"/>
    <n v="2006"/>
    <x v="0"/>
    <n v="39"/>
    <n v="118.67053890819101"/>
    <n v="4628.1510174194491"/>
    <n v="6"/>
  </r>
  <r>
    <n v="1728"/>
    <x v="4"/>
    <d v="2004-07-09T00:00:00"/>
    <n v="2004"/>
    <x v="4"/>
    <n v="-7"/>
    <n v="-19.354078968263298"/>
    <n v="135.47855277784308"/>
    <n v="7"/>
  </r>
  <r>
    <n v="1729"/>
    <x v="5"/>
    <d v="2004-06-17T00:00:00"/>
    <n v="2004"/>
    <x v="3"/>
    <n v="68"/>
    <n v="206.344238431772"/>
    <n v="14031.408213360495"/>
    <n v="8"/>
  </r>
  <r>
    <n v="1730"/>
    <x v="6"/>
    <d v="2004-10-27T00:00:00"/>
    <n v="2004"/>
    <x v="3"/>
    <n v="86"/>
    <n v="260.29001268034398"/>
    <n v="22384.941090509583"/>
    <n v="6"/>
  </r>
  <r>
    <n v="1731"/>
    <x v="0"/>
    <d v="2005-08-31T00:00:00"/>
    <n v="2005"/>
    <x v="2"/>
    <n v="84"/>
    <n v="254.776310995297"/>
    <n v="21401.210123604949"/>
    <n v="5"/>
  </r>
  <r>
    <n v="1732"/>
    <x v="5"/>
    <d v="2006-11-25T00:00:00"/>
    <n v="2006"/>
    <x v="4"/>
    <n v="6"/>
    <n v="19.965040351983699"/>
    <n v="119.79024211190219"/>
    <n v="8"/>
  </r>
  <r>
    <n v="1733"/>
    <x v="0"/>
    <d v="2006-01-10T00:00:00"/>
    <n v="2006"/>
    <x v="2"/>
    <n v="-5"/>
    <n v="-12.7723941464441"/>
    <n v="63.861970732220499"/>
    <n v="5"/>
  </r>
  <r>
    <n v="1734"/>
    <x v="5"/>
    <d v="2006-04-08T00:00:00"/>
    <n v="2006"/>
    <x v="0"/>
    <n v="22"/>
    <n v="67.9367360584979"/>
    <n v="1494.6081932869538"/>
    <n v="8"/>
  </r>
  <r>
    <n v="1735"/>
    <x v="0"/>
    <d v="2005-12-08T00:00:00"/>
    <n v="2005"/>
    <x v="3"/>
    <n v="29"/>
    <n v="89.114636106343596"/>
    <n v="2584.3244470839645"/>
    <n v="5"/>
  </r>
  <r>
    <n v="1736"/>
    <x v="8"/>
    <d v="2004-11-07T00:00:00"/>
    <n v="2004"/>
    <x v="0"/>
    <n v="3"/>
    <n v="10.8898336685861"/>
    <n v="32.669501005758299"/>
    <n v="4"/>
  </r>
  <r>
    <n v="1737"/>
    <x v="2"/>
    <d v="2006-03-28T00:00:00"/>
    <n v="2006"/>
    <x v="3"/>
    <n v="88"/>
    <n v="265.52523967441101"/>
    <n v="23366.221091348169"/>
    <n v="6"/>
  </r>
  <r>
    <n v="1738"/>
    <x v="6"/>
    <d v="2005-02-25T00:00:00"/>
    <n v="2005"/>
    <x v="3"/>
    <n v="41"/>
    <n v="124.98924123949"/>
    <n v="5124.5588908190903"/>
    <n v="6"/>
  </r>
  <r>
    <n v="1739"/>
    <x v="7"/>
    <d v="2005-02-14T00:00:00"/>
    <n v="2005"/>
    <x v="1"/>
    <n v="59"/>
    <n v="178.836280197696"/>
    <n v="10551.340531664064"/>
    <n v="3"/>
  </r>
  <r>
    <n v="1740"/>
    <x v="7"/>
    <d v="2004-10-05T00:00:00"/>
    <n v="2004"/>
    <x v="4"/>
    <n v="29"/>
    <n v="89.261658607480399"/>
    <n v="2588.5880996169317"/>
    <n v="3"/>
  </r>
  <r>
    <n v="1741"/>
    <x v="2"/>
    <d v="2004-02-17T00:00:00"/>
    <n v="2004"/>
    <x v="4"/>
    <n v="43"/>
    <n v="130.29965520792399"/>
    <n v="5602.8851739407319"/>
    <n v="6"/>
  </r>
  <r>
    <n v="1742"/>
    <x v="8"/>
    <d v="2006-04-19T00:00:00"/>
    <n v="2006"/>
    <x v="0"/>
    <n v="75"/>
    <n v="227.51732588951401"/>
    <n v="17063.799441713552"/>
    <n v="4"/>
  </r>
  <r>
    <n v="1743"/>
    <x v="0"/>
    <d v="2004-08-22T00:00:00"/>
    <n v="2004"/>
    <x v="4"/>
    <n v="40"/>
    <n v="121.70811716084999"/>
    <n v="4868.3246864339999"/>
    <n v="5"/>
  </r>
  <r>
    <n v="1744"/>
    <x v="8"/>
    <d v="2004-11-18T00:00:00"/>
    <n v="2004"/>
    <x v="4"/>
    <n v="78"/>
    <n v="235.886562763272"/>
    <n v="18399.151895535215"/>
    <n v="4"/>
  </r>
  <r>
    <n v="1745"/>
    <x v="3"/>
    <d v="2005-03-19T00:00:00"/>
    <n v="2005"/>
    <x v="3"/>
    <n v="38"/>
    <n v="115.79763515244601"/>
    <n v="4400.3101357929481"/>
    <n v="5"/>
  </r>
  <r>
    <n v="1746"/>
    <x v="6"/>
    <d v="2005-06-04T00:00:00"/>
    <n v="2005"/>
    <x v="4"/>
    <n v="-3"/>
    <n v="-6.3542907791354004"/>
    <n v="19.062872337406201"/>
    <n v="6"/>
  </r>
  <r>
    <n v="1747"/>
    <x v="1"/>
    <d v="2004-04-23T00:00:00"/>
    <n v="2004"/>
    <x v="1"/>
    <n v="34"/>
    <n v="103.897867241566"/>
    <n v="3532.5274862132442"/>
    <n v="8"/>
  </r>
  <r>
    <n v="1748"/>
    <x v="2"/>
    <d v="2004-05-04T00:00:00"/>
    <n v="2004"/>
    <x v="3"/>
    <n v="85"/>
    <n v="256.44571117775502"/>
    <n v="21797.885450109177"/>
    <n v="6"/>
  </r>
  <r>
    <n v="1749"/>
    <x v="5"/>
    <d v="2005-11-16T00:00:00"/>
    <n v="2005"/>
    <x v="1"/>
    <n v="70"/>
    <n v="212.028974691218"/>
    <n v="14842.028228385259"/>
    <n v="8"/>
  </r>
  <r>
    <n v="1750"/>
    <x v="6"/>
    <d v="2006-11-03T00:00:00"/>
    <n v="2006"/>
    <x v="3"/>
    <n v="86"/>
    <n v="259.75727876328699"/>
    <n v="22339.12597364268"/>
    <n v="6"/>
  </r>
  <r>
    <n v="1751"/>
    <x v="8"/>
    <d v="2006-12-17T00:00:00"/>
    <n v="2006"/>
    <x v="1"/>
    <n v="47"/>
    <n v="142.931905814218"/>
    <n v="6717.7995732682457"/>
    <n v="4"/>
  </r>
  <r>
    <n v="1752"/>
    <x v="4"/>
    <d v="2006-06-13T00:00:00"/>
    <n v="2006"/>
    <x v="2"/>
    <n v="20"/>
    <n v="62.6034037824639"/>
    <n v="1252.0680756492779"/>
    <n v="7"/>
  </r>
  <r>
    <n v="1753"/>
    <x v="7"/>
    <d v="2004-05-15T00:00:00"/>
    <n v="2004"/>
    <x v="4"/>
    <n v="33"/>
    <n v="101.4190662644"/>
    <n v="3346.8291867252001"/>
    <n v="3"/>
  </r>
  <r>
    <n v="1754"/>
    <x v="5"/>
    <d v="2004-11-07T00:00:00"/>
    <n v="2004"/>
    <x v="4"/>
    <n v="-10"/>
    <n v="-27.865488210965299"/>
    <n v="278.65488210965299"/>
    <n v="8"/>
  </r>
  <r>
    <n v="1755"/>
    <x v="8"/>
    <d v="2006-12-06T00:00:00"/>
    <n v="2006"/>
    <x v="0"/>
    <n v="40"/>
    <n v="122.399667343121"/>
    <n v="4895.9866937248398"/>
    <n v="4"/>
  </r>
  <r>
    <n v="1756"/>
    <x v="6"/>
    <d v="2004-07-20T00:00:00"/>
    <n v="2004"/>
    <x v="1"/>
    <n v="13"/>
    <n v="40.440362188704498"/>
    <n v="525.72470845315843"/>
    <n v="6"/>
  </r>
  <r>
    <n v="1757"/>
    <x v="2"/>
    <d v="2006-08-29T00:00:00"/>
    <n v="2006"/>
    <x v="0"/>
    <n v="20"/>
    <n v="62.159874636859698"/>
    <n v="1243.1974927371939"/>
    <n v="6"/>
  </r>
  <r>
    <n v="1758"/>
    <x v="6"/>
    <d v="2004-02-28T00:00:00"/>
    <n v="2004"/>
    <x v="3"/>
    <n v="22"/>
    <n v="68.7786437540815"/>
    <n v="1513.1301625897929"/>
    <n v="6"/>
  </r>
  <r>
    <n v="1759"/>
    <x v="3"/>
    <d v="2005-09-11T00:00:00"/>
    <n v="2005"/>
    <x v="1"/>
    <n v="91"/>
    <n v="275.56378169890002"/>
    <n v="25076.304134599901"/>
    <n v="5"/>
  </r>
  <r>
    <n v="1760"/>
    <x v="0"/>
    <d v="2006-05-11T00:00:00"/>
    <n v="2006"/>
    <x v="0"/>
    <n v="17"/>
    <n v="53.536546154185103"/>
    <n v="910.12128462114674"/>
    <n v="5"/>
  </r>
  <r>
    <n v="1761"/>
    <x v="3"/>
    <d v="2004-11-07T00:00:00"/>
    <n v="2004"/>
    <x v="0"/>
    <n v="77"/>
    <n v="232.78300193286"/>
    <n v="17924.29114883022"/>
    <n v="5"/>
  </r>
  <r>
    <n v="1762"/>
    <x v="5"/>
    <d v="2006-12-06T00:00:00"/>
    <n v="2006"/>
    <x v="4"/>
    <n v="8"/>
    <n v="25.170033543748801"/>
    <n v="201.36026834999041"/>
    <n v="8"/>
  </r>
  <r>
    <n v="1763"/>
    <x v="2"/>
    <d v="2005-08-20T00:00:00"/>
    <n v="2005"/>
    <x v="3"/>
    <n v="-1"/>
    <n v="-0.68878150112298198"/>
    <n v="0.68878150112298198"/>
    <n v="6"/>
  </r>
  <r>
    <n v="1764"/>
    <x v="1"/>
    <d v="2005-06-04T00:00:00"/>
    <n v="2005"/>
    <x v="0"/>
    <n v="52"/>
    <n v="158.074363782803"/>
    <n v="8219.866916705756"/>
    <n v="8"/>
  </r>
  <r>
    <n v="1765"/>
    <x v="8"/>
    <d v="2005-08-31T00:00:00"/>
    <n v="2005"/>
    <x v="4"/>
    <n v="50"/>
    <n v="152.59801251978499"/>
    <n v="7629.9006259892494"/>
    <n v="4"/>
  </r>
  <r>
    <n v="1766"/>
    <x v="8"/>
    <d v="2006-06-24T00:00:00"/>
    <n v="2006"/>
    <x v="1"/>
    <n v="69"/>
    <n v="209.27458050780101"/>
    <n v="14439.94605503827"/>
    <n v="4"/>
  </r>
  <r>
    <n v="1767"/>
    <x v="6"/>
    <d v="2006-06-02T00:00:00"/>
    <n v="2006"/>
    <x v="4"/>
    <n v="-10"/>
    <n v="-28.4294746122834"/>
    <n v="284.294746122834"/>
    <n v="6"/>
  </r>
  <r>
    <n v="1768"/>
    <x v="3"/>
    <d v="2004-09-13T00:00:00"/>
    <n v="2004"/>
    <x v="1"/>
    <n v="-10"/>
    <n v="-27.787426760377599"/>
    <n v="277.87426760377599"/>
    <n v="5"/>
  </r>
  <r>
    <n v="1769"/>
    <x v="7"/>
    <d v="2005-10-25T00:00:00"/>
    <n v="2005"/>
    <x v="4"/>
    <n v="90"/>
    <n v="272.47244684275501"/>
    <n v="24522.520215847951"/>
    <n v="3"/>
  </r>
  <r>
    <n v="1770"/>
    <x v="2"/>
    <d v="2006-11-14T00:00:00"/>
    <n v="2006"/>
    <x v="1"/>
    <n v="-4"/>
    <n v="-9.8005201872550298"/>
    <n v="39.202080749020119"/>
    <n v="6"/>
  </r>
  <r>
    <n v="1771"/>
    <x v="0"/>
    <d v="2006-08-18T00:00:00"/>
    <n v="2006"/>
    <x v="0"/>
    <n v="14"/>
    <n v="44.066692086610502"/>
    <n v="616.93368921254705"/>
    <n v="5"/>
  </r>
  <r>
    <n v="1772"/>
    <x v="6"/>
    <d v="2005-12-19T00:00:00"/>
    <n v="2005"/>
    <x v="0"/>
    <n v="13"/>
    <n v="41.651608836226799"/>
    <n v="541.47091487094838"/>
    <n v="6"/>
  </r>
  <r>
    <n v="1773"/>
    <x v="4"/>
    <d v="2004-07-20T00:00:00"/>
    <n v="2004"/>
    <x v="1"/>
    <n v="-10"/>
    <n v="-27.4490073724883"/>
    <n v="274.49007372488302"/>
    <n v="7"/>
  </r>
  <r>
    <n v="1774"/>
    <x v="8"/>
    <d v="2005-02-14T00:00:00"/>
    <n v="2005"/>
    <x v="1"/>
    <n v="81"/>
    <n v="244.96209724909301"/>
    <n v="19841.929877176535"/>
    <n v="4"/>
  </r>
  <r>
    <n v="1775"/>
    <x v="0"/>
    <d v="2005-01-01T00:00:00"/>
    <n v="2005"/>
    <x v="1"/>
    <n v="91"/>
    <n v="274.01633323079699"/>
    <n v="24935.486324002526"/>
    <n v="5"/>
  </r>
  <r>
    <n v="1776"/>
    <x v="5"/>
    <d v="2004-12-21T00:00:00"/>
    <n v="2004"/>
    <x v="0"/>
    <n v="7"/>
    <n v="23.096103574093998"/>
    <n v="161.67272501865799"/>
    <n v="8"/>
  </r>
  <r>
    <n v="1777"/>
    <x v="0"/>
    <d v="2005-12-19T00:00:00"/>
    <n v="2005"/>
    <x v="3"/>
    <n v="95"/>
    <n v="286.40913503922599"/>
    <n v="27208.86782872647"/>
    <n v="5"/>
  </r>
  <r>
    <n v="1778"/>
    <x v="4"/>
    <d v="2006-03-17T00:00:00"/>
    <n v="2006"/>
    <x v="4"/>
    <n v="7"/>
    <n v="23.4603984514332"/>
    <n v="164.22278916003239"/>
    <n v="7"/>
  </r>
  <r>
    <n v="1779"/>
    <x v="6"/>
    <d v="2005-04-10T00:00:00"/>
    <n v="2005"/>
    <x v="4"/>
    <n v="9"/>
    <n v="29.496709116948502"/>
    <n v="265.47038205253654"/>
    <n v="6"/>
  </r>
  <r>
    <n v="1780"/>
    <x v="6"/>
    <d v="2004-05-04T00:00:00"/>
    <n v="2004"/>
    <x v="1"/>
    <n v="16"/>
    <n v="50.3230469184345"/>
    <n v="805.168750694952"/>
    <n v="6"/>
  </r>
  <r>
    <n v="1781"/>
    <x v="2"/>
    <d v="2005-02-25T00:00:00"/>
    <n v="2005"/>
    <x v="0"/>
    <n v="37"/>
    <n v="112.642366897576"/>
    <n v="4167.7675752103123"/>
    <n v="6"/>
  </r>
  <r>
    <n v="1782"/>
    <x v="8"/>
    <d v="2006-10-01T00:00:00"/>
    <n v="2006"/>
    <x v="0"/>
    <n v="38"/>
    <n v="115.866943504088"/>
    <n v="4402.9438531553442"/>
    <n v="4"/>
  </r>
  <r>
    <n v="1783"/>
    <x v="0"/>
    <d v="2006-09-20T00:00:00"/>
    <n v="2006"/>
    <x v="2"/>
    <n v="43"/>
    <n v="130.38058732657899"/>
    <n v="5606.3652550428969"/>
    <n v="5"/>
  </r>
  <r>
    <n v="1784"/>
    <x v="8"/>
    <d v="2006-07-05T00:00:00"/>
    <n v="2006"/>
    <x v="4"/>
    <n v="-5"/>
    <n v="-12.649706737241701"/>
    <n v="63.248533686208503"/>
    <n v="4"/>
  </r>
  <r>
    <n v="1785"/>
    <x v="6"/>
    <d v="2006-11-14T00:00:00"/>
    <n v="2006"/>
    <x v="3"/>
    <n v="9"/>
    <n v="28.951087924744201"/>
    <n v="260.55979132269783"/>
    <n v="6"/>
  </r>
  <r>
    <n v="1786"/>
    <x v="0"/>
    <d v="2006-01-10T00:00:00"/>
    <n v="2006"/>
    <x v="0"/>
    <n v="-9"/>
    <n v="-24.653364515512202"/>
    <n v="221.88028063960982"/>
    <n v="5"/>
  </r>
  <r>
    <n v="1787"/>
    <x v="7"/>
    <d v="2005-08-31T00:00:00"/>
    <n v="2005"/>
    <x v="2"/>
    <n v="24"/>
    <n v="74.611228324097596"/>
    <n v="1790.6694797783423"/>
    <n v="3"/>
  </r>
  <r>
    <n v="1788"/>
    <x v="8"/>
    <d v="2004-05-04T00:00:00"/>
    <n v="2004"/>
    <x v="0"/>
    <n v="30"/>
    <n v="91.370060380593699"/>
    <n v="2741.1018114178109"/>
    <n v="4"/>
  </r>
  <r>
    <n v="1789"/>
    <x v="5"/>
    <d v="2005-12-08T00:00:00"/>
    <n v="2005"/>
    <x v="0"/>
    <n v="83"/>
    <n v="250.84508105520001"/>
    <n v="20820.141727581602"/>
    <n v="8"/>
  </r>
  <r>
    <n v="1790"/>
    <x v="6"/>
    <d v="2004-03-21T00:00:00"/>
    <n v="2004"/>
    <x v="0"/>
    <n v="90"/>
    <n v="271.87067701120299"/>
    <n v="24468.360931008268"/>
    <n v="6"/>
  </r>
  <r>
    <n v="1791"/>
    <x v="4"/>
    <d v="2005-03-30T00:00:00"/>
    <n v="2005"/>
    <x v="3"/>
    <n v="82"/>
    <n v="248.227879938537"/>
    <n v="20354.686154960033"/>
    <n v="7"/>
  </r>
  <r>
    <n v="1792"/>
    <x v="1"/>
    <d v="2005-10-25T00:00:00"/>
    <n v="2005"/>
    <x v="3"/>
    <n v="51"/>
    <n v="155.23329282201701"/>
    <n v="7916.8979339228672"/>
    <n v="8"/>
  </r>
  <r>
    <n v="1793"/>
    <x v="8"/>
    <d v="2004-01-04T00:00:00"/>
    <n v="2004"/>
    <x v="0"/>
    <n v="66"/>
    <n v="200.12511432116301"/>
    <n v="13208.257545196759"/>
    <n v="4"/>
  </r>
  <r>
    <n v="1794"/>
    <x v="6"/>
    <d v="2005-12-30T00:00:00"/>
    <n v="2005"/>
    <x v="4"/>
    <n v="29"/>
    <n v="89.016407302334798"/>
    <n v="2581.4758117677093"/>
    <n v="6"/>
  </r>
  <r>
    <n v="1795"/>
    <x v="2"/>
    <d v="2005-10-03T00:00:00"/>
    <n v="2005"/>
    <x v="0"/>
    <n v="93"/>
    <n v="280.87456053220598"/>
    <n v="26121.334129495157"/>
    <n v="6"/>
  </r>
  <r>
    <n v="1796"/>
    <x v="7"/>
    <d v="2006-10-12T00:00:00"/>
    <n v="2006"/>
    <x v="3"/>
    <n v="-3"/>
    <n v="-6.5419840395963602"/>
    <n v="19.62595211878908"/>
    <n v="3"/>
  </r>
  <r>
    <n v="1797"/>
    <x v="2"/>
    <d v="2006-09-09T00:00:00"/>
    <n v="2006"/>
    <x v="0"/>
    <n v="-2"/>
    <n v="-3.63551117789134"/>
    <n v="7.2710223557826801"/>
    <n v="6"/>
  </r>
  <r>
    <n v="1798"/>
    <x v="5"/>
    <d v="2004-10-05T00:00:00"/>
    <n v="2004"/>
    <x v="2"/>
    <n v="79"/>
    <n v="239.250779290314"/>
    <n v="18900.811563934807"/>
    <n v="8"/>
  </r>
  <r>
    <n v="1799"/>
    <x v="0"/>
    <d v="2006-12-28T00:00:00"/>
    <n v="2006"/>
    <x v="0"/>
    <n v="31"/>
    <n v="94.721454992650806"/>
    <n v="2936.3651047721751"/>
    <n v="5"/>
  </r>
  <r>
    <n v="1800"/>
    <x v="1"/>
    <d v="2005-05-13T00:00:00"/>
    <n v="2005"/>
    <x v="1"/>
    <n v="46"/>
    <n v="140.21517548818201"/>
    <n v="6449.8980724563726"/>
    <n v="8"/>
  </r>
  <r>
    <n v="1801"/>
    <x v="6"/>
    <d v="2006-12-28T00:00:00"/>
    <n v="2006"/>
    <x v="1"/>
    <n v="93"/>
    <n v="281.78560885336401"/>
    <n v="26206.061623362853"/>
    <n v="6"/>
  </r>
  <r>
    <n v="1802"/>
    <x v="6"/>
    <d v="2004-03-10T00:00:00"/>
    <n v="2004"/>
    <x v="0"/>
    <n v="82"/>
    <n v="247.019182086222"/>
    <n v="20255.572931070205"/>
    <n v="6"/>
  </r>
  <r>
    <n v="1803"/>
    <x v="8"/>
    <d v="2006-12-06T00:00:00"/>
    <n v="2006"/>
    <x v="2"/>
    <n v="87"/>
    <n v="263.71733330819899"/>
    <n v="22943.407997813312"/>
    <n v="4"/>
  </r>
  <r>
    <n v="1804"/>
    <x v="2"/>
    <d v="2004-12-10T00:00:00"/>
    <n v="2004"/>
    <x v="1"/>
    <n v="62"/>
    <n v="187.56768751552099"/>
    <n v="11629.1966259623"/>
    <n v="6"/>
  </r>
  <r>
    <n v="1805"/>
    <x v="5"/>
    <d v="2004-12-21T00:00:00"/>
    <n v="2004"/>
    <x v="1"/>
    <n v="31"/>
    <n v="94.571992971518597"/>
    <n v="2931.7317821170764"/>
    <n v="8"/>
  </r>
  <r>
    <n v="1806"/>
    <x v="2"/>
    <d v="2004-08-11T00:00:00"/>
    <n v="2004"/>
    <x v="4"/>
    <n v="43"/>
    <n v="131.33084322347401"/>
    <n v="5647.2262586093821"/>
    <n v="6"/>
  </r>
  <r>
    <n v="1807"/>
    <x v="5"/>
    <d v="2004-11-07T00:00:00"/>
    <n v="2004"/>
    <x v="0"/>
    <n v="78"/>
    <n v="236.44038982169701"/>
    <n v="18442.350406092366"/>
    <n v="8"/>
  </r>
  <r>
    <n v="1808"/>
    <x v="5"/>
    <d v="2004-07-31T00:00:00"/>
    <n v="2004"/>
    <x v="0"/>
    <n v="-1"/>
    <n v="-0.44195721388362103"/>
    <n v="0.44195721388362103"/>
    <n v="8"/>
  </r>
  <r>
    <n v="1809"/>
    <x v="3"/>
    <d v="2004-03-10T00:00:00"/>
    <n v="2004"/>
    <x v="2"/>
    <n v="5"/>
    <n v="17.4698095418001"/>
    <n v="87.349047709000502"/>
    <n v="5"/>
  </r>
  <r>
    <n v="1810"/>
    <x v="5"/>
    <d v="2006-05-22T00:00:00"/>
    <n v="2006"/>
    <x v="2"/>
    <n v="30"/>
    <n v="92.310265407730995"/>
    <n v="2769.3079622319297"/>
    <n v="8"/>
  </r>
  <r>
    <n v="1811"/>
    <x v="1"/>
    <d v="2006-04-19T00:00:00"/>
    <n v="2006"/>
    <x v="3"/>
    <n v="65"/>
    <n v="197.17585549268199"/>
    <n v="12816.430607024329"/>
    <n v="8"/>
  </r>
  <r>
    <n v="1812"/>
    <x v="8"/>
    <d v="2006-05-11T00:00:00"/>
    <n v="2006"/>
    <x v="4"/>
    <n v="14"/>
    <n v="43.795902693301002"/>
    <n v="613.14263770621403"/>
    <n v="4"/>
  </r>
  <r>
    <n v="1813"/>
    <x v="8"/>
    <d v="2005-11-27T00:00:00"/>
    <n v="2005"/>
    <x v="1"/>
    <n v="10"/>
    <n v="31.259562735955399"/>
    <n v="312.59562735955399"/>
    <n v="4"/>
  </r>
  <r>
    <n v="1814"/>
    <x v="0"/>
    <d v="2004-03-10T00:00:00"/>
    <n v="2004"/>
    <x v="2"/>
    <n v="31"/>
    <n v="94.729581013275293"/>
    <n v="2936.6170114115339"/>
    <n v="5"/>
  </r>
  <r>
    <n v="1815"/>
    <x v="0"/>
    <d v="2006-04-19T00:00:00"/>
    <n v="2006"/>
    <x v="4"/>
    <n v="25"/>
    <n v="77.103127744417094"/>
    <n v="1927.5781936104274"/>
    <n v="5"/>
  </r>
  <r>
    <n v="1816"/>
    <x v="0"/>
    <d v="2005-03-19T00:00:00"/>
    <n v="2005"/>
    <x v="2"/>
    <n v="11"/>
    <n v="35.295636570052601"/>
    <n v="388.2520022705786"/>
    <n v="5"/>
  </r>
  <r>
    <n v="1817"/>
    <x v="0"/>
    <d v="2004-01-15T00:00:00"/>
    <n v="2004"/>
    <x v="1"/>
    <n v="62"/>
    <n v="187.512226350817"/>
    <n v="11625.758033750653"/>
    <n v="5"/>
  </r>
  <r>
    <n v="1818"/>
    <x v="2"/>
    <d v="2004-01-26T00:00:00"/>
    <n v="2004"/>
    <x v="1"/>
    <n v="4"/>
    <n v="14.186481337467299"/>
    <n v="56.745925349869196"/>
    <n v="6"/>
  </r>
  <r>
    <n v="1819"/>
    <x v="3"/>
    <d v="2006-09-09T00:00:00"/>
    <n v="2006"/>
    <x v="3"/>
    <n v="4"/>
    <n v="13.713847194878401"/>
    <n v="54.855388779513603"/>
    <n v="5"/>
  </r>
  <r>
    <n v="1820"/>
    <x v="5"/>
    <d v="2005-11-27T00:00:00"/>
    <n v="2005"/>
    <x v="0"/>
    <n v="71"/>
    <n v="215.12149125217499"/>
    <n v="15273.625878904424"/>
    <n v="8"/>
  </r>
  <r>
    <n v="1821"/>
    <x v="7"/>
    <d v="2006-05-22T00:00:00"/>
    <n v="2006"/>
    <x v="2"/>
    <n v="67"/>
    <n v="203.18155970987999"/>
    <n v="13613.164500561959"/>
    <n v="3"/>
  </r>
  <r>
    <n v="1822"/>
    <x v="6"/>
    <d v="2005-04-21T00:00:00"/>
    <n v="2005"/>
    <x v="0"/>
    <n v="19"/>
    <n v="59.451848680441202"/>
    <n v="1129.5851249283828"/>
    <n v="6"/>
  </r>
  <r>
    <n v="1823"/>
    <x v="8"/>
    <d v="2005-06-26T00:00:00"/>
    <n v="2005"/>
    <x v="0"/>
    <n v="12"/>
    <n v="37.6345073054867"/>
    <n v="451.61408766584043"/>
    <n v="4"/>
  </r>
  <r>
    <n v="1824"/>
    <x v="3"/>
    <d v="2006-06-24T00:00:00"/>
    <n v="2006"/>
    <x v="0"/>
    <n v="50"/>
    <n v="151.66817286074701"/>
    <n v="7583.40864303735"/>
    <n v="5"/>
  </r>
  <r>
    <n v="1825"/>
    <x v="0"/>
    <d v="2006-02-12T00:00:00"/>
    <n v="2006"/>
    <x v="2"/>
    <n v="73"/>
    <n v="221.23251800803101"/>
    <n v="16149.973814586263"/>
    <n v="5"/>
  </r>
  <r>
    <n v="1826"/>
    <x v="8"/>
    <d v="2006-08-18T00:00:00"/>
    <n v="2006"/>
    <x v="2"/>
    <n v="30"/>
    <n v="91.686808812711902"/>
    <n v="2750.6042643813571"/>
    <n v="4"/>
  </r>
  <r>
    <n v="1827"/>
    <x v="2"/>
    <d v="2004-09-13T00:00:00"/>
    <n v="2004"/>
    <x v="4"/>
    <n v="19"/>
    <n v="59.101466872333397"/>
    <n v="1122.9278705743345"/>
    <n v="6"/>
  </r>
  <r>
    <n v="1828"/>
    <x v="7"/>
    <d v="2005-06-04T00:00:00"/>
    <n v="2005"/>
    <x v="3"/>
    <n v="48"/>
    <n v="145.21747547077899"/>
    <n v="6970.4388225973917"/>
    <n v="3"/>
  </r>
  <r>
    <n v="1829"/>
    <x v="1"/>
    <d v="2006-05-22T00:00:00"/>
    <n v="2006"/>
    <x v="4"/>
    <n v="-8"/>
    <n v="-21.6026336830964"/>
    <n v="172.8210694647712"/>
    <n v="8"/>
  </r>
  <r>
    <n v="1830"/>
    <x v="8"/>
    <d v="2006-08-18T00:00:00"/>
    <n v="2006"/>
    <x v="0"/>
    <n v="-8"/>
    <n v="-22.143532028061198"/>
    <n v="177.14825622448959"/>
    <n v="4"/>
  </r>
  <r>
    <n v="1831"/>
    <x v="8"/>
    <d v="2005-03-30T00:00:00"/>
    <n v="2005"/>
    <x v="0"/>
    <n v="28"/>
    <n v="85.906767980675696"/>
    <n v="2405.3895034589195"/>
    <n v="4"/>
  </r>
  <r>
    <n v="1832"/>
    <x v="3"/>
    <d v="2005-09-22T00:00:00"/>
    <n v="2005"/>
    <x v="4"/>
    <n v="81"/>
    <n v="245.213115546995"/>
    <n v="19862.262359306595"/>
    <n v="5"/>
  </r>
  <r>
    <n v="1833"/>
    <x v="3"/>
    <d v="2005-01-12T00:00:00"/>
    <n v="2005"/>
    <x v="0"/>
    <n v="12"/>
    <n v="37.991916032039498"/>
    <n v="455.90299238447398"/>
    <n v="5"/>
  </r>
  <r>
    <n v="1834"/>
    <x v="3"/>
    <d v="2006-03-06T00:00:00"/>
    <n v="2006"/>
    <x v="3"/>
    <n v="54"/>
    <n v="164.03373721658599"/>
    <n v="8857.8218096956443"/>
    <n v="5"/>
  </r>
  <r>
    <n v="1835"/>
    <x v="3"/>
    <d v="2005-05-24T00:00:00"/>
    <n v="2005"/>
    <x v="1"/>
    <n v="70"/>
    <n v="212.30572042127901"/>
    <n v="14861.400429489531"/>
    <n v="5"/>
  </r>
  <r>
    <n v="1836"/>
    <x v="3"/>
    <d v="2005-08-09T00:00:00"/>
    <n v="2005"/>
    <x v="3"/>
    <n v="89"/>
    <n v="269.07289128480699"/>
    <n v="23947.487324347821"/>
    <n v="5"/>
  </r>
  <r>
    <n v="1837"/>
    <x v="5"/>
    <d v="2005-09-11T00:00:00"/>
    <n v="2005"/>
    <x v="1"/>
    <n v="10"/>
    <n v="32.2719412093005"/>
    <n v="322.71941209300502"/>
    <n v="8"/>
  </r>
  <r>
    <n v="1838"/>
    <x v="0"/>
    <d v="2004-01-04T00:00:00"/>
    <n v="2004"/>
    <x v="1"/>
    <n v="52"/>
    <n v="158.17581888720301"/>
    <n v="8225.1425821345565"/>
    <n v="5"/>
  </r>
  <r>
    <n v="1839"/>
    <x v="5"/>
    <d v="2005-07-07T00:00:00"/>
    <n v="2005"/>
    <x v="4"/>
    <n v="85"/>
    <n v="257.81669173781398"/>
    <n v="21914.418797714188"/>
    <n v="8"/>
  </r>
  <r>
    <n v="1840"/>
    <x v="2"/>
    <d v="2005-06-26T00:00:00"/>
    <n v="2005"/>
    <x v="1"/>
    <n v="31"/>
    <n v="93.983701954495999"/>
    <n v="2913.4947605893758"/>
    <n v="6"/>
  </r>
  <r>
    <n v="1841"/>
    <x v="6"/>
    <d v="2006-03-17T00:00:00"/>
    <n v="2006"/>
    <x v="4"/>
    <n v="36"/>
    <n v="110.02990284079"/>
    <n v="3961.07650226844"/>
    <n v="6"/>
  </r>
  <r>
    <n v="1842"/>
    <x v="4"/>
    <d v="2004-04-12T00:00:00"/>
    <n v="2004"/>
    <x v="0"/>
    <n v="80"/>
    <n v="241.833539139153"/>
    <n v="19346.683131132238"/>
    <n v="7"/>
  </r>
  <r>
    <n v="1843"/>
    <x v="4"/>
    <d v="2005-07-29T00:00:00"/>
    <n v="2005"/>
    <x v="4"/>
    <n v="27"/>
    <n v="82.455751292325601"/>
    <n v="2226.3052848927914"/>
    <n v="7"/>
  </r>
  <r>
    <n v="1844"/>
    <x v="5"/>
    <d v="2004-05-04T00:00:00"/>
    <n v="2004"/>
    <x v="1"/>
    <n v="46"/>
    <n v="140.39446141212699"/>
    <n v="6458.1452249578415"/>
    <n v="8"/>
  </r>
  <r>
    <n v="1845"/>
    <x v="5"/>
    <d v="2004-07-20T00:00:00"/>
    <n v="2004"/>
    <x v="1"/>
    <n v="29"/>
    <n v="89.577515368145896"/>
    <n v="2597.7479456762312"/>
    <n v="8"/>
  </r>
  <r>
    <n v="1846"/>
    <x v="7"/>
    <d v="2006-02-12T00:00:00"/>
    <n v="2006"/>
    <x v="0"/>
    <n v="55"/>
    <n v="167.03601910379101"/>
    <n v="9186.9810507085058"/>
    <n v="3"/>
  </r>
  <r>
    <n v="1847"/>
    <x v="6"/>
    <d v="2004-09-13T00:00:00"/>
    <n v="2004"/>
    <x v="4"/>
    <n v="2"/>
    <n v="7.3173645509019103"/>
    <n v="14.634729101803821"/>
    <n v="6"/>
  </r>
  <r>
    <n v="1848"/>
    <x v="0"/>
    <d v="2006-06-24T00:00:00"/>
    <n v="2006"/>
    <x v="1"/>
    <n v="60"/>
    <n v="182.39254500689901"/>
    <n v="10943.55270041394"/>
    <n v="5"/>
  </r>
  <r>
    <n v="1849"/>
    <x v="3"/>
    <d v="2005-07-29T00:00:00"/>
    <n v="2005"/>
    <x v="0"/>
    <n v="12"/>
    <n v="37.851664258571802"/>
    <n v="454.21997110286162"/>
    <n v="5"/>
  </r>
  <r>
    <n v="1850"/>
    <x v="7"/>
    <d v="2004-05-15T00:00:00"/>
    <n v="2004"/>
    <x v="4"/>
    <n v="52"/>
    <n v="157.88309865957601"/>
    <n v="8209.9211302979529"/>
    <n v="3"/>
  </r>
  <r>
    <n v="1851"/>
    <x v="2"/>
    <d v="2004-04-23T00:00:00"/>
    <n v="2004"/>
    <x v="0"/>
    <n v="37"/>
    <n v="113.273903973665"/>
    <n v="4191.1344470256054"/>
    <n v="6"/>
  </r>
  <r>
    <n v="1852"/>
    <x v="2"/>
    <d v="2004-09-24T00:00:00"/>
    <n v="2004"/>
    <x v="2"/>
    <n v="36"/>
    <n v="110.519000337443"/>
    <n v="3978.6840121479481"/>
    <n v="6"/>
  </r>
  <r>
    <n v="1853"/>
    <x v="8"/>
    <d v="2004-04-23T00:00:00"/>
    <n v="2004"/>
    <x v="0"/>
    <n v="87"/>
    <n v="262.81312845180003"/>
    <n v="22864.742175306601"/>
    <n v="4"/>
  </r>
  <r>
    <n v="1854"/>
    <x v="5"/>
    <d v="2006-02-01T00:00:00"/>
    <n v="2006"/>
    <x v="4"/>
    <n v="16"/>
    <n v="50.279574486289498"/>
    <n v="804.47319178063196"/>
    <n v="8"/>
  </r>
  <r>
    <n v="1855"/>
    <x v="6"/>
    <d v="2005-07-18T00:00:00"/>
    <n v="2005"/>
    <x v="0"/>
    <n v="50"/>
    <n v="152.125935777493"/>
    <n v="7606.2967888746498"/>
    <n v="6"/>
  </r>
  <r>
    <n v="1856"/>
    <x v="1"/>
    <d v="2006-02-01T00:00:00"/>
    <n v="2006"/>
    <x v="4"/>
    <n v="53"/>
    <n v="160.62764519173899"/>
    <n v="8513.2651951621665"/>
    <n v="8"/>
  </r>
  <r>
    <n v="1857"/>
    <x v="8"/>
    <d v="2004-05-26T00:00:00"/>
    <n v="2004"/>
    <x v="1"/>
    <n v="61"/>
    <n v="184.760938096198"/>
    <n v="11270.417223868079"/>
    <n v="4"/>
  </r>
  <r>
    <n v="1858"/>
    <x v="2"/>
    <d v="2005-07-07T00:00:00"/>
    <n v="2005"/>
    <x v="1"/>
    <n v="95"/>
    <n v="286.825263002947"/>
    <n v="27248.399985279964"/>
    <n v="6"/>
  </r>
  <r>
    <n v="1859"/>
    <x v="4"/>
    <d v="2004-08-22T00:00:00"/>
    <n v="2004"/>
    <x v="2"/>
    <n v="-6"/>
    <n v="-16.5893945976757"/>
    <n v="99.536367586054197"/>
    <n v="7"/>
  </r>
  <r>
    <n v="1860"/>
    <x v="6"/>
    <d v="2004-08-11T00:00:00"/>
    <n v="2004"/>
    <x v="0"/>
    <n v="-9"/>
    <n v="-24.760053633715"/>
    <n v="222.84048270343499"/>
    <n v="6"/>
  </r>
  <r>
    <n v="1861"/>
    <x v="5"/>
    <d v="2006-03-17T00:00:00"/>
    <n v="2006"/>
    <x v="3"/>
    <n v="74"/>
    <n v="223.827511776607"/>
    <n v="16563.235871468918"/>
    <n v="8"/>
  </r>
  <r>
    <n v="1862"/>
    <x v="1"/>
    <d v="2005-12-08T00:00:00"/>
    <n v="2005"/>
    <x v="0"/>
    <n v="18"/>
    <n v="55.524146786750499"/>
    <n v="999.43464216150903"/>
    <n v="8"/>
  </r>
  <r>
    <n v="1863"/>
    <x v="3"/>
    <d v="2006-03-06T00:00:00"/>
    <n v="2006"/>
    <x v="3"/>
    <n v="73"/>
    <n v="220.670634777065"/>
    <n v="16108.956338725746"/>
    <n v="5"/>
  </r>
  <r>
    <n v="1864"/>
    <x v="6"/>
    <d v="2004-12-10T00:00:00"/>
    <n v="2004"/>
    <x v="3"/>
    <n v="62"/>
    <n v="188.42678187961801"/>
    <n v="11682.460476536316"/>
    <n v="6"/>
  </r>
  <r>
    <n v="1865"/>
    <x v="4"/>
    <d v="2006-07-05T00:00:00"/>
    <n v="2006"/>
    <x v="1"/>
    <n v="-2"/>
    <n v="-3.5924377444896698"/>
    <n v="7.1848754889793396"/>
    <n v="7"/>
  </r>
  <r>
    <n v="1866"/>
    <x v="5"/>
    <d v="2006-10-01T00:00:00"/>
    <n v="2006"/>
    <x v="1"/>
    <n v="-7"/>
    <n v="-18.939063444337702"/>
    <n v="132.57344411036391"/>
    <n v="8"/>
  </r>
  <r>
    <n v="1867"/>
    <x v="5"/>
    <d v="2006-08-18T00:00:00"/>
    <n v="2006"/>
    <x v="4"/>
    <n v="73"/>
    <n v="220.77421208293501"/>
    <n v="16116.517482054256"/>
    <n v="8"/>
  </r>
  <r>
    <n v="1868"/>
    <x v="1"/>
    <d v="2005-04-10T00:00:00"/>
    <n v="2005"/>
    <x v="3"/>
    <n v="24"/>
    <n v="73.585989082063804"/>
    <n v="1766.0637379695313"/>
    <n v="8"/>
  </r>
  <r>
    <n v="1869"/>
    <x v="0"/>
    <d v="2005-10-03T00:00:00"/>
    <n v="2005"/>
    <x v="2"/>
    <n v="18"/>
    <n v="56.0844549342088"/>
    <n v="1009.5201888157584"/>
    <n v="5"/>
  </r>
  <r>
    <n v="1870"/>
    <x v="1"/>
    <d v="2006-11-25T00:00:00"/>
    <n v="2006"/>
    <x v="4"/>
    <n v="49"/>
    <n v="149.40493820151801"/>
    <n v="7320.8419718743826"/>
    <n v="8"/>
  </r>
  <r>
    <n v="1871"/>
    <x v="8"/>
    <d v="2005-01-01T00:00:00"/>
    <n v="2005"/>
    <x v="4"/>
    <n v="21"/>
    <n v="64.683872648507403"/>
    <n v="1358.3613256186554"/>
    <n v="4"/>
  </r>
  <r>
    <n v="1872"/>
    <x v="4"/>
    <d v="2004-05-15T00:00:00"/>
    <n v="2004"/>
    <x v="1"/>
    <n v="2"/>
    <n v="7.9938401735771096"/>
    <n v="15.987680347154219"/>
    <n v="7"/>
  </r>
  <r>
    <n v="1873"/>
    <x v="8"/>
    <d v="2004-11-18T00:00:00"/>
    <n v="2004"/>
    <x v="1"/>
    <n v="83"/>
    <n v="250.87539350545799"/>
    <n v="20822.657660953013"/>
    <n v="4"/>
  </r>
  <r>
    <n v="1874"/>
    <x v="4"/>
    <d v="2005-01-01T00:00:00"/>
    <n v="2005"/>
    <x v="0"/>
    <n v="63"/>
    <n v="191.147606721095"/>
    <n v="12042.299223428985"/>
    <n v="7"/>
  </r>
  <r>
    <n v="1875"/>
    <x v="5"/>
    <d v="2004-02-28T00:00:00"/>
    <n v="2004"/>
    <x v="2"/>
    <n v="54"/>
    <n v="163.866285390207"/>
    <n v="8848.7794110711784"/>
    <n v="8"/>
  </r>
  <r>
    <n v="1876"/>
    <x v="4"/>
    <d v="2004-09-13T00:00:00"/>
    <n v="2004"/>
    <x v="0"/>
    <n v="19"/>
    <n v="59.7152608475227"/>
    <n v="1134.5899561029314"/>
    <n v="7"/>
  </r>
  <r>
    <n v="1877"/>
    <x v="8"/>
    <d v="2004-09-13T00:00:00"/>
    <n v="2004"/>
    <x v="3"/>
    <n v="66"/>
    <n v="199.36159710188701"/>
    <n v="13157.865408724543"/>
    <n v="4"/>
  </r>
  <r>
    <n v="1878"/>
    <x v="0"/>
    <d v="2004-05-26T00:00:00"/>
    <n v="2004"/>
    <x v="0"/>
    <n v="60"/>
    <n v="182.28071376505699"/>
    <n v="10936.842825903419"/>
    <n v="5"/>
  </r>
  <r>
    <n v="1879"/>
    <x v="2"/>
    <d v="2006-08-18T00:00:00"/>
    <n v="2006"/>
    <x v="3"/>
    <n v="90"/>
    <n v="271.85208039455398"/>
    <n v="24466.687235509857"/>
    <n v="6"/>
  </r>
  <r>
    <n v="1880"/>
    <x v="6"/>
    <d v="2006-12-17T00:00:00"/>
    <n v="2006"/>
    <x v="0"/>
    <n v="59"/>
    <n v="178.650302303991"/>
    <n v="10540.367835935469"/>
    <n v="6"/>
  </r>
  <r>
    <n v="1881"/>
    <x v="6"/>
    <d v="2005-10-03T00:00:00"/>
    <n v="2005"/>
    <x v="1"/>
    <n v="0"/>
    <n v="2.6560689007562899"/>
    <n v="0"/>
    <n v="6"/>
  </r>
  <r>
    <n v="1882"/>
    <x v="7"/>
    <d v="2004-03-21T00:00:00"/>
    <n v="2004"/>
    <x v="1"/>
    <n v="72"/>
    <n v="217.90015045055301"/>
    <n v="15688.810832439816"/>
    <n v="3"/>
  </r>
  <r>
    <n v="1883"/>
    <x v="0"/>
    <d v="2004-07-20T00:00:00"/>
    <n v="2004"/>
    <x v="0"/>
    <n v="-6"/>
    <n v="-15.7359596905203"/>
    <n v="94.415758143121792"/>
    <n v="5"/>
  </r>
  <r>
    <n v="1884"/>
    <x v="1"/>
    <d v="2006-05-22T00:00:00"/>
    <n v="2006"/>
    <x v="0"/>
    <n v="89"/>
    <n v="269.39552816852103"/>
    <n v="23976.20200699837"/>
    <n v="8"/>
  </r>
  <r>
    <n v="1885"/>
    <x v="2"/>
    <d v="2006-05-11T00:00:00"/>
    <n v="2006"/>
    <x v="0"/>
    <n v="12"/>
    <n v="37.837711255972998"/>
    <n v="454.05253507167595"/>
    <n v="6"/>
  </r>
  <r>
    <n v="1886"/>
    <x v="5"/>
    <d v="2005-08-09T00:00:00"/>
    <n v="2005"/>
    <x v="4"/>
    <n v="89"/>
    <n v="269.14754282019402"/>
    <n v="23954.131310997269"/>
    <n v="8"/>
  </r>
  <r>
    <n v="1887"/>
    <x v="3"/>
    <d v="2005-04-21T00:00:00"/>
    <n v="2005"/>
    <x v="0"/>
    <n v="61"/>
    <n v="185.31478831640101"/>
    <n v="11304.202087300462"/>
    <n v="5"/>
  </r>
  <r>
    <n v="1888"/>
    <x v="4"/>
    <d v="2005-07-18T00:00:00"/>
    <n v="2005"/>
    <x v="3"/>
    <n v="24"/>
    <n v="73.811151860326305"/>
    <n v="1771.4676446478313"/>
    <n v="7"/>
  </r>
  <r>
    <n v="1889"/>
    <x v="6"/>
    <d v="2006-11-25T00:00:00"/>
    <n v="2006"/>
    <x v="3"/>
    <n v="76"/>
    <n v="229.91780812643401"/>
    <n v="17473.753417608983"/>
    <n v="6"/>
  </r>
  <r>
    <n v="1890"/>
    <x v="8"/>
    <d v="2005-06-15T00:00:00"/>
    <n v="2005"/>
    <x v="1"/>
    <n v="16"/>
    <n v="49.753987400329798"/>
    <n v="796.06379840527677"/>
    <n v="4"/>
  </r>
  <r>
    <n v="1891"/>
    <x v="0"/>
    <d v="2005-04-10T00:00:00"/>
    <n v="2005"/>
    <x v="1"/>
    <n v="39"/>
    <n v="119.18883187506999"/>
    <n v="4648.3644431277298"/>
    <n v="5"/>
  </r>
  <r>
    <n v="1892"/>
    <x v="8"/>
    <d v="2006-02-23T00:00:00"/>
    <n v="2006"/>
    <x v="4"/>
    <n v="92"/>
    <n v="278.43491112447299"/>
    <n v="25616.011823451514"/>
    <n v="4"/>
  </r>
  <r>
    <n v="1893"/>
    <x v="8"/>
    <d v="2004-07-31T00:00:00"/>
    <n v="2004"/>
    <x v="1"/>
    <n v="20"/>
    <n v="61.923857472778998"/>
    <n v="1238.47714945558"/>
    <n v="4"/>
  </r>
  <r>
    <n v="1894"/>
    <x v="4"/>
    <d v="2004-05-15T00:00:00"/>
    <n v="2004"/>
    <x v="0"/>
    <n v="60"/>
    <n v="181.87034788891401"/>
    <n v="10912.220873334842"/>
    <n v="7"/>
  </r>
  <r>
    <n v="1895"/>
    <x v="6"/>
    <d v="2005-11-27T00:00:00"/>
    <n v="2005"/>
    <x v="3"/>
    <n v="15"/>
    <n v="47.161022333179403"/>
    <n v="707.41533499769105"/>
    <n v="6"/>
  </r>
  <r>
    <n v="1896"/>
    <x v="2"/>
    <d v="2005-02-14T00:00:00"/>
    <n v="2005"/>
    <x v="1"/>
    <n v="36"/>
    <n v="109.842599150399"/>
    <n v="3954.3335694143639"/>
    <n v="6"/>
  </r>
  <r>
    <n v="1897"/>
    <x v="4"/>
    <d v="2005-11-05T00:00:00"/>
    <n v="2005"/>
    <x v="0"/>
    <n v="46"/>
    <n v="140.40889935751201"/>
    <n v="6458.8093704455523"/>
    <n v="7"/>
  </r>
  <r>
    <n v="1898"/>
    <x v="3"/>
    <d v="2004-01-15T00:00:00"/>
    <n v="2004"/>
    <x v="2"/>
    <n v="72"/>
    <n v="217.83588624347399"/>
    <n v="15684.183809530128"/>
    <n v="5"/>
  </r>
  <r>
    <n v="1899"/>
    <x v="1"/>
    <d v="2006-11-03T00:00:00"/>
    <n v="2006"/>
    <x v="3"/>
    <n v="28"/>
    <n v="85.656829526557701"/>
    <n v="2398.3912267436158"/>
    <n v="8"/>
  </r>
  <r>
    <n v="1900"/>
    <x v="5"/>
    <d v="2006-06-13T00:00:00"/>
    <n v="2006"/>
    <x v="3"/>
    <n v="54"/>
    <n v="164.487334231414"/>
    <n v="8882.3160484963555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B7650-9A6E-479A-8E32-4FF64770446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3:H24" firstHeaderRow="1" firstDataRow="2" firstDataCol="1"/>
  <pivotFields count="9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numFmtId="165" showAll="0"/>
    <pivotField dataField="1" numFmtId="165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hoahoi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902"/>
  <sheetViews>
    <sheetView zoomScale="110" zoomScaleNormal="110" workbookViewId="0">
      <selection activeCell="O9" sqref="M5:S16"/>
    </sheetView>
  </sheetViews>
  <sheetFormatPr defaultColWidth="9.140625" defaultRowHeight="12.75"/>
  <cols>
    <col min="1" max="1" width="30.140625" style="8" customWidth="1"/>
    <col min="2" max="2" width="24.85546875" style="8" customWidth="1"/>
    <col min="3" max="3" width="5" style="8" customWidth="1"/>
    <col min="4" max="4" width="11.42578125" style="8" customWidth="1"/>
    <col min="5" max="5" width="12.28515625" style="8" bestFit="1" customWidth="1"/>
    <col min="6" max="6" width="11.85546875" style="8" customWidth="1"/>
    <col min="7" max="7" width="10.85546875" style="8" customWidth="1"/>
    <col min="8" max="8" width="9.140625" style="8"/>
    <col min="9" max="9" width="13" style="8" customWidth="1"/>
    <col min="10" max="10" width="14" style="8" customWidth="1"/>
    <col min="11" max="11" width="15.28515625" style="8" customWidth="1"/>
    <col min="12" max="12" width="9.140625" style="8"/>
    <col min="13" max="13" width="16.42578125" style="8" bestFit="1" customWidth="1"/>
    <col min="14" max="14" width="17" style="8" bestFit="1" customWidth="1"/>
    <col min="15" max="19" width="12.28515625" style="8" bestFit="1" customWidth="1"/>
    <col min="20" max="16384" width="9.140625" style="8"/>
  </cols>
  <sheetData>
    <row r="1" spans="2:14" ht="14.25"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20" t="s">
        <v>7</v>
      </c>
      <c r="K1" s="20" t="s">
        <v>47</v>
      </c>
    </row>
    <row r="2" spans="2:14" ht="14.25">
      <c r="C2" s="10">
        <v>1</v>
      </c>
      <c r="D2" s="10" t="s">
        <v>8</v>
      </c>
      <c r="E2" s="15">
        <v>38078</v>
      </c>
      <c r="F2" s="10">
        <f>YEAR(E2)</f>
        <v>2004</v>
      </c>
      <c r="G2" s="10" t="s">
        <v>9</v>
      </c>
      <c r="H2" s="16">
        <v>45</v>
      </c>
      <c r="I2" s="17">
        <v>137.20455832336401</v>
      </c>
      <c r="J2" s="18">
        <f>H2*I2</f>
        <v>6174.2051245513803</v>
      </c>
      <c r="K2" s="8">
        <f>LEN(D2)</f>
        <v>5</v>
      </c>
      <c r="M2" s="9"/>
    </row>
    <row r="3" spans="2:14" ht="14.25">
      <c r="C3" s="10">
        <v>2</v>
      </c>
      <c r="D3" s="10" t="s">
        <v>10</v>
      </c>
      <c r="E3" s="15">
        <v>38056</v>
      </c>
      <c r="F3" s="10">
        <f t="shared" ref="F3:F66" si="0">YEAR(E3)</f>
        <v>2004</v>
      </c>
      <c r="G3" s="10" t="s">
        <v>11</v>
      </c>
      <c r="H3" s="16">
        <v>50</v>
      </c>
      <c r="I3" s="17">
        <v>152.00730307485401</v>
      </c>
      <c r="J3" s="18">
        <f t="shared" ref="J3:J66" si="1">H3*I3</f>
        <v>7600.3651537427004</v>
      </c>
      <c r="K3" s="8">
        <f t="shared" ref="K3:K66" si="2">LEN(D3)</f>
        <v>8</v>
      </c>
      <c r="M3"/>
      <c r="N3"/>
    </row>
    <row r="4" spans="2:14" ht="14.25">
      <c r="C4" s="10">
        <v>3</v>
      </c>
      <c r="D4" s="10" t="s">
        <v>12</v>
      </c>
      <c r="E4" s="15">
        <v>38408</v>
      </c>
      <c r="F4" s="10">
        <f t="shared" si="0"/>
        <v>2005</v>
      </c>
      <c r="G4" s="10" t="s">
        <v>13</v>
      </c>
      <c r="H4" s="16">
        <v>9</v>
      </c>
      <c r="I4" s="17">
        <v>28.719483117139699</v>
      </c>
      <c r="J4" s="18">
        <f t="shared" si="1"/>
        <v>258.47534805425727</v>
      </c>
      <c r="K4" s="8">
        <f t="shared" si="2"/>
        <v>6</v>
      </c>
      <c r="M4" s="10"/>
    </row>
    <row r="5" spans="2:14" ht="14.25">
      <c r="B5" s="11"/>
      <c r="C5" s="10">
        <v>4</v>
      </c>
      <c r="D5" s="10" t="s">
        <v>10</v>
      </c>
      <c r="E5" s="15">
        <v>38859</v>
      </c>
      <c r="F5" s="10">
        <f t="shared" si="0"/>
        <v>2006</v>
      </c>
      <c r="G5" s="10" t="s">
        <v>9</v>
      </c>
      <c r="H5" s="16">
        <v>55</v>
      </c>
      <c r="I5" s="17">
        <v>167.07532251655601</v>
      </c>
      <c r="J5" s="18">
        <f t="shared" si="1"/>
        <v>9189.1427384105809</v>
      </c>
      <c r="K5" s="8">
        <f t="shared" si="2"/>
        <v>8</v>
      </c>
    </row>
    <row r="6" spans="2:14" ht="14.25">
      <c r="B6" s="11"/>
      <c r="C6" s="10">
        <v>5</v>
      </c>
      <c r="D6" s="10" t="s">
        <v>15</v>
      </c>
      <c r="E6" s="15">
        <v>38155</v>
      </c>
      <c r="F6" s="10">
        <f t="shared" si="0"/>
        <v>2004</v>
      </c>
      <c r="G6" s="10" t="s">
        <v>9</v>
      </c>
      <c r="H6" s="16">
        <v>43</v>
      </c>
      <c r="I6" s="17">
        <v>130.60287243901399</v>
      </c>
      <c r="J6" s="18">
        <f t="shared" si="1"/>
        <v>5615.9235148776015</v>
      </c>
      <c r="K6" s="8">
        <f t="shared" si="2"/>
        <v>5</v>
      </c>
    </row>
    <row r="7" spans="2:14" ht="14.25">
      <c r="B7" s="11"/>
      <c r="C7" s="10">
        <v>6</v>
      </c>
      <c r="D7" s="10" t="s">
        <v>16</v>
      </c>
      <c r="E7" s="15">
        <v>38683</v>
      </c>
      <c r="F7" s="10">
        <f t="shared" si="0"/>
        <v>2005</v>
      </c>
      <c r="G7" s="10" t="s">
        <v>17</v>
      </c>
      <c r="H7" s="16">
        <v>58</v>
      </c>
      <c r="I7" s="17">
        <v>175.99097407072199</v>
      </c>
      <c r="J7" s="18">
        <f t="shared" si="1"/>
        <v>10207.476496101875</v>
      </c>
      <c r="K7" s="8">
        <f t="shared" si="2"/>
        <v>7</v>
      </c>
    </row>
    <row r="8" spans="2:14" ht="14.25">
      <c r="B8" s="11"/>
      <c r="C8" s="10">
        <v>7</v>
      </c>
      <c r="D8" s="10" t="s">
        <v>18</v>
      </c>
      <c r="E8" s="15">
        <v>38067</v>
      </c>
      <c r="F8" s="10">
        <f t="shared" si="0"/>
        <v>2004</v>
      </c>
      <c r="G8" s="10" t="s">
        <v>17</v>
      </c>
      <c r="H8" s="16">
        <v>8</v>
      </c>
      <c r="I8" s="17">
        <v>25.8006921762167</v>
      </c>
      <c r="J8" s="18">
        <f t="shared" si="1"/>
        <v>206.4055374097336</v>
      </c>
      <c r="K8" s="8">
        <f t="shared" si="2"/>
        <v>8</v>
      </c>
    </row>
    <row r="9" spans="2:14" ht="14.25">
      <c r="B9" s="11"/>
      <c r="C9" s="10">
        <v>8</v>
      </c>
      <c r="D9" s="10" t="s">
        <v>16</v>
      </c>
      <c r="E9" s="15">
        <v>39068</v>
      </c>
      <c r="F9" s="10">
        <f t="shared" si="0"/>
        <v>2006</v>
      </c>
      <c r="G9" s="10" t="s">
        <v>9</v>
      </c>
      <c r="H9" s="16">
        <v>72</v>
      </c>
      <c r="I9" s="17">
        <v>217.83965386113201</v>
      </c>
      <c r="J9" s="18">
        <f t="shared" si="1"/>
        <v>15684.455078001505</v>
      </c>
      <c r="K9" s="8">
        <f t="shared" si="2"/>
        <v>7</v>
      </c>
    </row>
    <row r="10" spans="2:14" ht="14.25">
      <c r="B10" s="11"/>
      <c r="C10" s="10">
        <v>9</v>
      </c>
      <c r="D10" s="10" t="s">
        <v>12</v>
      </c>
      <c r="E10" s="15">
        <v>38903</v>
      </c>
      <c r="F10" s="10">
        <f t="shared" si="0"/>
        <v>2006</v>
      </c>
      <c r="G10" s="10" t="s">
        <v>17</v>
      </c>
      <c r="H10" s="16">
        <v>75</v>
      </c>
      <c r="I10" s="17">
        <v>226.642326855188</v>
      </c>
      <c r="J10" s="18">
        <f t="shared" si="1"/>
        <v>16998.1745141391</v>
      </c>
      <c r="K10" s="8">
        <f t="shared" si="2"/>
        <v>6</v>
      </c>
    </row>
    <row r="11" spans="2:14" ht="14.25">
      <c r="B11" s="11"/>
      <c r="C11" s="10">
        <v>10</v>
      </c>
      <c r="D11" s="10" t="s">
        <v>8</v>
      </c>
      <c r="E11" s="15">
        <v>38936</v>
      </c>
      <c r="F11" s="10">
        <f t="shared" si="0"/>
        <v>2006</v>
      </c>
      <c r="G11" s="10" t="s">
        <v>9</v>
      </c>
      <c r="H11" s="16">
        <v>24</v>
      </c>
      <c r="I11" s="17">
        <v>73.502342173405495</v>
      </c>
      <c r="J11" s="18">
        <f t="shared" si="1"/>
        <v>1764.0562121617318</v>
      </c>
      <c r="K11" s="8">
        <f t="shared" si="2"/>
        <v>5</v>
      </c>
    </row>
    <row r="12" spans="2:14" ht="14.25">
      <c r="B12" s="11"/>
      <c r="C12" s="10">
        <v>11</v>
      </c>
      <c r="D12" s="10" t="s">
        <v>12</v>
      </c>
      <c r="E12" s="15">
        <v>38320</v>
      </c>
      <c r="F12" s="10">
        <f t="shared" si="0"/>
        <v>2004</v>
      </c>
      <c r="G12" s="10" t="s">
        <v>21</v>
      </c>
      <c r="H12" s="16">
        <v>43</v>
      </c>
      <c r="I12" s="17">
        <v>130.83536844241399</v>
      </c>
      <c r="J12" s="18">
        <f t="shared" si="1"/>
        <v>5625.9208430238014</v>
      </c>
      <c r="K12" s="8">
        <f t="shared" si="2"/>
        <v>6</v>
      </c>
    </row>
    <row r="13" spans="2:14" ht="14.25">
      <c r="B13" s="11"/>
      <c r="C13" s="10">
        <v>12</v>
      </c>
      <c r="D13" s="10" t="s">
        <v>12</v>
      </c>
      <c r="E13" s="15">
        <v>38309</v>
      </c>
      <c r="F13" s="10">
        <f t="shared" si="0"/>
        <v>2004</v>
      </c>
      <c r="G13" s="10" t="s">
        <v>9</v>
      </c>
      <c r="H13" s="16">
        <v>23</v>
      </c>
      <c r="I13" s="17">
        <v>71.034367691097003</v>
      </c>
      <c r="J13" s="18">
        <f t="shared" si="1"/>
        <v>1633.790456895231</v>
      </c>
      <c r="K13" s="8">
        <f t="shared" si="2"/>
        <v>6</v>
      </c>
    </row>
    <row r="14" spans="2:14" ht="14.25">
      <c r="B14" s="11"/>
      <c r="C14" s="10">
        <v>13</v>
      </c>
      <c r="D14" s="10" t="s">
        <v>14</v>
      </c>
      <c r="E14" s="15">
        <v>38595</v>
      </c>
      <c r="F14" s="10">
        <f t="shared" si="0"/>
        <v>2005</v>
      </c>
      <c r="G14" s="10" t="s">
        <v>9</v>
      </c>
      <c r="H14" s="16">
        <v>49</v>
      </c>
      <c r="I14" s="17">
        <v>149.59279694175001</v>
      </c>
      <c r="J14" s="18">
        <f t="shared" si="1"/>
        <v>7330.0470501457503</v>
      </c>
      <c r="K14" s="8">
        <f t="shared" si="2"/>
        <v>6</v>
      </c>
    </row>
    <row r="15" spans="2:14" ht="14.25">
      <c r="B15" s="12"/>
      <c r="C15" s="10">
        <v>14</v>
      </c>
      <c r="D15" s="10" t="s">
        <v>10</v>
      </c>
      <c r="E15" s="15">
        <v>38353</v>
      </c>
      <c r="F15" s="10">
        <f t="shared" si="0"/>
        <v>2005</v>
      </c>
      <c r="G15" s="10" t="s">
        <v>17</v>
      </c>
      <c r="H15" s="16">
        <v>18</v>
      </c>
      <c r="I15" s="17">
        <v>56.471999230139602</v>
      </c>
      <c r="J15" s="18">
        <f t="shared" si="1"/>
        <v>1016.4959861425128</v>
      </c>
      <c r="K15" s="8">
        <f t="shared" si="2"/>
        <v>8</v>
      </c>
    </row>
    <row r="16" spans="2:14" ht="14.25">
      <c r="B16" s="13"/>
      <c r="C16" s="10">
        <v>15</v>
      </c>
      <c r="D16" s="10" t="s">
        <v>15</v>
      </c>
      <c r="E16" s="15">
        <v>38980</v>
      </c>
      <c r="F16" s="10">
        <f t="shared" si="0"/>
        <v>2006</v>
      </c>
      <c r="G16" s="10" t="s">
        <v>11</v>
      </c>
      <c r="H16" s="16">
        <v>-8</v>
      </c>
      <c r="I16" s="17">
        <v>-21.993044717303899</v>
      </c>
      <c r="J16" s="18">
        <f t="shared" si="1"/>
        <v>175.94435773843119</v>
      </c>
      <c r="K16" s="8">
        <f t="shared" si="2"/>
        <v>5</v>
      </c>
    </row>
    <row r="17" spans="2:19" ht="14.25">
      <c r="B17" s="11"/>
      <c r="C17" s="10">
        <v>16</v>
      </c>
      <c r="D17" s="10" t="s">
        <v>14</v>
      </c>
      <c r="E17" s="15">
        <v>38089</v>
      </c>
      <c r="F17" s="10">
        <f t="shared" si="0"/>
        <v>2004</v>
      </c>
      <c r="G17" s="10" t="s">
        <v>21</v>
      </c>
      <c r="H17" s="16">
        <v>45</v>
      </c>
      <c r="I17" s="17">
        <v>137.390375909162</v>
      </c>
      <c r="J17" s="18">
        <f t="shared" si="1"/>
        <v>6182.5669159122899</v>
      </c>
      <c r="K17" s="8">
        <f t="shared" si="2"/>
        <v>6</v>
      </c>
      <c r="M17"/>
      <c r="N17"/>
      <c r="O17"/>
      <c r="P17"/>
      <c r="Q17"/>
      <c r="R17"/>
      <c r="S17"/>
    </row>
    <row r="18" spans="2:19" ht="14.25">
      <c r="B18" s="13"/>
      <c r="C18" s="10">
        <v>17</v>
      </c>
      <c r="D18" s="10" t="s">
        <v>16</v>
      </c>
      <c r="E18" s="15">
        <v>38837</v>
      </c>
      <c r="F18" s="10">
        <f t="shared" si="0"/>
        <v>2006</v>
      </c>
      <c r="G18" s="10" t="s">
        <v>21</v>
      </c>
      <c r="H18" s="16">
        <v>66</v>
      </c>
      <c r="I18" s="17">
        <v>199.654334737749</v>
      </c>
      <c r="J18" s="18">
        <f t="shared" si="1"/>
        <v>13177.186092691434</v>
      </c>
      <c r="K18" s="8">
        <f t="shared" si="2"/>
        <v>7</v>
      </c>
      <c r="M18"/>
      <c r="N18"/>
      <c r="O18"/>
      <c r="P18"/>
      <c r="Q18"/>
      <c r="R18"/>
      <c r="S18"/>
    </row>
    <row r="19" spans="2:19" ht="14.25">
      <c r="B19" s="11"/>
      <c r="C19" s="10">
        <v>18</v>
      </c>
      <c r="D19" s="10" t="s">
        <v>19</v>
      </c>
      <c r="E19" s="15">
        <v>38595</v>
      </c>
      <c r="F19" s="10">
        <f t="shared" si="0"/>
        <v>2005</v>
      </c>
      <c r="G19" s="10" t="s">
        <v>9</v>
      </c>
      <c r="H19" s="16">
        <v>88</v>
      </c>
      <c r="I19" s="17">
        <v>265.18755145539598</v>
      </c>
      <c r="J19" s="18">
        <f t="shared" si="1"/>
        <v>23336.504528074845</v>
      </c>
      <c r="K19" s="8">
        <f t="shared" si="2"/>
        <v>3</v>
      </c>
      <c r="M19"/>
      <c r="N19"/>
      <c r="O19"/>
      <c r="P19"/>
      <c r="Q19"/>
      <c r="R19"/>
      <c r="S19"/>
    </row>
    <row r="20" spans="2:19" ht="14.25">
      <c r="B20" s="11"/>
      <c r="C20" s="10">
        <v>19</v>
      </c>
      <c r="D20" s="10" t="s">
        <v>19</v>
      </c>
      <c r="E20" s="15">
        <v>38287</v>
      </c>
      <c r="F20" s="10">
        <f t="shared" si="0"/>
        <v>2004</v>
      </c>
      <c r="G20" s="10" t="s">
        <v>17</v>
      </c>
      <c r="H20" s="16">
        <v>78</v>
      </c>
      <c r="I20" s="17">
        <v>236.146977891132</v>
      </c>
      <c r="J20" s="18">
        <f t="shared" si="1"/>
        <v>18419.464275508297</v>
      </c>
      <c r="K20" s="8">
        <f t="shared" si="2"/>
        <v>3</v>
      </c>
      <c r="M20"/>
      <c r="N20"/>
      <c r="O20"/>
      <c r="P20"/>
      <c r="Q20"/>
      <c r="R20"/>
      <c r="S20"/>
    </row>
    <row r="21" spans="2:19" ht="14.25">
      <c r="B21" s="13"/>
      <c r="C21" s="10">
        <v>20</v>
      </c>
      <c r="D21" s="10" t="s">
        <v>15</v>
      </c>
      <c r="E21" s="15">
        <v>38683</v>
      </c>
      <c r="F21" s="10">
        <f t="shared" si="0"/>
        <v>2005</v>
      </c>
      <c r="G21" s="10" t="s">
        <v>9</v>
      </c>
      <c r="H21" s="16">
        <v>57</v>
      </c>
      <c r="I21" s="17">
        <v>173.115294619156</v>
      </c>
      <c r="J21" s="18">
        <f t="shared" si="1"/>
        <v>9867.5717932918924</v>
      </c>
      <c r="K21" s="8">
        <f t="shared" si="2"/>
        <v>5</v>
      </c>
      <c r="M21"/>
      <c r="N21"/>
      <c r="O21"/>
      <c r="P21"/>
      <c r="Q21"/>
      <c r="R21"/>
      <c r="S21"/>
    </row>
    <row r="22" spans="2:19" ht="14.25">
      <c r="B22" s="13"/>
      <c r="C22" s="10">
        <v>21</v>
      </c>
      <c r="D22" s="10" t="s">
        <v>15</v>
      </c>
      <c r="E22" s="15">
        <v>38870</v>
      </c>
      <c r="F22" s="10">
        <f t="shared" si="0"/>
        <v>2006</v>
      </c>
      <c r="G22" s="10" t="s">
        <v>21</v>
      </c>
      <c r="H22" s="16">
        <v>12</v>
      </c>
      <c r="I22" s="17">
        <v>38.081435709433599</v>
      </c>
      <c r="J22" s="18">
        <f t="shared" si="1"/>
        <v>456.97722851320316</v>
      </c>
      <c r="K22" s="8">
        <f t="shared" si="2"/>
        <v>5</v>
      </c>
      <c r="M22"/>
      <c r="N22"/>
      <c r="O22"/>
      <c r="P22"/>
      <c r="Q22"/>
      <c r="R22"/>
      <c r="S22"/>
    </row>
    <row r="23" spans="2:19" ht="14.25">
      <c r="B23" s="13"/>
      <c r="C23" s="10">
        <v>22</v>
      </c>
      <c r="D23" s="10" t="s">
        <v>8</v>
      </c>
      <c r="E23" s="15">
        <v>38254</v>
      </c>
      <c r="F23" s="10">
        <f t="shared" si="0"/>
        <v>2004</v>
      </c>
      <c r="G23" s="10" t="s">
        <v>17</v>
      </c>
      <c r="H23" s="16">
        <v>28</v>
      </c>
      <c r="I23" s="17">
        <v>86.512775700642507</v>
      </c>
      <c r="J23" s="18">
        <f t="shared" si="1"/>
        <v>2422.3577196179904</v>
      </c>
      <c r="K23" s="8">
        <f t="shared" si="2"/>
        <v>5</v>
      </c>
      <c r="M23"/>
      <c r="N23"/>
      <c r="O23"/>
      <c r="P23"/>
      <c r="Q23"/>
      <c r="R23"/>
      <c r="S23"/>
    </row>
    <row r="24" spans="2:19" ht="14.25">
      <c r="B24" s="13"/>
      <c r="C24" s="10">
        <v>23</v>
      </c>
      <c r="D24" s="10" t="s">
        <v>16</v>
      </c>
      <c r="E24" s="15">
        <v>38749</v>
      </c>
      <c r="F24" s="10">
        <f t="shared" si="0"/>
        <v>2006</v>
      </c>
      <c r="G24" s="10" t="s">
        <v>21</v>
      </c>
      <c r="H24" s="16">
        <v>25</v>
      </c>
      <c r="I24" s="17">
        <v>77.307151643363596</v>
      </c>
      <c r="J24" s="18">
        <f t="shared" si="1"/>
        <v>1932.6787910840899</v>
      </c>
      <c r="K24" s="8">
        <f t="shared" si="2"/>
        <v>7</v>
      </c>
      <c r="M24"/>
      <c r="N24"/>
      <c r="O24"/>
      <c r="P24"/>
      <c r="Q24"/>
      <c r="R24"/>
      <c r="S24"/>
    </row>
    <row r="25" spans="2:19" ht="14.25">
      <c r="B25" s="13"/>
      <c r="C25" s="10">
        <v>24</v>
      </c>
      <c r="D25" s="10" t="s">
        <v>10</v>
      </c>
      <c r="E25" s="15">
        <v>38474</v>
      </c>
      <c r="F25" s="10">
        <f t="shared" si="0"/>
        <v>2005</v>
      </c>
      <c r="G25" s="10" t="s">
        <v>11</v>
      </c>
      <c r="H25" s="16">
        <v>29</v>
      </c>
      <c r="I25" s="17">
        <v>88.222745876339204</v>
      </c>
      <c r="J25" s="18">
        <f t="shared" si="1"/>
        <v>2558.4596304138367</v>
      </c>
      <c r="K25" s="8">
        <f t="shared" si="2"/>
        <v>8</v>
      </c>
      <c r="M25"/>
      <c r="N25"/>
      <c r="O25"/>
      <c r="P25"/>
      <c r="Q25"/>
      <c r="R25"/>
      <c r="S25"/>
    </row>
    <row r="26" spans="2:19" ht="14.25">
      <c r="B26" s="14"/>
      <c r="C26" s="10">
        <v>25</v>
      </c>
      <c r="D26" s="10" t="s">
        <v>19</v>
      </c>
      <c r="E26" s="15">
        <v>38298</v>
      </c>
      <c r="F26" s="10">
        <f t="shared" si="0"/>
        <v>2004</v>
      </c>
      <c r="G26" s="10" t="s">
        <v>21</v>
      </c>
      <c r="H26" s="16">
        <v>-4</v>
      </c>
      <c r="I26" s="17">
        <v>-9.9439491268532194</v>
      </c>
      <c r="J26" s="18">
        <f t="shared" si="1"/>
        <v>39.775796507412878</v>
      </c>
      <c r="K26" s="8">
        <f t="shared" si="2"/>
        <v>3</v>
      </c>
      <c r="M26"/>
      <c r="N26"/>
      <c r="O26"/>
    </row>
    <row r="27" spans="2:19" ht="14.25">
      <c r="B27" s="13"/>
      <c r="C27" s="10">
        <v>26</v>
      </c>
      <c r="D27" s="10" t="s">
        <v>14</v>
      </c>
      <c r="E27" s="15">
        <v>39057</v>
      </c>
      <c r="F27" s="10">
        <f t="shared" si="0"/>
        <v>2006</v>
      </c>
      <c r="G27" s="10" t="s">
        <v>9</v>
      </c>
      <c r="H27" s="16">
        <v>24</v>
      </c>
      <c r="I27" s="17">
        <v>74.622434460070494</v>
      </c>
      <c r="J27" s="18">
        <f t="shared" si="1"/>
        <v>1790.9384270416917</v>
      </c>
      <c r="K27" s="8">
        <f t="shared" si="2"/>
        <v>6</v>
      </c>
      <c r="M27"/>
      <c r="N27"/>
      <c r="O27"/>
    </row>
    <row r="28" spans="2:19" ht="14.25">
      <c r="B28" s="13"/>
      <c r="C28" s="10">
        <v>27</v>
      </c>
      <c r="D28" s="10" t="s">
        <v>19</v>
      </c>
      <c r="E28" s="15">
        <v>38089</v>
      </c>
      <c r="F28" s="10">
        <f t="shared" si="0"/>
        <v>2004</v>
      </c>
      <c r="G28" s="10" t="s">
        <v>13</v>
      </c>
      <c r="H28" s="16">
        <v>38</v>
      </c>
      <c r="I28" s="17">
        <v>115.985177188899</v>
      </c>
      <c r="J28" s="18">
        <f t="shared" si="1"/>
        <v>4407.4367331781623</v>
      </c>
      <c r="K28" s="8">
        <f t="shared" si="2"/>
        <v>3</v>
      </c>
      <c r="M28"/>
      <c r="N28"/>
      <c r="O28"/>
    </row>
    <row r="29" spans="2:19" ht="14.25">
      <c r="B29" s="13"/>
      <c r="C29" s="10">
        <v>28</v>
      </c>
      <c r="D29" s="10" t="s">
        <v>18</v>
      </c>
      <c r="E29" s="15">
        <v>38617</v>
      </c>
      <c r="F29" s="10">
        <f t="shared" si="0"/>
        <v>2005</v>
      </c>
      <c r="G29" s="10" t="s">
        <v>11</v>
      </c>
      <c r="H29" s="16">
        <v>77</v>
      </c>
      <c r="I29" s="17">
        <v>233.054388704876</v>
      </c>
      <c r="J29" s="18">
        <f t="shared" si="1"/>
        <v>17945.187930275453</v>
      </c>
      <c r="K29" s="8">
        <f t="shared" si="2"/>
        <v>8</v>
      </c>
      <c r="M29"/>
      <c r="N29"/>
      <c r="O29"/>
    </row>
    <row r="30" spans="2:19" ht="14.25">
      <c r="B30" s="13"/>
      <c r="C30" s="10">
        <v>29</v>
      </c>
      <c r="D30" s="10" t="s">
        <v>8</v>
      </c>
      <c r="E30" s="15">
        <v>39013</v>
      </c>
      <c r="F30" s="10">
        <f t="shared" si="0"/>
        <v>2006</v>
      </c>
      <c r="G30" s="10" t="s">
        <v>11</v>
      </c>
      <c r="H30" s="16">
        <v>77</v>
      </c>
      <c r="I30" s="17">
        <v>233.356519704318</v>
      </c>
      <c r="J30" s="18">
        <f t="shared" si="1"/>
        <v>17968.452017232485</v>
      </c>
      <c r="K30" s="8">
        <f t="shared" si="2"/>
        <v>5</v>
      </c>
      <c r="M30"/>
      <c r="N30"/>
      <c r="O30"/>
    </row>
    <row r="31" spans="2:19" ht="14.25">
      <c r="B31" s="13"/>
      <c r="C31" s="10">
        <v>30</v>
      </c>
      <c r="D31" s="10" t="s">
        <v>10</v>
      </c>
      <c r="E31" s="15">
        <v>38672</v>
      </c>
      <c r="F31" s="10">
        <f t="shared" si="0"/>
        <v>2005</v>
      </c>
      <c r="G31" s="10" t="s">
        <v>11</v>
      </c>
      <c r="H31" s="16">
        <v>60</v>
      </c>
      <c r="I31" s="17">
        <v>182.24664750326701</v>
      </c>
      <c r="J31" s="18">
        <f t="shared" si="1"/>
        <v>10934.798850196021</v>
      </c>
      <c r="K31" s="8">
        <f t="shared" si="2"/>
        <v>8</v>
      </c>
      <c r="M31"/>
      <c r="N31"/>
      <c r="O31"/>
    </row>
    <row r="32" spans="2:19" ht="14.25">
      <c r="B32" s="13"/>
      <c r="C32" s="10">
        <v>31</v>
      </c>
      <c r="D32" s="10" t="s">
        <v>15</v>
      </c>
      <c r="E32" s="15">
        <v>38606</v>
      </c>
      <c r="F32" s="10">
        <f t="shared" si="0"/>
        <v>2005</v>
      </c>
      <c r="G32" s="10" t="s">
        <v>9</v>
      </c>
      <c r="H32" s="16">
        <v>6</v>
      </c>
      <c r="I32" s="17">
        <v>20.4818435850013</v>
      </c>
      <c r="J32" s="18">
        <f t="shared" si="1"/>
        <v>122.8910615100078</v>
      </c>
      <c r="K32" s="8">
        <f t="shared" si="2"/>
        <v>5</v>
      </c>
      <c r="M32"/>
      <c r="N32"/>
    </row>
    <row r="33" spans="2:14" ht="14.25">
      <c r="B33" s="13"/>
      <c r="C33" s="10">
        <v>32</v>
      </c>
      <c r="D33" s="10" t="s">
        <v>18</v>
      </c>
      <c r="E33" s="15">
        <v>38804</v>
      </c>
      <c r="F33" s="10">
        <f t="shared" si="0"/>
        <v>2006</v>
      </c>
      <c r="G33" s="10" t="s">
        <v>9</v>
      </c>
      <c r="H33" s="16">
        <v>53</v>
      </c>
      <c r="I33" s="17">
        <v>161.463952354995</v>
      </c>
      <c r="J33" s="18">
        <f t="shared" si="1"/>
        <v>8557.5894748147348</v>
      </c>
      <c r="K33" s="8">
        <f t="shared" si="2"/>
        <v>8</v>
      </c>
      <c r="M33"/>
      <c r="N33"/>
    </row>
    <row r="34" spans="2:14" ht="14.25">
      <c r="B34" s="13"/>
      <c r="C34" s="10">
        <v>33</v>
      </c>
      <c r="D34" s="10" t="s">
        <v>20</v>
      </c>
      <c r="E34" s="15">
        <v>38155</v>
      </c>
      <c r="F34" s="10">
        <f t="shared" si="0"/>
        <v>2004</v>
      </c>
      <c r="G34" s="10" t="s">
        <v>21</v>
      </c>
      <c r="H34" s="16">
        <v>41</v>
      </c>
      <c r="I34" s="17">
        <v>125.269755881973</v>
      </c>
      <c r="J34" s="18">
        <f t="shared" si="1"/>
        <v>5136.0599911608933</v>
      </c>
      <c r="K34" s="8">
        <f t="shared" si="2"/>
        <v>4</v>
      </c>
      <c r="M34"/>
      <c r="N34"/>
    </row>
    <row r="35" spans="2:14" ht="14.25">
      <c r="B35" s="13"/>
      <c r="C35" s="10">
        <v>34</v>
      </c>
      <c r="D35" s="10" t="s">
        <v>15</v>
      </c>
      <c r="E35" s="15">
        <v>38969</v>
      </c>
      <c r="F35" s="10">
        <f t="shared" si="0"/>
        <v>2006</v>
      </c>
      <c r="G35" s="10" t="s">
        <v>21</v>
      </c>
      <c r="H35" s="16">
        <v>19</v>
      </c>
      <c r="I35" s="17">
        <v>59.153898700772999</v>
      </c>
      <c r="J35" s="18">
        <f t="shared" si="1"/>
        <v>1123.9240753146869</v>
      </c>
      <c r="K35" s="8">
        <f t="shared" si="2"/>
        <v>5</v>
      </c>
      <c r="M35"/>
      <c r="N35"/>
    </row>
    <row r="36" spans="2:14" ht="14.25">
      <c r="B36" s="13"/>
      <c r="C36" s="10">
        <v>35</v>
      </c>
      <c r="D36" s="10" t="s">
        <v>19</v>
      </c>
      <c r="E36" s="15">
        <v>39079</v>
      </c>
      <c r="F36" s="10">
        <f t="shared" si="0"/>
        <v>2006</v>
      </c>
      <c r="G36" s="10" t="s">
        <v>11</v>
      </c>
      <c r="H36" s="16">
        <v>39</v>
      </c>
      <c r="I36" s="17">
        <v>119.300302731722</v>
      </c>
      <c r="J36" s="18">
        <f t="shared" si="1"/>
        <v>4652.7118065371578</v>
      </c>
      <c r="K36" s="8">
        <f t="shared" si="2"/>
        <v>3</v>
      </c>
      <c r="M36"/>
      <c r="N36"/>
    </row>
    <row r="37" spans="2:14" ht="14.25">
      <c r="B37" s="13"/>
      <c r="C37" s="10">
        <v>36</v>
      </c>
      <c r="D37" s="10" t="s">
        <v>8</v>
      </c>
      <c r="E37" s="15">
        <v>38243</v>
      </c>
      <c r="F37" s="10">
        <f t="shared" si="0"/>
        <v>2004</v>
      </c>
      <c r="G37" s="10" t="s">
        <v>9</v>
      </c>
      <c r="H37" s="16">
        <v>2</v>
      </c>
      <c r="I37" s="17">
        <v>8.2604004984896999</v>
      </c>
      <c r="J37" s="18">
        <f t="shared" si="1"/>
        <v>16.5208009969794</v>
      </c>
      <c r="K37" s="8">
        <f t="shared" si="2"/>
        <v>5</v>
      </c>
      <c r="M37"/>
      <c r="N37"/>
    </row>
    <row r="38" spans="2:14" ht="14.25">
      <c r="B38" s="13"/>
      <c r="C38" s="10">
        <v>37</v>
      </c>
      <c r="D38" s="10" t="s">
        <v>15</v>
      </c>
      <c r="E38" s="15">
        <v>38540</v>
      </c>
      <c r="F38" s="10">
        <f t="shared" si="0"/>
        <v>2005</v>
      </c>
      <c r="G38" s="10" t="s">
        <v>17</v>
      </c>
      <c r="H38" s="16">
        <v>34</v>
      </c>
      <c r="I38" s="17">
        <v>103.438414347186</v>
      </c>
      <c r="J38" s="18">
        <f t="shared" si="1"/>
        <v>3516.9060878043238</v>
      </c>
      <c r="K38" s="8">
        <f t="shared" si="2"/>
        <v>5</v>
      </c>
      <c r="M38"/>
      <c r="N38"/>
    </row>
    <row r="39" spans="2:14" ht="14.25">
      <c r="B39" s="13"/>
      <c r="C39" s="10">
        <v>38</v>
      </c>
      <c r="D39" s="10" t="s">
        <v>14</v>
      </c>
      <c r="E39" s="15">
        <v>38419</v>
      </c>
      <c r="F39" s="10">
        <f t="shared" si="0"/>
        <v>2005</v>
      </c>
      <c r="G39" s="10" t="s">
        <v>11</v>
      </c>
      <c r="H39" s="16">
        <v>59</v>
      </c>
      <c r="I39" s="17">
        <v>179.010017705769</v>
      </c>
      <c r="J39" s="18">
        <f t="shared" si="1"/>
        <v>10561.59104464037</v>
      </c>
      <c r="K39" s="8">
        <f t="shared" si="2"/>
        <v>6</v>
      </c>
      <c r="M39"/>
      <c r="N39"/>
    </row>
    <row r="40" spans="2:14" ht="14.25">
      <c r="B40" s="13"/>
      <c r="C40" s="10">
        <v>39</v>
      </c>
      <c r="D40" s="10" t="s">
        <v>20</v>
      </c>
      <c r="E40" s="15">
        <v>38771</v>
      </c>
      <c r="F40" s="10">
        <f t="shared" si="0"/>
        <v>2006</v>
      </c>
      <c r="G40" s="10" t="s">
        <v>11</v>
      </c>
      <c r="H40" s="16">
        <v>-9</v>
      </c>
      <c r="I40" s="17">
        <v>-24.625751249139899</v>
      </c>
      <c r="J40" s="18">
        <f t="shared" si="1"/>
        <v>221.6317612422591</v>
      </c>
      <c r="K40" s="8">
        <f t="shared" si="2"/>
        <v>4</v>
      </c>
      <c r="M40"/>
      <c r="N40"/>
    </row>
    <row r="41" spans="2:14" ht="14.25">
      <c r="B41" s="13"/>
      <c r="C41" s="10">
        <v>40</v>
      </c>
      <c r="D41" s="10" t="s">
        <v>10</v>
      </c>
      <c r="E41" s="15">
        <v>38892</v>
      </c>
      <c r="F41" s="10">
        <f t="shared" si="0"/>
        <v>2006</v>
      </c>
      <c r="G41" s="10" t="s">
        <v>11</v>
      </c>
      <c r="H41" s="16">
        <v>38</v>
      </c>
      <c r="I41" s="17">
        <v>115.58433775100301</v>
      </c>
      <c r="J41" s="18">
        <f t="shared" si="1"/>
        <v>4392.2048345381145</v>
      </c>
      <c r="K41" s="8">
        <f t="shared" si="2"/>
        <v>8</v>
      </c>
      <c r="M41"/>
      <c r="N41"/>
    </row>
    <row r="42" spans="2:14" ht="14.25">
      <c r="B42" s="13"/>
      <c r="C42" s="10">
        <v>41</v>
      </c>
      <c r="D42" s="10" t="s">
        <v>14</v>
      </c>
      <c r="E42" s="15">
        <v>38023</v>
      </c>
      <c r="F42" s="10">
        <f t="shared" si="0"/>
        <v>2004</v>
      </c>
      <c r="G42" s="10" t="s">
        <v>17</v>
      </c>
      <c r="H42" s="16">
        <v>25</v>
      </c>
      <c r="I42" s="17">
        <v>76.562095842195305</v>
      </c>
      <c r="J42" s="18">
        <f t="shared" si="1"/>
        <v>1914.0523960548826</v>
      </c>
      <c r="K42" s="8">
        <f t="shared" si="2"/>
        <v>6</v>
      </c>
      <c r="M42"/>
      <c r="N42"/>
    </row>
    <row r="43" spans="2:14" ht="14.25">
      <c r="B43" s="13"/>
      <c r="C43" s="10">
        <v>42</v>
      </c>
      <c r="D43" s="10" t="s">
        <v>14</v>
      </c>
      <c r="E43" s="15">
        <v>38452</v>
      </c>
      <c r="F43" s="10">
        <f t="shared" si="0"/>
        <v>2005</v>
      </c>
      <c r="G43" s="10" t="s">
        <v>21</v>
      </c>
      <c r="H43" s="16">
        <v>19</v>
      </c>
      <c r="I43" s="17">
        <v>59.382749361194001</v>
      </c>
      <c r="J43" s="18">
        <f t="shared" si="1"/>
        <v>1128.2722378626861</v>
      </c>
      <c r="K43" s="8">
        <f t="shared" si="2"/>
        <v>6</v>
      </c>
      <c r="M43"/>
      <c r="N43"/>
    </row>
    <row r="44" spans="2:14" ht="14.25">
      <c r="B44" s="13"/>
      <c r="C44" s="10">
        <v>43</v>
      </c>
      <c r="D44" s="10" t="s">
        <v>8</v>
      </c>
      <c r="E44" s="15">
        <v>38078</v>
      </c>
      <c r="F44" s="10">
        <f t="shared" si="0"/>
        <v>2004</v>
      </c>
      <c r="G44" s="10" t="s">
        <v>11</v>
      </c>
      <c r="H44" s="16">
        <v>86</v>
      </c>
      <c r="I44" s="17">
        <v>259.85996934004902</v>
      </c>
      <c r="J44" s="18">
        <f t="shared" si="1"/>
        <v>22347.957363244215</v>
      </c>
      <c r="K44" s="8">
        <f t="shared" si="2"/>
        <v>5</v>
      </c>
      <c r="M44"/>
      <c r="N44"/>
    </row>
    <row r="45" spans="2:14" ht="14.25">
      <c r="B45" s="13"/>
      <c r="C45" s="10">
        <v>44</v>
      </c>
      <c r="D45" s="10" t="s">
        <v>16</v>
      </c>
      <c r="E45" s="15">
        <v>38144</v>
      </c>
      <c r="F45" s="10">
        <f t="shared" si="0"/>
        <v>2004</v>
      </c>
      <c r="G45" s="10" t="s">
        <v>9</v>
      </c>
      <c r="H45" s="16">
        <v>55</v>
      </c>
      <c r="I45" s="17">
        <v>167.11761356978801</v>
      </c>
      <c r="J45" s="18">
        <f t="shared" si="1"/>
        <v>9191.4687463383398</v>
      </c>
      <c r="K45" s="8">
        <f t="shared" si="2"/>
        <v>7</v>
      </c>
      <c r="M45"/>
      <c r="N45"/>
    </row>
    <row r="46" spans="2:14" ht="14.25">
      <c r="B46" s="13"/>
      <c r="C46" s="10">
        <v>45</v>
      </c>
      <c r="D46" s="10" t="s">
        <v>14</v>
      </c>
      <c r="E46" s="15">
        <v>38980</v>
      </c>
      <c r="F46" s="10">
        <f t="shared" si="0"/>
        <v>2006</v>
      </c>
      <c r="G46" s="10" t="s">
        <v>9</v>
      </c>
      <c r="H46" s="16">
        <v>2</v>
      </c>
      <c r="I46" s="17">
        <v>7.8483600384211796</v>
      </c>
      <c r="J46" s="18">
        <f t="shared" si="1"/>
        <v>15.696720076842359</v>
      </c>
      <c r="K46" s="8">
        <f t="shared" si="2"/>
        <v>6</v>
      </c>
      <c r="M46"/>
      <c r="N46"/>
    </row>
    <row r="47" spans="2:14" ht="14.25">
      <c r="B47" s="13"/>
      <c r="C47" s="10">
        <v>46</v>
      </c>
      <c r="D47" s="10" t="s">
        <v>12</v>
      </c>
      <c r="E47" s="15">
        <v>38573</v>
      </c>
      <c r="F47" s="10">
        <f t="shared" si="0"/>
        <v>2005</v>
      </c>
      <c r="G47" s="10" t="s">
        <v>21</v>
      </c>
      <c r="H47" s="16">
        <v>93</v>
      </c>
      <c r="I47" s="17">
        <v>280.68747862762802</v>
      </c>
      <c r="J47" s="18">
        <f t="shared" si="1"/>
        <v>26103.935512369408</v>
      </c>
      <c r="K47" s="8">
        <f t="shared" si="2"/>
        <v>6</v>
      </c>
      <c r="M47"/>
      <c r="N47"/>
    </row>
    <row r="48" spans="2:14" ht="14.25">
      <c r="B48" s="13"/>
      <c r="C48" s="10">
        <v>47</v>
      </c>
      <c r="D48" s="10" t="s">
        <v>15</v>
      </c>
      <c r="E48" s="15">
        <v>38254</v>
      </c>
      <c r="F48" s="10">
        <f t="shared" si="0"/>
        <v>2004</v>
      </c>
      <c r="G48" s="10" t="s">
        <v>17</v>
      </c>
      <c r="H48" s="16">
        <v>14</v>
      </c>
      <c r="I48" s="17">
        <v>43.931553656204699</v>
      </c>
      <c r="J48" s="18">
        <f t="shared" si="1"/>
        <v>615.04175118686578</v>
      </c>
      <c r="K48" s="8">
        <f t="shared" si="2"/>
        <v>5</v>
      </c>
      <c r="M48"/>
      <c r="N48"/>
    </row>
    <row r="49" spans="2:14" ht="14.25">
      <c r="B49" s="13"/>
      <c r="C49" s="10">
        <v>48</v>
      </c>
      <c r="D49" s="10" t="s">
        <v>14</v>
      </c>
      <c r="E49" s="15">
        <v>38496</v>
      </c>
      <c r="F49" s="10">
        <f t="shared" si="0"/>
        <v>2005</v>
      </c>
      <c r="G49" s="10" t="s">
        <v>17</v>
      </c>
      <c r="H49" s="16">
        <v>37</v>
      </c>
      <c r="I49" s="17">
        <v>113.034910009047</v>
      </c>
      <c r="J49" s="18">
        <f t="shared" si="1"/>
        <v>4182.2916703347391</v>
      </c>
      <c r="K49" s="8">
        <f t="shared" si="2"/>
        <v>6</v>
      </c>
      <c r="M49"/>
      <c r="N49"/>
    </row>
    <row r="50" spans="2:14" ht="14.25">
      <c r="B50" s="13"/>
      <c r="C50" s="10">
        <v>49</v>
      </c>
      <c r="D50" s="10" t="s">
        <v>8</v>
      </c>
      <c r="E50" s="15">
        <v>38309</v>
      </c>
      <c r="F50" s="10">
        <f t="shared" si="0"/>
        <v>2004</v>
      </c>
      <c r="G50" s="10" t="s">
        <v>11</v>
      </c>
      <c r="H50" s="16">
        <v>63</v>
      </c>
      <c r="I50" s="17">
        <v>190.695110571237</v>
      </c>
      <c r="J50" s="18">
        <f t="shared" si="1"/>
        <v>12013.79196598793</v>
      </c>
      <c r="K50" s="8">
        <f t="shared" si="2"/>
        <v>5</v>
      </c>
      <c r="M50"/>
      <c r="N50"/>
    </row>
    <row r="51" spans="2:14" ht="14.25">
      <c r="B51" s="13"/>
      <c r="C51" s="10">
        <v>50</v>
      </c>
      <c r="D51" s="10" t="s">
        <v>15</v>
      </c>
      <c r="E51" s="15">
        <v>38309</v>
      </c>
      <c r="F51" s="10">
        <f t="shared" si="0"/>
        <v>2004</v>
      </c>
      <c r="G51" s="10" t="s">
        <v>9</v>
      </c>
      <c r="H51" s="16">
        <v>1</v>
      </c>
      <c r="I51" s="17">
        <v>5.5997047794988797</v>
      </c>
      <c r="J51" s="18">
        <f t="shared" si="1"/>
        <v>5.5997047794988797</v>
      </c>
      <c r="K51" s="8">
        <f t="shared" si="2"/>
        <v>5</v>
      </c>
      <c r="M51"/>
      <c r="N51"/>
    </row>
    <row r="52" spans="2:14" ht="14.25">
      <c r="B52" s="13"/>
      <c r="C52" s="10">
        <v>51</v>
      </c>
      <c r="D52" s="10" t="s">
        <v>15</v>
      </c>
      <c r="E52" s="15">
        <v>38518</v>
      </c>
      <c r="F52" s="10">
        <f t="shared" si="0"/>
        <v>2005</v>
      </c>
      <c r="G52" s="10" t="s">
        <v>17</v>
      </c>
      <c r="H52" s="16">
        <v>24</v>
      </c>
      <c r="I52" s="17">
        <v>73.599272692165798</v>
      </c>
      <c r="J52" s="18">
        <f t="shared" si="1"/>
        <v>1766.382544611979</v>
      </c>
      <c r="K52" s="8">
        <f t="shared" si="2"/>
        <v>5</v>
      </c>
      <c r="M52"/>
      <c r="N52"/>
    </row>
    <row r="53" spans="2:14" ht="14.25">
      <c r="B53" s="13"/>
      <c r="C53" s="10">
        <v>52</v>
      </c>
      <c r="D53" s="10" t="s">
        <v>10</v>
      </c>
      <c r="E53" s="15">
        <v>37990</v>
      </c>
      <c r="F53" s="10">
        <f t="shared" si="0"/>
        <v>2004</v>
      </c>
      <c r="G53" s="10" t="s">
        <v>17</v>
      </c>
      <c r="H53" s="16">
        <v>83</v>
      </c>
      <c r="I53" s="17">
        <v>250.332738321249</v>
      </c>
      <c r="J53" s="18">
        <f t="shared" si="1"/>
        <v>20777.617280663668</v>
      </c>
      <c r="K53" s="8">
        <f t="shared" si="2"/>
        <v>8</v>
      </c>
      <c r="M53"/>
      <c r="N53"/>
    </row>
    <row r="54" spans="2:14" ht="14.25">
      <c r="B54" s="13"/>
      <c r="C54" s="10">
        <v>53</v>
      </c>
      <c r="D54" s="10" t="s">
        <v>20</v>
      </c>
      <c r="E54" s="15">
        <v>38540</v>
      </c>
      <c r="F54" s="10">
        <f t="shared" si="0"/>
        <v>2005</v>
      </c>
      <c r="G54" s="10" t="s">
        <v>17</v>
      </c>
      <c r="H54" s="16">
        <v>49</v>
      </c>
      <c r="I54" s="17">
        <v>148.5065972948</v>
      </c>
      <c r="J54" s="18">
        <f t="shared" si="1"/>
        <v>7276.8232674452001</v>
      </c>
      <c r="K54" s="8">
        <f t="shared" si="2"/>
        <v>4</v>
      </c>
      <c r="M54"/>
      <c r="N54"/>
    </row>
    <row r="55" spans="2:14" ht="14.25">
      <c r="B55" s="13"/>
      <c r="C55" s="10">
        <v>54</v>
      </c>
      <c r="D55" s="10" t="s">
        <v>18</v>
      </c>
      <c r="E55" s="15">
        <v>38452</v>
      </c>
      <c r="F55" s="10">
        <f t="shared" si="0"/>
        <v>2005</v>
      </c>
      <c r="G55" s="10" t="s">
        <v>9</v>
      </c>
      <c r="H55" s="16">
        <v>26</v>
      </c>
      <c r="I55" s="17">
        <v>80.197912185633001</v>
      </c>
      <c r="J55" s="18">
        <f t="shared" si="1"/>
        <v>2085.1457168264578</v>
      </c>
      <c r="K55" s="8">
        <f t="shared" si="2"/>
        <v>8</v>
      </c>
      <c r="M55"/>
      <c r="N55"/>
    </row>
    <row r="56" spans="2:14" ht="14.25">
      <c r="B56" s="13"/>
      <c r="C56" s="10">
        <v>55</v>
      </c>
      <c r="D56" s="10" t="s">
        <v>19</v>
      </c>
      <c r="E56" s="15">
        <v>38859</v>
      </c>
      <c r="F56" s="10">
        <f t="shared" si="0"/>
        <v>2006</v>
      </c>
      <c r="G56" s="10" t="s">
        <v>9</v>
      </c>
      <c r="H56" s="16">
        <v>35</v>
      </c>
      <c r="I56" s="17">
        <v>107.99264815962501</v>
      </c>
      <c r="J56" s="18">
        <f t="shared" si="1"/>
        <v>3779.7426855868753</v>
      </c>
      <c r="K56" s="8">
        <f t="shared" si="2"/>
        <v>3</v>
      </c>
      <c r="M56"/>
      <c r="N56"/>
    </row>
    <row r="57" spans="2:14" ht="14.25">
      <c r="B57" s="13"/>
      <c r="C57" s="10">
        <v>56</v>
      </c>
      <c r="D57" s="10" t="s">
        <v>18</v>
      </c>
      <c r="E57" s="15">
        <v>38089</v>
      </c>
      <c r="F57" s="10">
        <f t="shared" si="0"/>
        <v>2004</v>
      </c>
      <c r="G57" s="10" t="s">
        <v>9</v>
      </c>
      <c r="H57" s="16">
        <v>8</v>
      </c>
      <c r="I57" s="17">
        <v>26.909399775034299</v>
      </c>
      <c r="J57" s="18">
        <f t="shared" si="1"/>
        <v>215.27519820027439</v>
      </c>
      <c r="K57" s="8">
        <f t="shared" si="2"/>
        <v>8</v>
      </c>
      <c r="M57"/>
      <c r="N57"/>
    </row>
    <row r="58" spans="2:14" ht="14.25">
      <c r="B58" s="13"/>
      <c r="C58" s="10">
        <v>57</v>
      </c>
      <c r="D58" s="10" t="s">
        <v>20</v>
      </c>
      <c r="E58" s="15">
        <v>38166</v>
      </c>
      <c r="F58" s="10">
        <f t="shared" si="0"/>
        <v>2004</v>
      </c>
      <c r="G58" s="10" t="s">
        <v>21</v>
      </c>
      <c r="H58" s="16">
        <v>49</v>
      </c>
      <c r="I58" s="17">
        <v>148.777847479907</v>
      </c>
      <c r="J58" s="18">
        <f t="shared" si="1"/>
        <v>7290.1145265154428</v>
      </c>
      <c r="K58" s="8">
        <f t="shared" si="2"/>
        <v>4</v>
      </c>
      <c r="M58"/>
      <c r="N58"/>
    </row>
    <row r="59" spans="2:14" ht="14.25">
      <c r="B59" s="13"/>
      <c r="C59" s="10">
        <v>58</v>
      </c>
      <c r="D59" s="10" t="s">
        <v>18</v>
      </c>
      <c r="E59" s="15">
        <v>38089</v>
      </c>
      <c r="F59" s="10">
        <f t="shared" si="0"/>
        <v>2004</v>
      </c>
      <c r="G59" s="10" t="s">
        <v>11</v>
      </c>
      <c r="H59" s="16">
        <v>34</v>
      </c>
      <c r="I59" s="17">
        <v>104.093756947957</v>
      </c>
      <c r="J59" s="18">
        <f t="shared" si="1"/>
        <v>3539.1877362305381</v>
      </c>
      <c r="K59" s="8">
        <f t="shared" si="2"/>
        <v>8</v>
      </c>
      <c r="M59"/>
      <c r="N59"/>
    </row>
    <row r="60" spans="2:14" ht="14.25">
      <c r="B60" s="13"/>
      <c r="C60" s="10">
        <v>59</v>
      </c>
      <c r="D60" s="10" t="s">
        <v>18</v>
      </c>
      <c r="E60" s="15">
        <v>38694</v>
      </c>
      <c r="F60" s="10">
        <f t="shared" si="0"/>
        <v>2005</v>
      </c>
      <c r="G60" s="10" t="s">
        <v>9</v>
      </c>
      <c r="H60" s="16">
        <v>8</v>
      </c>
      <c r="I60" s="17">
        <v>26.2365642112233</v>
      </c>
      <c r="J60" s="18">
        <f t="shared" si="1"/>
        <v>209.8925136897864</v>
      </c>
      <c r="K60" s="8">
        <f t="shared" si="2"/>
        <v>8</v>
      </c>
      <c r="M60"/>
      <c r="N60"/>
    </row>
    <row r="61" spans="2:14" ht="14.25">
      <c r="B61" s="13"/>
      <c r="C61" s="10">
        <v>60</v>
      </c>
      <c r="D61" s="10" t="s">
        <v>19</v>
      </c>
      <c r="E61" s="15">
        <v>38287</v>
      </c>
      <c r="F61" s="10">
        <f t="shared" si="0"/>
        <v>2004</v>
      </c>
      <c r="G61" s="10" t="s">
        <v>21</v>
      </c>
      <c r="H61" s="16">
        <v>89</v>
      </c>
      <c r="I61" s="17">
        <v>269.090850179011</v>
      </c>
      <c r="J61" s="18">
        <f t="shared" si="1"/>
        <v>23949.08566593198</v>
      </c>
      <c r="K61" s="8">
        <f t="shared" si="2"/>
        <v>3</v>
      </c>
      <c r="M61"/>
    </row>
    <row r="62" spans="2:14" ht="14.25">
      <c r="B62" s="13"/>
      <c r="C62" s="10">
        <v>61</v>
      </c>
      <c r="D62" s="10" t="s">
        <v>16</v>
      </c>
      <c r="E62" s="15">
        <v>38672</v>
      </c>
      <c r="F62" s="10">
        <f t="shared" si="0"/>
        <v>2005</v>
      </c>
      <c r="G62" s="10" t="s">
        <v>11</v>
      </c>
      <c r="H62" s="16">
        <v>62</v>
      </c>
      <c r="I62" s="17">
        <v>189.254158913466</v>
      </c>
      <c r="J62" s="18">
        <f t="shared" si="1"/>
        <v>11733.757852634892</v>
      </c>
      <c r="K62" s="8">
        <f t="shared" si="2"/>
        <v>7</v>
      </c>
      <c r="M62"/>
    </row>
    <row r="63" spans="2:14" ht="14.25">
      <c r="B63" s="13"/>
      <c r="C63" s="10">
        <v>62</v>
      </c>
      <c r="D63" s="10" t="s">
        <v>14</v>
      </c>
      <c r="E63" s="15">
        <v>38210</v>
      </c>
      <c r="F63" s="10">
        <f t="shared" si="0"/>
        <v>2004</v>
      </c>
      <c r="G63" s="10" t="s">
        <v>11</v>
      </c>
      <c r="H63" s="16">
        <v>23</v>
      </c>
      <c r="I63" s="17">
        <v>71.313211840267599</v>
      </c>
      <c r="J63" s="18">
        <f t="shared" si="1"/>
        <v>1640.2038723261549</v>
      </c>
      <c r="K63" s="8">
        <f t="shared" si="2"/>
        <v>6</v>
      </c>
      <c r="M63"/>
    </row>
    <row r="64" spans="2:14" ht="14.25">
      <c r="B64" s="13"/>
      <c r="C64" s="10">
        <v>63</v>
      </c>
      <c r="D64" s="10" t="s">
        <v>20</v>
      </c>
      <c r="E64" s="15">
        <v>38155</v>
      </c>
      <c r="F64" s="10">
        <f t="shared" si="0"/>
        <v>2004</v>
      </c>
      <c r="G64" s="10" t="s">
        <v>17</v>
      </c>
      <c r="H64" s="16">
        <v>95</v>
      </c>
      <c r="I64" s="17">
        <v>287.76081692141702</v>
      </c>
      <c r="J64" s="18">
        <f t="shared" si="1"/>
        <v>27337.277607534616</v>
      </c>
      <c r="K64" s="8">
        <f t="shared" si="2"/>
        <v>4</v>
      </c>
      <c r="M64"/>
    </row>
    <row r="65" spans="2:13" ht="14.25">
      <c r="B65" s="13"/>
      <c r="C65" s="10">
        <v>64</v>
      </c>
      <c r="D65" s="10" t="s">
        <v>14</v>
      </c>
      <c r="E65" s="15">
        <v>38848</v>
      </c>
      <c r="F65" s="10">
        <f t="shared" si="0"/>
        <v>2006</v>
      </c>
      <c r="G65" s="10" t="s">
        <v>17</v>
      </c>
      <c r="H65" s="16">
        <v>41</v>
      </c>
      <c r="I65" s="17">
        <v>125.00018840758101</v>
      </c>
      <c r="J65" s="18">
        <f t="shared" si="1"/>
        <v>5125.0077247108211</v>
      </c>
      <c r="K65" s="8">
        <f t="shared" si="2"/>
        <v>6</v>
      </c>
      <c r="M65"/>
    </row>
    <row r="66" spans="2:13" ht="14.25">
      <c r="B66" s="13"/>
      <c r="C66" s="10">
        <v>65</v>
      </c>
      <c r="D66" s="10" t="s">
        <v>12</v>
      </c>
      <c r="E66" s="15">
        <v>38452</v>
      </c>
      <c r="F66" s="10">
        <f t="shared" si="0"/>
        <v>2005</v>
      </c>
      <c r="G66" s="10" t="s">
        <v>9</v>
      </c>
      <c r="H66" s="16">
        <v>-6</v>
      </c>
      <c r="I66" s="17">
        <v>-15.9428611621735</v>
      </c>
      <c r="J66" s="18">
        <f t="shared" si="1"/>
        <v>95.657166973041001</v>
      </c>
      <c r="K66" s="8">
        <f t="shared" si="2"/>
        <v>6</v>
      </c>
      <c r="M66"/>
    </row>
    <row r="67" spans="2:13" ht="14.25">
      <c r="B67" s="13"/>
      <c r="C67" s="10">
        <v>66</v>
      </c>
      <c r="D67" s="10" t="s">
        <v>8</v>
      </c>
      <c r="E67" s="15">
        <v>38353</v>
      </c>
      <c r="F67" s="10">
        <f t="shared" ref="F67:F130" si="3">YEAR(E67)</f>
        <v>2005</v>
      </c>
      <c r="G67" s="10" t="s">
        <v>21</v>
      </c>
      <c r="H67" s="16">
        <v>84</v>
      </c>
      <c r="I67" s="17">
        <v>253.99061782802099</v>
      </c>
      <c r="J67" s="18">
        <f t="shared" ref="J67:J130" si="4">H67*I67</f>
        <v>21335.211897553763</v>
      </c>
      <c r="K67" s="8">
        <f t="shared" ref="K67:K130" si="5">LEN(D67)</f>
        <v>5</v>
      </c>
      <c r="M67"/>
    </row>
    <row r="68" spans="2:13" ht="14.25">
      <c r="B68" s="13"/>
      <c r="C68" s="10">
        <v>67</v>
      </c>
      <c r="D68" s="10" t="s">
        <v>10</v>
      </c>
      <c r="E68" s="15">
        <v>38661</v>
      </c>
      <c r="F68" s="10">
        <f t="shared" si="3"/>
        <v>2005</v>
      </c>
      <c r="G68" s="10" t="s">
        <v>11</v>
      </c>
      <c r="H68" s="16">
        <v>63</v>
      </c>
      <c r="I68" s="17">
        <v>191.36713896782101</v>
      </c>
      <c r="J68" s="18">
        <f t="shared" si="4"/>
        <v>12056.129754972724</v>
      </c>
      <c r="K68" s="8">
        <f t="shared" si="5"/>
        <v>8</v>
      </c>
      <c r="M68"/>
    </row>
    <row r="69" spans="2:13" ht="14.25">
      <c r="B69" s="13"/>
      <c r="C69" s="10">
        <v>68</v>
      </c>
      <c r="D69" s="10" t="s">
        <v>15</v>
      </c>
      <c r="E69" s="15">
        <v>38914</v>
      </c>
      <c r="F69" s="10">
        <f t="shared" si="3"/>
        <v>2006</v>
      </c>
      <c r="G69" s="10" t="s">
        <v>9</v>
      </c>
      <c r="H69" s="16">
        <v>0</v>
      </c>
      <c r="I69" s="17">
        <v>2.3682330895483998</v>
      </c>
      <c r="J69" s="18">
        <f t="shared" si="4"/>
        <v>0</v>
      </c>
      <c r="K69" s="8">
        <f t="shared" si="5"/>
        <v>5</v>
      </c>
      <c r="M69"/>
    </row>
    <row r="70" spans="2:13" ht="14.25">
      <c r="B70" s="13"/>
      <c r="C70" s="10">
        <v>69</v>
      </c>
      <c r="D70" s="10" t="s">
        <v>18</v>
      </c>
      <c r="E70" s="15">
        <v>38375</v>
      </c>
      <c r="F70" s="10">
        <f t="shared" si="3"/>
        <v>2005</v>
      </c>
      <c r="G70" s="10" t="s">
        <v>17</v>
      </c>
      <c r="H70" s="16">
        <v>73</v>
      </c>
      <c r="I70" s="17">
        <v>221.40687528364401</v>
      </c>
      <c r="J70" s="18">
        <f t="shared" si="4"/>
        <v>16162.701895706014</v>
      </c>
      <c r="K70" s="8">
        <f t="shared" si="5"/>
        <v>8</v>
      </c>
      <c r="M70"/>
    </row>
    <row r="71" spans="2:13" ht="14.25">
      <c r="B71" s="13"/>
      <c r="C71" s="10">
        <v>70</v>
      </c>
      <c r="D71" s="10" t="s">
        <v>14</v>
      </c>
      <c r="E71" s="15">
        <v>38342</v>
      </c>
      <c r="F71" s="10">
        <f t="shared" si="3"/>
        <v>2004</v>
      </c>
      <c r="G71" s="10" t="s">
        <v>17</v>
      </c>
      <c r="H71" s="16">
        <v>95</v>
      </c>
      <c r="I71" s="17">
        <v>287.05320060576702</v>
      </c>
      <c r="J71" s="18">
        <f t="shared" si="4"/>
        <v>27270.054057547866</v>
      </c>
      <c r="K71" s="8">
        <f t="shared" si="5"/>
        <v>6</v>
      </c>
      <c r="M71"/>
    </row>
    <row r="72" spans="2:13" ht="14.25">
      <c r="B72" s="13"/>
      <c r="C72" s="10">
        <v>71</v>
      </c>
      <c r="D72" s="10" t="s">
        <v>12</v>
      </c>
      <c r="E72" s="15">
        <v>38672</v>
      </c>
      <c r="F72" s="10">
        <f t="shared" si="3"/>
        <v>2005</v>
      </c>
      <c r="G72" s="10" t="s">
        <v>13</v>
      </c>
      <c r="H72" s="16">
        <v>93</v>
      </c>
      <c r="I72" s="17">
        <v>280.76798505156302</v>
      </c>
      <c r="J72" s="18">
        <f t="shared" si="4"/>
        <v>26111.422609795361</v>
      </c>
      <c r="K72" s="8">
        <f t="shared" si="5"/>
        <v>6</v>
      </c>
      <c r="M72"/>
    </row>
    <row r="73" spans="2:13" ht="14.25">
      <c r="B73" s="13"/>
      <c r="C73" s="10">
        <v>72</v>
      </c>
      <c r="D73" s="10" t="s">
        <v>15</v>
      </c>
      <c r="E73" s="15">
        <v>38155</v>
      </c>
      <c r="F73" s="10">
        <f t="shared" si="3"/>
        <v>2004</v>
      </c>
      <c r="G73" s="10" t="s">
        <v>13</v>
      </c>
      <c r="H73" s="16">
        <v>54</v>
      </c>
      <c r="I73" s="17">
        <v>163.86605406277599</v>
      </c>
      <c r="J73" s="18">
        <f t="shared" si="4"/>
        <v>8848.7669193899037</v>
      </c>
      <c r="K73" s="8">
        <f t="shared" si="5"/>
        <v>5</v>
      </c>
      <c r="M73"/>
    </row>
    <row r="74" spans="2:13" ht="14.25">
      <c r="B74" s="13"/>
      <c r="C74" s="10">
        <v>73</v>
      </c>
      <c r="D74" s="10" t="s">
        <v>18</v>
      </c>
      <c r="E74" s="15">
        <v>38529</v>
      </c>
      <c r="F74" s="10">
        <f t="shared" si="3"/>
        <v>2005</v>
      </c>
      <c r="G74" s="10" t="s">
        <v>11</v>
      </c>
      <c r="H74" s="16">
        <v>33</v>
      </c>
      <c r="I74" s="17">
        <v>101.367064238488</v>
      </c>
      <c r="J74" s="18">
        <f t="shared" si="4"/>
        <v>3345.1131198701041</v>
      </c>
      <c r="K74" s="8">
        <f t="shared" si="5"/>
        <v>8</v>
      </c>
      <c r="M74"/>
    </row>
    <row r="75" spans="2:13" ht="14.25">
      <c r="B75" s="13"/>
      <c r="C75" s="10">
        <v>74</v>
      </c>
      <c r="D75" s="10" t="s">
        <v>12</v>
      </c>
      <c r="E75" s="15">
        <v>38089</v>
      </c>
      <c r="F75" s="10">
        <f t="shared" si="3"/>
        <v>2004</v>
      </c>
      <c r="G75" s="10" t="s">
        <v>21</v>
      </c>
      <c r="H75" s="16">
        <v>48</v>
      </c>
      <c r="I75" s="17">
        <v>145.83607322448299</v>
      </c>
      <c r="J75" s="18">
        <f t="shared" si="4"/>
        <v>7000.1315147751829</v>
      </c>
      <c r="K75" s="8">
        <f t="shared" si="5"/>
        <v>6</v>
      </c>
      <c r="M75"/>
    </row>
    <row r="76" spans="2:13" ht="14.25">
      <c r="B76" s="13"/>
      <c r="C76" s="10">
        <v>75</v>
      </c>
      <c r="D76" s="10" t="s">
        <v>19</v>
      </c>
      <c r="E76" s="15">
        <v>38375</v>
      </c>
      <c r="F76" s="10">
        <f t="shared" si="3"/>
        <v>2005</v>
      </c>
      <c r="G76" s="10" t="s">
        <v>17</v>
      </c>
      <c r="H76" s="16">
        <v>-7</v>
      </c>
      <c r="I76" s="17">
        <v>-18.531454427544499</v>
      </c>
      <c r="J76" s="18">
        <f t="shared" si="4"/>
        <v>129.72018099281149</v>
      </c>
      <c r="K76" s="8">
        <f t="shared" si="5"/>
        <v>3</v>
      </c>
      <c r="M76"/>
    </row>
    <row r="77" spans="2:13" ht="14.25">
      <c r="B77" s="12"/>
      <c r="C77" s="10">
        <v>76</v>
      </c>
      <c r="D77" s="10" t="s">
        <v>16</v>
      </c>
      <c r="E77" s="15">
        <v>38782</v>
      </c>
      <c r="F77" s="10">
        <f t="shared" si="3"/>
        <v>2006</v>
      </c>
      <c r="G77" s="10" t="s">
        <v>11</v>
      </c>
      <c r="H77" s="16">
        <v>-2</v>
      </c>
      <c r="I77" s="17">
        <v>-3.9414915589208901</v>
      </c>
      <c r="J77" s="18">
        <f t="shared" si="4"/>
        <v>7.8829831178417802</v>
      </c>
      <c r="K77" s="8">
        <f t="shared" si="5"/>
        <v>7</v>
      </c>
      <c r="M77"/>
    </row>
    <row r="78" spans="2:13" ht="14.25">
      <c r="B78" s="12"/>
      <c r="C78" s="10">
        <v>77</v>
      </c>
      <c r="D78" s="10" t="s">
        <v>18</v>
      </c>
      <c r="E78" s="15">
        <v>38001</v>
      </c>
      <c r="F78" s="10">
        <f t="shared" si="3"/>
        <v>2004</v>
      </c>
      <c r="G78" s="10" t="s">
        <v>21</v>
      </c>
      <c r="H78" s="16">
        <v>27</v>
      </c>
      <c r="I78" s="17">
        <v>83.290909702198604</v>
      </c>
      <c r="J78" s="18">
        <f t="shared" si="4"/>
        <v>2248.8545619593624</v>
      </c>
      <c r="K78" s="8">
        <f t="shared" si="5"/>
        <v>8</v>
      </c>
      <c r="M78"/>
    </row>
    <row r="79" spans="2:13" ht="14.25">
      <c r="B79" s="12"/>
      <c r="C79" s="10">
        <v>78</v>
      </c>
      <c r="D79" s="10" t="s">
        <v>14</v>
      </c>
      <c r="E79" s="15">
        <v>39068</v>
      </c>
      <c r="F79" s="10">
        <f t="shared" si="3"/>
        <v>2006</v>
      </c>
      <c r="G79" s="10" t="s">
        <v>11</v>
      </c>
      <c r="H79" s="16">
        <v>56</v>
      </c>
      <c r="I79" s="17">
        <v>170.23780299763499</v>
      </c>
      <c r="J79" s="18">
        <f t="shared" si="4"/>
        <v>9533.3169678675586</v>
      </c>
      <c r="K79" s="8">
        <f t="shared" si="5"/>
        <v>6</v>
      </c>
      <c r="M79"/>
    </row>
    <row r="80" spans="2:13" ht="14.25">
      <c r="B80" s="12"/>
      <c r="C80" s="10">
        <v>79</v>
      </c>
      <c r="D80" s="10" t="s">
        <v>18</v>
      </c>
      <c r="E80" s="15">
        <v>38397</v>
      </c>
      <c r="F80" s="10">
        <f t="shared" si="3"/>
        <v>2005</v>
      </c>
      <c r="G80" s="10" t="s">
        <v>21</v>
      </c>
      <c r="H80" s="16">
        <v>70</v>
      </c>
      <c r="I80" s="17">
        <v>212.29242314468701</v>
      </c>
      <c r="J80" s="18">
        <f t="shared" si="4"/>
        <v>14860.469620128091</v>
      </c>
      <c r="K80" s="8">
        <f t="shared" si="5"/>
        <v>8</v>
      </c>
      <c r="M80"/>
    </row>
    <row r="81" spans="2:13" ht="14.25">
      <c r="B81" s="12"/>
      <c r="C81" s="10">
        <v>80</v>
      </c>
      <c r="D81" s="10" t="s">
        <v>19</v>
      </c>
      <c r="E81" s="15">
        <v>38441</v>
      </c>
      <c r="F81" s="10">
        <f t="shared" si="3"/>
        <v>2005</v>
      </c>
      <c r="G81" s="10" t="s">
        <v>21</v>
      </c>
      <c r="H81" s="16">
        <v>16</v>
      </c>
      <c r="I81" s="17">
        <v>49.457645878335299</v>
      </c>
      <c r="J81" s="18">
        <f t="shared" si="4"/>
        <v>791.32233405336478</v>
      </c>
      <c r="K81" s="8">
        <f t="shared" si="5"/>
        <v>3</v>
      </c>
      <c r="M81"/>
    </row>
    <row r="82" spans="2:13" ht="14.25">
      <c r="B82" s="12"/>
      <c r="C82" s="10">
        <v>81</v>
      </c>
      <c r="D82" s="10" t="s">
        <v>19</v>
      </c>
      <c r="E82" s="15">
        <v>38727</v>
      </c>
      <c r="F82" s="10">
        <f t="shared" si="3"/>
        <v>2006</v>
      </c>
      <c r="G82" s="10" t="s">
        <v>9</v>
      </c>
      <c r="H82" s="16">
        <v>69</v>
      </c>
      <c r="I82" s="17">
        <v>208.685129580698</v>
      </c>
      <c r="J82" s="18">
        <f t="shared" si="4"/>
        <v>14399.273941068162</v>
      </c>
      <c r="K82" s="8">
        <f t="shared" si="5"/>
        <v>3</v>
      </c>
      <c r="M82"/>
    </row>
    <row r="83" spans="2:13" ht="14.25">
      <c r="B83" s="12"/>
      <c r="C83" s="10">
        <v>82</v>
      </c>
      <c r="D83" s="10" t="s">
        <v>16</v>
      </c>
      <c r="E83" s="15">
        <v>38562</v>
      </c>
      <c r="F83" s="10">
        <f t="shared" si="3"/>
        <v>2005</v>
      </c>
      <c r="G83" s="10" t="s">
        <v>11</v>
      </c>
      <c r="H83" s="16">
        <v>67</v>
      </c>
      <c r="I83" s="17">
        <v>203.01428430380901</v>
      </c>
      <c r="J83" s="18">
        <f t="shared" si="4"/>
        <v>13601.957048355203</v>
      </c>
      <c r="K83" s="8">
        <f t="shared" si="5"/>
        <v>7</v>
      </c>
      <c r="M83"/>
    </row>
    <row r="84" spans="2:13" ht="14.25">
      <c r="B84" s="12"/>
      <c r="C84" s="10">
        <v>83</v>
      </c>
      <c r="D84" s="10" t="s">
        <v>20</v>
      </c>
      <c r="E84" s="15">
        <v>38298</v>
      </c>
      <c r="F84" s="10">
        <f t="shared" si="3"/>
        <v>2004</v>
      </c>
      <c r="G84" s="10" t="s">
        <v>11</v>
      </c>
      <c r="H84" s="16">
        <v>82</v>
      </c>
      <c r="I84" s="17">
        <v>248.098607825643</v>
      </c>
      <c r="J84" s="18">
        <f t="shared" si="4"/>
        <v>20344.085841702727</v>
      </c>
      <c r="K84" s="8">
        <f t="shared" si="5"/>
        <v>4</v>
      </c>
      <c r="M84"/>
    </row>
    <row r="85" spans="2:13" ht="14.25">
      <c r="B85" s="12"/>
      <c r="C85" s="10">
        <v>84</v>
      </c>
      <c r="D85" s="10" t="s">
        <v>12</v>
      </c>
      <c r="E85" s="15">
        <v>38991</v>
      </c>
      <c r="F85" s="10">
        <f t="shared" si="3"/>
        <v>2006</v>
      </c>
      <c r="G85" s="10" t="s">
        <v>17</v>
      </c>
      <c r="H85" s="16">
        <v>73</v>
      </c>
      <c r="I85" s="17">
        <v>221.47622943513801</v>
      </c>
      <c r="J85" s="18">
        <f t="shared" si="4"/>
        <v>16167.764748765074</v>
      </c>
      <c r="K85" s="8">
        <f t="shared" si="5"/>
        <v>6</v>
      </c>
      <c r="M85"/>
    </row>
    <row r="86" spans="2:13" ht="14.25">
      <c r="B86" s="12"/>
      <c r="C86" s="10">
        <v>85</v>
      </c>
      <c r="D86" s="10" t="s">
        <v>20</v>
      </c>
      <c r="E86" s="15">
        <v>38034</v>
      </c>
      <c r="F86" s="10">
        <f t="shared" si="3"/>
        <v>2004</v>
      </c>
      <c r="G86" s="10" t="s">
        <v>11</v>
      </c>
      <c r="H86" s="16">
        <v>80</v>
      </c>
      <c r="I86" s="17">
        <v>241.262390738639</v>
      </c>
      <c r="J86" s="18">
        <f t="shared" si="4"/>
        <v>19300.991259091119</v>
      </c>
      <c r="K86" s="8">
        <f t="shared" si="5"/>
        <v>4</v>
      </c>
      <c r="M86"/>
    </row>
    <row r="87" spans="2:13" ht="14.25">
      <c r="B87" s="12"/>
      <c r="C87" s="10">
        <v>86</v>
      </c>
      <c r="D87" s="10" t="s">
        <v>19</v>
      </c>
      <c r="E87" s="15">
        <v>38573</v>
      </c>
      <c r="F87" s="10">
        <f t="shared" si="3"/>
        <v>2005</v>
      </c>
      <c r="G87" s="10" t="s">
        <v>17</v>
      </c>
      <c r="H87" s="16">
        <v>-2</v>
      </c>
      <c r="I87" s="17">
        <v>-4.2379405606125804</v>
      </c>
      <c r="J87" s="18">
        <f t="shared" si="4"/>
        <v>8.4758811212251608</v>
      </c>
      <c r="K87" s="8">
        <f t="shared" si="5"/>
        <v>3</v>
      </c>
      <c r="M87"/>
    </row>
    <row r="88" spans="2:13" ht="14.25">
      <c r="B88" s="12"/>
      <c r="C88" s="10">
        <v>87</v>
      </c>
      <c r="D88" s="10" t="s">
        <v>14</v>
      </c>
      <c r="E88" s="15">
        <v>38595</v>
      </c>
      <c r="F88" s="10">
        <f t="shared" si="3"/>
        <v>2005</v>
      </c>
      <c r="G88" s="10" t="s">
        <v>17</v>
      </c>
      <c r="H88" s="16">
        <v>5</v>
      </c>
      <c r="I88" s="17">
        <v>17.026058044096501</v>
      </c>
      <c r="J88" s="18">
        <f t="shared" si="4"/>
        <v>85.130290220482507</v>
      </c>
      <c r="K88" s="8">
        <f t="shared" si="5"/>
        <v>6</v>
      </c>
      <c r="M88"/>
    </row>
    <row r="89" spans="2:13" ht="14.25">
      <c r="B89" s="12"/>
      <c r="C89" s="10">
        <v>88</v>
      </c>
      <c r="D89" s="10" t="s">
        <v>15</v>
      </c>
      <c r="E89" s="15">
        <v>38705</v>
      </c>
      <c r="F89" s="10">
        <f t="shared" si="3"/>
        <v>2005</v>
      </c>
      <c r="G89" s="10" t="s">
        <v>17</v>
      </c>
      <c r="H89" s="16">
        <v>26</v>
      </c>
      <c r="I89" s="17">
        <v>80.2967644980979</v>
      </c>
      <c r="J89" s="18">
        <f t="shared" si="4"/>
        <v>2087.7158769505454</v>
      </c>
      <c r="K89" s="8">
        <f t="shared" si="5"/>
        <v>5</v>
      </c>
      <c r="M89"/>
    </row>
    <row r="90" spans="2:13" ht="14.25">
      <c r="B90" s="12"/>
      <c r="C90" s="10">
        <v>89</v>
      </c>
      <c r="D90" s="10" t="s">
        <v>20</v>
      </c>
      <c r="E90" s="15">
        <v>38430</v>
      </c>
      <c r="F90" s="10">
        <f t="shared" si="3"/>
        <v>2005</v>
      </c>
      <c r="G90" s="10" t="s">
        <v>11</v>
      </c>
      <c r="H90" s="16">
        <v>1</v>
      </c>
      <c r="I90" s="17">
        <v>5.01014401269369</v>
      </c>
      <c r="J90" s="18">
        <f t="shared" si="4"/>
        <v>5.01014401269369</v>
      </c>
      <c r="K90" s="8">
        <f t="shared" si="5"/>
        <v>4</v>
      </c>
      <c r="M90"/>
    </row>
    <row r="91" spans="2:13" ht="14.25">
      <c r="B91" s="12"/>
      <c r="C91" s="10">
        <v>90</v>
      </c>
      <c r="D91" s="10" t="s">
        <v>20</v>
      </c>
      <c r="E91" s="15">
        <v>38881</v>
      </c>
      <c r="F91" s="10">
        <f t="shared" si="3"/>
        <v>2006</v>
      </c>
      <c r="G91" s="10" t="s">
        <v>13</v>
      </c>
      <c r="H91" s="16">
        <v>-3</v>
      </c>
      <c r="I91" s="17">
        <v>-7.61509188573676</v>
      </c>
      <c r="J91" s="18">
        <f t="shared" si="4"/>
        <v>22.84527565721028</v>
      </c>
      <c r="K91" s="8">
        <f t="shared" si="5"/>
        <v>4</v>
      </c>
      <c r="M91"/>
    </row>
    <row r="92" spans="2:13" ht="14.25">
      <c r="B92" s="12"/>
      <c r="C92" s="10">
        <v>91</v>
      </c>
      <c r="D92" s="10" t="s">
        <v>8</v>
      </c>
      <c r="E92" s="15">
        <v>38947</v>
      </c>
      <c r="F92" s="10">
        <f t="shared" si="3"/>
        <v>2006</v>
      </c>
      <c r="G92" s="10" t="s">
        <v>17</v>
      </c>
      <c r="H92" s="16">
        <v>83</v>
      </c>
      <c r="I92" s="17">
        <v>251.18350564763199</v>
      </c>
      <c r="J92" s="18">
        <f t="shared" si="4"/>
        <v>20848.230968753454</v>
      </c>
      <c r="K92" s="8">
        <f t="shared" si="5"/>
        <v>5</v>
      </c>
      <c r="M92"/>
    </row>
    <row r="93" spans="2:13" ht="14.25">
      <c r="B93" s="12"/>
      <c r="C93" s="10">
        <v>92</v>
      </c>
      <c r="D93" s="10" t="s">
        <v>19</v>
      </c>
      <c r="E93" s="15">
        <v>38133</v>
      </c>
      <c r="F93" s="10">
        <f t="shared" si="3"/>
        <v>2004</v>
      </c>
      <c r="G93" s="10" t="s">
        <v>21</v>
      </c>
      <c r="H93" s="16">
        <v>33</v>
      </c>
      <c r="I93" s="17">
        <v>100.327952347014</v>
      </c>
      <c r="J93" s="18">
        <f t="shared" si="4"/>
        <v>3310.8224274514623</v>
      </c>
      <c r="K93" s="8">
        <f t="shared" si="5"/>
        <v>3</v>
      </c>
      <c r="M93"/>
    </row>
    <row r="94" spans="2:13" ht="14.25">
      <c r="B94" s="12"/>
      <c r="C94" s="10">
        <v>93</v>
      </c>
      <c r="D94" s="10" t="s">
        <v>15</v>
      </c>
      <c r="E94" s="15">
        <v>38089</v>
      </c>
      <c r="F94" s="10">
        <f t="shared" si="3"/>
        <v>2004</v>
      </c>
      <c r="G94" s="10" t="s">
        <v>11</v>
      </c>
      <c r="H94" s="16">
        <v>62</v>
      </c>
      <c r="I94" s="17">
        <v>188.064615502046</v>
      </c>
      <c r="J94" s="18">
        <f t="shared" si="4"/>
        <v>11660.006161126852</v>
      </c>
      <c r="K94" s="8">
        <f t="shared" si="5"/>
        <v>5</v>
      </c>
      <c r="M94"/>
    </row>
    <row r="95" spans="2:13" ht="14.25">
      <c r="B95" s="12"/>
      <c r="C95" s="10">
        <v>94</v>
      </c>
      <c r="D95" s="10" t="s">
        <v>16</v>
      </c>
      <c r="E95" s="15">
        <v>38848</v>
      </c>
      <c r="F95" s="10">
        <f t="shared" si="3"/>
        <v>2006</v>
      </c>
      <c r="G95" s="10" t="s">
        <v>17</v>
      </c>
      <c r="H95" s="16">
        <v>58</v>
      </c>
      <c r="I95" s="17">
        <v>176.47069512712599</v>
      </c>
      <c r="J95" s="18">
        <f t="shared" si="4"/>
        <v>10235.300317373307</v>
      </c>
      <c r="K95" s="8">
        <f t="shared" si="5"/>
        <v>7</v>
      </c>
      <c r="M95"/>
    </row>
    <row r="96" spans="2:13" ht="14.25">
      <c r="B96" s="12"/>
      <c r="C96" s="10">
        <v>95</v>
      </c>
      <c r="D96" s="10" t="s">
        <v>14</v>
      </c>
      <c r="E96" s="15">
        <v>38584</v>
      </c>
      <c r="F96" s="10">
        <f t="shared" si="3"/>
        <v>2005</v>
      </c>
      <c r="G96" s="10" t="s">
        <v>11</v>
      </c>
      <c r="H96" s="16">
        <v>28</v>
      </c>
      <c r="I96" s="17">
        <v>85.544260264222203</v>
      </c>
      <c r="J96" s="18">
        <f t="shared" si="4"/>
        <v>2395.2392873982217</v>
      </c>
      <c r="K96" s="8">
        <f t="shared" si="5"/>
        <v>6</v>
      </c>
      <c r="M96"/>
    </row>
    <row r="97" spans="2:13" ht="14.25">
      <c r="B97" s="12"/>
      <c r="C97" s="10">
        <v>96</v>
      </c>
      <c r="D97" s="10" t="s">
        <v>19</v>
      </c>
      <c r="E97" s="15">
        <v>39068</v>
      </c>
      <c r="F97" s="10">
        <f t="shared" si="3"/>
        <v>2006</v>
      </c>
      <c r="G97" s="10" t="s">
        <v>9</v>
      </c>
      <c r="H97" s="16">
        <v>33</v>
      </c>
      <c r="I97" s="17">
        <v>100.686122371815</v>
      </c>
      <c r="J97" s="18">
        <f t="shared" si="4"/>
        <v>3322.6420382698952</v>
      </c>
      <c r="K97" s="8">
        <f t="shared" si="5"/>
        <v>3</v>
      </c>
      <c r="M97"/>
    </row>
    <row r="98" spans="2:13" ht="14.25">
      <c r="B98" s="12"/>
      <c r="C98" s="10">
        <v>97</v>
      </c>
      <c r="D98" s="10" t="s">
        <v>18</v>
      </c>
      <c r="E98" s="15">
        <v>39046</v>
      </c>
      <c r="F98" s="10">
        <f t="shared" si="3"/>
        <v>2006</v>
      </c>
      <c r="G98" s="10" t="s">
        <v>11</v>
      </c>
      <c r="H98" s="16">
        <v>92</v>
      </c>
      <c r="I98" s="17">
        <v>278.15933854048899</v>
      </c>
      <c r="J98" s="18">
        <f t="shared" si="4"/>
        <v>25590.659145724989</v>
      </c>
      <c r="K98" s="8">
        <f t="shared" si="5"/>
        <v>8</v>
      </c>
      <c r="M98"/>
    </row>
    <row r="99" spans="2:13" ht="14.25">
      <c r="B99" s="12"/>
      <c r="C99" s="10">
        <v>98</v>
      </c>
      <c r="D99" s="10" t="s">
        <v>19</v>
      </c>
      <c r="E99" s="15">
        <v>38089</v>
      </c>
      <c r="F99" s="10">
        <f t="shared" si="3"/>
        <v>2004</v>
      </c>
      <c r="G99" s="10" t="s">
        <v>9</v>
      </c>
      <c r="H99" s="16">
        <v>92</v>
      </c>
      <c r="I99" s="17">
        <v>277.53974563422298</v>
      </c>
      <c r="J99" s="18">
        <f t="shared" si="4"/>
        <v>25533.656598348512</v>
      </c>
      <c r="K99" s="8">
        <f t="shared" si="5"/>
        <v>3</v>
      </c>
      <c r="M99"/>
    </row>
    <row r="100" spans="2:13" ht="14.25">
      <c r="B100" s="12"/>
      <c r="C100" s="10">
        <v>99</v>
      </c>
      <c r="D100" s="10" t="s">
        <v>16</v>
      </c>
      <c r="E100" s="15">
        <v>38738</v>
      </c>
      <c r="F100" s="10">
        <f t="shared" si="3"/>
        <v>2006</v>
      </c>
      <c r="G100" s="10" t="s">
        <v>9</v>
      </c>
      <c r="H100" s="16">
        <v>75</v>
      </c>
      <c r="I100" s="17">
        <v>226.73977333901399</v>
      </c>
      <c r="J100" s="18">
        <f t="shared" si="4"/>
        <v>17005.483000426051</v>
      </c>
      <c r="K100" s="8">
        <f t="shared" si="5"/>
        <v>7</v>
      </c>
      <c r="M100"/>
    </row>
    <row r="101" spans="2:13" ht="14.25">
      <c r="B101" s="12"/>
      <c r="C101" s="10">
        <v>100</v>
      </c>
      <c r="D101" s="10" t="s">
        <v>8</v>
      </c>
      <c r="E101" s="15">
        <v>38628</v>
      </c>
      <c r="F101" s="10">
        <f t="shared" si="3"/>
        <v>2005</v>
      </c>
      <c r="G101" s="10" t="s">
        <v>17</v>
      </c>
      <c r="H101" s="16">
        <v>74</v>
      </c>
      <c r="I101" s="17">
        <v>224.233469755237</v>
      </c>
      <c r="J101" s="18">
        <f t="shared" si="4"/>
        <v>16593.276761887537</v>
      </c>
      <c r="K101" s="8">
        <f t="shared" si="5"/>
        <v>5</v>
      </c>
      <c r="M101"/>
    </row>
    <row r="102" spans="2:13" ht="14.25">
      <c r="B102" s="12"/>
      <c r="C102" s="10">
        <v>101</v>
      </c>
      <c r="D102" s="10" t="s">
        <v>15</v>
      </c>
      <c r="E102" s="15">
        <v>38001</v>
      </c>
      <c r="F102" s="10">
        <f t="shared" si="3"/>
        <v>2004</v>
      </c>
      <c r="G102" s="10" t="s">
        <v>11</v>
      </c>
      <c r="H102" s="16">
        <v>67</v>
      </c>
      <c r="I102" s="17">
        <v>202.45009266432299</v>
      </c>
      <c r="J102" s="18">
        <f t="shared" si="4"/>
        <v>13564.156208509641</v>
      </c>
      <c r="K102" s="8">
        <f t="shared" si="5"/>
        <v>5</v>
      </c>
      <c r="M102"/>
    </row>
    <row r="103" spans="2:13" ht="14.25">
      <c r="B103" s="12"/>
      <c r="C103" s="10">
        <v>102</v>
      </c>
      <c r="D103" s="10" t="s">
        <v>18</v>
      </c>
      <c r="E103" s="15">
        <v>38210</v>
      </c>
      <c r="F103" s="10">
        <f t="shared" si="3"/>
        <v>2004</v>
      </c>
      <c r="G103" s="10" t="s">
        <v>11</v>
      </c>
      <c r="H103" s="16">
        <v>16</v>
      </c>
      <c r="I103" s="17">
        <v>49.450018506623699</v>
      </c>
      <c r="J103" s="18">
        <f t="shared" si="4"/>
        <v>791.20029610597919</v>
      </c>
      <c r="K103" s="8">
        <f t="shared" si="5"/>
        <v>8</v>
      </c>
      <c r="M103"/>
    </row>
    <row r="104" spans="2:13" ht="14.25">
      <c r="B104" s="12"/>
      <c r="C104" s="10">
        <v>103</v>
      </c>
      <c r="D104" s="10" t="s">
        <v>10</v>
      </c>
      <c r="E104" s="15">
        <v>38485</v>
      </c>
      <c r="F104" s="10">
        <f t="shared" si="3"/>
        <v>2005</v>
      </c>
      <c r="G104" s="10" t="s">
        <v>11</v>
      </c>
      <c r="H104" s="16">
        <v>90</v>
      </c>
      <c r="I104" s="17">
        <v>272.33991590998801</v>
      </c>
      <c r="J104" s="18">
        <f t="shared" si="4"/>
        <v>24510.59243189892</v>
      </c>
      <c r="K104" s="8">
        <f t="shared" si="5"/>
        <v>8</v>
      </c>
      <c r="M104"/>
    </row>
    <row r="105" spans="2:13" ht="14.25">
      <c r="B105" s="12"/>
      <c r="C105" s="10">
        <v>104</v>
      </c>
      <c r="D105" s="10" t="s">
        <v>19</v>
      </c>
      <c r="E105" s="15">
        <v>38793</v>
      </c>
      <c r="F105" s="10">
        <f t="shared" si="3"/>
        <v>2006</v>
      </c>
      <c r="G105" s="10" t="s">
        <v>13</v>
      </c>
      <c r="H105" s="16">
        <v>-8</v>
      </c>
      <c r="I105" s="17">
        <v>-22.107554335728398</v>
      </c>
      <c r="J105" s="18">
        <f t="shared" si="4"/>
        <v>176.86043468582719</v>
      </c>
      <c r="K105" s="8">
        <f t="shared" si="5"/>
        <v>3</v>
      </c>
      <c r="M105"/>
    </row>
    <row r="106" spans="2:13" ht="14.25">
      <c r="B106" s="12"/>
      <c r="C106" s="10">
        <v>105</v>
      </c>
      <c r="D106" s="10" t="s">
        <v>18</v>
      </c>
      <c r="E106" s="15">
        <v>38243</v>
      </c>
      <c r="F106" s="10">
        <f t="shared" si="3"/>
        <v>2004</v>
      </c>
      <c r="G106" s="10" t="s">
        <v>13</v>
      </c>
      <c r="H106" s="16">
        <v>51</v>
      </c>
      <c r="I106" s="17">
        <v>155.298188897003</v>
      </c>
      <c r="J106" s="18">
        <f t="shared" si="4"/>
        <v>7920.2076337471535</v>
      </c>
      <c r="K106" s="8">
        <f t="shared" si="5"/>
        <v>8</v>
      </c>
      <c r="M106"/>
    </row>
    <row r="107" spans="2:13" ht="14.25">
      <c r="B107" s="12"/>
      <c r="C107" s="10">
        <v>106</v>
      </c>
      <c r="D107" s="10" t="s">
        <v>19</v>
      </c>
      <c r="E107" s="15">
        <v>38441</v>
      </c>
      <c r="F107" s="10">
        <f t="shared" si="3"/>
        <v>2005</v>
      </c>
      <c r="G107" s="10" t="s">
        <v>11</v>
      </c>
      <c r="H107" s="16">
        <v>-7</v>
      </c>
      <c r="I107" s="17">
        <v>-19.5328968328283</v>
      </c>
      <c r="J107" s="18">
        <f t="shared" si="4"/>
        <v>136.7302778297981</v>
      </c>
      <c r="K107" s="8">
        <f t="shared" si="5"/>
        <v>3</v>
      </c>
      <c r="M107"/>
    </row>
    <row r="108" spans="2:13" ht="14.25">
      <c r="B108" s="12"/>
      <c r="C108" s="10">
        <v>107</v>
      </c>
      <c r="D108" s="10" t="s">
        <v>14</v>
      </c>
      <c r="E108" s="15">
        <v>38067</v>
      </c>
      <c r="F108" s="10">
        <f t="shared" si="3"/>
        <v>2004</v>
      </c>
      <c r="G108" s="10" t="s">
        <v>9</v>
      </c>
      <c r="H108" s="16">
        <v>9</v>
      </c>
      <c r="I108" s="17">
        <v>29.277821643264499</v>
      </c>
      <c r="J108" s="18">
        <f t="shared" si="4"/>
        <v>263.50039478938049</v>
      </c>
      <c r="K108" s="8">
        <f t="shared" si="5"/>
        <v>6</v>
      </c>
      <c r="M108"/>
    </row>
    <row r="109" spans="2:13" ht="14.25">
      <c r="B109" s="12"/>
      <c r="C109" s="10">
        <v>108</v>
      </c>
      <c r="D109" s="10" t="s">
        <v>20</v>
      </c>
      <c r="E109" s="15">
        <v>38595</v>
      </c>
      <c r="F109" s="10">
        <f t="shared" si="3"/>
        <v>2005</v>
      </c>
      <c r="G109" s="10" t="s">
        <v>9</v>
      </c>
      <c r="H109" s="16">
        <v>-10</v>
      </c>
      <c r="I109" s="17">
        <v>-28.406748282006198</v>
      </c>
      <c r="J109" s="18">
        <f t="shared" si="4"/>
        <v>284.06748282006197</v>
      </c>
      <c r="K109" s="8">
        <f t="shared" si="5"/>
        <v>4</v>
      </c>
      <c r="M109"/>
    </row>
    <row r="110" spans="2:13" ht="14.25">
      <c r="B110" s="12"/>
      <c r="C110" s="10">
        <v>109</v>
      </c>
      <c r="D110" s="10" t="s">
        <v>12</v>
      </c>
      <c r="E110" s="15">
        <v>38914</v>
      </c>
      <c r="F110" s="10">
        <f t="shared" si="3"/>
        <v>2006</v>
      </c>
      <c r="G110" s="10" t="s">
        <v>11</v>
      </c>
      <c r="H110" s="16">
        <v>10</v>
      </c>
      <c r="I110" s="17">
        <v>32.113204788075002</v>
      </c>
      <c r="J110" s="18">
        <f t="shared" si="4"/>
        <v>321.13204788075001</v>
      </c>
      <c r="K110" s="8">
        <f t="shared" si="5"/>
        <v>6</v>
      </c>
      <c r="M110"/>
    </row>
    <row r="111" spans="2:13" ht="14.25">
      <c r="B111" s="12"/>
      <c r="C111" s="10">
        <v>110</v>
      </c>
      <c r="D111" s="10" t="s">
        <v>12</v>
      </c>
      <c r="E111" s="15">
        <v>38419</v>
      </c>
      <c r="F111" s="10">
        <f t="shared" si="3"/>
        <v>2005</v>
      </c>
      <c r="G111" s="10" t="s">
        <v>21</v>
      </c>
      <c r="H111" s="16">
        <v>35</v>
      </c>
      <c r="I111" s="17">
        <v>107.587104271199</v>
      </c>
      <c r="J111" s="18">
        <f t="shared" si="4"/>
        <v>3765.5486494919651</v>
      </c>
      <c r="K111" s="8">
        <f t="shared" si="5"/>
        <v>6</v>
      </c>
      <c r="M111"/>
    </row>
    <row r="112" spans="2:13" ht="14.25">
      <c r="B112" s="12"/>
      <c r="C112" s="10">
        <v>111</v>
      </c>
      <c r="D112" s="10" t="s">
        <v>20</v>
      </c>
      <c r="E112" s="15">
        <v>38265</v>
      </c>
      <c r="F112" s="10">
        <f t="shared" si="3"/>
        <v>2004</v>
      </c>
      <c r="G112" s="10" t="s">
        <v>21</v>
      </c>
      <c r="H112" s="16">
        <v>81</v>
      </c>
      <c r="I112" s="17">
        <v>244.46099351680701</v>
      </c>
      <c r="J112" s="18">
        <f t="shared" si="4"/>
        <v>19801.340474861368</v>
      </c>
      <c r="K112" s="8">
        <f t="shared" si="5"/>
        <v>4</v>
      </c>
      <c r="M112"/>
    </row>
    <row r="113" spans="2:13" ht="14.25">
      <c r="B113" s="12"/>
      <c r="C113" s="10">
        <v>112</v>
      </c>
      <c r="D113" s="10" t="s">
        <v>20</v>
      </c>
      <c r="E113" s="15">
        <v>38309</v>
      </c>
      <c r="F113" s="10">
        <f t="shared" si="3"/>
        <v>2004</v>
      </c>
      <c r="G113" s="10" t="s">
        <v>21</v>
      </c>
      <c r="H113" s="16">
        <v>38</v>
      </c>
      <c r="I113" s="17">
        <v>115.864873089829</v>
      </c>
      <c r="J113" s="18">
        <f t="shared" si="4"/>
        <v>4402.8651774135024</v>
      </c>
      <c r="K113" s="8">
        <f t="shared" si="5"/>
        <v>4</v>
      </c>
      <c r="M113"/>
    </row>
    <row r="114" spans="2:13" ht="14.25">
      <c r="C114" s="10">
        <v>113</v>
      </c>
      <c r="D114" s="10" t="s">
        <v>14</v>
      </c>
      <c r="E114" s="15">
        <v>39057</v>
      </c>
      <c r="F114" s="10">
        <f t="shared" si="3"/>
        <v>2006</v>
      </c>
      <c r="G114" s="10" t="s">
        <v>21</v>
      </c>
      <c r="H114" s="16">
        <v>26</v>
      </c>
      <c r="I114" s="17">
        <v>80.488645084091601</v>
      </c>
      <c r="J114" s="18">
        <f t="shared" si="4"/>
        <v>2092.7047721863814</v>
      </c>
      <c r="K114" s="8">
        <f t="shared" si="5"/>
        <v>6</v>
      </c>
      <c r="M114"/>
    </row>
    <row r="115" spans="2:13" ht="14.25">
      <c r="C115" s="10">
        <v>114</v>
      </c>
      <c r="D115" s="10" t="s">
        <v>8</v>
      </c>
      <c r="E115" s="15">
        <v>38617</v>
      </c>
      <c r="F115" s="10">
        <f t="shared" si="3"/>
        <v>2005</v>
      </c>
      <c r="G115" s="10" t="s">
        <v>13</v>
      </c>
      <c r="H115" s="16">
        <v>77</v>
      </c>
      <c r="I115" s="17">
        <v>233.33103169462899</v>
      </c>
      <c r="J115" s="18">
        <f t="shared" si="4"/>
        <v>17966.489440486432</v>
      </c>
      <c r="K115" s="8">
        <f t="shared" si="5"/>
        <v>5</v>
      </c>
      <c r="M115"/>
    </row>
    <row r="116" spans="2:13" ht="14.25">
      <c r="C116" s="10">
        <v>115</v>
      </c>
      <c r="D116" s="10" t="s">
        <v>14</v>
      </c>
      <c r="E116" s="15">
        <v>38738</v>
      </c>
      <c r="F116" s="10">
        <f t="shared" si="3"/>
        <v>2006</v>
      </c>
      <c r="G116" s="10" t="s">
        <v>11</v>
      </c>
      <c r="H116" s="16">
        <v>39</v>
      </c>
      <c r="I116" s="17">
        <v>118.62706142640501</v>
      </c>
      <c r="J116" s="18">
        <f t="shared" si="4"/>
        <v>4626.455395629795</v>
      </c>
      <c r="K116" s="8">
        <f t="shared" si="5"/>
        <v>6</v>
      </c>
      <c r="M116"/>
    </row>
    <row r="117" spans="2:13" ht="14.25">
      <c r="C117" s="10">
        <v>116</v>
      </c>
      <c r="D117" s="10" t="s">
        <v>15</v>
      </c>
      <c r="E117" s="15">
        <v>38892</v>
      </c>
      <c r="F117" s="10">
        <f t="shared" si="3"/>
        <v>2006</v>
      </c>
      <c r="G117" s="10" t="s">
        <v>17</v>
      </c>
      <c r="H117" s="16">
        <v>22</v>
      </c>
      <c r="I117" s="17">
        <v>68.070663588267294</v>
      </c>
      <c r="J117" s="18">
        <f t="shared" si="4"/>
        <v>1497.5545989418804</v>
      </c>
      <c r="K117" s="8">
        <f t="shared" si="5"/>
        <v>5</v>
      </c>
      <c r="M117"/>
    </row>
    <row r="118" spans="2:13" ht="14.25">
      <c r="C118" s="10">
        <v>117</v>
      </c>
      <c r="D118" s="10" t="s">
        <v>15</v>
      </c>
      <c r="E118" s="15">
        <v>38870</v>
      </c>
      <c r="F118" s="10">
        <f t="shared" si="3"/>
        <v>2006</v>
      </c>
      <c r="G118" s="10" t="s">
        <v>11</v>
      </c>
      <c r="H118" s="16">
        <v>68</v>
      </c>
      <c r="I118" s="17">
        <v>205.76676002798001</v>
      </c>
      <c r="J118" s="18">
        <f t="shared" si="4"/>
        <v>13992.139681902641</v>
      </c>
      <c r="K118" s="8">
        <f t="shared" si="5"/>
        <v>5</v>
      </c>
      <c r="M118"/>
    </row>
    <row r="119" spans="2:13" ht="14.25">
      <c r="C119" s="10">
        <v>118</v>
      </c>
      <c r="D119" s="10" t="s">
        <v>20</v>
      </c>
      <c r="E119" s="15">
        <v>38496</v>
      </c>
      <c r="F119" s="10">
        <f t="shared" si="3"/>
        <v>2005</v>
      </c>
      <c r="G119" s="10" t="s">
        <v>11</v>
      </c>
      <c r="H119" s="16">
        <v>59</v>
      </c>
      <c r="I119" s="17">
        <v>178.713081988222</v>
      </c>
      <c r="J119" s="18">
        <f t="shared" si="4"/>
        <v>10544.071837305099</v>
      </c>
      <c r="K119" s="8">
        <f t="shared" si="5"/>
        <v>4</v>
      </c>
      <c r="M119"/>
    </row>
    <row r="120" spans="2:13" ht="14.25">
      <c r="C120" s="10">
        <v>119</v>
      </c>
      <c r="D120" s="10" t="s">
        <v>16</v>
      </c>
      <c r="E120" s="15">
        <v>38859</v>
      </c>
      <c r="F120" s="10">
        <f t="shared" si="3"/>
        <v>2006</v>
      </c>
      <c r="G120" s="10" t="s">
        <v>17</v>
      </c>
      <c r="H120" s="16">
        <v>20</v>
      </c>
      <c r="I120" s="17">
        <v>62.366566165717003</v>
      </c>
      <c r="J120" s="18">
        <f t="shared" si="4"/>
        <v>1247.3313233143401</v>
      </c>
      <c r="K120" s="8">
        <f t="shared" si="5"/>
        <v>7</v>
      </c>
      <c r="M120"/>
    </row>
    <row r="121" spans="2:13" ht="14.25">
      <c r="C121" s="10">
        <v>120</v>
      </c>
      <c r="D121" s="10" t="s">
        <v>10</v>
      </c>
      <c r="E121" s="15">
        <v>38650</v>
      </c>
      <c r="F121" s="10">
        <f t="shared" si="3"/>
        <v>2005</v>
      </c>
      <c r="G121" s="10" t="s">
        <v>21</v>
      </c>
      <c r="H121" s="16">
        <v>61</v>
      </c>
      <c r="I121" s="17">
        <v>184.56247310465301</v>
      </c>
      <c r="J121" s="18">
        <f t="shared" si="4"/>
        <v>11258.310859383833</v>
      </c>
      <c r="K121" s="8">
        <f t="shared" si="5"/>
        <v>8</v>
      </c>
      <c r="M121"/>
    </row>
    <row r="122" spans="2:13" ht="14.25">
      <c r="C122" s="10">
        <v>121</v>
      </c>
      <c r="D122" s="10" t="s">
        <v>15</v>
      </c>
      <c r="E122" s="15">
        <v>38782</v>
      </c>
      <c r="F122" s="10">
        <f t="shared" si="3"/>
        <v>2006</v>
      </c>
      <c r="G122" s="10" t="s">
        <v>11</v>
      </c>
      <c r="H122" s="16">
        <v>30</v>
      </c>
      <c r="I122" s="17">
        <v>92.434422469644105</v>
      </c>
      <c r="J122" s="18">
        <f t="shared" si="4"/>
        <v>2773.0326740893233</v>
      </c>
      <c r="K122" s="8">
        <f t="shared" si="5"/>
        <v>5</v>
      </c>
      <c r="M122"/>
    </row>
    <row r="123" spans="2:13" ht="14.25">
      <c r="C123" s="10">
        <v>122</v>
      </c>
      <c r="D123" s="10" t="s">
        <v>19</v>
      </c>
      <c r="E123" s="15">
        <v>38925</v>
      </c>
      <c r="F123" s="10">
        <f t="shared" si="3"/>
        <v>2006</v>
      </c>
      <c r="G123" s="10" t="s">
        <v>21</v>
      </c>
      <c r="H123" s="16">
        <v>10</v>
      </c>
      <c r="I123" s="17">
        <v>32.298727574185399</v>
      </c>
      <c r="J123" s="18">
        <f t="shared" si="4"/>
        <v>322.98727574185398</v>
      </c>
      <c r="K123" s="8">
        <f t="shared" si="5"/>
        <v>3</v>
      </c>
      <c r="M123"/>
    </row>
    <row r="124" spans="2:13" ht="14.25">
      <c r="C124" s="10">
        <v>123</v>
      </c>
      <c r="D124" s="10" t="s">
        <v>15</v>
      </c>
      <c r="E124" s="15">
        <v>38837</v>
      </c>
      <c r="F124" s="10">
        <f t="shared" si="3"/>
        <v>2006</v>
      </c>
      <c r="G124" s="10" t="s">
        <v>17</v>
      </c>
      <c r="H124" s="16">
        <v>72</v>
      </c>
      <c r="I124" s="17">
        <v>217.45289850687001</v>
      </c>
      <c r="J124" s="18">
        <f t="shared" si="4"/>
        <v>15656.608692494641</v>
      </c>
      <c r="K124" s="8">
        <f t="shared" si="5"/>
        <v>5</v>
      </c>
      <c r="M124"/>
    </row>
    <row r="125" spans="2:13" ht="14.25">
      <c r="C125" s="10">
        <v>124</v>
      </c>
      <c r="D125" s="10" t="s">
        <v>12</v>
      </c>
      <c r="E125" s="15">
        <v>38727</v>
      </c>
      <c r="F125" s="10">
        <f t="shared" si="3"/>
        <v>2006</v>
      </c>
      <c r="G125" s="10" t="s">
        <v>17</v>
      </c>
      <c r="H125" s="16">
        <v>57</v>
      </c>
      <c r="I125" s="17">
        <v>173.36376703616199</v>
      </c>
      <c r="J125" s="18">
        <f t="shared" si="4"/>
        <v>9881.7347210612334</v>
      </c>
      <c r="K125" s="8">
        <f t="shared" si="5"/>
        <v>6</v>
      </c>
      <c r="M125"/>
    </row>
    <row r="126" spans="2:13" ht="14.25">
      <c r="C126" s="10">
        <v>125</v>
      </c>
      <c r="D126" s="10" t="s">
        <v>10</v>
      </c>
      <c r="E126" s="15">
        <v>38672</v>
      </c>
      <c r="F126" s="10">
        <f t="shared" si="3"/>
        <v>2005</v>
      </c>
      <c r="G126" s="10" t="s">
        <v>9</v>
      </c>
      <c r="H126" s="16">
        <v>41</v>
      </c>
      <c r="I126" s="17">
        <v>124.388080841218</v>
      </c>
      <c r="J126" s="18">
        <f t="shared" si="4"/>
        <v>5099.9113144899384</v>
      </c>
      <c r="K126" s="8">
        <f t="shared" si="5"/>
        <v>8</v>
      </c>
      <c r="M126"/>
    </row>
    <row r="127" spans="2:13" ht="14.25">
      <c r="C127" s="10">
        <v>126</v>
      </c>
      <c r="D127" s="10" t="s">
        <v>15</v>
      </c>
      <c r="E127" s="15">
        <v>38100</v>
      </c>
      <c r="F127" s="10">
        <f t="shared" si="3"/>
        <v>2004</v>
      </c>
      <c r="G127" s="10" t="s">
        <v>17</v>
      </c>
      <c r="H127" s="16">
        <v>54</v>
      </c>
      <c r="I127" s="17">
        <v>163.74555210626099</v>
      </c>
      <c r="J127" s="18">
        <f t="shared" si="4"/>
        <v>8842.2598137380937</v>
      </c>
      <c r="K127" s="8">
        <f t="shared" si="5"/>
        <v>5</v>
      </c>
      <c r="M127"/>
    </row>
    <row r="128" spans="2:13" ht="14.25">
      <c r="C128" s="10">
        <v>127</v>
      </c>
      <c r="D128" s="10" t="s">
        <v>14</v>
      </c>
      <c r="E128" s="15">
        <v>38540</v>
      </c>
      <c r="F128" s="10">
        <f t="shared" si="3"/>
        <v>2005</v>
      </c>
      <c r="G128" s="10" t="s">
        <v>13</v>
      </c>
      <c r="H128" s="16">
        <v>9</v>
      </c>
      <c r="I128" s="17">
        <v>29.259949674062</v>
      </c>
      <c r="J128" s="18">
        <f t="shared" si="4"/>
        <v>263.339547066558</v>
      </c>
      <c r="K128" s="8">
        <f t="shared" si="5"/>
        <v>6</v>
      </c>
      <c r="M128"/>
    </row>
    <row r="129" spans="3:13" ht="14.25">
      <c r="C129" s="10">
        <v>128</v>
      </c>
      <c r="D129" s="10" t="s">
        <v>20</v>
      </c>
      <c r="E129" s="15">
        <v>38485</v>
      </c>
      <c r="F129" s="10">
        <f t="shared" si="3"/>
        <v>2005</v>
      </c>
      <c r="G129" s="10" t="s">
        <v>9</v>
      </c>
      <c r="H129" s="16">
        <v>1</v>
      </c>
      <c r="I129" s="17">
        <v>5.0062586848309101</v>
      </c>
      <c r="J129" s="18">
        <f t="shared" si="4"/>
        <v>5.0062586848309101</v>
      </c>
      <c r="K129" s="8">
        <f t="shared" si="5"/>
        <v>4</v>
      </c>
      <c r="M129"/>
    </row>
    <row r="130" spans="3:13" ht="14.25">
      <c r="C130" s="10">
        <v>129</v>
      </c>
      <c r="D130" s="10" t="s">
        <v>15</v>
      </c>
      <c r="E130" s="15">
        <v>38760</v>
      </c>
      <c r="F130" s="10">
        <f t="shared" si="3"/>
        <v>2006</v>
      </c>
      <c r="G130" s="10" t="s">
        <v>21</v>
      </c>
      <c r="H130" s="16">
        <v>-10</v>
      </c>
      <c r="I130" s="17">
        <v>-28.888600496770302</v>
      </c>
      <c r="J130" s="18">
        <f t="shared" si="4"/>
        <v>288.886004967703</v>
      </c>
      <c r="K130" s="8">
        <f t="shared" si="5"/>
        <v>5</v>
      </c>
      <c r="M130"/>
    </row>
    <row r="131" spans="3:13" ht="14.25">
      <c r="C131" s="10">
        <v>130</v>
      </c>
      <c r="D131" s="10" t="s">
        <v>12</v>
      </c>
      <c r="E131" s="15">
        <v>39035</v>
      </c>
      <c r="F131" s="10">
        <f t="shared" ref="F131:F194" si="6">YEAR(E131)</f>
        <v>2006</v>
      </c>
      <c r="G131" s="10" t="s">
        <v>11</v>
      </c>
      <c r="H131" s="16">
        <v>-9</v>
      </c>
      <c r="I131" s="17">
        <v>-25.059711277411701</v>
      </c>
      <c r="J131" s="18">
        <f t="shared" ref="J131:J194" si="7">H131*I131</f>
        <v>225.53740149670531</v>
      </c>
      <c r="K131" s="8">
        <f t="shared" ref="K131:K194" si="8">LEN(D131)</f>
        <v>6</v>
      </c>
      <c r="M131"/>
    </row>
    <row r="132" spans="3:13" ht="14.25">
      <c r="C132" s="10">
        <v>131</v>
      </c>
      <c r="D132" s="10" t="s">
        <v>19</v>
      </c>
      <c r="E132" s="15">
        <v>38320</v>
      </c>
      <c r="F132" s="10">
        <f t="shared" si="6"/>
        <v>2004</v>
      </c>
      <c r="G132" s="10" t="s">
        <v>21</v>
      </c>
      <c r="H132" s="16">
        <v>56</v>
      </c>
      <c r="I132" s="17">
        <v>168.86850129551999</v>
      </c>
      <c r="J132" s="18">
        <f t="shared" si="7"/>
        <v>9456.6360725491195</v>
      </c>
      <c r="K132" s="8">
        <f t="shared" si="8"/>
        <v>3</v>
      </c>
      <c r="M132"/>
    </row>
    <row r="133" spans="3:13" ht="14.25">
      <c r="C133" s="10">
        <v>132</v>
      </c>
      <c r="D133" s="10" t="s">
        <v>20</v>
      </c>
      <c r="E133" s="15">
        <v>38067</v>
      </c>
      <c r="F133" s="10">
        <f t="shared" si="6"/>
        <v>2004</v>
      </c>
      <c r="G133" s="10" t="s">
        <v>13</v>
      </c>
      <c r="H133" s="16">
        <v>28</v>
      </c>
      <c r="I133" s="17">
        <v>85.600623651403794</v>
      </c>
      <c r="J133" s="18">
        <f t="shared" si="7"/>
        <v>2396.8174622393062</v>
      </c>
      <c r="K133" s="8">
        <f t="shared" si="8"/>
        <v>4</v>
      </c>
      <c r="M133"/>
    </row>
    <row r="134" spans="3:13" ht="14.25">
      <c r="C134" s="10">
        <v>133</v>
      </c>
      <c r="D134" s="10" t="s">
        <v>8</v>
      </c>
      <c r="E134" s="15">
        <v>38177</v>
      </c>
      <c r="F134" s="10">
        <f t="shared" si="6"/>
        <v>2004</v>
      </c>
      <c r="G134" s="10" t="s">
        <v>21</v>
      </c>
      <c r="H134" s="16">
        <v>11</v>
      </c>
      <c r="I134" s="17">
        <v>34.4173785869027</v>
      </c>
      <c r="J134" s="18">
        <f t="shared" si="7"/>
        <v>378.59116445592969</v>
      </c>
      <c r="K134" s="8">
        <f t="shared" si="8"/>
        <v>5</v>
      </c>
      <c r="M134"/>
    </row>
    <row r="135" spans="3:13" ht="14.25">
      <c r="C135" s="10">
        <v>134</v>
      </c>
      <c r="D135" s="10" t="s">
        <v>18</v>
      </c>
      <c r="E135" s="15">
        <v>39068</v>
      </c>
      <c r="F135" s="10">
        <f t="shared" si="6"/>
        <v>2006</v>
      </c>
      <c r="G135" s="10" t="s">
        <v>9</v>
      </c>
      <c r="H135" s="16">
        <v>11</v>
      </c>
      <c r="I135" s="17">
        <v>34.910086692815099</v>
      </c>
      <c r="J135" s="18">
        <f t="shared" si="7"/>
        <v>384.01095362096612</v>
      </c>
      <c r="K135" s="8">
        <f t="shared" si="8"/>
        <v>8</v>
      </c>
      <c r="M135"/>
    </row>
    <row r="136" spans="3:13" ht="14.25">
      <c r="C136" s="10">
        <v>135</v>
      </c>
      <c r="D136" s="10" t="s">
        <v>18</v>
      </c>
      <c r="E136" s="15">
        <v>38397</v>
      </c>
      <c r="F136" s="10">
        <f t="shared" si="6"/>
        <v>2005</v>
      </c>
      <c r="G136" s="10" t="s">
        <v>17</v>
      </c>
      <c r="H136" s="16">
        <v>67</v>
      </c>
      <c r="I136" s="17">
        <v>202.86608183653499</v>
      </c>
      <c r="J136" s="18">
        <f t="shared" si="7"/>
        <v>13592.027483047845</v>
      </c>
      <c r="K136" s="8">
        <f t="shared" si="8"/>
        <v>8</v>
      </c>
      <c r="M136"/>
    </row>
    <row r="137" spans="3:13" ht="14.25">
      <c r="C137" s="10">
        <v>136</v>
      </c>
      <c r="D137" s="10" t="s">
        <v>16</v>
      </c>
      <c r="E137" s="15">
        <v>38441</v>
      </c>
      <c r="F137" s="10">
        <f t="shared" si="6"/>
        <v>2005</v>
      </c>
      <c r="G137" s="10" t="s">
        <v>9</v>
      </c>
      <c r="H137" s="16">
        <v>10</v>
      </c>
      <c r="I137" s="17">
        <v>31.432034758381</v>
      </c>
      <c r="J137" s="18">
        <f t="shared" si="7"/>
        <v>314.32034758381002</v>
      </c>
      <c r="K137" s="8">
        <f t="shared" si="8"/>
        <v>7</v>
      </c>
      <c r="M137"/>
    </row>
    <row r="138" spans="3:13" ht="14.25">
      <c r="C138" s="10">
        <v>137</v>
      </c>
      <c r="D138" s="10" t="s">
        <v>14</v>
      </c>
      <c r="E138" s="15">
        <v>38287</v>
      </c>
      <c r="F138" s="10">
        <f t="shared" si="6"/>
        <v>2004</v>
      </c>
      <c r="G138" s="10" t="s">
        <v>11</v>
      </c>
      <c r="H138" s="16">
        <v>40</v>
      </c>
      <c r="I138" s="17">
        <v>121.947256409814</v>
      </c>
      <c r="J138" s="18">
        <f t="shared" si="7"/>
        <v>4877.8902563925603</v>
      </c>
      <c r="K138" s="8">
        <f t="shared" si="8"/>
        <v>6</v>
      </c>
      <c r="M138"/>
    </row>
    <row r="139" spans="3:13" ht="14.25">
      <c r="C139" s="10">
        <v>138</v>
      </c>
      <c r="D139" s="10" t="s">
        <v>16</v>
      </c>
      <c r="E139" s="15">
        <v>38540</v>
      </c>
      <c r="F139" s="10">
        <f t="shared" si="6"/>
        <v>2005</v>
      </c>
      <c r="G139" s="10" t="s">
        <v>21</v>
      </c>
      <c r="H139" s="16">
        <v>77</v>
      </c>
      <c r="I139" s="17">
        <v>233.07983567827699</v>
      </c>
      <c r="J139" s="18">
        <f t="shared" si="7"/>
        <v>17947.147347227328</v>
      </c>
      <c r="K139" s="8">
        <f t="shared" si="8"/>
        <v>7</v>
      </c>
      <c r="M139"/>
    </row>
    <row r="140" spans="3:13" ht="14.25">
      <c r="C140" s="10">
        <v>139</v>
      </c>
      <c r="D140" s="10" t="s">
        <v>8</v>
      </c>
      <c r="E140" s="15">
        <v>38496</v>
      </c>
      <c r="F140" s="10">
        <f t="shared" si="6"/>
        <v>2005</v>
      </c>
      <c r="G140" s="10" t="s">
        <v>13</v>
      </c>
      <c r="H140" s="16">
        <v>50</v>
      </c>
      <c r="I140" s="17">
        <v>152.04318524136301</v>
      </c>
      <c r="J140" s="18">
        <f t="shared" si="7"/>
        <v>7602.1592620681504</v>
      </c>
      <c r="K140" s="8">
        <f t="shared" si="8"/>
        <v>5</v>
      </c>
      <c r="M140"/>
    </row>
    <row r="141" spans="3:13" ht="14.25">
      <c r="C141" s="10">
        <v>140</v>
      </c>
      <c r="D141" s="10" t="s">
        <v>19</v>
      </c>
      <c r="E141" s="15">
        <v>38166</v>
      </c>
      <c r="F141" s="10">
        <f t="shared" si="6"/>
        <v>2004</v>
      </c>
      <c r="G141" s="10" t="s">
        <v>17</v>
      </c>
      <c r="H141" s="16">
        <v>80</v>
      </c>
      <c r="I141" s="17">
        <v>242.49550041475999</v>
      </c>
      <c r="J141" s="18">
        <f t="shared" si="7"/>
        <v>19399.6400331808</v>
      </c>
      <c r="K141" s="8">
        <f t="shared" si="8"/>
        <v>3</v>
      </c>
      <c r="M141"/>
    </row>
    <row r="142" spans="3:13" ht="14.25">
      <c r="C142" s="10">
        <v>141</v>
      </c>
      <c r="D142" s="10" t="s">
        <v>19</v>
      </c>
      <c r="E142" s="15">
        <v>39079</v>
      </c>
      <c r="F142" s="10">
        <f t="shared" si="6"/>
        <v>2006</v>
      </c>
      <c r="G142" s="10" t="s">
        <v>17</v>
      </c>
      <c r="H142" s="16">
        <v>83</v>
      </c>
      <c r="I142" s="17">
        <v>250.794606477625</v>
      </c>
      <c r="J142" s="18">
        <f t="shared" si="7"/>
        <v>20815.952337642873</v>
      </c>
      <c r="K142" s="8">
        <f t="shared" si="8"/>
        <v>3</v>
      </c>
      <c r="M142"/>
    </row>
    <row r="143" spans="3:13" ht="14.25">
      <c r="C143" s="10">
        <v>142</v>
      </c>
      <c r="D143" s="10" t="s">
        <v>8</v>
      </c>
      <c r="E143" s="15">
        <v>38749</v>
      </c>
      <c r="F143" s="10">
        <f t="shared" si="6"/>
        <v>2006</v>
      </c>
      <c r="G143" s="10" t="s">
        <v>9</v>
      </c>
      <c r="H143" s="16">
        <v>-4</v>
      </c>
      <c r="I143" s="17">
        <v>-9.4996327629453603</v>
      </c>
      <c r="J143" s="18">
        <f t="shared" si="7"/>
        <v>37.998531051781441</v>
      </c>
      <c r="K143" s="8">
        <f t="shared" si="8"/>
        <v>5</v>
      </c>
      <c r="M143"/>
    </row>
    <row r="144" spans="3:13" ht="14.25">
      <c r="C144" s="10">
        <v>143</v>
      </c>
      <c r="D144" s="10" t="s">
        <v>16</v>
      </c>
      <c r="E144" s="15">
        <v>38386</v>
      </c>
      <c r="F144" s="10">
        <f t="shared" si="6"/>
        <v>2005</v>
      </c>
      <c r="G144" s="10" t="s">
        <v>11</v>
      </c>
      <c r="H144" s="16">
        <v>46</v>
      </c>
      <c r="I144" s="17">
        <v>139.755097065169</v>
      </c>
      <c r="J144" s="18">
        <f t="shared" si="7"/>
        <v>6428.734464997774</v>
      </c>
      <c r="K144" s="8">
        <f t="shared" si="8"/>
        <v>7</v>
      </c>
      <c r="M144"/>
    </row>
    <row r="145" spans="3:13" ht="14.25">
      <c r="C145" s="10">
        <v>144</v>
      </c>
      <c r="D145" s="10" t="s">
        <v>12</v>
      </c>
      <c r="E145" s="15">
        <v>39013</v>
      </c>
      <c r="F145" s="10">
        <f t="shared" si="6"/>
        <v>2006</v>
      </c>
      <c r="G145" s="10" t="s">
        <v>21</v>
      </c>
      <c r="H145" s="16">
        <v>55</v>
      </c>
      <c r="I145" s="17">
        <v>167.19317791229199</v>
      </c>
      <c r="J145" s="18">
        <f t="shared" si="7"/>
        <v>9195.62478517606</v>
      </c>
      <c r="K145" s="8">
        <f t="shared" si="8"/>
        <v>6</v>
      </c>
      <c r="M145"/>
    </row>
    <row r="146" spans="3:13" ht="14.25">
      <c r="C146" s="10">
        <v>145</v>
      </c>
      <c r="D146" s="10" t="s">
        <v>20</v>
      </c>
      <c r="E146" s="15">
        <v>38254</v>
      </c>
      <c r="F146" s="10">
        <f t="shared" si="6"/>
        <v>2004</v>
      </c>
      <c r="G146" s="10" t="s">
        <v>21</v>
      </c>
      <c r="H146" s="16">
        <v>89</v>
      </c>
      <c r="I146" s="17">
        <v>269.40466549843899</v>
      </c>
      <c r="J146" s="18">
        <f t="shared" si="7"/>
        <v>23977.01522936107</v>
      </c>
      <c r="K146" s="8">
        <f t="shared" si="8"/>
        <v>4</v>
      </c>
      <c r="M146"/>
    </row>
    <row r="147" spans="3:13" ht="14.25">
      <c r="C147" s="10">
        <v>146</v>
      </c>
      <c r="D147" s="10" t="s">
        <v>14</v>
      </c>
      <c r="E147" s="15">
        <v>38540</v>
      </c>
      <c r="F147" s="10">
        <f t="shared" si="6"/>
        <v>2005</v>
      </c>
      <c r="G147" s="10" t="s">
        <v>17</v>
      </c>
      <c r="H147" s="16">
        <v>59</v>
      </c>
      <c r="I147" s="17">
        <v>179.11590007622499</v>
      </c>
      <c r="J147" s="18">
        <f t="shared" si="7"/>
        <v>10567.838104497274</v>
      </c>
      <c r="K147" s="8">
        <f t="shared" si="8"/>
        <v>6</v>
      </c>
      <c r="M147"/>
    </row>
    <row r="148" spans="3:13" ht="14.25">
      <c r="C148" s="10">
        <v>147</v>
      </c>
      <c r="D148" s="10" t="s">
        <v>14</v>
      </c>
      <c r="E148" s="15">
        <v>38419</v>
      </c>
      <c r="F148" s="10">
        <f t="shared" si="6"/>
        <v>2005</v>
      </c>
      <c r="G148" s="10" t="s">
        <v>13</v>
      </c>
      <c r="H148" s="16">
        <v>90</v>
      </c>
      <c r="I148" s="17">
        <v>271.75315679180801</v>
      </c>
      <c r="J148" s="18">
        <f t="shared" si="7"/>
        <v>24457.784111262721</v>
      </c>
      <c r="K148" s="8">
        <f t="shared" si="8"/>
        <v>6</v>
      </c>
      <c r="M148"/>
    </row>
    <row r="149" spans="3:13" ht="14.25">
      <c r="C149" s="10">
        <v>148</v>
      </c>
      <c r="D149" s="10" t="s">
        <v>12</v>
      </c>
      <c r="E149" s="15">
        <v>39024</v>
      </c>
      <c r="F149" s="10">
        <f t="shared" si="6"/>
        <v>2006</v>
      </c>
      <c r="G149" s="10" t="s">
        <v>13</v>
      </c>
      <c r="H149" s="16">
        <v>17</v>
      </c>
      <c r="I149" s="17">
        <v>53.665884026524601</v>
      </c>
      <c r="J149" s="18">
        <f t="shared" si="7"/>
        <v>912.32002845091824</v>
      </c>
      <c r="K149" s="8">
        <f t="shared" si="8"/>
        <v>6</v>
      </c>
      <c r="M149"/>
    </row>
    <row r="150" spans="3:13" ht="14.25">
      <c r="C150" s="10">
        <v>149</v>
      </c>
      <c r="D150" s="10" t="s">
        <v>20</v>
      </c>
      <c r="E150" s="15">
        <v>38419</v>
      </c>
      <c r="F150" s="10">
        <f t="shared" si="6"/>
        <v>2005</v>
      </c>
      <c r="G150" s="10" t="s">
        <v>13</v>
      </c>
      <c r="H150" s="16">
        <v>37</v>
      </c>
      <c r="I150" s="17">
        <v>113.649695834976</v>
      </c>
      <c r="J150" s="18">
        <f t="shared" si="7"/>
        <v>4205.0387458941123</v>
      </c>
      <c r="K150" s="8">
        <f t="shared" si="8"/>
        <v>4</v>
      </c>
      <c r="M150"/>
    </row>
    <row r="151" spans="3:13" ht="14.25">
      <c r="C151" s="10">
        <v>150</v>
      </c>
      <c r="D151" s="10" t="s">
        <v>18</v>
      </c>
      <c r="E151" s="15">
        <v>38793</v>
      </c>
      <c r="F151" s="10">
        <f t="shared" si="6"/>
        <v>2006</v>
      </c>
      <c r="G151" s="10" t="s">
        <v>11</v>
      </c>
      <c r="H151" s="16">
        <v>-4</v>
      </c>
      <c r="I151" s="17">
        <v>-9.4240327280666705</v>
      </c>
      <c r="J151" s="18">
        <f t="shared" si="7"/>
        <v>37.696130912266682</v>
      </c>
      <c r="K151" s="8">
        <f t="shared" si="8"/>
        <v>8</v>
      </c>
      <c r="M151"/>
    </row>
    <row r="152" spans="3:13" ht="14.25">
      <c r="C152" s="10">
        <v>151</v>
      </c>
      <c r="D152" s="10" t="s">
        <v>14</v>
      </c>
      <c r="E152" s="15">
        <v>38540</v>
      </c>
      <c r="F152" s="10">
        <f t="shared" si="6"/>
        <v>2005</v>
      </c>
      <c r="G152" s="10" t="s">
        <v>9</v>
      </c>
      <c r="H152" s="16">
        <v>-8</v>
      </c>
      <c r="I152" s="17">
        <v>-22.376386657781101</v>
      </c>
      <c r="J152" s="18">
        <f t="shared" si="7"/>
        <v>179.01109326224881</v>
      </c>
      <c r="K152" s="8">
        <f t="shared" si="8"/>
        <v>6</v>
      </c>
      <c r="M152"/>
    </row>
    <row r="153" spans="3:13" ht="14.25">
      <c r="C153" s="10">
        <v>152</v>
      </c>
      <c r="D153" s="10" t="s">
        <v>15</v>
      </c>
      <c r="E153" s="15">
        <v>38232</v>
      </c>
      <c r="F153" s="10">
        <f t="shared" si="6"/>
        <v>2004</v>
      </c>
      <c r="G153" s="10" t="s">
        <v>13</v>
      </c>
      <c r="H153" s="16">
        <v>6</v>
      </c>
      <c r="I153" s="17">
        <v>20.321601878479999</v>
      </c>
      <c r="J153" s="18">
        <f t="shared" si="7"/>
        <v>121.92961127088</v>
      </c>
      <c r="K153" s="8">
        <f t="shared" si="8"/>
        <v>5</v>
      </c>
      <c r="M153"/>
    </row>
    <row r="154" spans="3:13" ht="14.25">
      <c r="C154" s="10">
        <v>153</v>
      </c>
      <c r="D154" s="10" t="s">
        <v>20</v>
      </c>
      <c r="E154" s="15">
        <v>38276</v>
      </c>
      <c r="F154" s="10">
        <f t="shared" si="6"/>
        <v>2004</v>
      </c>
      <c r="G154" s="10" t="s">
        <v>13</v>
      </c>
      <c r="H154" s="16">
        <v>63</v>
      </c>
      <c r="I154" s="17">
        <v>191.67996095772901</v>
      </c>
      <c r="J154" s="18">
        <f t="shared" si="7"/>
        <v>12075.837540336928</v>
      </c>
      <c r="K154" s="8">
        <f t="shared" si="8"/>
        <v>4</v>
      </c>
      <c r="M154"/>
    </row>
    <row r="155" spans="3:13" ht="14.25">
      <c r="C155" s="10">
        <v>154</v>
      </c>
      <c r="D155" s="10" t="s">
        <v>19</v>
      </c>
      <c r="E155" s="15">
        <v>38210</v>
      </c>
      <c r="F155" s="10">
        <f t="shared" si="6"/>
        <v>2004</v>
      </c>
      <c r="G155" s="10" t="s">
        <v>13</v>
      </c>
      <c r="H155" s="16">
        <v>16</v>
      </c>
      <c r="I155" s="17">
        <v>49.9437262960748</v>
      </c>
      <c r="J155" s="18">
        <f t="shared" si="7"/>
        <v>799.0996207371968</v>
      </c>
      <c r="K155" s="8">
        <f t="shared" si="8"/>
        <v>3</v>
      </c>
      <c r="M155"/>
    </row>
    <row r="156" spans="3:13" ht="14.25">
      <c r="C156" s="10">
        <v>155</v>
      </c>
      <c r="D156" s="10" t="s">
        <v>8</v>
      </c>
      <c r="E156" s="15">
        <v>38386</v>
      </c>
      <c r="F156" s="10">
        <f t="shared" si="6"/>
        <v>2005</v>
      </c>
      <c r="G156" s="10" t="s">
        <v>21</v>
      </c>
      <c r="H156" s="16">
        <v>22</v>
      </c>
      <c r="I156" s="17">
        <v>67.814347194557499</v>
      </c>
      <c r="J156" s="18">
        <f t="shared" si="7"/>
        <v>1491.9156382802651</v>
      </c>
      <c r="K156" s="8">
        <f t="shared" si="8"/>
        <v>5</v>
      </c>
      <c r="M156"/>
    </row>
    <row r="157" spans="3:13" ht="14.25">
      <c r="C157" s="10">
        <v>156</v>
      </c>
      <c r="D157" s="10" t="s">
        <v>14</v>
      </c>
      <c r="E157" s="15">
        <v>38716</v>
      </c>
      <c r="F157" s="10">
        <f t="shared" si="6"/>
        <v>2005</v>
      </c>
      <c r="G157" s="10" t="s">
        <v>11</v>
      </c>
      <c r="H157" s="16">
        <v>81</v>
      </c>
      <c r="I157" s="17">
        <v>244.96866878935501</v>
      </c>
      <c r="J157" s="18">
        <f t="shared" si="7"/>
        <v>19842.462171937757</v>
      </c>
      <c r="K157" s="8">
        <f t="shared" si="8"/>
        <v>6</v>
      </c>
      <c r="M157"/>
    </row>
    <row r="158" spans="3:13" ht="14.25">
      <c r="C158" s="10">
        <v>157</v>
      </c>
      <c r="D158" s="10" t="s">
        <v>14</v>
      </c>
      <c r="E158" s="15">
        <v>38606</v>
      </c>
      <c r="F158" s="10">
        <f t="shared" si="6"/>
        <v>2005</v>
      </c>
      <c r="G158" s="10" t="s">
        <v>9</v>
      </c>
      <c r="H158" s="16">
        <v>85</v>
      </c>
      <c r="I158" s="17">
        <v>256.55696414737798</v>
      </c>
      <c r="J158" s="18">
        <f t="shared" si="7"/>
        <v>21807.341952527127</v>
      </c>
      <c r="K158" s="8">
        <f t="shared" si="8"/>
        <v>6</v>
      </c>
      <c r="M158"/>
    </row>
    <row r="159" spans="3:13" ht="14.25">
      <c r="C159" s="10">
        <v>158</v>
      </c>
      <c r="D159" s="10" t="s">
        <v>19</v>
      </c>
      <c r="E159" s="15">
        <v>38122</v>
      </c>
      <c r="F159" s="10">
        <f t="shared" si="6"/>
        <v>2004</v>
      </c>
      <c r="G159" s="10" t="s">
        <v>11</v>
      </c>
      <c r="H159" s="16">
        <v>-3</v>
      </c>
      <c r="I159" s="17">
        <v>-7.0831481894811104</v>
      </c>
      <c r="J159" s="18">
        <f t="shared" si="7"/>
        <v>21.24944456844333</v>
      </c>
      <c r="K159" s="8">
        <f t="shared" si="8"/>
        <v>3</v>
      </c>
      <c r="M159"/>
    </row>
    <row r="160" spans="3:13" ht="14.25">
      <c r="C160" s="10">
        <v>159</v>
      </c>
      <c r="D160" s="10" t="s">
        <v>14</v>
      </c>
      <c r="E160" s="15">
        <v>38375</v>
      </c>
      <c r="F160" s="10">
        <f t="shared" si="6"/>
        <v>2005</v>
      </c>
      <c r="G160" s="10" t="s">
        <v>9</v>
      </c>
      <c r="H160" s="16">
        <v>51</v>
      </c>
      <c r="I160" s="17">
        <v>154.48755641985599</v>
      </c>
      <c r="J160" s="18">
        <f t="shared" si="7"/>
        <v>7878.865377412656</v>
      </c>
      <c r="K160" s="8">
        <f t="shared" si="8"/>
        <v>6</v>
      </c>
      <c r="M160"/>
    </row>
    <row r="161" spans="3:13" ht="14.25">
      <c r="C161" s="10">
        <v>160</v>
      </c>
      <c r="D161" s="10" t="s">
        <v>20</v>
      </c>
      <c r="E161" s="15">
        <v>38353</v>
      </c>
      <c r="F161" s="10">
        <f t="shared" si="6"/>
        <v>2005</v>
      </c>
      <c r="G161" s="10" t="s">
        <v>9</v>
      </c>
      <c r="H161" s="16">
        <v>72</v>
      </c>
      <c r="I161" s="17">
        <v>217.424372582057</v>
      </c>
      <c r="J161" s="18">
        <f t="shared" si="7"/>
        <v>15654.554825908104</v>
      </c>
      <c r="K161" s="8">
        <f t="shared" si="8"/>
        <v>4</v>
      </c>
      <c r="M161"/>
    </row>
    <row r="162" spans="3:13" ht="14.25">
      <c r="C162" s="10">
        <v>161</v>
      </c>
      <c r="D162" s="10" t="s">
        <v>18</v>
      </c>
      <c r="E162" s="15">
        <v>38034</v>
      </c>
      <c r="F162" s="10">
        <f t="shared" si="6"/>
        <v>2004</v>
      </c>
      <c r="G162" s="10" t="s">
        <v>9</v>
      </c>
      <c r="H162" s="16">
        <v>46</v>
      </c>
      <c r="I162" s="17">
        <v>139.929995946888</v>
      </c>
      <c r="J162" s="18">
        <f t="shared" si="7"/>
        <v>6436.7798135568482</v>
      </c>
      <c r="K162" s="8">
        <f t="shared" si="8"/>
        <v>8</v>
      </c>
      <c r="M162"/>
    </row>
    <row r="163" spans="3:13" ht="14.25">
      <c r="C163" s="10">
        <v>162</v>
      </c>
      <c r="D163" s="10" t="s">
        <v>10</v>
      </c>
      <c r="E163" s="15">
        <v>38408</v>
      </c>
      <c r="F163" s="10">
        <f t="shared" si="6"/>
        <v>2005</v>
      </c>
      <c r="G163" s="10" t="s">
        <v>21</v>
      </c>
      <c r="H163" s="16">
        <v>-10</v>
      </c>
      <c r="I163" s="17">
        <v>-27.996195351956999</v>
      </c>
      <c r="J163" s="18">
        <f t="shared" si="7"/>
        <v>279.96195351956999</v>
      </c>
      <c r="K163" s="8">
        <f t="shared" si="8"/>
        <v>8</v>
      </c>
      <c r="M163"/>
    </row>
    <row r="164" spans="3:13" ht="14.25">
      <c r="C164" s="10">
        <v>163</v>
      </c>
      <c r="D164" s="10" t="s">
        <v>20</v>
      </c>
      <c r="E164" s="15">
        <v>38573</v>
      </c>
      <c r="F164" s="10">
        <f t="shared" si="6"/>
        <v>2005</v>
      </c>
      <c r="G164" s="10" t="s">
        <v>11</v>
      </c>
      <c r="H164" s="16">
        <v>-5</v>
      </c>
      <c r="I164" s="17">
        <v>-12.1972385339682</v>
      </c>
      <c r="J164" s="18">
        <f t="shared" si="7"/>
        <v>60.986192669841003</v>
      </c>
      <c r="K164" s="8">
        <f t="shared" si="8"/>
        <v>4</v>
      </c>
      <c r="M164"/>
    </row>
    <row r="165" spans="3:13" ht="14.25">
      <c r="C165" s="10">
        <v>164</v>
      </c>
      <c r="D165" s="10" t="s">
        <v>10</v>
      </c>
      <c r="E165" s="15">
        <v>39002</v>
      </c>
      <c r="F165" s="10">
        <f t="shared" si="6"/>
        <v>2006</v>
      </c>
      <c r="G165" s="10" t="s">
        <v>17</v>
      </c>
      <c r="H165" s="16">
        <v>16</v>
      </c>
      <c r="I165" s="17">
        <v>49.917622272183799</v>
      </c>
      <c r="J165" s="18">
        <f t="shared" si="7"/>
        <v>798.68195635494078</v>
      </c>
      <c r="K165" s="8">
        <f t="shared" si="8"/>
        <v>8</v>
      </c>
      <c r="M165"/>
    </row>
    <row r="166" spans="3:13" ht="14.25">
      <c r="C166" s="10">
        <v>165</v>
      </c>
      <c r="D166" s="10" t="s">
        <v>10</v>
      </c>
      <c r="E166" s="15">
        <v>38705</v>
      </c>
      <c r="F166" s="10">
        <f t="shared" si="6"/>
        <v>2005</v>
      </c>
      <c r="G166" s="10" t="s">
        <v>11</v>
      </c>
      <c r="H166" s="16">
        <v>25</v>
      </c>
      <c r="I166" s="17">
        <v>76.986898914774699</v>
      </c>
      <c r="J166" s="18">
        <f t="shared" si="7"/>
        <v>1924.6724728693675</v>
      </c>
      <c r="K166" s="8">
        <f t="shared" si="8"/>
        <v>8</v>
      </c>
      <c r="M166"/>
    </row>
    <row r="167" spans="3:13" ht="14.25">
      <c r="C167" s="10">
        <v>166</v>
      </c>
      <c r="D167" s="10" t="s">
        <v>14</v>
      </c>
      <c r="E167" s="15">
        <v>38441</v>
      </c>
      <c r="F167" s="10">
        <f t="shared" si="6"/>
        <v>2005</v>
      </c>
      <c r="G167" s="10" t="s">
        <v>17</v>
      </c>
      <c r="H167" s="16">
        <v>49</v>
      </c>
      <c r="I167" s="17">
        <v>148.90711866414799</v>
      </c>
      <c r="J167" s="18">
        <f t="shared" si="7"/>
        <v>7296.4488145432515</v>
      </c>
      <c r="K167" s="8">
        <f t="shared" si="8"/>
        <v>6</v>
      </c>
      <c r="M167"/>
    </row>
    <row r="168" spans="3:13" ht="14.25">
      <c r="C168" s="10">
        <v>167</v>
      </c>
      <c r="D168" s="10" t="s">
        <v>8</v>
      </c>
      <c r="E168" s="15">
        <v>38067</v>
      </c>
      <c r="F168" s="10">
        <f t="shared" si="6"/>
        <v>2004</v>
      </c>
      <c r="G168" s="10" t="s">
        <v>9</v>
      </c>
      <c r="H168" s="16">
        <v>21</v>
      </c>
      <c r="I168" s="17">
        <v>64.326659101878704</v>
      </c>
      <c r="J168" s="18">
        <f t="shared" si="7"/>
        <v>1350.8598411394528</v>
      </c>
      <c r="K168" s="8">
        <f t="shared" si="8"/>
        <v>5</v>
      </c>
      <c r="M168"/>
    </row>
    <row r="169" spans="3:13" ht="14.25">
      <c r="C169" s="10">
        <v>168</v>
      </c>
      <c r="D169" s="10" t="s">
        <v>18</v>
      </c>
      <c r="E169" s="15">
        <v>38859</v>
      </c>
      <c r="F169" s="10">
        <f t="shared" si="6"/>
        <v>2006</v>
      </c>
      <c r="G169" s="10" t="s">
        <v>9</v>
      </c>
      <c r="H169" s="16">
        <v>29</v>
      </c>
      <c r="I169" s="17">
        <v>88.984161458299795</v>
      </c>
      <c r="J169" s="18">
        <f t="shared" si="7"/>
        <v>2580.5406822906939</v>
      </c>
      <c r="K169" s="8">
        <f t="shared" si="8"/>
        <v>8</v>
      </c>
      <c r="M169"/>
    </row>
    <row r="170" spans="3:13" ht="14.25">
      <c r="C170" s="10">
        <v>169</v>
      </c>
      <c r="D170" s="10" t="s">
        <v>12</v>
      </c>
      <c r="E170" s="15">
        <v>38034</v>
      </c>
      <c r="F170" s="10">
        <f t="shared" si="6"/>
        <v>2004</v>
      </c>
      <c r="G170" s="10" t="s">
        <v>9</v>
      </c>
      <c r="H170" s="16">
        <v>63</v>
      </c>
      <c r="I170" s="17">
        <v>191.11407977738</v>
      </c>
      <c r="J170" s="18">
        <f t="shared" si="7"/>
        <v>12040.187025974939</v>
      </c>
      <c r="K170" s="8">
        <f t="shared" si="8"/>
        <v>6</v>
      </c>
      <c r="M170"/>
    </row>
    <row r="171" spans="3:13" ht="14.25">
      <c r="C171" s="10">
        <v>170</v>
      </c>
      <c r="D171" s="10" t="s">
        <v>19</v>
      </c>
      <c r="E171" s="15">
        <v>38881</v>
      </c>
      <c r="F171" s="10">
        <f t="shared" si="6"/>
        <v>2006</v>
      </c>
      <c r="G171" s="10" t="s">
        <v>9</v>
      </c>
      <c r="H171" s="16">
        <v>21</v>
      </c>
      <c r="I171" s="17">
        <v>64.602960723055503</v>
      </c>
      <c r="J171" s="18">
        <f t="shared" si="7"/>
        <v>1356.6621751841656</v>
      </c>
      <c r="K171" s="8">
        <f t="shared" si="8"/>
        <v>3</v>
      </c>
      <c r="M171"/>
    </row>
    <row r="172" spans="3:13" ht="14.25">
      <c r="C172" s="10">
        <v>171</v>
      </c>
      <c r="D172" s="10" t="s">
        <v>8</v>
      </c>
      <c r="E172" s="15">
        <v>38639</v>
      </c>
      <c r="F172" s="10">
        <f t="shared" si="6"/>
        <v>2005</v>
      </c>
      <c r="G172" s="10" t="s">
        <v>11</v>
      </c>
      <c r="H172" s="16">
        <v>93</v>
      </c>
      <c r="I172" s="17">
        <v>280.17276926587903</v>
      </c>
      <c r="J172" s="18">
        <f t="shared" si="7"/>
        <v>26056.067541726748</v>
      </c>
      <c r="K172" s="8">
        <f t="shared" si="8"/>
        <v>5</v>
      </c>
      <c r="M172"/>
    </row>
    <row r="173" spans="3:13" ht="14.25">
      <c r="C173" s="10">
        <v>172</v>
      </c>
      <c r="D173" s="10" t="s">
        <v>16</v>
      </c>
      <c r="E173" s="15">
        <v>38045</v>
      </c>
      <c r="F173" s="10">
        <f t="shared" si="6"/>
        <v>2004</v>
      </c>
      <c r="G173" s="10" t="s">
        <v>11</v>
      </c>
      <c r="H173" s="16">
        <v>55</v>
      </c>
      <c r="I173" s="17">
        <v>167.55415680156599</v>
      </c>
      <c r="J173" s="18">
        <f t="shared" si="7"/>
        <v>9215.4786240861304</v>
      </c>
      <c r="K173" s="8">
        <f t="shared" si="8"/>
        <v>7</v>
      </c>
      <c r="M173"/>
    </row>
    <row r="174" spans="3:13" ht="14.25">
      <c r="C174" s="10">
        <v>173</v>
      </c>
      <c r="D174" s="10" t="s">
        <v>14</v>
      </c>
      <c r="E174" s="15">
        <v>38914</v>
      </c>
      <c r="F174" s="10">
        <f t="shared" si="6"/>
        <v>2006</v>
      </c>
      <c r="G174" s="10" t="s">
        <v>11</v>
      </c>
      <c r="H174" s="16">
        <v>14</v>
      </c>
      <c r="I174" s="17">
        <v>43.8971969924592</v>
      </c>
      <c r="J174" s="18">
        <f t="shared" si="7"/>
        <v>614.56075789442878</v>
      </c>
      <c r="K174" s="8">
        <f t="shared" si="8"/>
        <v>6</v>
      </c>
      <c r="M174"/>
    </row>
    <row r="175" spans="3:13" ht="14.25">
      <c r="C175" s="10">
        <v>174</v>
      </c>
      <c r="D175" s="10" t="s">
        <v>19</v>
      </c>
      <c r="E175" s="15">
        <v>38056</v>
      </c>
      <c r="F175" s="10">
        <f t="shared" si="6"/>
        <v>2004</v>
      </c>
      <c r="G175" s="10" t="s">
        <v>13</v>
      </c>
      <c r="H175" s="16">
        <v>91</v>
      </c>
      <c r="I175" s="17">
        <v>275.24479602730997</v>
      </c>
      <c r="J175" s="18">
        <f t="shared" si="7"/>
        <v>25047.276438485209</v>
      </c>
      <c r="K175" s="8">
        <f t="shared" si="8"/>
        <v>3</v>
      </c>
      <c r="M175"/>
    </row>
    <row r="176" spans="3:13" ht="14.25">
      <c r="C176" s="10">
        <v>175</v>
      </c>
      <c r="D176" s="10" t="s">
        <v>14</v>
      </c>
      <c r="E176" s="15">
        <v>38100</v>
      </c>
      <c r="F176" s="10">
        <f t="shared" si="6"/>
        <v>2004</v>
      </c>
      <c r="G176" s="10" t="s">
        <v>17</v>
      </c>
      <c r="H176" s="16">
        <v>80</v>
      </c>
      <c r="I176" s="17">
        <v>242.448596009819</v>
      </c>
      <c r="J176" s="18">
        <f t="shared" si="7"/>
        <v>19395.887680785519</v>
      </c>
      <c r="K176" s="8">
        <f t="shared" si="8"/>
        <v>6</v>
      </c>
      <c r="M176"/>
    </row>
    <row r="177" spans="3:13" ht="14.25">
      <c r="C177" s="10">
        <v>176</v>
      </c>
      <c r="D177" s="10" t="s">
        <v>8</v>
      </c>
      <c r="E177" s="15">
        <v>38683</v>
      </c>
      <c r="F177" s="10">
        <f t="shared" si="6"/>
        <v>2005</v>
      </c>
      <c r="G177" s="10" t="s">
        <v>17</v>
      </c>
      <c r="H177" s="16">
        <v>70</v>
      </c>
      <c r="I177" s="17">
        <v>211.755231476809</v>
      </c>
      <c r="J177" s="18">
        <f t="shared" si="7"/>
        <v>14822.86620337663</v>
      </c>
      <c r="K177" s="8">
        <f t="shared" si="8"/>
        <v>5</v>
      </c>
      <c r="M177"/>
    </row>
    <row r="178" spans="3:13" ht="14.25">
      <c r="C178" s="10">
        <v>177</v>
      </c>
      <c r="D178" s="10" t="s">
        <v>20</v>
      </c>
      <c r="E178" s="15">
        <v>38188</v>
      </c>
      <c r="F178" s="10">
        <f t="shared" si="6"/>
        <v>2004</v>
      </c>
      <c r="G178" s="10" t="s">
        <v>21</v>
      </c>
      <c r="H178" s="16">
        <v>54</v>
      </c>
      <c r="I178" s="17">
        <v>164.30496670412199</v>
      </c>
      <c r="J178" s="18">
        <f t="shared" si="7"/>
        <v>8872.4682020225882</v>
      </c>
      <c r="K178" s="8">
        <f t="shared" si="8"/>
        <v>4</v>
      </c>
      <c r="M178"/>
    </row>
    <row r="179" spans="3:13" ht="14.25">
      <c r="C179" s="10">
        <v>178</v>
      </c>
      <c r="D179" s="10" t="s">
        <v>12</v>
      </c>
      <c r="E179" s="15">
        <v>38705</v>
      </c>
      <c r="F179" s="10">
        <f t="shared" si="6"/>
        <v>2005</v>
      </c>
      <c r="G179" s="10" t="s">
        <v>21</v>
      </c>
      <c r="H179" s="16">
        <v>19</v>
      </c>
      <c r="I179" s="17">
        <v>58.362898336492798</v>
      </c>
      <c r="J179" s="18">
        <f t="shared" si="7"/>
        <v>1108.8950683933631</v>
      </c>
      <c r="K179" s="8">
        <f t="shared" si="8"/>
        <v>6</v>
      </c>
      <c r="M179"/>
    </row>
    <row r="180" spans="3:13" ht="14.25">
      <c r="C180" s="10">
        <v>179</v>
      </c>
      <c r="D180" s="10" t="s">
        <v>10</v>
      </c>
      <c r="E180" s="15">
        <v>38617</v>
      </c>
      <c r="F180" s="10">
        <f t="shared" si="6"/>
        <v>2005</v>
      </c>
      <c r="G180" s="10" t="s">
        <v>11</v>
      </c>
      <c r="H180" s="16">
        <v>38</v>
      </c>
      <c r="I180" s="17">
        <v>115.82878872793999</v>
      </c>
      <c r="J180" s="18">
        <f t="shared" si="7"/>
        <v>4401.49397166172</v>
      </c>
      <c r="K180" s="8">
        <f t="shared" si="8"/>
        <v>8</v>
      </c>
      <c r="M180"/>
    </row>
    <row r="181" spans="3:13" ht="14.25">
      <c r="C181" s="10">
        <v>180</v>
      </c>
      <c r="D181" s="10" t="s">
        <v>16</v>
      </c>
      <c r="E181" s="15">
        <v>38133</v>
      </c>
      <c r="F181" s="10">
        <f t="shared" si="6"/>
        <v>2004</v>
      </c>
      <c r="G181" s="10" t="s">
        <v>13</v>
      </c>
      <c r="H181" s="16">
        <v>60</v>
      </c>
      <c r="I181" s="17">
        <v>182.02229380076199</v>
      </c>
      <c r="J181" s="18">
        <f t="shared" si="7"/>
        <v>10921.33762804572</v>
      </c>
      <c r="K181" s="8">
        <f t="shared" si="8"/>
        <v>7</v>
      </c>
      <c r="M181"/>
    </row>
    <row r="182" spans="3:13" ht="14.25">
      <c r="C182" s="10">
        <v>181</v>
      </c>
      <c r="D182" s="10" t="s">
        <v>10</v>
      </c>
      <c r="E182" s="15">
        <v>38639</v>
      </c>
      <c r="F182" s="10">
        <f t="shared" si="6"/>
        <v>2005</v>
      </c>
      <c r="G182" s="10" t="s">
        <v>13</v>
      </c>
      <c r="H182" s="16">
        <v>51</v>
      </c>
      <c r="I182" s="17">
        <v>155.73788458275899</v>
      </c>
      <c r="J182" s="18">
        <f t="shared" si="7"/>
        <v>7942.6321137207087</v>
      </c>
      <c r="K182" s="8">
        <f t="shared" si="8"/>
        <v>8</v>
      </c>
      <c r="M182"/>
    </row>
    <row r="183" spans="3:13" ht="14.25">
      <c r="C183" s="10">
        <v>182</v>
      </c>
      <c r="D183" s="10" t="s">
        <v>12</v>
      </c>
      <c r="E183" s="15">
        <v>38111</v>
      </c>
      <c r="F183" s="10">
        <f t="shared" si="6"/>
        <v>2004</v>
      </c>
      <c r="G183" s="10" t="s">
        <v>9</v>
      </c>
      <c r="H183" s="16">
        <v>78</v>
      </c>
      <c r="I183" s="17">
        <v>236.14223463826701</v>
      </c>
      <c r="J183" s="18">
        <f t="shared" si="7"/>
        <v>18419.094301784826</v>
      </c>
      <c r="K183" s="8">
        <f t="shared" si="8"/>
        <v>6</v>
      </c>
      <c r="M183"/>
    </row>
    <row r="184" spans="3:13" ht="14.25">
      <c r="C184" s="10">
        <v>183</v>
      </c>
      <c r="D184" s="10" t="s">
        <v>10</v>
      </c>
      <c r="E184" s="15">
        <v>38320</v>
      </c>
      <c r="F184" s="10">
        <f t="shared" si="6"/>
        <v>2004</v>
      </c>
      <c r="G184" s="10" t="s">
        <v>11</v>
      </c>
      <c r="H184" s="16">
        <v>17</v>
      </c>
      <c r="I184" s="17">
        <v>52.4692182105995</v>
      </c>
      <c r="J184" s="18">
        <f t="shared" si="7"/>
        <v>891.97670958019148</v>
      </c>
      <c r="K184" s="8">
        <f t="shared" si="8"/>
        <v>8</v>
      </c>
      <c r="M184"/>
    </row>
    <row r="185" spans="3:13" ht="14.25">
      <c r="C185" s="10">
        <v>184</v>
      </c>
      <c r="D185" s="10" t="s">
        <v>19</v>
      </c>
      <c r="E185" s="15">
        <v>38221</v>
      </c>
      <c r="F185" s="10">
        <f t="shared" si="6"/>
        <v>2004</v>
      </c>
      <c r="G185" s="10" t="s">
        <v>17</v>
      </c>
      <c r="H185" s="16">
        <v>13</v>
      </c>
      <c r="I185" s="17">
        <v>40.808192712139302</v>
      </c>
      <c r="J185" s="18">
        <f t="shared" si="7"/>
        <v>530.50650525781089</v>
      </c>
      <c r="K185" s="8">
        <f t="shared" si="8"/>
        <v>3</v>
      </c>
      <c r="M185"/>
    </row>
    <row r="186" spans="3:13" ht="14.25">
      <c r="C186" s="10">
        <v>185</v>
      </c>
      <c r="D186" s="10" t="s">
        <v>14</v>
      </c>
      <c r="E186" s="15">
        <v>38540</v>
      </c>
      <c r="F186" s="10">
        <f t="shared" si="6"/>
        <v>2005</v>
      </c>
      <c r="G186" s="10" t="s">
        <v>21</v>
      </c>
      <c r="H186" s="16">
        <v>2</v>
      </c>
      <c r="I186" s="17">
        <v>8.0360535540736908</v>
      </c>
      <c r="J186" s="18">
        <f t="shared" si="7"/>
        <v>16.072107108147382</v>
      </c>
      <c r="K186" s="8">
        <f t="shared" si="8"/>
        <v>6</v>
      </c>
      <c r="M186"/>
    </row>
    <row r="187" spans="3:13" ht="14.25">
      <c r="C187" s="10">
        <v>186</v>
      </c>
      <c r="D187" s="10" t="s">
        <v>8</v>
      </c>
      <c r="E187" s="15">
        <v>39046</v>
      </c>
      <c r="F187" s="10">
        <f t="shared" si="6"/>
        <v>2006</v>
      </c>
      <c r="G187" s="10" t="s">
        <v>21</v>
      </c>
      <c r="H187" s="16">
        <v>74</v>
      </c>
      <c r="I187" s="17">
        <v>223.877832597431</v>
      </c>
      <c r="J187" s="18">
        <f t="shared" si="7"/>
        <v>16566.959612209892</v>
      </c>
      <c r="K187" s="8">
        <f t="shared" si="8"/>
        <v>5</v>
      </c>
      <c r="M187"/>
    </row>
    <row r="188" spans="3:13" ht="14.25">
      <c r="C188" s="10">
        <v>187</v>
      </c>
      <c r="D188" s="10" t="s">
        <v>16</v>
      </c>
      <c r="E188" s="15">
        <v>38793</v>
      </c>
      <c r="F188" s="10">
        <f t="shared" si="6"/>
        <v>2006</v>
      </c>
      <c r="G188" s="10" t="s">
        <v>11</v>
      </c>
      <c r="H188" s="16">
        <v>57</v>
      </c>
      <c r="I188" s="17">
        <v>172.924214270812</v>
      </c>
      <c r="J188" s="18">
        <f t="shared" si="7"/>
        <v>9856.6802134362842</v>
      </c>
      <c r="K188" s="8">
        <f t="shared" si="8"/>
        <v>7</v>
      </c>
      <c r="M188"/>
    </row>
    <row r="189" spans="3:13" ht="14.25">
      <c r="C189" s="10">
        <v>188</v>
      </c>
      <c r="D189" s="10" t="s">
        <v>19</v>
      </c>
      <c r="E189" s="15">
        <v>38111</v>
      </c>
      <c r="F189" s="10">
        <f t="shared" si="6"/>
        <v>2004</v>
      </c>
      <c r="G189" s="10" t="s">
        <v>21</v>
      </c>
      <c r="H189" s="16">
        <v>79</v>
      </c>
      <c r="I189" s="17">
        <v>239.34428625432901</v>
      </c>
      <c r="J189" s="18">
        <f t="shared" si="7"/>
        <v>18908.198614091991</v>
      </c>
      <c r="K189" s="8">
        <f t="shared" si="8"/>
        <v>3</v>
      </c>
      <c r="M189"/>
    </row>
    <row r="190" spans="3:13" ht="14.25">
      <c r="C190" s="10">
        <v>189</v>
      </c>
      <c r="D190" s="10" t="s">
        <v>16</v>
      </c>
      <c r="E190" s="15">
        <v>38518</v>
      </c>
      <c r="F190" s="10">
        <f t="shared" si="6"/>
        <v>2005</v>
      </c>
      <c r="G190" s="10" t="s">
        <v>11</v>
      </c>
      <c r="H190" s="16">
        <v>82</v>
      </c>
      <c r="I190" s="17">
        <v>247.461774480169</v>
      </c>
      <c r="J190" s="18">
        <f t="shared" si="7"/>
        <v>20291.865507373859</v>
      </c>
      <c r="K190" s="8">
        <f t="shared" si="8"/>
        <v>7</v>
      </c>
      <c r="M190"/>
    </row>
    <row r="191" spans="3:13" ht="14.25">
      <c r="C191" s="10">
        <v>190</v>
      </c>
      <c r="D191" s="10" t="s">
        <v>20</v>
      </c>
      <c r="E191" s="15">
        <v>38991</v>
      </c>
      <c r="F191" s="10">
        <f t="shared" si="6"/>
        <v>2006</v>
      </c>
      <c r="G191" s="10" t="s">
        <v>9</v>
      </c>
      <c r="H191" s="16">
        <v>28</v>
      </c>
      <c r="I191" s="17">
        <v>85.957225474601501</v>
      </c>
      <c r="J191" s="18">
        <f t="shared" si="7"/>
        <v>2406.802313288842</v>
      </c>
      <c r="K191" s="8">
        <f t="shared" si="8"/>
        <v>4</v>
      </c>
      <c r="M191"/>
    </row>
    <row r="192" spans="3:13" ht="14.25">
      <c r="C192" s="10">
        <v>191</v>
      </c>
      <c r="D192" s="10" t="s">
        <v>19</v>
      </c>
      <c r="E192" s="15">
        <v>38023</v>
      </c>
      <c r="F192" s="10">
        <f t="shared" si="6"/>
        <v>2004</v>
      </c>
      <c r="G192" s="10" t="s">
        <v>21</v>
      </c>
      <c r="H192" s="16">
        <v>63</v>
      </c>
      <c r="I192" s="17">
        <v>191.03029350380399</v>
      </c>
      <c r="J192" s="18">
        <f t="shared" si="7"/>
        <v>12034.908490739652</v>
      </c>
      <c r="K192" s="8">
        <f t="shared" si="8"/>
        <v>3</v>
      </c>
      <c r="M192"/>
    </row>
    <row r="193" spans="3:13" ht="14.25">
      <c r="C193" s="10">
        <v>192</v>
      </c>
      <c r="D193" s="10" t="s">
        <v>18</v>
      </c>
      <c r="E193" s="15">
        <v>38628</v>
      </c>
      <c r="F193" s="10">
        <f t="shared" si="6"/>
        <v>2005</v>
      </c>
      <c r="G193" s="10" t="s">
        <v>11</v>
      </c>
      <c r="H193" s="16">
        <v>72</v>
      </c>
      <c r="I193" s="17">
        <v>217.59287860664901</v>
      </c>
      <c r="J193" s="18">
        <f t="shared" si="7"/>
        <v>15666.687259678729</v>
      </c>
      <c r="K193" s="8">
        <f t="shared" si="8"/>
        <v>8</v>
      </c>
      <c r="M193"/>
    </row>
    <row r="194" spans="3:13" ht="14.25">
      <c r="C194" s="10">
        <v>193</v>
      </c>
      <c r="D194" s="10" t="s">
        <v>18</v>
      </c>
      <c r="E194" s="15">
        <v>38727</v>
      </c>
      <c r="F194" s="10">
        <f t="shared" si="6"/>
        <v>2006</v>
      </c>
      <c r="G194" s="10" t="s">
        <v>13</v>
      </c>
      <c r="H194" s="16">
        <v>68</v>
      </c>
      <c r="I194" s="17">
        <v>205.93270340856299</v>
      </c>
      <c r="J194" s="18">
        <f t="shared" si="7"/>
        <v>14003.423831782284</v>
      </c>
      <c r="K194" s="8">
        <f t="shared" si="8"/>
        <v>8</v>
      </c>
      <c r="M194"/>
    </row>
    <row r="195" spans="3:13" ht="14.25">
      <c r="C195" s="10">
        <v>194</v>
      </c>
      <c r="D195" s="10" t="s">
        <v>14</v>
      </c>
      <c r="E195" s="15">
        <v>38738</v>
      </c>
      <c r="F195" s="10">
        <f t="shared" ref="F195:F258" si="9">YEAR(E195)</f>
        <v>2006</v>
      </c>
      <c r="G195" s="10" t="s">
        <v>17</v>
      </c>
      <c r="H195" s="16">
        <v>8</v>
      </c>
      <c r="I195" s="17">
        <v>26.138739127477201</v>
      </c>
      <c r="J195" s="18">
        <f t="shared" ref="J195:J258" si="10">H195*I195</f>
        <v>209.10991301981761</v>
      </c>
      <c r="K195" s="8">
        <f t="shared" ref="K195:K258" si="11">LEN(D195)</f>
        <v>6</v>
      </c>
      <c r="M195"/>
    </row>
    <row r="196" spans="3:13" ht="14.25">
      <c r="C196" s="10">
        <v>195</v>
      </c>
      <c r="D196" s="10" t="s">
        <v>10</v>
      </c>
      <c r="E196" s="15">
        <v>38331</v>
      </c>
      <c r="F196" s="10">
        <f t="shared" si="9"/>
        <v>2004</v>
      </c>
      <c r="G196" s="10" t="s">
        <v>13</v>
      </c>
      <c r="H196" s="16">
        <v>62</v>
      </c>
      <c r="I196" s="17">
        <v>188.516342307299</v>
      </c>
      <c r="J196" s="18">
        <f t="shared" si="10"/>
        <v>11688.013223052538</v>
      </c>
      <c r="K196" s="8">
        <f t="shared" si="11"/>
        <v>8</v>
      </c>
      <c r="M196"/>
    </row>
    <row r="197" spans="3:13" ht="14.25">
      <c r="C197" s="10">
        <v>196</v>
      </c>
      <c r="D197" s="10" t="s">
        <v>19</v>
      </c>
      <c r="E197" s="15">
        <v>38430</v>
      </c>
      <c r="F197" s="10">
        <f t="shared" si="9"/>
        <v>2005</v>
      </c>
      <c r="G197" s="10" t="s">
        <v>17</v>
      </c>
      <c r="H197" s="16">
        <v>5</v>
      </c>
      <c r="I197" s="17">
        <v>16.348427234046898</v>
      </c>
      <c r="J197" s="18">
        <f t="shared" si="10"/>
        <v>81.742136170234488</v>
      </c>
      <c r="K197" s="8">
        <f t="shared" si="11"/>
        <v>3</v>
      </c>
      <c r="M197"/>
    </row>
    <row r="198" spans="3:13" ht="14.25">
      <c r="C198" s="10">
        <v>197</v>
      </c>
      <c r="D198" s="10" t="s">
        <v>16</v>
      </c>
      <c r="E198" s="15">
        <v>38023</v>
      </c>
      <c r="F198" s="10">
        <f t="shared" si="9"/>
        <v>2004</v>
      </c>
      <c r="G198" s="10" t="s">
        <v>21</v>
      </c>
      <c r="H198" s="16">
        <v>-5</v>
      </c>
      <c r="I198" s="17">
        <v>-12.8980610888415</v>
      </c>
      <c r="J198" s="18">
        <f t="shared" si="10"/>
        <v>64.490305444207493</v>
      </c>
      <c r="K198" s="8">
        <f t="shared" si="11"/>
        <v>7</v>
      </c>
      <c r="M198"/>
    </row>
    <row r="199" spans="3:13" ht="14.25">
      <c r="C199" s="10">
        <v>198</v>
      </c>
      <c r="D199" s="10" t="s">
        <v>16</v>
      </c>
      <c r="E199" s="15">
        <v>38859</v>
      </c>
      <c r="F199" s="10">
        <f t="shared" si="9"/>
        <v>2006</v>
      </c>
      <c r="G199" s="10" t="s">
        <v>21</v>
      </c>
      <c r="H199" s="16">
        <v>-4</v>
      </c>
      <c r="I199" s="17">
        <v>-9.9982132533860995</v>
      </c>
      <c r="J199" s="18">
        <f t="shared" si="10"/>
        <v>39.992853013544398</v>
      </c>
      <c r="K199" s="8">
        <f t="shared" si="11"/>
        <v>7</v>
      </c>
      <c r="M199"/>
    </row>
    <row r="200" spans="3:13" ht="14.25">
      <c r="C200" s="10">
        <v>199</v>
      </c>
      <c r="D200" s="10" t="s">
        <v>18</v>
      </c>
      <c r="E200" s="15">
        <v>39046</v>
      </c>
      <c r="F200" s="10">
        <f t="shared" si="9"/>
        <v>2006</v>
      </c>
      <c r="G200" s="10" t="s">
        <v>21</v>
      </c>
      <c r="H200" s="16">
        <v>81</v>
      </c>
      <c r="I200" s="17">
        <v>244.68104192004</v>
      </c>
      <c r="J200" s="18">
        <f t="shared" si="10"/>
        <v>19819.164395523239</v>
      </c>
      <c r="K200" s="8">
        <f t="shared" si="11"/>
        <v>8</v>
      </c>
      <c r="M200"/>
    </row>
    <row r="201" spans="3:13" ht="14.25">
      <c r="C201" s="10">
        <v>200</v>
      </c>
      <c r="D201" s="10" t="s">
        <v>18</v>
      </c>
      <c r="E201" s="15">
        <v>38793</v>
      </c>
      <c r="F201" s="10">
        <f t="shared" si="9"/>
        <v>2006</v>
      </c>
      <c r="G201" s="10" t="s">
        <v>17</v>
      </c>
      <c r="H201" s="16">
        <v>21</v>
      </c>
      <c r="I201" s="17">
        <v>64.744003374094902</v>
      </c>
      <c r="J201" s="18">
        <f t="shared" si="10"/>
        <v>1359.6240708559928</v>
      </c>
      <c r="K201" s="8">
        <f t="shared" si="11"/>
        <v>8</v>
      </c>
      <c r="M201"/>
    </row>
    <row r="202" spans="3:13" ht="14.25">
      <c r="C202" s="10">
        <v>201</v>
      </c>
      <c r="D202" s="10" t="s">
        <v>20</v>
      </c>
      <c r="E202" s="15">
        <v>38529</v>
      </c>
      <c r="F202" s="10">
        <f t="shared" si="9"/>
        <v>2005</v>
      </c>
      <c r="G202" s="10" t="s">
        <v>17</v>
      </c>
      <c r="H202" s="16">
        <v>21</v>
      </c>
      <c r="I202" s="17">
        <v>64.8631923191179</v>
      </c>
      <c r="J202" s="18">
        <f t="shared" si="10"/>
        <v>1362.1270387014758</v>
      </c>
      <c r="K202" s="8">
        <f t="shared" si="11"/>
        <v>4</v>
      </c>
      <c r="M202"/>
    </row>
    <row r="203" spans="3:13" ht="14.25">
      <c r="C203" s="10">
        <v>202</v>
      </c>
      <c r="D203" s="10" t="s">
        <v>10</v>
      </c>
      <c r="E203" s="15">
        <v>38716</v>
      </c>
      <c r="F203" s="10">
        <f t="shared" si="9"/>
        <v>2005</v>
      </c>
      <c r="G203" s="10" t="s">
        <v>11</v>
      </c>
      <c r="H203" s="16">
        <v>-3</v>
      </c>
      <c r="I203" s="17">
        <v>-7.1540858971049301</v>
      </c>
      <c r="J203" s="18">
        <f t="shared" si="10"/>
        <v>21.46225769131479</v>
      </c>
      <c r="K203" s="8">
        <f t="shared" si="11"/>
        <v>8</v>
      </c>
      <c r="M203"/>
    </row>
    <row r="204" spans="3:13" ht="14.25">
      <c r="C204" s="10">
        <v>203</v>
      </c>
      <c r="D204" s="10" t="s">
        <v>20</v>
      </c>
      <c r="E204" s="15">
        <v>39079</v>
      </c>
      <c r="F204" s="10">
        <f t="shared" si="9"/>
        <v>2006</v>
      </c>
      <c r="G204" s="10" t="s">
        <v>9</v>
      </c>
      <c r="H204" s="16">
        <v>57</v>
      </c>
      <c r="I204" s="17">
        <v>173.644451147909</v>
      </c>
      <c r="J204" s="18">
        <f t="shared" si="10"/>
        <v>9897.7337154308134</v>
      </c>
      <c r="K204" s="8">
        <f t="shared" si="11"/>
        <v>4</v>
      </c>
      <c r="M204"/>
    </row>
    <row r="205" spans="3:13" ht="14.25">
      <c r="C205" s="10">
        <v>204</v>
      </c>
      <c r="D205" s="10" t="s">
        <v>20</v>
      </c>
      <c r="E205" s="15">
        <v>38947</v>
      </c>
      <c r="F205" s="10">
        <f t="shared" si="9"/>
        <v>2006</v>
      </c>
      <c r="G205" s="10" t="s">
        <v>9</v>
      </c>
      <c r="H205" s="16">
        <v>86</v>
      </c>
      <c r="I205" s="17">
        <v>259.30970727563499</v>
      </c>
      <c r="J205" s="18">
        <f t="shared" si="10"/>
        <v>22300.634825704608</v>
      </c>
      <c r="K205" s="8">
        <f t="shared" si="11"/>
        <v>4</v>
      </c>
      <c r="M205"/>
    </row>
    <row r="206" spans="3:13" ht="14.25">
      <c r="C206" s="10">
        <v>205</v>
      </c>
      <c r="D206" s="10" t="s">
        <v>19</v>
      </c>
      <c r="E206" s="15">
        <v>38826</v>
      </c>
      <c r="F206" s="10">
        <f t="shared" si="9"/>
        <v>2006</v>
      </c>
      <c r="G206" s="10" t="s">
        <v>11</v>
      </c>
      <c r="H206" s="16">
        <v>14</v>
      </c>
      <c r="I206" s="17">
        <v>44.139016120906703</v>
      </c>
      <c r="J206" s="18">
        <f t="shared" si="10"/>
        <v>617.94622569269382</v>
      </c>
      <c r="K206" s="8">
        <f t="shared" si="11"/>
        <v>3</v>
      </c>
      <c r="M206"/>
    </row>
    <row r="207" spans="3:13" ht="14.25">
      <c r="C207" s="10">
        <v>206</v>
      </c>
      <c r="D207" s="10" t="s">
        <v>10</v>
      </c>
      <c r="E207" s="15">
        <v>39057</v>
      </c>
      <c r="F207" s="10">
        <f t="shared" si="9"/>
        <v>2006</v>
      </c>
      <c r="G207" s="10" t="s">
        <v>13</v>
      </c>
      <c r="H207" s="16">
        <v>20</v>
      </c>
      <c r="I207" s="17">
        <v>61.955881135465603</v>
      </c>
      <c r="J207" s="18">
        <f t="shared" si="10"/>
        <v>1239.1176227093119</v>
      </c>
      <c r="K207" s="8">
        <f t="shared" si="11"/>
        <v>8</v>
      </c>
      <c r="M207"/>
    </row>
    <row r="208" spans="3:13" ht="14.25">
      <c r="C208" s="10">
        <v>207</v>
      </c>
      <c r="D208" s="10" t="s">
        <v>16</v>
      </c>
      <c r="E208" s="15">
        <v>38023</v>
      </c>
      <c r="F208" s="10">
        <f t="shared" si="9"/>
        <v>2004</v>
      </c>
      <c r="G208" s="10" t="s">
        <v>21</v>
      </c>
      <c r="H208" s="16">
        <v>60</v>
      </c>
      <c r="I208" s="17">
        <v>181.93942640636899</v>
      </c>
      <c r="J208" s="18">
        <f t="shared" si="10"/>
        <v>10916.36558438214</v>
      </c>
      <c r="K208" s="8">
        <f t="shared" si="11"/>
        <v>7</v>
      </c>
      <c r="M208"/>
    </row>
    <row r="209" spans="3:13" ht="14.25">
      <c r="C209" s="10">
        <v>208</v>
      </c>
      <c r="D209" s="10" t="s">
        <v>19</v>
      </c>
      <c r="E209" s="15">
        <v>38903</v>
      </c>
      <c r="F209" s="10">
        <f t="shared" si="9"/>
        <v>2006</v>
      </c>
      <c r="G209" s="10" t="s">
        <v>17</v>
      </c>
      <c r="H209" s="16">
        <v>45</v>
      </c>
      <c r="I209" s="17">
        <v>137.15507832075099</v>
      </c>
      <c r="J209" s="18">
        <f t="shared" si="10"/>
        <v>6171.9785244337945</v>
      </c>
      <c r="K209" s="8">
        <f t="shared" si="11"/>
        <v>3</v>
      </c>
      <c r="M209"/>
    </row>
    <row r="210" spans="3:13" ht="14.25">
      <c r="C210" s="10">
        <v>209</v>
      </c>
      <c r="D210" s="10" t="s">
        <v>19</v>
      </c>
      <c r="E210" s="15">
        <v>38078</v>
      </c>
      <c r="F210" s="10">
        <f t="shared" si="9"/>
        <v>2004</v>
      </c>
      <c r="G210" s="10" t="s">
        <v>17</v>
      </c>
      <c r="H210" s="16">
        <v>7</v>
      </c>
      <c r="I210" s="17">
        <v>22.9975998233535</v>
      </c>
      <c r="J210" s="18">
        <f t="shared" si="10"/>
        <v>160.98319876347449</v>
      </c>
      <c r="K210" s="8">
        <f t="shared" si="11"/>
        <v>3</v>
      </c>
      <c r="M210"/>
    </row>
    <row r="211" spans="3:13" ht="14.25">
      <c r="C211" s="10">
        <v>210</v>
      </c>
      <c r="D211" s="10" t="s">
        <v>8</v>
      </c>
      <c r="E211" s="15">
        <v>38782</v>
      </c>
      <c r="F211" s="10">
        <f t="shared" si="9"/>
        <v>2006</v>
      </c>
      <c r="G211" s="10" t="s">
        <v>9</v>
      </c>
      <c r="H211" s="16">
        <v>-6</v>
      </c>
      <c r="I211" s="17">
        <v>-16.334472666280799</v>
      </c>
      <c r="J211" s="18">
        <f t="shared" si="10"/>
        <v>98.006835997684789</v>
      </c>
      <c r="K211" s="8">
        <f t="shared" si="11"/>
        <v>5</v>
      </c>
      <c r="M211"/>
    </row>
    <row r="212" spans="3:13" ht="14.25">
      <c r="C212" s="10">
        <v>211</v>
      </c>
      <c r="D212" s="10" t="s">
        <v>19</v>
      </c>
      <c r="E212" s="15">
        <v>38837</v>
      </c>
      <c r="F212" s="10">
        <f t="shared" si="9"/>
        <v>2006</v>
      </c>
      <c r="G212" s="10" t="s">
        <v>9</v>
      </c>
      <c r="H212" s="16">
        <v>35</v>
      </c>
      <c r="I212" s="17">
        <v>106.89982221762099</v>
      </c>
      <c r="J212" s="18">
        <f t="shared" si="10"/>
        <v>3741.4937776167349</v>
      </c>
      <c r="K212" s="8">
        <f t="shared" si="11"/>
        <v>3</v>
      </c>
      <c r="M212"/>
    </row>
    <row r="213" spans="3:13" ht="14.25">
      <c r="C213" s="10">
        <v>212</v>
      </c>
      <c r="D213" s="10" t="s">
        <v>16</v>
      </c>
      <c r="E213" s="15">
        <v>38848</v>
      </c>
      <c r="F213" s="10">
        <f t="shared" si="9"/>
        <v>2006</v>
      </c>
      <c r="G213" s="10" t="s">
        <v>11</v>
      </c>
      <c r="H213" s="16">
        <v>31</v>
      </c>
      <c r="I213" s="17">
        <v>95.132000960664001</v>
      </c>
      <c r="J213" s="18">
        <f t="shared" si="10"/>
        <v>2949.0920297805842</v>
      </c>
      <c r="K213" s="8">
        <f t="shared" si="11"/>
        <v>7</v>
      </c>
      <c r="M213"/>
    </row>
    <row r="214" spans="3:13" ht="14.25">
      <c r="C214" s="10">
        <v>213</v>
      </c>
      <c r="D214" s="10" t="s">
        <v>19</v>
      </c>
      <c r="E214" s="15">
        <v>38672</v>
      </c>
      <c r="F214" s="10">
        <f t="shared" si="9"/>
        <v>2005</v>
      </c>
      <c r="G214" s="10" t="s">
        <v>9</v>
      </c>
      <c r="H214" s="16">
        <v>19</v>
      </c>
      <c r="I214" s="17">
        <v>59.075740928551397</v>
      </c>
      <c r="J214" s="18">
        <f t="shared" si="10"/>
        <v>1122.4390776424766</v>
      </c>
      <c r="K214" s="8">
        <f t="shared" si="11"/>
        <v>3</v>
      </c>
      <c r="M214"/>
    </row>
    <row r="215" spans="3:13" ht="14.25">
      <c r="C215" s="10">
        <v>214</v>
      </c>
      <c r="D215" s="10" t="s">
        <v>15</v>
      </c>
      <c r="E215" s="15">
        <v>38760</v>
      </c>
      <c r="F215" s="10">
        <f t="shared" si="9"/>
        <v>2006</v>
      </c>
      <c r="G215" s="10" t="s">
        <v>17</v>
      </c>
      <c r="H215" s="16">
        <v>35</v>
      </c>
      <c r="I215" s="17">
        <v>106.64339916643</v>
      </c>
      <c r="J215" s="18">
        <f t="shared" si="10"/>
        <v>3732.51897082505</v>
      </c>
      <c r="K215" s="8">
        <f t="shared" si="11"/>
        <v>5</v>
      </c>
      <c r="M215"/>
    </row>
    <row r="216" spans="3:13" ht="14.25">
      <c r="C216" s="10">
        <v>215</v>
      </c>
      <c r="D216" s="10" t="s">
        <v>8</v>
      </c>
      <c r="E216" s="15">
        <v>38353</v>
      </c>
      <c r="F216" s="10">
        <f t="shared" si="9"/>
        <v>2005</v>
      </c>
      <c r="G216" s="10" t="s">
        <v>13</v>
      </c>
      <c r="H216" s="16">
        <v>51</v>
      </c>
      <c r="I216" s="17">
        <v>154.597715829349</v>
      </c>
      <c r="J216" s="18">
        <f t="shared" si="10"/>
        <v>7884.483507296799</v>
      </c>
      <c r="K216" s="8">
        <f t="shared" si="11"/>
        <v>5</v>
      </c>
      <c r="M216"/>
    </row>
    <row r="217" spans="3:13" ht="14.25">
      <c r="C217" s="10">
        <v>216</v>
      </c>
      <c r="D217" s="10" t="s">
        <v>10</v>
      </c>
      <c r="E217" s="15">
        <v>38771</v>
      </c>
      <c r="F217" s="10">
        <f t="shared" si="9"/>
        <v>2006</v>
      </c>
      <c r="G217" s="10" t="s">
        <v>21</v>
      </c>
      <c r="H217" s="16">
        <v>1</v>
      </c>
      <c r="I217" s="17">
        <v>5.3867139626813003</v>
      </c>
      <c r="J217" s="18">
        <f t="shared" si="10"/>
        <v>5.3867139626813003</v>
      </c>
      <c r="K217" s="8">
        <f t="shared" si="11"/>
        <v>8</v>
      </c>
      <c r="M217"/>
    </row>
    <row r="218" spans="3:13" ht="14.25">
      <c r="C218" s="10">
        <v>217</v>
      </c>
      <c r="D218" s="10" t="s">
        <v>20</v>
      </c>
      <c r="E218" s="15">
        <v>38254</v>
      </c>
      <c r="F218" s="10">
        <f t="shared" si="9"/>
        <v>2004</v>
      </c>
      <c r="G218" s="10" t="s">
        <v>11</v>
      </c>
      <c r="H218" s="16">
        <v>67</v>
      </c>
      <c r="I218" s="17">
        <v>203.35912709646601</v>
      </c>
      <c r="J218" s="18">
        <f t="shared" si="10"/>
        <v>13625.061515463223</v>
      </c>
      <c r="K218" s="8">
        <f t="shared" si="11"/>
        <v>4</v>
      </c>
      <c r="M218"/>
    </row>
    <row r="219" spans="3:13" ht="14.25">
      <c r="C219" s="10">
        <v>218</v>
      </c>
      <c r="D219" s="10" t="s">
        <v>20</v>
      </c>
      <c r="E219" s="15">
        <v>38441</v>
      </c>
      <c r="F219" s="10">
        <f t="shared" si="9"/>
        <v>2005</v>
      </c>
      <c r="G219" s="10" t="s">
        <v>21</v>
      </c>
      <c r="H219" s="16">
        <v>23</v>
      </c>
      <c r="I219" s="17">
        <v>71.412597536524601</v>
      </c>
      <c r="J219" s="18">
        <f t="shared" si="10"/>
        <v>1642.4897433400658</v>
      </c>
      <c r="K219" s="8">
        <f t="shared" si="11"/>
        <v>4</v>
      </c>
      <c r="M219"/>
    </row>
    <row r="220" spans="3:13" ht="14.25">
      <c r="C220" s="10">
        <v>219</v>
      </c>
      <c r="D220" s="10" t="s">
        <v>16</v>
      </c>
      <c r="E220" s="15">
        <v>38386</v>
      </c>
      <c r="F220" s="10">
        <f t="shared" si="9"/>
        <v>2005</v>
      </c>
      <c r="G220" s="10" t="s">
        <v>11</v>
      </c>
      <c r="H220" s="16">
        <v>41</v>
      </c>
      <c r="I220" s="17">
        <v>125.234754415618</v>
      </c>
      <c r="J220" s="18">
        <f t="shared" si="10"/>
        <v>5134.6249310403382</v>
      </c>
      <c r="K220" s="8">
        <f t="shared" si="11"/>
        <v>7</v>
      </c>
      <c r="M220"/>
    </row>
    <row r="221" spans="3:13" ht="14.25">
      <c r="C221" s="10">
        <v>220</v>
      </c>
      <c r="D221" s="10" t="s">
        <v>12</v>
      </c>
      <c r="E221" s="15">
        <v>38001</v>
      </c>
      <c r="F221" s="10">
        <f t="shared" si="9"/>
        <v>2004</v>
      </c>
      <c r="G221" s="10" t="s">
        <v>21</v>
      </c>
      <c r="H221" s="16">
        <v>27</v>
      </c>
      <c r="I221" s="17">
        <v>83.195110350521603</v>
      </c>
      <c r="J221" s="18">
        <f t="shared" si="10"/>
        <v>2246.2679794640831</v>
      </c>
      <c r="K221" s="8">
        <f t="shared" si="11"/>
        <v>6</v>
      </c>
      <c r="M221"/>
    </row>
    <row r="222" spans="3:13" ht="14.25">
      <c r="C222" s="10">
        <v>221</v>
      </c>
      <c r="D222" s="10" t="s">
        <v>18</v>
      </c>
      <c r="E222" s="15">
        <v>38980</v>
      </c>
      <c r="F222" s="10">
        <f t="shared" si="9"/>
        <v>2006</v>
      </c>
      <c r="G222" s="10" t="s">
        <v>11</v>
      </c>
      <c r="H222" s="16">
        <v>56</v>
      </c>
      <c r="I222" s="17">
        <v>170.17512557022701</v>
      </c>
      <c r="J222" s="18">
        <f t="shared" si="10"/>
        <v>9529.8070319327126</v>
      </c>
      <c r="K222" s="8">
        <f t="shared" si="11"/>
        <v>8</v>
      </c>
      <c r="M222"/>
    </row>
    <row r="223" spans="3:13" ht="14.25">
      <c r="C223" s="10">
        <v>222</v>
      </c>
      <c r="D223" s="10" t="s">
        <v>12</v>
      </c>
      <c r="E223" s="15">
        <v>38188</v>
      </c>
      <c r="F223" s="10">
        <f t="shared" si="9"/>
        <v>2004</v>
      </c>
      <c r="G223" s="10" t="s">
        <v>21</v>
      </c>
      <c r="H223" s="16">
        <v>67</v>
      </c>
      <c r="I223" s="17">
        <v>203.35311949602701</v>
      </c>
      <c r="J223" s="18">
        <f t="shared" si="10"/>
        <v>13624.659006233809</v>
      </c>
      <c r="K223" s="8">
        <f t="shared" si="11"/>
        <v>6</v>
      </c>
      <c r="M223"/>
    </row>
    <row r="224" spans="3:13" ht="14.25">
      <c r="C224" s="10">
        <v>223</v>
      </c>
      <c r="D224" s="10" t="s">
        <v>8</v>
      </c>
      <c r="E224" s="15">
        <v>38243</v>
      </c>
      <c r="F224" s="10">
        <f t="shared" si="9"/>
        <v>2004</v>
      </c>
      <c r="G224" s="10" t="s">
        <v>11</v>
      </c>
      <c r="H224" s="16">
        <v>94</v>
      </c>
      <c r="I224" s="17">
        <v>283.74141758000098</v>
      </c>
      <c r="J224" s="18">
        <f t="shared" si="10"/>
        <v>26671.693252520094</v>
      </c>
      <c r="K224" s="8">
        <f t="shared" si="11"/>
        <v>5</v>
      </c>
      <c r="M224"/>
    </row>
    <row r="225" spans="3:13" ht="14.25">
      <c r="C225" s="10">
        <v>224</v>
      </c>
      <c r="D225" s="10" t="s">
        <v>18</v>
      </c>
      <c r="E225" s="15">
        <v>38265</v>
      </c>
      <c r="F225" s="10">
        <f t="shared" si="9"/>
        <v>2004</v>
      </c>
      <c r="G225" s="10" t="s">
        <v>17</v>
      </c>
      <c r="H225" s="16">
        <v>52</v>
      </c>
      <c r="I225" s="17">
        <v>158.29733196948499</v>
      </c>
      <c r="J225" s="18">
        <f t="shared" si="10"/>
        <v>8231.4612624132187</v>
      </c>
      <c r="K225" s="8">
        <f t="shared" si="11"/>
        <v>8</v>
      </c>
      <c r="M225"/>
    </row>
    <row r="226" spans="3:13" ht="14.25">
      <c r="C226" s="10">
        <v>225</v>
      </c>
      <c r="D226" s="10" t="s">
        <v>15</v>
      </c>
      <c r="E226" s="15">
        <v>38023</v>
      </c>
      <c r="F226" s="10">
        <f t="shared" si="9"/>
        <v>2004</v>
      </c>
      <c r="G226" s="10" t="s">
        <v>13</v>
      </c>
      <c r="H226" s="16">
        <v>24</v>
      </c>
      <c r="I226" s="17">
        <v>74.243899422562194</v>
      </c>
      <c r="J226" s="18">
        <f t="shared" si="10"/>
        <v>1781.8535861414925</v>
      </c>
      <c r="K226" s="8">
        <f t="shared" si="11"/>
        <v>5</v>
      </c>
      <c r="M226"/>
    </row>
    <row r="227" spans="3:13" ht="14.25">
      <c r="C227" s="10">
        <v>226</v>
      </c>
      <c r="D227" s="10" t="s">
        <v>19</v>
      </c>
      <c r="E227" s="15">
        <v>38144</v>
      </c>
      <c r="F227" s="10">
        <f t="shared" si="9"/>
        <v>2004</v>
      </c>
      <c r="G227" s="10" t="s">
        <v>9</v>
      </c>
      <c r="H227" s="16">
        <v>-1</v>
      </c>
      <c r="I227" s="17">
        <v>-0.91770776800017395</v>
      </c>
      <c r="J227" s="18">
        <f t="shared" si="10"/>
        <v>0.91770776800017395</v>
      </c>
      <c r="K227" s="8">
        <f t="shared" si="11"/>
        <v>3</v>
      </c>
      <c r="M227"/>
    </row>
    <row r="228" spans="3:13" ht="14.25">
      <c r="C228" s="10">
        <v>227</v>
      </c>
      <c r="D228" s="10" t="s">
        <v>10</v>
      </c>
      <c r="E228" s="15">
        <v>38738</v>
      </c>
      <c r="F228" s="10">
        <f t="shared" si="9"/>
        <v>2006</v>
      </c>
      <c r="G228" s="10" t="s">
        <v>17</v>
      </c>
      <c r="H228" s="16">
        <v>37</v>
      </c>
      <c r="I228" s="17">
        <v>112.52158206006099</v>
      </c>
      <c r="J228" s="18">
        <f t="shared" si="10"/>
        <v>4163.2985362222571</v>
      </c>
      <c r="K228" s="8">
        <f t="shared" si="11"/>
        <v>8</v>
      </c>
      <c r="M228"/>
    </row>
    <row r="229" spans="3:13" ht="14.25">
      <c r="C229" s="10">
        <v>228</v>
      </c>
      <c r="D229" s="10" t="s">
        <v>8</v>
      </c>
      <c r="E229" s="15">
        <v>38771</v>
      </c>
      <c r="F229" s="10">
        <f t="shared" si="9"/>
        <v>2006</v>
      </c>
      <c r="G229" s="10" t="s">
        <v>11</v>
      </c>
      <c r="H229" s="16">
        <v>63</v>
      </c>
      <c r="I229" s="17">
        <v>191.45423930489801</v>
      </c>
      <c r="J229" s="18">
        <f t="shared" si="10"/>
        <v>12061.617076208575</v>
      </c>
      <c r="K229" s="8">
        <f t="shared" si="11"/>
        <v>5</v>
      </c>
      <c r="M229"/>
    </row>
    <row r="230" spans="3:13" ht="14.25">
      <c r="C230" s="10">
        <v>229</v>
      </c>
      <c r="D230" s="10" t="s">
        <v>20</v>
      </c>
      <c r="E230" s="15">
        <v>38089</v>
      </c>
      <c r="F230" s="10">
        <f t="shared" si="9"/>
        <v>2004</v>
      </c>
      <c r="G230" s="10" t="s">
        <v>9</v>
      </c>
      <c r="H230" s="16">
        <v>13</v>
      </c>
      <c r="I230" s="17">
        <v>41.010346846521699</v>
      </c>
      <c r="J230" s="18">
        <f t="shared" si="10"/>
        <v>533.1345090047821</v>
      </c>
      <c r="K230" s="8">
        <f t="shared" si="11"/>
        <v>4</v>
      </c>
      <c r="M230"/>
    </row>
    <row r="231" spans="3:13" ht="14.25">
      <c r="C231" s="10">
        <v>230</v>
      </c>
      <c r="D231" s="10" t="s">
        <v>10</v>
      </c>
      <c r="E231" s="15">
        <v>39046</v>
      </c>
      <c r="F231" s="10">
        <f t="shared" si="9"/>
        <v>2006</v>
      </c>
      <c r="G231" s="10" t="s">
        <v>9</v>
      </c>
      <c r="H231" s="16">
        <v>7</v>
      </c>
      <c r="I231" s="17">
        <v>22.334877359058801</v>
      </c>
      <c r="J231" s="18">
        <f t="shared" si="10"/>
        <v>156.34414151341161</v>
      </c>
      <c r="K231" s="8">
        <f t="shared" si="11"/>
        <v>8</v>
      </c>
      <c r="M231"/>
    </row>
    <row r="232" spans="3:13" ht="14.25">
      <c r="C232" s="10">
        <v>231</v>
      </c>
      <c r="D232" s="10" t="s">
        <v>15</v>
      </c>
      <c r="E232" s="15">
        <v>38067</v>
      </c>
      <c r="F232" s="10">
        <f t="shared" si="9"/>
        <v>2004</v>
      </c>
      <c r="G232" s="10" t="s">
        <v>9</v>
      </c>
      <c r="H232" s="16">
        <v>64</v>
      </c>
      <c r="I232" s="17">
        <v>193.83879299726101</v>
      </c>
      <c r="J232" s="18">
        <f t="shared" si="10"/>
        <v>12405.682751824705</v>
      </c>
      <c r="K232" s="8">
        <f t="shared" si="11"/>
        <v>5</v>
      </c>
      <c r="M232"/>
    </row>
    <row r="233" spans="3:13" ht="14.25">
      <c r="C233" s="10">
        <v>232</v>
      </c>
      <c r="D233" s="10" t="s">
        <v>12</v>
      </c>
      <c r="E233" s="15">
        <v>38144</v>
      </c>
      <c r="F233" s="10">
        <f t="shared" si="9"/>
        <v>2004</v>
      </c>
      <c r="G233" s="10" t="s">
        <v>9</v>
      </c>
      <c r="H233" s="16">
        <v>63</v>
      </c>
      <c r="I233" s="17">
        <v>190.90668689411601</v>
      </c>
      <c r="J233" s="18">
        <f t="shared" si="10"/>
        <v>12027.121274329309</v>
      </c>
      <c r="K233" s="8">
        <f t="shared" si="11"/>
        <v>6</v>
      </c>
      <c r="M233"/>
    </row>
    <row r="234" spans="3:13" ht="14.25">
      <c r="C234" s="10">
        <v>233</v>
      </c>
      <c r="D234" s="10" t="s">
        <v>14</v>
      </c>
      <c r="E234" s="15">
        <v>38210</v>
      </c>
      <c r="F234" s="10">
        <f t="shared" si="9"/>
        <v>2004</v>
      </c>
      <c r="G234" s="10" t="s">
        <v>21</v>
      </c>
      <c r="H234" s="16">
        <v>57</v>
      </c>
      <c r="I234" s="17">
        <v>173.59022125804501</v>
      </c>
      <c r="J234" s="18">
        <f t="shared" si="10"/>
        <v>9894.6426117085648</v>
      </c>
      <c r="K234" s="8">
        <f t="shared" si="11"/>
        <v>6</v>
      </c>
      <c r="M234"/>
    </row>
    <row r="235" spans="3:13" ht="14.25">
      <c r="C235" s="10">
        <v>234</v>
      </c>
      <c r="D235" s="10" t="s">
        <v>14</v>
      </c>
      <c r="E235" s="15">
        <v>38298</v>
      </c>
      <c r="F235" s="10">
        <f t="shared" si="9"/>
        <v>2004</v>
      </c>
      <c r="G235" s="10" t="s">
        <v>21</v>
      </c>
      <c r="H235" s="16">
        <v>59</v>
      </c>
      <c r="I235" s="17">
        <v>178.926650263532</v>
      </c>
      <c r="J235" s="18">
        <f t="shared" si="10"/>
        <v>10556.672365548387</v>
      </c>
      <c r="K235" s="8">
        <f t="shared" si="11"/>
        <v>6</v>
      </c>
      <c r="M235"/>
    </row>
    <row r="236" spans="3:13" ht="14.25">
      <c r="C236" s="10">
        <v>235</v>
      </c>
      <c r="D236" s="10" t="s">
        <v>19</v>
      </c>
      <c r="E236" s="15">
        <v>38342</v>
      </c>
      <c r="F236" s="10">
        <f t="shared" si="9"/>
        <v>2004</v>
      </c>
      <c r="G236" s="10" t="s">
        <v>11</v>
      </c>
      <c r="H236" s="16">
        <v>-3</v>
      </c>
      <c r="I236" s="17">
        <v>-7.2637597489178196</v>
      </c>
      <c r="J236" s="18">
        <f t="shared" si="10"/>
        <v>21.791279246753458</v>
      </c>
      <c r="K236" s="8">
        <f t="shared" si="11"/>
        <v>3</v>
      </c>
      <c r="M236"/>
    </row>
    <row r="237" spans="3:13" ht="14.25">
      <c r="C237" s="10">
        <v>236</v>
      </c>
      <c r="D237" s="10" t="s">
        <v>20</v>
      </c>
      <c r="E237" s="15">
        <v>38991</v>
      </c>
      <c r="F237" s="10">
        <f t="shared" si="9"/>
        <v>2006</v>
      </c>
      <c r="G237" s="10" t="s">
        <v>9</v>
      </c>
      <c r="H237" s="16">
        <v>86</v>
      </c>
      <c r="I237" s="17">
        <v>260.32907018535201</v>
      </c>
      <c r="J237" s="18">
        <f t="shared" si="10"/>
        <v>22388.300035940272</v>
      </c>
      <c r="K237" s="8">
        <f t="shared" si="11"/>
        <v>4</v>
      </c>
      <c r="M237"/>
    </row>
    <row r="238" spans="3:13" ht="14.25">
      <c r="C238" s="10">
        <v>237</v>
      </c>
      <c r="D238" s="10" t="s">
        <v>18</v>
      </c>
      <c r="E238" s="15">
        <v>38254</v>
      </c>
      <c r="F238" s="10">
        <f t="shared" si="9"/>
        <v>2004</v>
      </c>
      <c r="G238" s="10" t="s">
        <v>17</v>
      </c>
      <c r="H238" s="16">
        <v>-4</v>
      </c>
      <c r="I238" s="17">
        <v>-9.9939520680829599</v>
      </c>
      <c r="J238" s="18">
        <f t="shared" si="10"/>
        <v>39.97580827233184</v>
      </c>
      <c r="K238" s="8">
        <f t="shared" si="11"/>
        <v>8</v>
      </c>
      <c r="M238"/>
    </row>
    <row r="239" spans="3:13" ht="14.25">
      <c r="C239" s="10">
        <v>238</v>
      </c>
      <c r="D239" s="10" t="s">
        <v>12</v>
      </c>
      <c r="E239" s="15">
        <v>38353</v>
      </c>
      <c r="F239" s="10">
        <f t="shared" si="9"/>
        <v>2005</v>
      </c>
      <c r="G239" s="10" t="s">
        <v>9</v>
      </c>
      <c r="H239" s="16">
        <v>7</v>
      </c>
      <c r="I239" s="17">
        <v>23.6543325699148</v>
      </c>
      <c r="J239" s="18">
        <f t="shared" si="10"/>
        <v>165.5803279894036</v>
      </c>
      <c r="K239" s="8">
        <f t="shared" si="11"/>
        <v>6</v>
      </c>
      <c r="M239"/>
    </row>
    <row r="240" spans="3:13" ht="14.25">
      <c r="C240" s="10">
        <v>239</v>
      </c>
      <c r="D240" s="10" t="s">
        <v>20</v>
      </c>
      <c r="E240" s="15">
        <v>38991</v>
      </c>
      <c r="F240" s="10">
        <f t="shared" si="9"/>
        <v>2006</v>
      </c>
      <c r="G240" s="10" t="s">
        <v>9</v>
      </c>
      <c r="H240" s="16">
        <v>43</v>
      </c>
      <c r="I240" s="17">
        <v>131.67769291502401</v>
      </c>
      <c r="J240" s="18">
        <f t="shared" si="10"/>
        <v>5662.1407953460321</v>
      </c>
      <c r="K240" s="8">
        <f t="shared" si="11"/>
        <v>4</v>
      </c>
      <c r="M240"/>
    </row>
    <row r="241" spans="3:13" ht="14.25">
      <c r="C241" s="10">
        <v>240</v>
      </c>
      <c r="D241" s="10" t="s">
        <v>14</v>
      </c>
      <c r="E241" s="15">
        <v>38661</v>
      </c>
      <c r="F241" s="10">
        <f t="shared" si="9"/>
        <v>2005</v>
      </c>
      <c r="G241" s="10" t="s">
        <v>9</v>
      </c>
      <c r="H241" s="16">
        <v>2</v>
      </c>
      <c r="I241" s="17">
        <v>7.63484477934594</v>
      </c>
      <c r="J241" s="18">
        <f t="shared" si="10"/>
        <v>15.26968955869188</v>
      </c>
      <c r="K241" s="8">
        <f t="shared" si="11"/>
        <v>6</v>
      </c>
      <c r="M241"/>
    </row>
    <row r="242" spans="3:13" ht="14.25">
      <c r="C242" s="10">
        <v>241</v>
      </c>
      <c r="D242" s="10" t="s">
        <v>14</v>
      </c>
      <c r="E242" s="15">
        <v>38474</v>
      </c>
      <c r="F242" s="10">
        <f t="shared" si="9"/>
        <v>2005</v>
      </c>
      <c r="G242" s="10" t="s">
        <v>21</v>
      </c>
      <c r="H242" s="16">
        <v>85</v>
      </c>
      <c r="I242" s="17">
        <v>256.87957020946402</v>
      </c>
      <c r="J242" s="18">
        <f t="shared" si="10"/>
        <v>21834.763467804441</v>
      </c>
      <c r="K242" s="8">
        <f t="shared" si="11"/>
        <v>6</v>
      </c>
      <c r="M242"/>
    </row>
    <row r="243" spans="3:13" ht="14.25">
      <c r="C243" s="10">
        <v>242</v>
      </c>
      <c r="D243" s="10" t="s">
        <v>14</v>
      </c>
      <c r="E243" s="15">
        <v>38463</v>
      </c>
      <c r="F243" s="10">
        <f t="shared" si="9"/>
        <v>2005</v>
      </c>
      <c r="G243" s="10" t="s">
        <v>17</v>
      </c>
      <c r="H243" s="16">
        <v>52</v>
      </c>
      <c r="I243" s="17">
        <v>158.187041989845</v>
      </c>
      <c r="J243" s="18">
        <f t="shared" si="10"/>
        <v>8225.7261834719393</v>
      </c>
      <c r="K243" s="8">
        <f t="shared" si="11"/>
        <v>6</v>
      </c>
      <c r="M243"/>
    </row>
    <row r="244" spans="3:13" ht="14.25">
      <c r="C244" s="10">
        <v>243</v>
      </c>
      <c r="D244" s="10" t="s">
        <v>16</v>
      </c>
      <c r="E244" s="15">
        <v>38177</v>
      </c>
      <c r="F244" s="10">
        <f t="shared" si="9"/>
        <v>2004</v>
      </c>
      <c r="G244" s="10" t="s">
        <v>13</v>
      </c>
      <c r="H244" s="16">
        <v>-3</v>
      </c>
      <c r="I244" s="17">
        <v>-7.39502105008863</v>
      </c>
      <c r="J244" s="18">
        <f t="shared" si="10"/>
        <v>22.18506315026589</v>
      </c>
      <c r="K244" s="8">
        <f t="shared" si="11"/>
        <v>7</v>
      </c>
      <c r="M244"/>
    </row>
    <row r="245" spans="3:13" ht="14.25">
      <c r="C245" s="10">
        <v>244</v>
      </c>
      <c r="D245" s="10" t="s">
        <v>18</v>
      </c>
      <c r="E245" s="15">
        <v>38408</v>
      </c>
      <c r="F245" s="10">
        <f t="shared" si="9"/>
        <v>2005</v>
      </c>
      <c r="G245" s="10" t="s">
        <v>17</v>
      </c>
      <c r="H245" s="16">
        <v>8</v>
      </c>
      <c r="I245" s="17">
        <v>25.546689047987801</v>
      </c>
      <c r="J245" s="18">
        <f t="shared" si="10"/>
        <v>204.37351238390241</v>
      </c>
      <c r="K245" s="8">
        <f t="shared" si="11"/>
        <v>8</v>
      </c>
      <c r="M245"/>
    </row>
    <row r="246" spans="3:13" ht="14.25">
      <c r="C246" s="10">
        <v>245</v>
      </c>
      <c r="D246" s="10" t="s">
        <v>20</v>
      </c>
      <c r="E246" s="15">
        <v>38177</v>
      </c>
      <c r="F246" s="10">
        <f t="shared" si="9"/>
        <v>2004</v>
      </c>
      <c r="G246" s="10" t="s">
        <v>21</v>
      </c>
      <c r="H246" s="16">
        <v>5</v>
      </c>
      <c r="I246" s="17">
        <v>17.198905576452098</v>
      </c>
      <c r="J246" s="18">
        <f t="shared" si="10"/>
        <v>85.994527882260485</v>
      </c>
      <c r="K246" s="8">
        <f t="shared" si="11"/>
        <v>4</v>
      </c>
      <c r="M246"/>
    </row>
    <row r="247" spans="3:13" ht="14.25">
      <c r="C247" s="10">
        <v>246</v>
      </c>
      <c r="D247" s="10" t="s">
        <v>10</v>
      </c>
      <c r="E247" s="15">
        <v>38958</v>
      </c>
      <c r="F247" s="10">
        <f t="shared" si="9"/>
        <v>2006</v>
      </c>
      <c r="G247" s="10" t="s">
        <v>21</v>
      </c>
      <c r="H247" s="16">
        <v>90</v>
      </c>
      <c r="I247" s="17">
        <v>272.09870438545698</v>
      </c>
      <c r="J247" s="18">
        <f t="shared" si="10"/>
        <v>24488.883394691129</v>
      </c>
      <c r="K247" s="8">
        <f t="shared" si="11"/>
        <v>8</v>
      </c>
      <c r="M247"/>
    </row>
    <row r="248" spans="3:13" ht="14.25">
      <c r="C248" s="10">
        <v>247</v>
      </c>
      <c r="D248" s="10" t="s">
        <v>8</v>
      </c>
      <c r="E248" s="15">
        <v>39035</v>
      </c>
      <c r="F248" s="10">
        <f t="shared" si="9"/>
        <v>2006</v>
      </c>
      <c r="G248" s="10" t="s">
        <v>21</v>
      </c>
      <c r="H248" s="16">
        <v>36</v>
      </c>
      <c r="I248" s="17">
        <v>110.33744975059101</v>
      </c>
      <c r="J248" s="18">
        <f t="shared" si="10"/>
        <v>3972.148191021276</v>
      </c>
      <c r="K248" s="8">
        <f t="shared" si="11"/>
        <v>5</v>
      </c>
      <c r="M248"/>
    </row>
    <row r="249" spans="3:13" ht="14.25">
      <c r="C249" s="10">
        <v>248</v>
      </c>
      <c r="D249" s="10" t="s">
        <v>15</v>
      </c>
      <c r="E249" s="15">
        <v>38584</v>
      </c>
      <c r="F249" s="10">
        <f t="shared" si="9"/>
        <v>2005</v>
      </c>
      <c r="G249" s="10" t="s">
        <v>21</v>
      </c>
      <c r="H249" s="16">
        <v>25</v>
      </c>
      <c r="I249" s="17">
        <v>77.014900645073098</v>
      </c>
      <c r="J249" s="18">
        <f t="shared" si="10"/>
        <v>1925.3725161268273</v>
      </c>
      <c r="K249" s="8">
        <f t="shared" si="11"/>
        <v>5</v>
      </c>
      <c r="M249"/>
    </row>
    <row r="250" spans="3:13" ht="14.25">
      <c r="C250" s="10">
        <v>249</v>
      </c>
      <c r="D250" s="10" t="s">
        <v>8</v>
      </c>
      <c r="E250" s="15">
        <v>38430</v>
      </c>
      <c r="F250" s="10">
        <f t="shared" si="9"/>
        <v>2005</v>
      </c>
      <c r="G250" s="10" t="s">
        <v>21</v>
      </c>
      <c r="H250" s="16">
        <v>7</v>
      </c>
      <c r="I250" s="17">
        <v>23.133204884254301</v>
      </c>
      <c r="J250" s="18">
        <f t="shared" si="10"/>
        <v>161.93243418978011</v>
      </c>
      <c r="K250" s="8">
        <f t="shared" si="11"/>
        <v>5</v>
      </c>
      <c r="M250"/>
    </row>
    <row r="251" spans="3:13" ht="14.25">
      <c r="C251" s="10">
        <v>250</v>
      </c>
      <c r="D251" s="10" t="s">
        <v>16</v>
      </c>
      <c r="E251" s="15">
        <v>39024</v>
      </c>
      <c r="F251" s="10">
        <f t="shared" si="9"/>
        <v>2006</v>
      </c>
      <c r="G251" s="10" t="s">
        <v>21</v>
      </c>
      <c r="H251" s="16">
        <v>64</v>
      </c>
      <c r="I251" s="17">
        <v>194.25372471684699</v>
      </c>
      <c r="J251" s="18">
        <f t="shared" si="10"/>
        <v>12432.238381878207</v>
      </c>
      <c r="K251" s="8">
        <f t="shared" si="11"/>
        <v>7</v>
      </c>
      <c r="M251"/>
    </row>
    <row r="252" spans="3:13" ht="14.25">
      <c r="C252" s="10">
        <v>251</v>
      </c>
      <c r="D252" s="10" t="s">
        <v>16</v>
      </c>
      <c r="E252" s="15">
        <v>38111</v>
      </c>
      <c r="F252" s="10">
        <f t="shared" si="9"/>
        <v>2004</v>
      </c>
      <c r="G252" s="10" t="s">
        <v>21</v>
      </c>
      <c r="H252" s="16">
        <v>71</v>
      </c>
      <c r="I252" s="17">
        <v>215.49309366005599</v>
      </c>
      <c r="J252" s="18">
        <f t="shared" si="10"/>
        <v>15300.009649863976</v>
      </c>
      <c r="K252" s="8">
        <f t="shared" si="11"/>
        <v>7</v>
      </c>
      <c r="M252"/>
    </row>
    <row r="253" spans="3:13" ht="14.25">
      <c r="C253" s="10">
        <v>252</v>
      </c>
      <c r="D253" s="10" t="s">
        <v>12</v>
      </c>
      <c r="E253" s="15">
        <v>38452</v>
      </c>
      <c r="F253" s="10">
        <f t="shared" si="9"/>
        <v>2005</v>
      </c>
      <c r="G253" s="10" t="s">
        <v>17</v>
      </c>
      <c r="H253" s="16">
        <v>41</v>
      </c>
      <c r="I253" s="17">
        <v>124.810423241731</v>
      </c>
      <c r="J253" s="18">
        <f t="shared" si="10"/>
        <v>5117.2273529109707</v>
      </c>
      <c r="K253" s="8">
        <f t="shared" si="11"/>
        <v>6</v>
      </c>
      <c r="M253"/>
    </row>
    <row r="254" spans="3:13" ht="14.25">
      <c r="C254" s="10">
        <v>253</v>
      </c>
      <c r="D254" s="10" t="s">
        <v>12</v>
      </c>
      <c r="E254" s="15">
        <v>38254</v>
      </c>
      <c r="F254" s="10">
        <f t="shared" si="9"/>
        <v>2004</v>
      </c>
      <c r="G254" s="10" t="s">
        <v>11</v>
      </c>
      <c r="H254" s="16">
        <v>84</v>
      </c>
      <c r="I254" s="17">
        <v>253.28617965312799</v>
      </c>
      <c r="J254" s="18">
        <f t="shared" si="10"/>
        <v>21276.039090862752</v>
      </c>
      <c r="K254" s="8">
        <f t="shared" si="11"/>
        <v>6</v>
      </c>
      <c r="M254"/>
    </row>
    <row r="255" spans="3:13" ht="14.25">
      <c r="C255" s="10">
        <v>254</v>
      </c>
      <c r="D255" s="10" t="s">
        <v>14</v>
      </c>
      <c r="E255" s="15">
        <v>38441</v>
      </c>
      <c r="F255" s="10">
        <f t="shared" si="9"/>
        <v>2005</v>
      </c>
      <c r="G255" s="10" t="s">
        <v>17</v>
      </c>
      <c r="H255" s="16">
        <v>3</v>
      </c>
      <c r="I255" s="17">
        <v>10.703015398687601</v>
      </c>
      <c r="J255" s="18">
        <f t="shared" si="10"/>
        <v>32.109046196062806</v>
      </c>
      <c r="K255" s="8">
        <f t="shared" si="11"/>
        <v>6</v>
      </c>
      <c r="M255"/>
    </row>
    <row r="256" spans="3:13" ht="14.25">
      <c r="C256" s="10">
        <v>255</v>
      </c>
      <c r="D256" s="10" t="s">
        <v>12</v>
      </c>
      <c r="E256" s="15">
        <v>38078</v>
      </c>
      <c r="F256" s="10">
        <f t="shared" si="9"/>
        <v>2004</v>
      </c>
      <c r="G256" s="10" t="s">
        <v>11</v>
      </c>
      <c r="H256" s="16">
        <v>15</v>
      </c>
      <c r="I256" s="17">
        <v>46.761676481443203</v>
      </c>
      <c r="J256" s="18">
        <f t="shared" si="10"/>
        <v>701.4251472216481</v>
      </c>
      <c r="K256" s="8">
        <f t="shared" si="11"/>
        <v>6</v>
      </c>
      <c r="M256"/>
    </row>
    <row r="257" spans="3:13" ht="14.25">
      <c r="C257" s="10">
        <v>256</v>
      </c>
      <c r="D257" s="10" t="s">
        <v>10</v>
      </c>
      <c r="E257" s="15">
        <v>38023</v>
      </c>
      <c r="F257" s="10">
        <f t="shared" si="9"/>
        <v>2004</v>
      </c>
      <c r="G257" s="10" t="s">
        <v>17</v>
      </c>
      <c r="H257" s="16">
        <v>1</v>
      </c>
      <c r="I257" s="17">
        <v>4.8820462029427096</v>
      </c>
      <c r="J257" s="18">
        <f t="shared" si="10"/>
        <v>4.8820462029427096</v>
      </c>
      <c r="K257" s="8">
        <f t="shared" si="11"/>
        <v>8</v>
      </c>
      <c r="M257"/>
    </row>
    <row r="258" spans="3:13" ht="14.25">
      <c r="C258" s="10">
        <v>257</v>
      </c>
      <c r="D258" s="10" t="s">
        <v>10</v>
      </c>
      <c r="E258" s="15">
        <v>38540</v>
      </c>
      <c r="F258" s="10">
        <f t="shared" si="9"/>
        <v>2005</v>
      </c>
      <c r="G258" s="10" t="s">
        <v>21</v>
      </c>
      <c r="H258" s="16">
        <v>10</v>
      </c>
      <c r="I258" s="17">
        <v>32.468400196906003</v>
      </c>
      <c r="J258" s="18">
        <f t="shared" si="10"/>
        <v>324.68400196906003</v>
      </c>
      <c r="K258" s="8">
        <f t="shared" si="11"/>
        <v>8</v>
      </c>
      <c r="M258"/>
    </row>
    <row r="259" spans="3:13" ht="14.25">
      <c r="C259" s="10">
        <v>258</v>
      </c>
      <c r="D259" s="10" t="s">
        <v>14</v>
      </c>
      <c r="E259" s="15">
        <v>38364</v>
      </c>
      <c r="F259" s="10">
        <f t="shared" ref="F259:F322" si="12">YEAR(E259)</f>
        <v>2005</v>
      </c>
      <c r="G259" s="10" t="s">
        <v>17</v>
      </c>
      <c r="H259" s="16">
        <v>77</v>
      </c>
      <c r="I259" s="17">
        <v>233.399334783098</v>
      </c>
      <c r="J259" s="18">
        <f t="shared" ref="J259:J322" si="13">H259*I259</f>
        <v>17971.748778298544</v>
      </c>
      <c r="K259" s="8">
        <f t="shared" ref="K259:K322" si="14">LEN(D259)</f>
        <v>6</v>
      </c>
      <c r="M259"/>
    </row>
    <row r="260" spans="3:13" ht="14.25">
      <c r="C260" s="10">
        <v>259</v>
      </c>
      <c r="D260" s="10" t="s">
        <v>16</v>
      </c>
      <c r="E260" s="15">
        <v>38397</v>
      </c>
      <c r="F260" s="10">
        <f t="shared" si="12"/>
        <v>2005</v>
      </c>
      <c r="G260" s="10" t="s">
        <v>13</v>
      </c>
      <c r="H260" s="16">
        <v>65</v>
      </c>
      <c r="I260" s="17">
        <v>196.493465970448</v>
      </c>
      <c r="J260" s="18">
        <f t="shared" si="13"/>
        <v>12772.075288079121</v>
      </c>
      <c r="K260" s="8">
        <f t="shared" si="14"/>
        <v>7</v>
      </c>
      <c r="M260"/>
    </row>
    <row r="261" spans="3:13" ht="14.25">
      <c r="C261" s="10">
        <v>260</v>
      </c>
      <c r="D261" s="10" t="s">
        <v>15</v>
      </c>
      <c r="E261" s="15">
        <v>38001</v>
      </c>
      <c r="F261" s="10">
        <f t="shared" si="12"/>
        <v>2004</v>
      </c>
      <c r="G261" s="10" t="s">
        <v>17</v>
      </c>
      <c r="H261" s="16">
        <v>25</v>
      </c>
      <c r="I261" s="17">
        <v>77.329572231774193</v>
      </c>
      <c r="J261" s="18">
        <f t="shared" si="13"/>
        <v>1933.2393057943548</v>
      </c>
      <c r="K261" s="8">
        <f t="shared" si="14"/>
        <v>5</v>
      </c>
      <c r="M261"/>
    </row>
    <row r="262" spans="3:13" ht="14.25">
      <c r="C262" s="10">
        <v>261</v>
      </c>
      <c r="D262" s="10" t="s">
        <v>20</v>
      </c>
      <c r="E262" s="15">
        <v>38914</v>
      </c>
      <c r="F262" s="10">
        <f t="shared" si="12"/>
        <v>2006</v>
      </c>
      <c r="G262" s="10" t="s">
        <v>21</v>
      </c>
      <c r="H262" s="16">
        <v>-1</v>
      </c>
      <c r="I262" s="17">
        <v>-1.9304628656232501</v>
      </c>
      <c r="J262" s="18">
        <f t="shared" si="13"/>
        <v>1.9304628656232501</v>
      </c>
      <c r="K262" s="8">
        <f t="shared" si="14"/>
        <v>4</v>
      </c>
      <c r="M262"/>
    </row>
    <row r="263" spans="3:13" ht="14.25">
      <c r="C263" s="10">
        <v>262</v>
      </c>
      <c r="D263" s="10" t="s">
        <v>19</v>
      </c>
      <c r="E263" s="15">
        <v>38958</v>
      </c>
      <c r="F263" s="10">
        <f t="shared" si="12"/>
        <v>2006</v>
      </c>
      <c r="G263" s="10" t="s">
        <v>11</v>
      </c>
      <c r="H263" s="16">
        <v>2</v>
      </c>
      <c r="I263" s="17">
        <v>7.9709250117717696</v>
      </c>
      <c r="J263" s="18">
        <f t="shared" si="13"/>
        <v>15.941850023543539</v>
      </c>
      <c r="K263" s="8">
        <f t="shared" si="14"/>
        <v>3</v>
      </c>
      <c r="M263"/>
    </row>
    <row r="264" spans="3:13" ht="14.25">
      <c r="C264" s="10">
        <v>263</v>
      </c>
      <c r="D264" s="10" t="s">
        <v>15</v>
      </c>
      <c r="E264" s="15">
        <v>39024</v>
      </c>
      <c r="F264" s="10">
        <f t="shared" si="12"/>
        <v>2006</v>
      </c>
      <c r="G264" s="10" t="s">
        <v>9</v>
      </c>
      <c r="H264" s="16">
        <v>62</v>
      </c>
      <c r="I264" s="17">
        <v>187.61965072291</v>
      </c>
      <c r="J264" s="18">
        <f t="shared" si="13"/>
        <v>11632.41834482042</v>
      </c>
      <c r="K264" s="8">
        <f t="shared" si="14"/>
        <v>5</v>
      </c>
      <c r="M264"/>
    </row>
    <row r="265" spans="3:13" ht="14.25">
      <c r="C265" s="10">
        <v>264</v>
      </c>
      <c r="D265" s="10" t="s">
        <v>16</v>
      </c>
      <c r="E265" s="15">
        <v>38485</v>
      </c>
      <c r="F265" s="10">
        <f t="shared" si="12"/>
        <v>2005</v>
      </c>
      <c r="G265" s="10" t="s">
        <v>11</v>
      </c>
      <c r="H265" s="16">
        <v>28</v>
      </c>
      <c r="I265" s="17">
        <v>86.788113277044303</v>
      </c>
      <c r="J265" s="18">
        <f t="shared" si="13"/>
        <v>2430.0671717572404</v>
      </c>
      <c r="K265" s="8">
        <f t="shared" si="14"/>
        <v>7</v>
      </c>
      <c r="M265"/>
    </row>
    <row r="266" spans="3:13" ht="14.25">
      <c r="C266" s="10">
        <v>265</v>
      </c>
      <c r="D266" s="10" t="s">
        <v>10</v>
      </c>
      <c r="E266" s="15">
        <v>38551</v>
      </c>
      <c r="F266" s="10">
        <f t="shared" si="12"/>
        <v>2005</v>
      </c>
      <c r="G266" s="10" t="s">
        <v>17</v>
      </c>
      <c r="H266" s="16">
        <v>55</v>
      </c>
      <c r="I266" s="17">
        <v>167.05079786120299</v>
      </c>
      <c r="J266" s="18">
        <f t="shared" si="13"/>
        <v>9187.7938823661643</v>
      </c>
      <c r="K266" s="8">
        <f t="shared" si="14"/>
        <v>8</v>
      </c>
      <c r="M266"/>
    </row>
    <row r="267" spans="3:13" ht="14.25">
      <c r="C267" s="10">
        <v>266</v>
      </c>
      <c r="D267" s="10" t="s">
        <v>16</v>
      </c>
      <c r="E267" s="15">
        <v>38518</v>
      </c>
      <c r="F267" s="10">
        <f t="shared" si="12"/>
        <v>2005</v>
      </c>
      <c r="G267" s="10" t="s">
        <v>9</v>
      </c>
      <c r="H267" s="16">
        <v>28</v>
      </c>
      <c r="I267" s="17">
        <v>86.636057383669893</v>
      </c>
      <c r="J267" s="18">
        <f t="shared" si="13"/>
        <v>2425.8096067427568</v>
      </c>
      <c r="K267" s="8">
        <f t="shared" si="14"/>
        <v>7</v>
      </c>
      <c r="M267"/>
    </row>
    <row r="268" spans="3:13" ht="14.25">
      <c r="C268" s="10">
        <v>267</v>
      </c>
      <c r="D268" s="10" t="s">
        <v>18</v>
      </c>
      <c r="E268" s="15">
        <v>38562</v>
      </c>
      <c r="F268" s="10">
        <f t="shared" si="12"/>
        <v>2005</v>
      </c>
      <c r="G268" s="10" t="s">
        <v>11</v>
      </c>
      <c r="H268" s="16">
        <v>5</v>
      </c>
      <c r="I268" s="17">
        <v>16.6708392863267</v>
      </c>
      <c r="J268" s="18">
        <f t="shared" si="13"/>
        <v>83.354196431633497</v>
      </c>
      <c r="K268" s="8">
        <f t="shared" si="14"/>
        <v>8</v>
      </c>
      <c r="M268"/>
    </row>
    <row r="269" spans="3:13" ht="14.25">
      <c r="C269" s="10">
        <v>268</v>
      </c>
      <c r="D269" s="10" t="s">
        <v>18</v>
      </c>
      <c r="E269" s="15">
        <v>38298</v>
      </c>
      <c r="F269" s="10">
        <f t="shared" si="12"/>
        <v>2004</v>
      </c>
      <c r="G269" s="10" t="s">
        <v>17</v>
      </c>
      <c r="H269" s="16">
        <v>1</v>
      </c>
      <c r="I269" s="17">
        <v>4.7722172541512</v>
      </c>
      <c r="J269" s="18">
        <f t="shared" si="13"/>
        <v>4.7722172541512</v>
      </c>
      <c r="K269" s="8">
        <f t="shared" si="14"/>
        <v>8</v>
      </c>
      <c r="M269"/>
    </row>
    <row r="270" spans="3:13" ht="14.25">
      <c r="C270" s="10">
        <v>269</v>
      </c>
      <c r="D270" s="10" t="s">
        <v>18</v>
      </c>
      <c r="E270" s="15">
        <v>38518</v>
      </c>
      <c r="F270" s="10">
        <f t="shared" si="12"/>
        <v>2005</v>
      </c>
      <c r="G270" s="10" t="s">
        <v>11</v>
      </c>
      <c r="H270" s="16">
        <v>26</v>
      </c>
      <c r="I270" s="17">
        <v>80.012011803068305</v>
      </c>
      <c r="J270" s="18">
        <f t="shared" si="13"/>
        <v>2080.3123068797759</v>
      </c>
      <c r="K270" s="8">
        <f t="shared" si="14"/>
        <v>8</v>
      </c>
      <c r="M270"/>
    </row>
    <row r="271" spans="3:13" ht="14.25">
      <c r="C271" s="10">
        <v>270</v>
      </c>
      <c r="D271" s="10" t="s">
        <v>15</v>
      </c>
      <c r="E271" s="15">
        <v>38144</v>
      </c>
      <c r="F271" s="10">
        <f t="shared" si="12"/>
        <v>2004</v>
      </c>
      <c r="G271" s="10" t="s">
        <v>11</v>
      </c>
      <c r="H271" s="16">
        <v>47</v>
      </c>
      <c r="I271" s="17">
        <v>142.84602668228999</v>
      </c>
      <c r="J271" s="18">
        <f t="shared" si="13"/>
        <v>6713.7632540676295</v>
      </c>
      <c r="K271" s="8">
        <f t="shared" si="14"/>
        <v>5</v>
      </c>
      <c r="M271"/>
    </row>
    <row r="272" spans="3:13" ht="14.25">
      <c r="C272" s="10">
        <v>271</v>
      </c>
      <c r="D272" s="10" t="s">
        <v>10</v>
      </c>
      <c r="E272" s="15">
        <v>38474</v>
      </c>
      <c r="F272" s="10">
        <f t="shared" si="12"/>
        <v>2005</v>
      </c>
      <c r="G272" s="10" t="s">
        <v>17</v>
      </c>
      <c r="H272" s="16">
        <v>74</v>
      </c>
      <c r="I272" s="17">
        <v>224.75435048565899</v>
      </c>
      <c r="J272" s="18">
        <f t="shared" si="13"/>
        <v>16631.821935938766</v>
      </c>
      <c r="K272" s="8">
        <f t="shared" si="14"/>
        <v>8</v>
      </c>
      <c r="M272"/>
    </row>
    <row r="273" spans="3:13" ht="14.25">
      <c r="C273" s="10">
        <v>272</v>
      </c>
      <c r="D273" s="10" t="s">
        <v>20</v>
      </c>
      <c r="E273" s="15">
        <v>38848</v>
      </c>
      <c r="F273" s="10">
        <f t="shared" si="12"/>
        <v>2006</v>
      </c>
      <c r="G273" s="10" t="s">
        <v>9</v>
      </c>
      <c r="H273" s="16">
        <v>22</v>
      </c>
      <c r="I273" s="17">
        <v>68.710607050620894</v>
      </c>
      <c r="J273" s="18">
        <f t="shared" si="13"/>
        <v>1511.6333551136597</v>
      </c>
      <c r="K273" s="8">
        <f t="shared" si="14"/>
        <v>4</v>
      </c>
      <c r="M273"/>
    </row>
    <row r="274" spans="3:13" ht="14.25">
      <c r="C274" s="10">
        <v>273</v>
      </c>
      <c r="D274" s="10" t="s">
        <v>12</v>
      </c>
      <c r="E274" s="15">
        <v>38892</v>
      </c>
      <c r="F274" s="10">
        <f t="shared" si="12"/>
        <v>2006</v>
      </c>
      <c r="G274" s="10" t="s">
        <v>13</v>
      </c>
      <c r="H274" s="16">
        <v>70</v>
      </c>
      <c r="I274" s="17">
        <v>212.26238499892699</v>
      </c>
      <c r="J274" s="18">
        <f t="shared" si="13"/>
        <v>14858.36694992489</v>
      </c>
      <c r="K274" s="8">
        <f t="shared" si="14"/>
        <v>6</v>
      </c>
      <c r="M274"/>
    </row>
    <row r="275" spans="3:13" ht="14.25">
      <c r="C275" s="10">
        <v>274</v>
      </c>
      <c r="D275" s="10" t="s">
        <v>20</v>
      </c>
      <c r="E275" s="15">
        <v>38683</v>
      </c>
      <c r="F275" s="10">
        <f t="shared" si="12"/>
        <v>2005</v>
      </c>
      <c r="G275" s="10" t="s">
        <v>11</v>
      </c>
      <c r="H275" s="16">
        <v>83</v>
      </c>
      <c r="I275" s="17">
        <v>251.31042576912299</v>
      </c>
      <c r="J275" s="18">
        <f t="shared" si="13"/>
        <v>20858.765338837209</v>
      </c>
      <c r="K275" s="8">
        <f t="shared" si="14"/>
        <v>4</v>
      </c>
      <c r="M275"/>
    </row>
    <row r="276" spans="3:13" ht="14.25">
      <c r="C276" s="10">
        <v>275</v>
      </c>
      <c r="D276" s="10" t="s">
        <v>10</v>
      </c>
      <c r="E276" s="15">
        <v>38694</v>
      </c>
      <c r="F276" s="10">
        <f t="shared" si="12"/>
        <v>2005</v>
      </c>
      <c r="G276" s="10" t="s">
        <v>17</v>
      </c>
      <c r="H276" s="16">
        <v>59</v>
      </c>
      <c r="I276" s="17">
        <v>179.38546683395001</v>
      </c>
      <c r="J276" s="18">
        <f t="shared" si="13"/>
        <v>10583.74254320305</v>
      </c>
      <c r="K276" s="8">
        <f t="shared" si="14"/>
        <v>8</v>
      </c>
      <c r="M276"/>
    </row>
    <row r="277" spans="3:13" ht="14.25">
      <c r="C277" s="10">
        <v>276</v>
      </c>
      <c r="D277" s="10" t="s">
        <v>20</v>
      </c>
      <c r="E277" s="15">
        <v>38573</v>
      </c>
      <c r="F277" s="10">
        <f t="shared" si="12"/>
        <v>2005</v>
      </c>
      <c r="G277" s="10" t="s">
        <v>21</v>
      </c>
      <c r="H277" s="16">
        <v>0</v>
      </c>
      <c r="I277" s="17">
        <v>1.5831115612014099</v>
      </c>
      <c r="J277" s="18">
        <f t="shared" si="13"/>
        <v>0</v>
      </c>
      <c r="K277" s="8">
        <f t="shared" si="14"/>
        <v>4</v>
      </c>
      <c r="M277"/>
    </row>
    <row r="278" spans="3:13" ht="14.25">
      <c r="C278" s="10">
        <v>277</v>
      </c>
      <c r="D278" s="10" t="s">
        <v>10</v>
      </c>
      <c r="E278" s="15">
        <v>38364</v>
      </c>
      <c r="F278" s="10">
        <f t="shared" si="12"/>
        <v>2005</v>
      </c>
      <c r="G278" s="10" t="s">
        <v>17</v>
      </c>
      <c r="H278" s="16">
        <v>82</v>
      </c>
      <c r="I278" s="17">
        <v>247.58247918220599</v>
      </c>
      <c r="J278" s="18">
        <f t="shared" si="13"/>
        <v>20301.76329294089</v>
      </c>
      <c r="K278" s="8">
        <f t="shared" si="14"/>
        <v>8</v>
      </c>
      <c r="M278"/>
    </row>
    <row r="279" spans="3:13" ht="14.25">
      <c r="C279" s="10">
        <v>278</v>
      </c>
      <c r="D279" s="10" t="s">
        <v>8</v>
      </c>
      <c r="E279" s="15">
        <v>38419</v>
      </c>
      <c r="F279" s="10">
        <f t="shared" si="12"/>
        <v>2005</v>
      </c>
      <c r="G279" s="10" t="s">
        <v>17</v>
      </c>
      <c r="H279" s="16">
        <v>29</v>
      </c>
      <c r="I279" s="17">
        <v>89.053128978062901</v>
      </c>
      <c r="J279" s="18">
        <f t="shared" si="13"/>
        <v>2582.5407403638242</v>
      </c>
      <c r="K279" s="8">
        <f t="shared" si="14"/>
        <v>5</v>
      </c>
      <c r="M279"/>
    </row>
    <row r="280" spans="3:13" ht="14.25">
      <c r="C280" s="10">
        <v>279</v>
      </c>
      <c r="D280" s="10" t="s">
        <v>20</v>
      </c>
      <c r="E280" s="15">
        <v>38122</v>
      </c>
      <c r="F280" s="10">
        <f t="shared" si="12"/>
        <v>2004</v>
      </c>
      <c r="G280" s="10" t="s">
        <v>11</v>
      </c>
      <c r="H280" s="16">
        <v>63</v>
      </c>
      <c r="I280" s="17">
        <v>191.08641465199</v>
      </c>
      <c r="J280" s="18">
        <f t="shared" si="13"/>
        <v>12038.444123075369</v>
      </c>
      <c r="K280" s="8">
        <f t="shared" si="14"/>
        <v>4</v>
      </c>
      <c r="M280"/>
    </row>
    <row r="281" spans="3:13" ht="14.25">
      <c r="C281" s="10">
        <v>280</v>
      </c>
      <c r="D281" s="10" t="s">
        <v>19</v>
      </c>
      <c r="E281" s="15">
        <v>38991</v>
      </c>
      <c r="F281" s="10">
        <f t="shared" si="12"/>
        <v>2006</v>
      </c>
      <c r="G281" s="10" t="s">
        <v>9</v>
      </c>
      <c r="H281" s="16">
        <v>67</v>
      </c>
      <c r="I281" s="17">
        <v>203.10846928946901</v>
      </c>
      <c r="J281" s="18">
        <f t="shared" si="13"/>
        <v>13608.267442394425</v>
      </c>
      <c r="K281" s="8">
        <f t="shared" si="14"/>
        <v>3</v>
      </c>
      <c r="M281"/>
    </row>
    <row r="282" spans="3:13" ht="14.25">
      <c r="C282" s="10">
        <v>281</v>
      </c>
      <c r="D282" s="10" t="s">
        <v>18</v>
      </c>
      <c r="E282" s="15">
        <v>38562</v>
      </c>
      <c r="F282" s="10">
        <f t="shared" si="12"/>
        <v>2005</v>
      </c>
      <c r="G282" s="10" t="s">
        <v>17</v>
      </c>
      <c r="H282" s="16">
        <v>3</v>
      </c>
      <c r="I282" s="17">
        <v>10.780730703026901</v>
      </c>
      <c r="J282" s="18">
        <f t="shared" si="13"/>
        <v>32.342192109080699</v>
      </c>
      <c r="K282" s="8">
        <f t="shared" si="14"/>
        <v>8</v>
      </c>
      <c r="M282"/>
    </row>
    <row r="283" spans="3:13" ht="14.25">
      <c r="C283" s="10">
        <v>282</v>
      </c>
      <c r="D283" s="10" t="s">
        <v>10</v>
      </c>
      <c r="E283" s="15">
        <v>38331</v>
      </c>
      <c r="F283" s="10">
        <f t="shared" si="12"/>
        <v>2004</v>
      </c>
      <c r="G283" s="10" t="s">
        <v>17</v>
      </c>
      <c r="H283" s="16">
        <v>65</v>
      </c>
      <c r="I283" s="17">
        <v>197.40778751122599</v>
      </c>
      <c r="J283" s="18">
        <f t="shared" si="13"/>
        <v>12831.506188229689</v>
      </c>
      <c r="K283" s="8">
        <f t="shared" si="14"/>
        <v>8</v>
      </c>
      <c r="M283"/>
    </row>
    <row r="284" spans="3:13" ht="14.25">
      <c r="C284" s="10">
        <v>283</v>
      </c>
      <c r="D284" s="10" t="s">
        <v>14</v>
      </c>
      <c r="E284" s="15">
        <v>38133</v>
      </c>
      <c r="F284" s="10">
        <f t="shared" si="12"/>
        <v>2004</v>
      </c>
      <c r="G284" s="10" t="s">
        <v>13</v>
      </c>
      <c r="H284" s="16">
        <v>75</v>
      </c>
      <c r="I284" s="17">
        <v>227.45647925576901</v>
      </c>
      <c r="J284" s="18">
        <f t="shared" si="13"/>
        <v>17059.235944182677</v>
      </c>
      <c r="K284" s="8">
        <f t="shared" si="14"/>
        <v>6</v>
      </c>
      <c r="M284"/>
    </row>
    <row r="285" spans="3:13" ht="14.25">
      <c r="C285" s="10">
        <v>284</v>
      </c>
      <c r="D285" s="10" t="s">
        <v>14</v>
      </c>
      <c r="E285" s="15">
        <v>38221</v>
      </c>
      <c r="F285" s="10">
        <f t="shared" si="12"/>
        <v>2004</v>
      </c>
      <c r="G285" s="10" t="s">
        <v>9</v>
      </c>
      <c r="H285" s="16">
        <v>79</v>
      </c>
      <c r="I285" s="17">
        <v>239.89546823670099</v>
      </c>
      <c r="J285" s="18">
        <f t="shared" si="13"/>
        <v>18951.741990699378</v>
      </c>
      <c r="K285" s="8">
        <f t="shared" si="14"/>
        <v>6</v>
      </c>
      <c r="M285"/>
    </row>
    <row r="286" spans="3:13" ht="14.25">
      <c r="C286" s="10">
        <v>285</v>
      </c>
      <c r="D286" s="10" t="s">
        <v>19</v>
      </c>
      <c r="E286" s="15">
        <v>38947</v>
      </c>
      <c r="F286" s="10">
        <f t="shared" si="12"/>
        <v>2006</v>
      </c>
      <c r="G286" s="10" t="s">
        <v>21</v>
      </c>
      <c r="H286" s="16">
        <v>-5</v>
      </c>
      <c r="I286" s="17">
        <v>-12.9209601695849</v>
      </c>
      <c r="J286" s="18">
        <f t="shared" si="13"/>
        <v>64.604800847924494</v>
      </c>
      <c r="K286" s="8">
        <f t="shared" si="14"/>
        <v>3</v>
      </c>
      <c r="M286"/>
    </row>
    <row r="287" spans="3:13" ht="14.25">
      <c r="C287" s="10">
        <v>286</v>
      </c>
      <c r="D287" s="10" t="s">
        <v>19</v>
      </c>
      <c r="E287" s="15">
        <v>38441</v>
      </c>
      <c r="F287" s="10">
        <f t="shared" si="12"/>
        <v>2005</v>
      </c>
      <c r="G287" s="10" t="s">
        <v>11</v>
      </c>
      <c r="H287" s="16">
        <v>31</v>
      </c>
      <c r="I287" s="17">
        <v>95.512317695132197</v>
      </c>
      <c r="J287" s="18">
        <f t="shared" si="13"/>
        <v>2960.8818485490983</v>
      </c>
      <c r="K287" s="8">
        <f t="shared" si="14"/>
        <v>3</v>
      </c>
      <c r="M287"/>
    </row>
    <row r="288" spans="3:13" ht="14.25">
      <c r="C288" s="10">
        <v>287</v>
      </c>
      <c r="D288" s="10" t="s">
        <v>12</v>
      </c>
      <c r="E288" s="15">
        <v>39068</v>
      </c>
      <c r="F288" s="10">
        <f t="shared" si="12"/>
        <v>2006</v>
      </c>
      <c r="G288" s="10" t="s">
        <v>21</v>
      </c>
      <c r="H288" s="16">
        <v>21</v>
      </c>
      <c r="I288" s="17">
        <v>65.343473312315098</v>
      </c>
      <c r="J288" s="18">
        <f t="shared" si="13"/>
        <v>1372.2129395586171</v>
      </c>
      <c r="K288" s="8">
        <f t="shared" si="14"/>
        <v>6</v>
      </c>
      <c r="M288"/>
    </row>
    <row r="289" spans="3:13" ht="14.25">
      <c r="C289" s="10">
        <v>288</v>
      </c>
      <c r="D289" s="10" t="s">
        <v>12</v>
      </c>
      <c r="E289" s="15">
        <v>38606</v>
      </c>
      <c r="F289" s="10">
        <f t="shared" si="12"/>
        <v>2005</v>
      </c>
      <c r="G289" s="10" t="s">
        <v>13</v>
      </c>
      <c r="H289" s="16">
        <v>-8</v>
      </c>
      <c r="I289" s="17">
        <v>-21.912545800385999</v>
      </c>
      <c r="J289" s="18">
        <f t="shared" si="13"/>
        <v>175.30036640308799</v>
      </c>
      <c r="K289" s="8">
        <f t="shared" si="14"/>
        <v>6</v>
      </c>
      <c r="M289"/>
    </row>
    <row r="290" spans="3:13" ht="14.25">
      <c r="C290" s="10">
        <v>289</v>
      </c>
      <c r="D290" s="10" t="s">
        <v>19</v>
      </c>
      <c r="E290" s="15">
        <v>38540</v>
      </c>
      <c r="F290" s="10">
        <f t="shared" si="12"/>
        <v>2005</v>
      </c>
      <c r="G290" s="10" t="s">
        <v>13</v>
      </c>
      <c r="H290" s="16">
        <v>88</v>
      </c>
      <c r="I290" s="17">
        <v>266.05186910091697</v>
      </c>
      <c r="J290" s="18">
        <f t="shared" si="13"/>
        <v>23412.564480880694</v>
      </c>
      <c r="K290" s="8">
        <f t="shared" si="14"/>
        <v>3</v>
      </c>
      <c r="M290"/>
    </row>
    <row r="291" spans="3:13" ht="14.25">
      <c r="C291" s="10">
        <v>290</v>
      </c>
      <c r="D291" s="10" t="s">
        <v>14</v>
      </c>
      <c r="E291" s="15">
        <v>38672</v>
      </c>
      <c r="F291" s="10">
        <f t="shared" si="12"/>
        <v>2005</v>
      </c>
      <c r="G291" s="10" t="s">
        <v>11</v>
      </c>
      <c r="H291" s="16">
        <v>94</v>
      </c>
      <c r="I291" s="17">
        <v>283.84678757282302</v>
      </c>
      <c r="J291" s="18">
        <f t="shared" si="13"/>
        <v>26681.598031845362</v>
      </c>
      <c r="K291" s="8">
        <f t="shared" si="14"/>
        <v>6</v>
      </c>
      <c r="M291"/>
    </row>
    <row r="292" spans="3:13" ht="14.25">
      <c r="C292" s="10">
        <v>291</v>
      </c>
      <c r="D292" s="10" t="s">
        <v>15</v>
      </c>
      <c r="E292" s="15">
        <v>38991</v>
      </c>
      <c r="F292" s="10">
        <f t="shared" si="12"/>
        <v>2006</v>
      </c>
      <c r="G292" s="10" t="s">
        <v>21</v>
      </c>
      <c r="H292" s="16">
        <v>83</v>
      </c>
      <c r="I292" s="17">
        <v>251.49840546378701</v>
      </c>
      <c r="J292" s="18">
        <f t="shared" si="13"/>
        <v>20874.367653494322</v>
      </c>
      <c r="K292" s="8">
        <f t="shared" si="14"/>
        <v>5</v>
      </c>
      <c r="M292"/>
    </row>
    <row r="293" spans="3:13" ht="14.25">
      <c r="C293" s="10">
        <v>292</v>
      </c>
      <c r="D293" s="10" t="s">
        <v>12</v>
      </c>
      <c r="E293" s="15">
        <v>38210</v>
      </c>
      <c r="F293" s="10">
        <f t="shared" si="12"/>
        <v>2004</v>
      </c>
      <c r="G293" s="10" t="s">
        <v>21</v>
      </c>
      <c r="H293" s="16">
        <v>16</v>
      </c>
      <c r="I293" s="17">
        <v>49.955539493153999</v>
      </c>
      <c r="J293" s="18">
        <f t="shared" si="13"/>
        <v>799.28863189046399</v>
      </c>
      <c r="K293" s="8">
        <f t="shared" si="14"/>
        <v>6</v>
      </c>
      <c r="M293"/>
    </row>
    <row r="294" spans="3:13" ht="14.25">
      <c r="C294" s="10">
        <v>293</v>
      </c>
      <c r="D294" s="10" t="s">
        <v>8</v>
      </c>
      <c r="E294" s="15">
        <v>38936</v>
      </c>
      <c r="F294" s="10">
        <f t="shared" si="12"/>
        <v>2006</v>
      </c>
      <c r="G294" s="10" t="s">
        <v>21</v>
      </c>
      <c r="H294" s="16">
        <v>33</v>
      </c>
      <c r="I294" s="17">
        <v>100.517532620278</v>
      </c>
      <c r="J294" s="18">
        <f t="shared" si="13"/>
        <v>3317.0785764691741</v>
      </c>
      <c r="K294" s="8">
        <f t="shared" si="14"/>
        <v>5</v>
      </c>
      <c r="M294"/>
    </row>
    <row r="295" spans="3:13" ht="14.25">
      <c r="C295" s="10">
        <v>294</v>
      </c>
      <c r="D295" s="10" t="s">
        <v>8</v>
      </c>
      <c r="E295" s="15">
        <v>38045</v>
      </c>
      <c r="F295" s="10">
        <f t="shared" si="12"/>
        <v>2004</v>
      </c>
      <c r="G295" s="10" t="s">
        <v>17</v>
      </c>
      <c r="H295" s="16">
        <v>-1</v>
      </c>
      <c r="I295" s="17">
        <v>-0.90814028681463199</v>
      </c>
      <c r="J295" s="18">
        <f t="shared" si="13"/>
        <v>0.90814028681463199</v>
      </c>
      <c r="K295" s="8">
        <f t="shared" si="14"/>
        <v>5</v>
      </c>
      <c r="M295"/>
    </row>
    <row r="296" spans="3:13" ht="14.25">
      <c r="C296" s="10">
        <v>295</v>
      </c>
      <c r="D296" s="10" t="s">
        <v>8</v>
      </c>
      <c r="E296" s="15">
        <v>38925</v>
      </c>
      <c r="F296" s="10">
        <f t="shared" si="12"/>
        <v>2006</v>
      </c>
      <c r="G296" s="10" t="s">
        <v>21</v>
      </c>
      <c r="H296" s="16">
        <v>94</v>
      </c>
      <c r="I296" s="17">
        <v>284.13590593464397</v>
      </c>
      <c r="J296" s="18">
        <f t="shared" si="13"/>
        <v>26708.775157856533</v>
      </c>
      <c r="K296" s="8">
        <f t="shared" si="14"/>
        <v>5</v>
      </c>
      <c r="M296"/>
    </row>
    <row r="297" spans="3:13" ht="14.25">
      <c r="C297" s="10">
        <v>296</v>
      </c>
      <c r="D297" s="10" t="s">
        <v>19</v>
      </c>
      <c r="E297" s="15">
        <v>38463</v>
      </c>
      <c r="F297" s="10">
        <f t="shared" si="12"/>
        <v>2005</v>
      </c>
      <c r="G297" s="10" t="s">
        <v>11</v>
      </c>
      <c r="H297" s="16">
        <v>76</v>
      </c>
      <c r="I297" s="17">
        <v>230.255570224357</v>
      </c>
      <c r="J297" s="18">
        <f t="shared" si="13"/>
        <v>17499.423337051132</v>
      </c>
      <c r="K297" s="8">
        <f t="shared" si="14"/>
        <v>3</v>
      </c>
      <c r="M297"/>
    </row>
    <row r="298" spans="3:13" ht="14.25">
      <c r="C298" s="10">
        <v>297</v>
      </c>
      <c r="D298" s="10" t="s">
        <v>8</v>
      </c>
      <c r="E298" s="15">
        <v>38782</v>
      </c>
      <c r="F298" s="10">
        <f t="shared" si="12"/>
        <v>2006</v>
      </c>
      <c r="G298" s="10" t="s">
        <v>11</v>
      </c>
      <c r="H298" s="16">
        <v>71</v>
      </c>
      <c r="I298" s="17">
        <v>215.15645769752601</v>
      </c>
      <c r="J298" s="18">
        <f t="shared" si="13"/>
        <v>15276.108496524346</v>
      </c>
      <c r="K298" s="8">
        <f t="shared" si="14"/>
        <v>5</v>
      </c>
      <c r="M298"/>
    </row>
    <row r="299" spans="3:13" ht="14.25">
      <c r="C299" s="10">
        <v>298</v>
      </c>
      <c r="D299" s="10" t="s">
        <v>15</v>
      </c>
      <c r="E299" s="15">
        <v>38133</v>
      </c>
      <c r="F299" s="10">
        <f t="shared" si="12"/>
        <v>2004</v>
      </c>
      <c r="G299" s="10" t="s">
        <v>13</v>
      </c>
      <c r="H299" s="16">
        <v>56</v>
      </c>
      <c r="I299" s="17">
        <v>169.19487194523799</v>
      </c>
      <c r="J299" s="18">
        <f t="shared" si="13"/>
        <v>9474.9128289333275</v>
      </c>
      <c r="K299" s="8">
        <f t="shared" si="14"/>
        <v>5</v>
      </c>
      <c r="M299"/>
    </row>
    <row r="300" spans="3:13" ht="14.25">
      <c r="C300" s="10">
        <v>299</v>
      </c>
      <c r="D300" s="10" t="s">
        <v>10</v>
      </c>
      <c r="E300" s="15">
        <v>38595</v>
      </c>
      <c r="F300" s="10">
        <f t="shared" si="12"/>
        <v>2005</v>
      </c>
      <c r="G300" s="10" t="s">
        <v>9</v>
      </c>
      <c r="H300" s="16">
        <v>81</v>
      </c>
      <c r="I300" s="17">
        <v>245.585779128398</v>
      </c>
      <c r="J300" s="18">
        <f t="shared" si="13"/>
        <v>19892.448109400237</v>
      </c>
      <c r="K300" s="8">
        <f t="shared" si="14"/>
        <v>8</v>
      </c>
      <c r="M300"/>
    </row>
    <row r="301" spans="3:13" ht="14.25">
      <c r="C301" s="10">
        <v>300</v>
      </c>
      <c r="D301" s="10" t="s">
        <v>15</v>
      </c>
      <c r="E301" s="15">
        <v>38166</v>
      </c>
      <c r="F301" s="10">
        <f t="shared" si="12"/>
        <v>2004</v>
      </c>
      <c r="G301" s="10" t="s">
        <v>17</v>
      </c>
      <c r="H301" s="16">
        <v>3</v>
      </c>
      <c r="I301" s="17">
        <v>11.162502018809301</v>
      </c>
      <c r="J301" s="18">
        <f t="shared" si="13"/>
        <v>33.487506056427904</v>
      </c>
      <c r="K301" s="8">
        <f t="shared" si="14"/>
        <v>5</v>
      </c>
      <c r="M301"/>
    </row>
    <row r="302" spans="3:13" ht="14.25">
      <c r="C302" s="10">
        <v>301</v>
      </c>
      <c r="D302" s="10" t="s">
        <v>15</v>
      </c>
      <c r="E302" s="15">
        <v>38463</v>
      </c>
      <c r="F302" s="10">
        <f t="shared" si="12"/>
        <v>2005</v>
      </c>
      <c r="G302" s="10" t="s">
        <v>9</v>
      </c>
      <c r="H302" s="16">
        <v>60</v>
      </c>
      <c r="I302" s="17">
        <v>182.21269449394899</v>
      </c>
      <c r="J302" s="18">
        <f t="shared" si="13"/>
        <v>10932.761669636939</v>
      </c>
      <c r="K302" s="8">
        <f t="shared" si="14"/>
        <v>5</v>
      </c>
      <c r="M302"/>
    </row>
    <row r="303" spans="3:13" ht="14.25">
      <c r="C303" s="10">
        <v>302</v>
      </c>
      <c r="D303" s="10" t="s">
        <v>19</v>
      </c>
      <c r="E303" s="15">
        <v>39013</v>
      </c>
      <c r="F303" s="10">
        <f t="shared" si="12"/>
        <v>2006</v>
      </c>
      <c r="G303" s="10" t="s">
        <v>11</v>
      </c>
      <c r="H303" s="16">
        <v>81</v>
      </c>
      <c r="I303" s="17">
        <v>245.54232115102201</v>
      </c>
      <c r="J303" s="18">
        <f t="shared" si="13"/>
        <v>19888.928013232784</v>
      </c>
      <c r="K303" s="8">
        <f t="shared" si="14"/>
        <v>3</v>
      </c>
      <c r="M303"/>
    </row>
    <row r="304" spans="3:13" ht="14.25">
      <c r="C304" s="10">
        <v>303</v>
      </c>
      <c r="D304" s="10" t="s">
        <v>16</v>
      </c>
      <c r="E304" s="15">
        <v>38111</v>
      </c>
      <c r="F304" s="10">
        <f t="shared" si="12"/>
        <v>2004</v>
      </c>
      <c r="G304" s="10" t="s">
        <v>11</v>
      </c>
      <c r="H304" s="16">
        <v>70</v>
      </c>
      <c r="I304" s="17">
        <v>211.43323649343901</v>
      </c>
      <c r="J304" s="18">
        <f t="shared" si="13"/>
        <v>14800.32655454073</v>
      </c>
      <c r="K304" s="8">
        <f t="shared" si="14"/>
        <v>7</v>
      </c>
      <c r="M304"/>
    </row>
    <row r="305" spans="3:13" ht="14.25">
      <c r="C305" s="10">
        <v>304</v>
      </c>
      <c r="D305" s="10" t="s">
        <v>20</v>
      </c>
      <c r="E305" s="15">
        <v>38859</v>
      </c>
      <c r="F305" s="10">
        <f t="shared" si="12"/>
        <v>2006</v>
      </c>
      <c r="G305" s="10" t="s">
        <v>21</v>
      </c>
      <c r="H305" s="16">
        <v>18</v>
      </c>
      <c r="I305" s="17">
        <v>56.272584064658801</v>
      </c>
      <c r="J305" s="18">
        <f t="shared" si="13"/>
        <v>1012.9065131638584</v>
      </c>
      <c r="K305" s="8">
        <f t="shared" si="14"/>
        <v>4</v>
      </c>
      <c r="M305"/>
    </row>
    <row r="306" spans="3:13" ht="14.25">
      <c r="C306" s="10">
        <v>305</v>
      </c>
      <c r="D306" s="10" t="s">
        <v>10</v>
      </c>
      <c r="E306" s="15">
        <v>38397</v>
      </c>
      <c r="F306" s="10">
        <f t="shared" si="12"/>
        <v>2005</v>
      </c>
      <c r="G306" s="10" t="s">
        <v>13</v>
      </c>
      <c r="H306" s="16">
        <v>73</v>
      </c>
      <c r="I306" s="17">
        <v>221.17007144402001</v>
      </c>
      <c r="J306" s="18">
        <f t="shared" si="13"/>
        <v>16145.415215413461</v>
      </c>
      <c r="K306" s="8">
        <f t="shared" si="14"/>
        <v>8</v>
      </c>
      <c r="M306"/>
    </row>
    <row r="307" spans="3:13" ht="14.25">
      <c r="C307" s="10">
        <v>306</v>
      </c>
      <c r="D307" s="10" t="s">
        <v>15</v>
      </c>
      <c r="E307" s="15">
        <v>38408</v>
      </c>
      <c r="F307" s="10">
        <f t="shared" si="12"/>
        <v>2005</v>
      </c>
      <c r="G307" s="10" t="s">
        <v>11</v>
      </c>
      <c r="H307" s="16">
        <v>-7</v>
      </c>
      <c r="I307" s="17">
        <v>-18.782320494671701</v>
      </c>
      <c r="J307" s="18">
        <f t="shared" si="13"/>
        <v>131.47624346270192</v>
      </c>
      <c r="K307" s="8">
        <f t="shared" si="14"/>
        <v>5</v>
      </c>
      <c r="M307"/>
    </row>
    <row r="308" spans="3:13" ht="14.25">
      <c r="C308" s="10">
        <v>307</v>
      </c>
      <c r="D308" s="10" t="s">
        <v>15</v>
      </c>
      <c r="E308" s="15">
        <v>38584</v>
      </c>
      <c r="F308" s="10">
        <f t="shared" si="12"/>
        <v>2005</v>
      </c>
      <c r="G308" s="10" t="s">
        <v>11</v>
      </c>
      <c r="H308" s="16">
        <v>55</v>
      </c>
      <c r="I308" s="17">
        <v>166.60609215413601</v>
      </c>
      <c r="J308" s="18">
        <f t="shared" si="13"/>
        <v>9163.3350684774796</v>
      </c>
      <c r="K308" s="8">
        <f t="shared" si="14"/>
        <v>5</v>
      </c>
      <c r="M308"/>
    </row>
    <row r="309" spans="3:13" ht="14.25">
      <c r="C309" s="10">
        <v>308</v>
      </c>
      <c r="D309" s="10" t="s">
        <v>20</v>
      </c>
      <c r="E309" s="15">
        <v>38122</v>
      </c>
      <c r="F309" s="10">
        <f t="shared" si="12"/>
        <v>2004</v>
      </c>
      <c r="G309" s="10" t="s">
        <v>9</v>
      </c>
      <c r="H309" s="16">
        <v>7</v>
      </c>
      <c r="I309" s="17">
        <v>23.387374937264902</v>
      </c>
      <c r="J309" s="18">
        <f t="shared" si="13"/>
        <v>163.71162456085432</v>
      </c>
      <c r="K309" s="8">
        <f t="shared" si="14"/>
        <v>4</v>
      </c>
      <c r="M309"/>
    </row>
    <row r="310" spans="3:13" ht="14.25">
      <c r="C310" s="10">
        <v>309</v>
      </c>
      <c r="D310" s="10" t="s">
        <v>20</v>
      </c>
      <c r="E310" s="15">
        <v>38309</v>
      </c>
      <c r="F310" s="10">
        <f t="shared" si="12"/>
        <v>2004</v>
      </c>
      <c r="G310" s="10" t="s">
        <v>17</v>
      </c>
      <c r="H310" s="16">
        <v>63</v>
      </c>
      <c r="I310" s="17">
        <v>191.44929977621501</v>
      </c>
      <c r="J310" s="18">
        <f t="shared" si="13"/>
        <v>12061.305885901545</v>
      </c>
      <c r="K310" s="8">
        <f t="shared" si="14"/>
        <v>4</v>
      </c>
      <c r="M310"/>
    </row>
    <row r="311" spans="3:13" ht="14.25">
      <c r="C311" s="10">
        <v>310</v>
      </c>
      <c r="D311" s="10" t="s">
        <v>15</v>
      </c>
      <c r="E311" s="15">
        <v>38540</v>
      </c>
      <c r="F311" s="10">
        <f t="shared" si="12"/>
        <v>2005</v>
      </c>
      <c r="G311" s="10" t="s">
        <v>9</v>
      </c>
      <c r="H311" s="16">
        <v>83</v>
      </c>
      <c r="I311" s="17">
        <v>251.62937525084001</v>
      </c>
      <c r="J311" s="18">
        <f t="shared" si="13"/>
        <v>20885.23814581972</v>
      </c>
      <c r="K311" s="8">
        <f t="shared" si="14"/>
        <v>5</v>
      </c>
      <c r="M311"/>
    </row>
    <row r="312" spans="3:13" ht="14.25">
      <c r="C312" s="10">
        <v>311</v>
      </c>
      <c r="D312" s="10" t="s">
        <v>8</v>
      </c>
      <c r="E312" s="15">
        <v>38045</v>
      </c>
      <c r="F312" s="10">
        <f t="shared" si="12"/>
        <v>2004</v>
      </c>
      <c r="G312" s="10" t="s">
        <v>9</v>
      </c>
      <c r="H312" s="16">
        <v>43</v>
      </c>
      <c r="I312" s="17">
        <v>130.971908096161</v>
      </c>
      <c r="J312" s="18">
        <f t="shared" si="13"/>
        <v>5631.7920481349229</v>
      </c>
      <c r="K312" s="8">
        <f t="shared" si="14"/>
        <v>5</v>
      </c>
      <c r="M312"/>
    </row>
    <row r="313" spans="3:13" ht="14.25">
      <c r="C313" s="10">
        <v>312</v>
      </c>
      <c r="D313" s="10" t="s">
        <v>15</v>
      </c>
      <c r="E313" s="15">
        <v>38199</v>
      </c>
      <c r="F313" s="10">
        <f t="shared" si="12"/>
        <v>2004</v>
      </c>
      <c r="G313" s="10" t="s">
        <v>17</v>
      </c>
      <c r="H313" s="16">
        <v>67</v>
      </c>
      <c r="I313" s="17">
        <v>203.30298779689201</v>
      </c>
      <c r="J313" s="18">
        <f t="shared" si="13"/>
        <v>13621.300182391766</v>
      </c>
      <c r="K313" s="8">
        <f t="shared" si="14"/>
        <v>5</v>
      </c>
      <c r="M313"/>
    </row>
    <row r="314" spans="3:13" ht="14.25">
      <c r="C314" s="10">
        <v>313</v>
      </c>
      <c r="D314" s="10" t="s">
        <v>16</v>
      </c>
      <c r="E314" s="15">
        <v>38716</v>
      </c>
      <c r="F314" s="10">
        <f t="shared" si="12"/>
        <v>2005</v>
      </c>
      <c r="G314" s="10" t="s">
        <v>17</v>
      </c>
      <c r="H314" s="16">
        <v>-9</v>
      </c>
      <c r="I314" s="17">
        <v>-24.966227969201299</v>
      </c>
      <c r="J314" s="18">
        <f t="shared" si="13"/>
        <v>224.69605172281169</v>
      </c>
      <c r="K314" s="8">
        <f t="shared" si="14"/>
        <v>7</v>
      </c>
      <c r="M314"/>
    </row>
    <row r="315" spans="3:13" ht="14.25">
      <c r="C315" s="10">
        <v>314</v>
      </c>
      <c r="D315" s="10" t="s">
        <v>20</v>
      </c>
      <c r="E315" s="15">
        <v>38166</v>
      </c>
      <c r="F315" s="10">
        <f t="shared" si="12"/>
        <v>2004</v>
      </c>
      <c r="G315" s="10" t="s">
        <v>11</v>
      </c>
      <c r="H315" s="16">
        <v>-1</v>
      </c>
      <c r="I315" s="17">
        <v>-1.4751323782510499</v>
      </c>
      <c r="J315" s="18">
        <f t="shared" si="13"/>
        <v>1.4751323782510499</v>
      </c>
      <c r="K315" s="8">
        <f t="shared" si="14"/>
        <v>4</v>
      </c>
      <c r="M315"/>
    </row>
    <row r="316" spans="3:13" ht="14.25">
      <c r="C316" s="10">
        <v>315</v>
      </c>
      <c r="D316" s="10" t="s">
        <v>8</v>
      </c>
      <c r="E316" s="15">
        <v>38364</v>
      </c>
      <c r="F316" s="10">
        <f t="shared" si="12"/>
        <v>2005</v>
      </c>
      <c r="G316" s="10" t="s">
        <v>11</v>
      </c>
      <c r="H316" s="16">
        <v>21</v>
      </c>
      <c r="I316" s="17">
        <v>65.196598797725201</v>
      </c>
      <c r="J316" s="18">
        <f t="shared" si="13"/>
        <v>1369.1285747522293</v>
      </c>
      <c r="K316" s="8">
        <f t="shared" si="14"/>
        <v>5</v>
      </c>
      <c r="M316"/>
    </row>
    <row r="317" spans="3:13" ht="14.25">
      <c r="C317" s="10">
        <v>316</v>
      </c>
      <c r="D317" s="10" t="s">
        <v>18</v>
      </c>
      <c r="E317" s="15">
        <v>38661</v>
      </c>
      <c r="F317" s="10">
        <f t="shared" si="12"/>
        <v>2005</v>
      </c>
      <c r="G317" s="10" t="s">
        <v>21</v>
      </c>
      <c r="H317" s="16">
        <v>6</v>
      </c>
      <c r="I317" s="17">
        <v>20.1030635494119</v>
      </c>
      <c r="J317" s="18">
        <f t="shared" si="13"/>
        <v>120.6183812964714</v>
      </c>
      <c r="K317" s="8">
        <f t="shared" si="14"/>
        <v>8</v>
      </c>
      <c r="M317"/>
    </row>
    <row r="318" spans="3:13" ht="14.25">
      <c r="C318" s="10">
        <v>317</v>
      </c>
      <c r="D318" s="10" t="s">
        <v>18</v>
      </c>
      <c r="E318" s="15">
        <v>38001</v>
      </c>
      <c r="F318" s="10">
        <f t="shared" si="12"/>
        <v>2004</v>
      </c>
      <c r="G318" s="10" t="s">
        <v>17</v>
      </c>
      <c r="H318" s="16">
        <v>0</v>
      </c>
      <c r="I318" s="17">
        <v>1.6052060341349701</v>
      </c>
      <c r="J318" s="18">
        <f t="shared" si="13"/>
        <v>0</v>
      </c>
      <c r="K318" s="8">
        <f t="shared" si="14"/>
        <v>8</v>
      </c>
      <c r="M318"/>
    </row>
    <row r="319" spans="3:13" ht="14.25">
      <c r="C319" s="10">
        <v>318</v>
      </c>
      <c r="D319" s="10" t="s">
        <v>19</v>
      </c>
      <c r="E319" s="15">
        <v>38276</v>
      </c>
      <c r="F319" s="10">
        <f t="shared" si="12"/>
        <v>2004</v>
      </c>
      <c r="G319" s="10" t="s">
        <v>17</v>
      </c>
      <c r="H319" s="16">
        <v>20</v>
      </c>
      <c r="I319" s="17">
        <v>61.994811968474004</v>
      </c>
      <c r="J319" s="18">
        <f t="shared" si="13"/>
        <v>1239.8962393694801</v>
      </c>
      <c r="K319" s="8">
        <f t="shared" si="14"/>
        <v>3</v>
      </c>
      <c r="M319"/>
    </row>
    <row r="320" spans="3:13" ht="14.25">
      <c r="C320" s="10">
        <v>319</v>
      </c>
      <c r="D320" s="10" t="s">
        <v>12</v>
      </c>
      <c r="E320" s="15">
        <v>38298</v>
      </c>
      <c r="F320" s="10">
        <f t="shared" si="12"/>
        <v>2004</v>
      </c>
      <c r="G320" s="10" t="s">
        <v>11</v>
      </c>
      <c r="H320" s="16">
        <v>70</v>
      </c>
      <c r="I320" s="17">
        <v>212.502633064637</v>
      </c>
      <c r="J320" s="18">
        <f t="shared" si="13"/>
        <v>14875.184314524589</v>
      </c>
      <c r="K320" s="8">
        <f t="shared" si="14"/>
        <v>6</v>
      </c>
      <c r="M320"/>
    </row>
    <row r="321" spans="3:13" ht="14.25">
      <c r="C321" s="10">
        <v>320</v>
      </c>
      <c r="D321" s="10" t="s">
        <v>19</v>
      </c>
      <c r="E321" s="15">
        <v>38122</v>
      </c>
      <c r="F321" s="10">
        <f t="shared" si="12"/>
        <v>2004</v>
      </c>
      <c r="G321" s="10" t="s">
        <v>17</v>
      </c>
      <c r="H321" s="16">
        <v>94</v>
      </c>
      <c r="I321" s="17">
        <v>283.88166832886901</v>
      </c>
      <c r="J321" s="18">
        <f t="shared" si="13"/>
        <v>26684.876822913688</v>
      </c>
      <c r="K321" s="8">
        <f t="shared" si="14"/>
        <v>3</v>
      </c>
      <c r="M321"/>
    </row>
    <row r="322" spans="3:13" ht="14.25">
      <c r="C322" s="10">
        <v>321</v>
      </c>
      <c r="D322" s="10" t="s">
        <v>10</v>
      </c>
      <c r="E322" s="15">
        <v>38276</v>
      </c>
      <c r="F322" s="10">
        <f t="shared" si="12"/>
        <v>2004</v>
      </c>
      <c r="G322" s="10" t="s">
        <v>9</v>
      </c>
      <c r="H322" s="16">
        <v>9</v>
      </c>
      <c r="I322" s="17">
        <v>28.8305127661013</v>
      </c>
      <c r="J322" s="18">
        <f t="shared" si="13"/>
        <v>259.47461489491172</v>
      </c>
      <c r="K322" s="8">
        <f t="shared" si="14"/>
        <v>8</v>
      </c>
      <c r="M322"/>
    </row>
    <row r="323" spans="3:13" ht="14.25">
      <c r="C323" s="10">
        <v>322</v>
      </c>
      <c r="D323" s="10" t="s">
        <v>19</v>
      </c>
      <c r="E323" s="15">
        <v>38529</v>
      </c>
      <c r="F323" s="10">
        <f t="shared" ref="F323:F386" si="15">YEAR(E323)</f>
        <v>2005</v>
      </c>
      <c r="G323" s="10" t="s">
        <v>21</v>
      </c>
      <c r="H323" s="16">
        <v>27</v>
      </c>
      <c r="I323" s="17">
        <v>83.640154030434402</v>
      </c>
      <c r="J323" s="18">
        <f t="shared" ref="J323:J386" si="16">H323*I323</f>
        <v>2258.2841588217289</v>
      </c>
      <c r="K323" s="8">
        <f t="shared" ref="K323:K386" si="17">LEN(D323)</f>
        <v>3</v>
      </c>
      <c r="M323"/>
    </row>
    <row r="324" spans="3:13" ht="14.25">
      <c r="C324" s="10">
        <v>323</v>
      </c>
      <c r="D324" s="10" t="s">
        <v>16</v>
      </c>
      <c r="E324" s="15">
        <v>38793</v>
      </c>
      <c r="F324" s="10">
        <f t="shared" si="15"/>
        <v>2006</v>
      </c>
      <c r="G324" s="10" t="s">
        <v>13</v>
      </c>
      <c r="H324" s="16">
        <v>43</v>
      </c>
      <c r="I324" s="17">
        <v>130.94656180680499</v>
      </c>
      <c r="J324" s="18">
        <f t="shared" si="16"/>
        <v>5630.7021576926145</v>
      </c>
      <c r="K324" s="8">
        <f t="shared" si="17"/>
        <v>7</v>
      </c>
      <c r="M324"/>
    </row>
    <row r="325" spans="3:13" ht="14.25">
      <c r="C325" s="10">
        <v>324</v>
      </c>
      <c r="D325" s="10" t="s">
        <v>14</v>
      </c>
      <c r="E325" s="15">
        <v>38980</v>
      </c>
      <c r="F325" s="10">
        <f t="shared" si="15"/>
        <v>2006</v>
      </c>
      <c r="G325" s="10" t="s">
        <v>11</v>
      </c>
      <c r="H325" s="16">
        <v>84</v>
      </c>
      <c r="I325" s="17">
        <v>254.38984191598601</v>
      </c>
      <c r="J325" s="18">
        <f t="shared" si="16"/>
        <v>21368.746720942825</v>
      </c>
      <c r="K325" s="8">
        <f t="shared" si="17"/>
        <v>6</v>
      </c>
      <c r="M325"/>
    </row>
    <row r="326" spans="3:13" ht="14.25">
      <c r="C326" s="10">
        <v>325</v>
      </c>
      <c r="D326" s="10" t="s">
        <v>10</v>
      </c>
      <c r="E326" s="15">
        <v>38144</v>
      </c>
      <c r="F326" s="10">
        <f t="shared" si="15"/>
        <v>2004</v>
      </c>
      <c r="G326" s="10" t="s">
        <v>17</v>
      </c>
      <c r="H326" s="16">
        <v>83</v>
      </c>
      <c r="I326" s="17">
        <v>251.631756985626</v>
      </c>
      <c r="J326" s="18">
        <f t="shared" si="16"/>
        <v>20885.435829806956</v>
      </c>
      <c r="K326" s="8">
        <f t="shared" si="17"/>
        <v>8</v>
      </c>
      <c r="M326"/>
    </row>
    <row r="327" spans="3:13" ht="14.25">
      <c r="C327" s="10">
        <v>326</v>
      </c>
      <c r="D327" s="10" t="s">
        <v>10</v>
      </c>
      <c r="E327" s="15">
        <v>38210</v>
      </c>
      <c r="F327" s="10">
        <f t="shared" si="15"/>
        <v>2004</v>
      </c>
      <c r="G327" s="10" t="s">
        <v>13</v>
      </c>
      <c r="H327" s="16">
        <v>89</v>
      </c>
      <c r="I327" s="17">
        <v>268.67182931807503</v>
      </c>
      <c r="J327" s="18">
        <f t="shared" si="16"/>
        <v>23911.792809308678</v>
      </c>
      <c r="K327" s="8">
        <f t="shared" si="17"/>
        <v>8</v>
      </c>
      <c r="M327"/>
    </row>
    <row r="328" spans="3:13" ht="14.25">
      <c r="C328" s="10">
        <v>327</v>
      </c>
      <c r="D328" s="10" t="s">
        <v>14</v>
      </c>
      <c r="E328" s="15">
        <v>39002</v>
      </c>
      <c r="F328" s="10">
        <f t="shared" si="15"/>
        <v>2006</v>
      </c>
      <c r="G328" s="10" t="s">
        <v>9</v>
      </c>
      <c r="H328" s="16">
        <v>7</v>
      </c>
      <c r="I328" s="17">
        <v>22.668540241379102</v>
      </c>
      <c r="J328" s="18">
        <f t="shared" si="16"/>
        <v>158.67978168965371</v>
      </c>
      <c r="K328" s="8">
        <f t="shared" si="17"/>
        <v>6</v>
      </c>
      <c r="M328"/>
    </row>
    <row r="329" spans="3:13" ht="14.25">
      <c r="C329" s="10">
        <v>328</v>
      </c>
      <c r="D329" s="10" t="s">
        <v>10</v>
      </c>
      <c r="E329" s="15">
        <v>38177</v>
      </c>
      <c r="F329" s="10">
        <f t="shared" si="15"/>
        <v>2004</v>
      </c>
      <c r="G329" s="10" t="s">
        <v>11</v>
      </c>
      <c r="H329" s="16">
        <v>68</v>
      </c>
      <c r="I329" s="17">
        <v>205.75644454699699</v>
      </c>
      <c r="J329" s="18">
        <f t="shared" si="16"/>
        <v>13991.438229195795</v>
      </c>
      <c r="K329" s="8">
        <f t="shared" si="17"/>
        <v>8</v>
      </c>
      <c r="M329"/>
    </row>
    <row r="330" spans="3:13" ht="14.25">
      <c r="C330" s="10">
        <v>329</v>
      </c>
      <c r="D330" s="10" t="s">
        <v>14</v>
      </c>
      <c r="E330" s="15">
        <v>38639</v>
      </c>
      <c r="F330" s="10">
        <f t="shared" si="15"/>
        <v>2005</v>
      </c>
      <c r="G330" s="10" t="s">
        <v>17</v>
      </c>
      <c r="H330" s="16">
        <v>38</v>
      </c>
      <c r="I330" s="17">
        <v>116.142882517007</v>
      </c>
      <c r="J330" s="18">
        <f t="shared" si="16"/>
        <v>4413.4295356462662</v>
      </c>
      <c r="K330" s="8">
        <f t="shared" si="17"/>
        <v>6</v>
      </c>
      <c r="M330"/>
    </row>
    <row r="331" spans="3:13" ht="14.25">
      <c r="C331" s="10">
        <v>330</v>
      </c>
      <c r="D331" s="10" t="s">
        <v>20</v>
      </c>
      <c r="E331" s="15">
        <v>38012</v>
      </c>
      <c r="F331" s="10">
        <f t="shared" si="15"/>
        <v>2004</v>
      </c>
      <c r="G331" s="10" t="s">
        <v>17</v>
      </c>
      <c r="H331" s="16">
        <v>90</v>
      </c>
      <c r="I331" s="17">
        <v>271.33320954515801</v>
      </c>
      <c r="J331" s="18">
        <f t="shared" si="16"/>
        <v>24419.988859064222</v>
      </c>
      <c r="K331" s="8">
        <f t="shared" si="17"/>
        <v>4</v>
      </c>
      <c r="M331"/>
    </row>
    <row r="332" spans="3:13" ht="14.25">
      <c r="C332" s="10">
        <v>331</v>
      </c>
      <c r="D332" s="10" t="s">
        <v>20</v>
      </c>
      <c r="E332" s="15">
        <v>38210</v>
      </c>
      <c r="F332" s="10">
        <f t="shared" si="15"/>
        <v>2004</v>
      </c>
      <c r="G332" s="10" t="s">
        <v>17</v>
      </c>
      <c r="H332" s="16">
        <v>10</v>
      </c>
      <c r="I332" s="17">
        <v>31.7400634545976</v>
      </c>
      <c r="J332" s="18">
        <f t="shared" si="16"/>
        <v>317.400634545976</v>
      </c>
      <c r="K332" s="8">
        <f t="shared" si="17"/>
        <v>4</v>
      </c>
      <c r="M332"/>
    </row>
    <row r="333" spans="3:13" ht="14.25">
      <c r="C333" s="10">
        <v>332</v>
      </c>
      <c r="D333" s="10" t="s">
        <v>18</v>
      </c>
      <c r="E333" s="15">
        <v>39024</v>
      </c>
      <c r="F333" s="10">
        <f t="shared" si="15"/>
        <v>2006</v>
      </c>
      <c r="G333" s="10" t="s">
        <v>11</v>
      </c>
      <c r="H333" s="16">
        <v>13</v>
      </c>
      <c r="I333" s="17">
        <v>40.182824201163797</v>
      </c>
      <c r="J333" s="18">
        <f t="shared" si="16"/>
        <v>522.37671461512934</v>
      </c>
      <c r="K333" s="8">
        <f t="shared" si="17"/>
        <v>8</v>
      </c>
      <c r="M333"/>
    </row>
    <row r="334" spans="3:13" ht="14.25">
      <c r="C334" s="10">
        <v>333</v>
      </c>
      <c r="D334" s="10" t="s">
        <v>19</v>
      </c>
      <c r="E334" s="15">
        <v>38155</v>
      </c>
      <c r="F334" s="10">
        <f t="shared" si="15"/>
        <v>2004</v>
      </c>
      <c r="G334" s="10" t="s">
        <v>9</v>
      </c>
      <c r="H334" s="16">
        <v>68</v>
      </c>
      <c r="I334" s="17">
        <v>206.37862292228601</v>
      </c>
      <c r="J334" s="18">
        <f t="shared" si="16"/>
        <v>14033.746358715449</v>
      </c>
      <c r="K334" s="8">
        <f t="shared" si="17"/>
        <v>3</v>
      </c>
      <c r="M334"/>
    </row>
    <row r="335" spans="3:13" ht="14.25">
      <c r="C335" s="10">
        <v>334</v>
      </c>
      <c r="D335" s="10" t="s">
        <v>15</v>
      </c>
      <c r="E335" s="15">
        <v>38144</v>
      </c>
      <c r="F335" s="10">
        <f t="shared" si="15"/>
        <v>2004</v>
      </c>
      <c r="G335" s="10" t="s">
        <v>11</v>
      </c>
      <c r="H335" s="16">
        <v>40</v>
      </c>
      <c r="I335" s="17">
        <v>122.170791125782</v>
      </c>
      <c r="J335" s="18">
        <f t="shared" si="16"/>
        <v>4886.8316450312805</v>
      </c>
      <c r="K335" s="8">
        <f t="shared" si="17"/>
        <v>5</v>
      </c>
      <c r="M335"/>
    </row>
    <row r="336" spans="3:13" ht="14.25">
      <c r="C336" s="10">
        <v>335</v>
      </c>
      <c r="D336" s="10" t="s">
        <v>19</v>
      </c>
      <c r="E336" s="15">
        <v>38507</v>
      </c>
      <c r="F336" s="10">
        <f t="shared" si="15"/>
        <v>2005</v>
      </c>
      <c r="G336" s="10" t="s">
        <v>11</v>
      </c>
      <c r="H336" s="16">
        <v>17</v>
      </c>
      <c r="I336" s="17">
        <v>52.575815801836903</v>
      </c>
      <c r="J336" s="18">
        <f t="shared" si="16"/>
        <v>893.78886863122739</v>
      </c>
      <c r="K336" s="8">
        <f t="shared" si="17"/>
        <v>3</v>
      </c>
      <c r="M336"/>
    </row>
    <row r="337" spans="3:13" ht="14.25">
      <c r="C337" s="10">
        <v>336</v>
      </c>
      <c r="D337" s="10" t="s">
        <v>18</v>
      </c>
      <c r="E337" s="15">
        <v>38320</v>
      </c>
      <c r="F337" s="10">
        <f t="shared" si="15"/>
        <v>2004</v>
      </c>
      <c r="G337" s="10" t="s">
        <v>11</v>
      </c>
      <c r="H337" s="16">
        <v>6</v>
      </c>
      <c r="I337" s="17">
        <v>19.233532374060498</v>
      </c>
      <c r="J337" s="18">
        <f t="shared" si="16"/>
        <v>115.40119424436298</v>
      </c>
      <c r="K337" s="8">
        <f t="shared" si="17"/>
        <v>8</v>
      </c>
      <c r="M337"/>
    </row>
    <row r="338" spans="3:13" ht="14.25">
      <c r="C338" s="10">
        <v>337</v>
      </c>
      <c r="D338" s="10" t="s">
        <v>18</v>
      </c>
      <c r="E338" s="15">
        <v>38848</v>
      </c>
      <c r="F338" s="10">
        <f t="shared" si="15"/>
        <v>2006</v>
      </c>
      <c r="G338" s="10" t="s">
        <v>11</v>
      </c>
      <c r="H338" s="16">
        <v>27</v>
      </c>
      <c r="I338" s="17">
        <v>83.786086457485794</v>
      </c>
      <c r="J338" s="18">
        <f t="shared" si="16"/>
        <v>2262.2243343521163</v>
      </c>
      <c r="K338" s="8">
        <f t="shared" si="17"/>
        <v>8</v>
      </c>
      <c r="M338"/>
    </row>
    <row r="339" spans="3:13" ht="14.25">
      <c r="C339" s="10">
        <v>338</v>
      </c>
      <c r="D339" s="10" t="s">
        <v>15</v>
      </c>
      <c r="E339" s="15">
        <v>38925</v>
      </c>
      <c r="F339" s="10">
        <f t="shared" si="15"/>
        <v>2006</v>
      </c>
      <c r="G339" s="10" t="s">
        <v>11</v>
      </c>
      <c r="H339" s="16">
        <v>80</v>
      </c>
      <c r="I339" s="17">
        <v>242.19406499777199</v>
      </c>
      <c r="J339" s="18">
        <f t="shared" si="16"/>
        <v>19375.525199821757</v>
      </c>
      <c r="K339" s="8">
        <f t="shared" si="17"/>
        <v>5</v>
      </c>
      <c r="M339"/>
    </row>
    <row r="340" spans="3:13" ht="14.25">
      <c r="C340" s="10">
        <v>339</v>
      </c>
      <c r="D340" s="10" t="s">
        <v>16</v>
      </c>
      <c r="E340" s="15">
        <v>38210</v>
      </c>
      <c r="F340" s="10">
        <f t="shared" si="15"/>
        <v>2004</v>
      </c>
      <c r="G340" s="10" t="s">
        <v>21</v>
      </c>
      <c r="H340" s="16">
        <v>-1</v>
      </c>
      <c r="I340" s="17">
        <v>-0.92679798413568204</v>
      </c>
      <c r="J340" s="18">
        <f t="shared" si="16"/>
        <v>0.92679798413568204</v>
      </c>
      <c r="K340" s="8">
        <f t="shared" si="17"/>
        <v>7</v>
      </c>
      <c r="M340"/>
    </row>
    <row r="341" spans="3:13" ht="14.25">
      <c r="C341" s="10">
        <v>340</v>
      </c>
      <c r="D341" s="10" t="s">
        <v>10</v>
      </c>
      <c r="E341" s="15">
        <v>38804</v>
      </c>
      <c r="F341" s="10">
        <f t="shared" si="15"/>
        <v>2006</v>
      </c>
      <c r="G341" s="10" t="s">
        <v>21</v>
      </c>
      <c r="H341" s="16">
        <v>89</v>
      </c>
      <c r="I341" s="17">
        <v>269.26351673512897</v>
      </c>
      <c r="J341" s="18">
        <f t="shared" si="16"/>
        <v>23964.452989426478</v>
      </c>
      <c r="K341" s="8">
        <f t="shared" si="17"/>
        <v>8</v>
      </c>
      <c r="M341"/>
    </row>
    <row r="342" spans="3:13" ht="14.25">
      <c r="C342" s="10">
        <v>341</v>
      </c>
      <c r="D342" s="10" t="s">
        <v>10</v>
      </c>
      <c r="E342" s="15">
        <v>38441</v>
      </c>
      <c r="F342" s="10">
        <f t="shared" si="15"/>
        <v>2005</v>
      </c>
      <c r="G342" s="10" t="s">
        <v>17</v>
      </c>
      <c r="H342" s="16">
        <v>21</v>
      </c>
      <c r="I342" s="17">
        <v>65.224154633883998</v>
      </c>
      <c r="J342" s="18">
        <f t="shared" si="16"/>
        <v>1369.7072473115641</v>
      </c>
      <c r="K342" s="8">
        <f t="shared" si="17"/>
        <v>8</v>
      </c>
      <c r="M342"/>
    </row>
    <row r="343" spans="3:13" ht="14.25">
      <c r="C343" s="10">
        <v>342</v>
      </c>
      <c r="D343" s="10" t="s">
        <v>18</v>
      </c>
      <c r="E343" s="15">
        <v>39068</v>
      </c>
      <c r="F343" s="10">
        <f t="shared" si="15"/>
        <v>2006</v>
      </c>
      <c r="G343" s="10" t="s">
        <v>9</v>
      </c>
      <c r="H343" s="16">
        <v>37</v>
      </c>
      <c r="I343" s="17">
        <v>113.11652988941201</v>
      </c>
      <c r="J343" s="18">
        <f t="shared" si="16"/>
        <v>4185.311605908244</v>
      </c>
      <c r="K343" s="8">
        <f t="shared" si="17"/>
        <v>8</v>
      </c>
      <c r="M343"/>
    </row>
    <row r="344" spans="3:13" ht="14.25">
      <c r="C344" s="10">
        <v>343</v>
      </c>
      <c r="D344" s="10" t="s">
        <v>16</v>
      </c>
      <c r="E344" s="15">
        <v>38397</v>
      </c>
      <c r="F344" s="10">
        <f t="shared" si="15"/>
        <v>2005</v>
      </c>
      <c r="G344" s="10" t="s">
        <v>13</v>
      </c>
      <c r="H344" s="16">
        <v>15</v>
      </c>
      <c r="I344" s="17">
        <v>46.637898863261803</v>
      </c>
      <c r="J344" s="18">
        <f t="shared" si="16"/>
        <v>699.568482948927</v>
      </c>
      <c r="K344" s="8">
        <f t="shared" si="17"/>
        <v>7</v>
      </c>
      <c r="M344"/>
    </row>
    <row r="345" spans="3:13" ht="14.25">
      <c r="C345" s="10">
        <v>344</v>
      </c>
      <c r="D345" s="10" t="s">
        <v>12</v>
      </c>
      <c r="E345" s="15">
        <v>38133</v>
      </c>
      <c r="F345" s="10">
        <f t="shared" si="15"/>
        <v>2004</v>
      </c>
      <c r="G345" s="10" t="s">
        <v>21</v>
      </c>
      <c r="H345" s="16">
        <v>94</v>
      </c>
      <c r="I345" s="17">
        <v>283.62009758002898</v>
      </c>
      <c r="J345" s="18">
        <f t="shared" si="16"/>
        <v>26660.289172522724</v>
      </c>
      <c r="K345" s="8">
        <f t="shared" si="17"/>
        <v>6</v>
      </c>
      <c r="M345"/>
    </row>
    <row r="346" spans="3:13" ht="14.25">
      <c r="C346" s="10">
        <v>345</v>
      </c>
      <c r="D346" s="10" t="s">
        <v>20</v>
      </c>
      <c r="E346" s="15">
        <v>38551</v>
      </c>
      <c r="F346" s="10">
        <f t="shared" si="15"/>
        <v>2005</v>
      </c>
      <c r="G346" s="10" t="s">
        <v>21</v>
      </c>
      <c r="H346" s="16">
        <v>85</v>
      </c>
      <c r="I346" s="17">
        <v>257.28530472715198</v>
      </c>
      <c r="J346" s="18">
        <f t="shared" si="16"/>
        <v>21869.250901807918</v>
      </c>
      <c r="K346" s="8">
        <f t="shared" si="17"/>
        <v>4</v>
      </c>
      <c r="M346"/>
    </row>
    <row r="347" spans="3:13" ht="14.25">
      <c r="C347" s="10">
        <v>346</v>
      </c>
      <c r="D347" s="10" t="s">
        <v>16</v>
      </c>
      <c r="E347" s="15">
        <v>38309</v>
      </c>
      <c r="F347" s="10">
        <f t="shared" si="15"/>
        <v>2004</v>
      </c>
      <c r="G347" s="10" t="s">
        <v>9</v>
      </c>
      <c r="H347" s="16">
        <v>95</v>
      </c>
      <c r="I347" s="17">
        <v>286.86402627293597</v>
      </c>
      <c r="J347" s="18">
        <f t="shared" si="16"/>
        <v>27252.082495928917</v>
      </c>
      <c r="K347" s="8">
        <f t="shared" si="17"/>
        <v>7</v>
      </c>
      <c r="M347"/>
    </row>
    <row r="348" spans="3:13" ht="14.25">
      <c r="C348" s="10">
        <v>347</v>
      </c>
      <c r="D348" s="10" t="s">
        <v>14</v>
      </c>
      <c r="E348" s="15">
        <v>38496</v>
      </c>
      <c r="F348" s="10">
        <f t="shared" si="15"/>
        <v>2005</v>
      </c>
      <c r="G348" s="10" t="s">
        <v>13</v>
      </c>
      <c r="H348" s="16">
        <v>25</v>
      </c>
      <c r="I348" s="17">
        <v>76.368933708358398</v>
      </c>
      <c r="J348" s="18">
        <f t="shared" si="16"/>
        <v>1909.22334270896</v>
      </c>
      <c r="K348" s="8">
        <f t="shared" si="17"/>
        <v>6</v>
      </c>
      <c r="M348"/>
    </row>
    <row r="349" spans="3:13" ht="14.25">
      <c r="C349" s="10">
        <v>348</v>
      </c>
      <c r="D349" s="10" t="s">
        <v>10</v>
      </c>
      <c r="E349" s="15">
        <v>38826</v>
      </c>
      <c r="F349" s="10">
        <f t="shared" si="15"/>
        <v>2006</v>
      </c>
      <c r="G349" s="10" t="s">
        <v>21</v>
      </c>
      <c r="H349" s="16">
        <v>69</v>
      </c>
      <c r="I349" s="17">
        <v>208.607105444589</v>
      </c>
      <c r="J349" s="18">
        <f t="shared" si="16"/>
        <v>14393.89027567664</v>
      </c>
      <c r="K349" s="8">
        <f t="shared" si="17"/>
        <v>8</v>
      </c>
      <c r="M349"/>
    </row>
    <row r="350" spans="3:13" ht="14.25">
      <c r="C350" s="10">
        <v>349</v>
      </c>
      <c r="D350" s="10" t="s">
        <v>19</v>
      </c>
      <c r="E350" s="15">
        <v>38595</v>
      </c>
      <c r="F350" s="10">
        <f t="shared" si="15"/>
        <v>2005</v>
      </c>
      <c r="G350" s="10" t="s">
        <v>11</v>
      </c>
      <c r="H350" s="16">
        <v>72</v>
      </c>
      <c r="I350" s="17">
        <v>218.66914833137901</v>
      </c>
      <c r="J350" s="18">
        <f t="shared" si="16"/>
        <v>15744.178679859288</v>
      </c>
      <c r="K350" s="8">
        <f t="shared" si="17"/>
        <v>3</v>
      </c>
      <c r="M350"/>
    </row>
    <row r="351" spans="3:13" ht="14.25">
      <c r="C351" s="10">
        <v>350</v>
      </c>
      <c r="D351" s="10" t="s">
        <v>15</v>
      </c>
      <c r="E351" s="15">
        <v>38760</v>
      </c>
      <c r="F351" s="10">
        <f t="shared" si="15"/>
        <v>2006</v>
      </c>
      <c r="G351" s="10" t="s">
        <v>13</v>
      </c>
      <c r="H351" s="16">
        <v>-4</v>
      </c>
      <c r="I351" s="17">
        <v>-9.5040489301123898</v>
      </c>
      <c r="J351" s="18">
        <f t="shared" si="16"/>
        <v>38.016195720449559</v>
      </c>
      <c r="K351" s="8">
        <f t="shared" si="17"/>
        <v>5</v>
      </c>
      <c r="M351"/>
    </row>
    <row r="352" spans="3:13" ht="14.25">
      <c r="C352" s="10">
        <v>351</v>
      </c>
      <c r="D352" s="10" t="s">
        <v>16</v>
      </c>
      <c r="E352" s="15">
        <v>38529</v>
      </c>
      <c r="F352" s="10">
        <f t="shared" si="15"/>
        <v>2005</v>
      </c>
      <c r="G352" s="10" t="s">
        <v>13</v>
      </c>
      <c r="H352" s="16">
        <v>21</v>
      </c>
      <c r="I352" s="17">
        <v>64.847838929147301</v>
      </c>
      <c r="J352" s="18">
        <f t="shared" si="16"/>
        <v>1361.8046175120933</v>
      </c>
      <c r="K352" s="8">
        <f t="shared" si="17"/>
        <v>7</v>
      </c>
      <c r="M352"/>
    </row>
    <row r="353" spans="3:13" ht="14.25">
      <c r="C353" s="10">
        <v>352</v>
      </c>
      <c r="D353" s="10" t="s">
        <v>16</v>
      </c>
      <c r="E353" s="15">
        <v>38364</v>
      </c>
      <c r="F353" s="10">
        <f t="shared" si="15"/>
        <v>2005</v>
      </c>
      <c r="G353" s="10" t="s">
        <v>17</v>
      </c>
      <c r="H353" s="16">
        <v>85</v>
      </c>
      <c r="I353" s="17">
        <v>256.96799909003499</v>
      </c>
      <c r="J353" s="18">
        <f t="shared" si="16"/>
        <v>21842.279922652975</v>
      </c>
      <c r="K353" s="8">
        <f t="shared" si="17"/>
        <v>7</v>
      </c>
      <c r="M353"/>
    </row>
    <row r="354" spans="3:13" ht="14.25">
      <c r="C354" s="10">
        <v>353</v>
      </c>
      <c r="D354" s="10" t="s">
        <v>14</v>
      </c>
      <c r="E354" s="15">
        <v>38606</v>
      </c>
      <c r="F354" s="10">
        <f t="shared" si="15"/>
        <v>2005</v>
      </c>
      <c r="G354" s="10" t="s">
        <v>17</v>
      </c>
      <c r="H354" s="16">
        <v>85</v>
      </c>
      <c r="I354" s="17">
        <v>257.09598807037401</v>
      </c>
      <c r="J354" s="18">
        <f t="shared" si="16"/>
        <v>21853.15898598179</v>
      </c>
      <c r="K354" s="8">
        <f t="shared" si="17"/>
        <v>6</v>
      </c>
      <c r="M354"/>
    </row>
    <row r="355" spans="3:13" ht="14.25">
      <c r="C355" s="10">
        <v>354</v>
      </c>
      <c r="D355" s="10" t="s">
        <v>12</v>
      </c>
      <c r="E355" s="15">
        <v>38639</v>
      </c>
      <c r="F355" s="10">
        <f t="shared" si="15"/>
        <v>2005</v>
      </c>
      <c r="G355" s="10" t="s">
        <v>9</v>
      </c>
      <c r="H355" s="16">
        <v>79</v>
      </c>
      <c r="I355" s="17">
        <v>239.755896624927</v>
      </c>
      <c r="J355" s="18">
        <f t="shared" si="16"/>
        <v>18940.715833369235</v>
      </c>
      <c r="K355" s="8">
        <f t="shared" si="17"/>
        <v>6</v>
      </c>
      <c r="M355"/>
    </row>
    <row r="356" spans="3:13" ht="14.25">
      <c r="C356" s="10">
        <v>355</v>
      </c>
      <c r="D356" s="10" t="s">
        <v>19</v>
      </c>
      <c r="E356" s="15">
        <v>38969</v>
      </c>
      <c r="F356" s="10">
        <f t="shared" si="15"/>
        <v>2006</v>
      </c>
      <c r="G356" s="10" t="s">
        <v>9</v>
      </c>
      <c r="H356" s="16">
        <v>81</v>
      </c>
      <c r="I356" s="17">
        <v>245.01127594931799</v>
      </c>
      <c r="J356" s="18">
        <f t="shared" si="16"/>
        <v>19845.913351894756</v>
      </c>
      <c r="K356" s="8">
        <f t="shared" si="17"/>
        <v>3</v>
      </c>
      <c r="M356"/>
    </row>
    <row r="357" spans="3:13" ht="14.25">
      <c r="C357" s="10">
        <v>356</v>
      </c>
      <c r="D357" s="10" t="s">
        <v>12</v>
      </c>
      <c r="E357" s="15">
        <v>38958</v>
      </c>
      <c r="F357" s="10">
        <f t="shared" si="15"/>
        <v>2006</v>
      </c>
      <c r="G357" s="10" t="s">
        <v>17</v>
      </c>
      <c r="H357" s="16">
        <v>76</v>
      </c>
      <c r="I357" s="17">
        <v>229.57757100656301</v>
      </c>
      <c r="J357" s="18">
        <f t="shared" si="16"/>
        <v>17447.895396498789</v>
      </c>
      <c r="K357" s="8">
        <f t="shared" si="17"/>
        <v>6</v>
      </c>
      <c r="M357"/>
    </row>
    <row r="358" spans="3:13" ht="14.25">
      <c r="C358" s="10">
        <v>357</v>
      </c>
      <c r="D358" s="10" t="s">
        <v>12</v>
      </c>
      <c r="E358" s="15">
        <v>38518</v>
      </c>
      <c r="F358" s="10">
        <f t="shared" si="15"/>
        <v>2005</v>
      </c>
      <c r="G358" s="10" t="s">
        <v>9</v>
      </c>
      <c r="H358" s="16">
        <v>31</v>
      </c>
      <c r="I358" s="17">
        <v>95.411837871052697</v>
      </c>
      <c r="J358" s="18">
        <f t="shared" si="16"/>
        <v>2957.7669740026336</v>
      </c>
      <c r="K358" s="8">
        <f t="shared" si="17"/>
        <v>6</v>
      </c>
      <c r="M358"/>
    </row>
    <row r="359" spans="3:13" ht="14.25">
      <c r="C359" s="10">
        <v>358</v>
      </c>
      <c r="D359" s="10" t="s">
        <v>15</v>
      </c>
      <c r="E359" s="15">
        <v>38617</v>
      </c>
      <c r="F359" s="10">
        <f t="shared" si="15"/>
        <v>2005</v>
      </c>
      <c r="G359" s="10" t="s">
        <v>17</v>
      </c>
      <c r="H359" s="16">
        <v>44</v>
      </c>
      <c r="I359" s="17">
        <v>133.84155746359201</v>
      </c>
      <c r="J359" s="18">
        <f t="shared" si="16"/>
        <v>5889.0285283980484</v>
      </c>
      <c r="K359" s="8">
        <f t="shared" si="17"/>
        <v>5</v>
      </c>
      <c r="M359"/>
    </row>
    <row r="360" spans="3:13" ht="14.25">
      <c r="C360" s="10">
        <v>359</v>
      </c>
      <c r="D360" s="10" t="s">
        <v>8</v>
      </c>
      <c r="E360" s="15">
        <v>39068</v>
      </c>
      <c r="F360" s="10">
        <f t="shared" si="15"/>
        <v>2006</v>
      </c>
      <c r="G360" s="10" t="s">
        <v>13</v>
      </c>
      <c r="H360" s="16">
        <v>44</v>
      </c>
      <c r="I360" s="17">
        <v>133.90724137081801</v>
      </c>
      <c r="J360" s="18">
        <f t="shared" si="16"/>
        <v>5891.9186203159925</v>
      </c>
      <c r="K360" s="8">
        <f t="shared" si="17"/>
        <v>5</v>
      </c>
      <c r="M360"/>
    </row>
    <row r="361" spans="3:13" ht="14.25">
      <c r="C361" s="10">
        <v>360</v>
      </c>
      <c r="D361" s="10" t="s">
        <v>18</v>
      </c>
      <c r="E361" s="15">
        <v>38133</v>
      </c>
      <c r="F361" s="10">
        <f t="shared" si="15"/>
        <v>2004</v>
      </c>
      <c r="G361" s="10" t="s">
        <v>21</v>
      </c>
      <c r="H361" s="16">
        <v>70</v>
      </c>
      <c r="I361" s="17">
        <v>211.68588054687601</v>
      </c>
      <c r="J361" s="18">
        <f t="shared" si="16"/>
        <v>14818.011638281321</v>
      </c>
      <c r="K361" s="8">
        <f t="shared" si="17"/>
        <v>8</v>
      </c>
      <c r="M361"/>
    </row>
    <row r="362" spans="3:13" ht="14.25">
      <c r="C362" s="10">
        <v>361</v>
      </c>
      <c r="D362" s="10" t="s">
        <v>18</v>
      </c>
      <c r="E362" s="15">
        <v>38320</v>
      </c>
      <c r="F362" s="10">
        <f t="shared" si="15"/>
        <v>2004</v>
      </c>
      <c r="G362" s="10" t="s">
        <v>11</v>
      </c>
      <c r="H362" s="16">
        <v>-4</v>
      </c>
      <c r="I362" s="17">
        <v>-9.4531080152815807</v>
      </c>
      <c r="J362" s="18">
        <f t="shared" si="16"/>
        <v>37.812432061126323</v>
      </c>
      <c r="K362" s="8">
        <f t="shared" si="17"/>
        <v>8</v>
      </c>
      <c r="M362"/>
    </row>
    <row r="363" spans="3:13" ht="14.25">
      <c r="C363" s="10">
        <v>362</v>
      </c>
      <c r="D363" s="10" t="s">
        <v>19</v>
      </c>
      <c r="E363" s="15">
        <v>38672</v>
      </c>
      <c r="F363" s="10">
        <f t="shared" si="15"/>
        <v>2005</v>
      </c>
      <c r="G363" s="10" t="s">
        <v>9</v>
      </c>
      <c r="H363" s="16">
        <v>28</v>
      </c>
      <c r="I363" s="17">
        <v>86.334638190049304</v>
      </c>
      <c r="J363" s="18">
        <f t="shared" si="16"/>
        <v>2417.3698693213805</v>
      </c>
      <c r="K363" s="8">
        <f t="shared" si="17"/>
        <v>3</v>
      </c>
      <c r="M363"/>
    </row>
    <row r="364" spans="3:13" ht="14.25">
      <c r="C364" s="10">
        <v>363</v>
      </c>
      <c r="D364" s="10" t="s">
        <v>12</v>
      </c>
      <c r="E364" s="15">
        <v>39002</v>
      </c>
      <c r="F364" s="10">
        <f t="shared" si="15"/>
        <v>2006</v>
      </c>
      <c r="G364" s="10" t="s">
        <v>21</v>
      </c>
      <c r="H364" s="16">
        <v>83</v>
      </c>
      <c r="I364" s="17">
        <v>250.609238628897</v>
      </c>
      <c r="J364" s="18">
        <f t="shared" si="16"/>
        <v>20800.566806198451</v>
      </c>
      <c r="K364" s="8">
        <f t="shared" si="17"/>
        <v>6</v>
      </c>
      <c r="M364"/>
    </row>
    <row r="365" spans="3:13" ht="14.25">
      <c r="C365" s="10">
        <v>364</v>
      </c>
      <c r="D365" s="10" t="s">
        <v>20</v>
      </c>
      <c r="E365" s="15">
        <v>38903</v>
      </c>
      <c r="F365" s="10">
        <f t="shared" si="15"/>
        <v>2006</v>
      </c>
      <c r="G365" s="10" t="s">
        <v>9</v>
      </c>
      <c r="H365" s="16">
        <v>46</v>
      </c>
      <c r="I365" s="17">
        <v>140.47993678432599</v>
      </c>
      <c r="J365" s="18">
        <f t="shared" si="16"/>
        <v>6462.0770920789955</v>
      </c>
      <c r="K365" s="8">
        <f t="shared" si="17"/>
        <v>4</v>
      </c>
      <c r="M365"/>
    </row>
    <row r="366" spans="3:13" ht="14.25">
      <c r="C366" s="10">
        <v>365</v>
      </c>
      <c r="D366" s="10" t="s">
        <v>19</v>
      </c>
      <c r="E366" s="15">
        <v>38859</v>
      </c>
      <c r="F366" s="10">
        <f t="shared" si="15"/>
        <v>2006</v>
      </c>
      <c r="G366" s="10" t="s">
        <v>9</v>
      </c>
      <c r="H366" s="16">
        <v>88</v>
      </c>
      <c r="I366" s="17">
        <v>266.35125676131003</v>
      </c>
      <c r="J366" s="18">
        <f t="shared" si="16"/>
        <v>23438.910594995283</v>
      </c>
      <c r="K366" s="8">
        <f t="shared" si="17"/>
        <v>3</v>
      </c>
      <c r="M366"/>
    </row>
    <row r="367" spans="3:13" ht="14.25">
      <c r="C367" s="10">
        <v>366</v>
      </c>
      <c r="D367" s="10" t="s">
        <v>14</v>
      </c>
      <c r="E367" s="15">
        <v>38639</v>
      </c>
      <c r="F367" s="10">
        <f t="shared" si="15"/>
        <v>2005</v>
      </c>
      <c r="G367" s="10" t="s">
        <v>9</v>
      </c>
      <c r="H367" s="16">
        <v>-9</v>
      </c>
      <c r="I367" s="17">
        <v>-24.537461299444701</v>
      </c>
      <c r="J367" s="18">
        <f t="shared" si="16"/>
        <v>220.83715169500232</v>
      </c>
      <c r="K367" s="8">
        <f t="shared" si="17"/>
        <v>6</v>
      </c>
      <c r="M367"/>
    </row>
    <row r="368" spans="3:13" ht="14.25">
      <c r="C368" s="10">
        <v>367</v>
      </c>
      <c r="D368" s="10" t="s">
        <v>10</v>
      </c>
      <c r="E368" s="15">
        <v>38573</v>
      </c>
      <c r="F368" s="10">
        <f t="shared" si="15"/>
        <v>2005</v>
      </c>
      <c r="G368" s="10" t="s">
        <v>11</v>
      </c>
      <c r="H368" s="16">
        <v>-8</v>
      </c>
      <c r="I368" s="17">
        <v>-21.825357589950698</v>
      </c>
      <c r="J368" s="18">
        <f t="shared" si="16"/>
        <v>174.60286071960559</v>
      </c>
      <c r="K368" s="8">
        <f t="shared" si="17"/>
        <v>8</v>
      </c>
      <c r="M368"/>
    </row>
    <row r="369" spans="3:13" ht="14.25">
      <c r="C369" s="10">
        <v>368</v>
      </c>
      <c r="D369" s="10" t="s">
        <v>16</v>
      </c>
      <c r="E369" s="15">
        <v>38903</v>
      </c>
      <c r="F369" s="10">
        <f t="shared" si="15"/>
        <v>2006</v>
      </c>
      <c r="G369" s="10" t="s">
        <v>11</v>
      </c>
      <c r="H369" s="16">
        <v>37</v>
      </c>
      <c r="I369" s="17">
        <v>113.010159221655</v>
      </c>
      <c r="J369" s="18">
        <f t="shared" si="16"/>
        <v>4181.3758912012354</v>
      </c>
      <c r="K369" s="8">
        <f t="shared" si="17"/>
        <v>7</v>
      </c>
      <c r="M369"/>
    </row>
    <row r="370" spans="3:13" ht="14.25">
      <c r="C370" s="10">
        <v>369</v>
      </c>
      <c r="D370" s="10" t="s">
        <v>10</v>
      </c>
      <c r="E370" s="15">
        <v>38045</v>
      </c>
      <c r="F370" s="10">
        <f t="shared" si="15"/>
        <v>2004</v>
      </c>
      <c r="G370" s="10" t="s">
        <v>11</v>
      </c>
      <c r="H370" s="16">
        <v>20</v>
      </c>
      <c r="I370" s="17">
        <v>61.6787928284201</v>
      </c>
      <c r="J370" s="18">
        <f t="shared" si="16"/>
        <v>1233.5758565684021</v>
      </c>
      <c r="K370" s="8">
        <f t="shared" si="17"/>
        <v>8</v>
      </c>
      <c r="M370"/>
    </row>
    <row r="371" spans="3:13" ht="14.25">
      <c r="C371" s="10">
        <v>370</v>
      </c>
      <c r="D371" s="10" t="s">
        <v>18</v>
      </c>
      <c r="E371" s="15">
        <v>38606</v>
      </c>
      <c r="F371" s="10">
        <f t="shared" si="15"/>
        <v>2005</v>
      </c>
      <c r="G371" s="10" t="s">
        <v>9</v>
      </c>
      <c r="H371" s="16">
        <v>2</v>
      </c>
      <c r="I371" s="17">
        <v>7.7509272810830501</v>
      </c>
      <c r="J371" s="18">
        <f t="shared" si="16"/>
        <v>15.5018545621661</v>
      </c>
      <c r="K371" s="8">
        <f t="shared" si="17"/>
        <v>8</v>
      </c>
      <c r="M371"/>
    </row>
    <row r="372" spans="3:13" ht="14.25">
      <c r="C372" s="10">
        <v>371</v>
      </c>
      <c r="D372" s="10" t="s">
        <v>12</v>
      </c>
      <c r="E372" s="15">
        <v>38584</v>
      </c>
      <c r="F372" s="10">
        <f t="shared" si="15"/>
        <v>2005</v>
      </c>
      <c r="G372" s="10" t="s">
        <v>17</v>
      </c>
      <c r="H372" s="16">
        <v>36</v>
      </c>
      <c r="I372" s="17">
        <v>110.594181259881</v>
      </c>
      <c r="J372" s="18">
        <f t="shared" si="16"/>
        <v>3981.3905253557159</v>
      </c>
      <c r="K372" s="8">
        <f t="shared" si="17"/>
        <v>6</v>
      </c>
      <c r="M372"/>
    </row>
    <row r="373" spans="3:13" ht="14.25">
      <c r="C373" s="10">
        <v>372</v>
      </c>
      <c r="D373" s="10" t="s">
        <v>12</v>
      </c>
      <c r="E373" s="15">
        <v>38628</v>
      </c>
      <c r="F373" s="10">
        <f t="shared" si="15"/>
        <v>2005</v>
      </c>
      <c r="G373" s="10" t="s">
        <v>21</v>
      </c>
      <c r="H373" s="16">
        <v>34</v>
      </c>
      <c r="I373" s="17">
        <v>103.889650964586</v>
      </c>
      <c r="J373" s="18">
        <f t="shared" si="16"/>
        <v>3532.248132795924</v>
      </c>
      <c r="K373" s="8">
        <f t="shared" si="17"/>
        <v>6</v>
      </c>
      <c r="M373"/>
    </row>
    <row r="374" spans="3:13" ht="14.25">
      <c r="C374" s="10">
        <v>373</v>
      </c>
      <c r="D374" s="10" t="s">
        <v>20</v>
      </c>
      <c r="E374" s="15">
        <v>38837</v>
      </c>
      <c r="F374" s="10">
        <f t="shared" si="15"/>
        <v>2006</v>
      </c>
      <c r="G374" s="10" t="s">
        <v>17</v>
      </c>
      <c r="H374" s="16">
        <v>84</v>
      </c>
      <c r="I374" s="17">
        <v>253.89322061575001</v>
      </c>
      <c r="J374" s="18">
        <f t="shared" si="16"/>
        <v>21327.030531723001</v>
      </c>
      <c r="K374" s="8">
        <f t="shared" si="17"/>
        <v>4</v>
      </c>
      <c r="M374"/>
    </row>
    <row r="375" spans="3:13" ht="14.25">
      <c r="C375" s="10">
        <v>374</v>
      </c>
      <c r="D375" s="10" t="s">
        <v>10</v>
      </c>
      <c r="E375" s="15">
        <v>38947</v>
      </c>
      <c r="F375" s="10">
        <f t="shared" si="15"/>
        <v>2006</v>
      </c>
      <c r="G375" s="10" t="s">
        <v>21</v>
      </c>
      <c r="H375" s="16">
        <v>89</v>
      </c>
      <c r="I375" s="17">
        <v>268.47594870423097</v>
      </c>
      <c r="J375" s="18">
        <f t="shared" si="16"/>
        <v>23894.359434676557</v>
      </c>
      <c r="K375" s="8">
        <f t="shared" si="17"/>
        <v>8</v>
      </c>
      <c r="M375"/>
    </row>
    <row r="376" spans="3:13" ht="14.25">
      <c r="C376" s="10">
        <v>375</v>
      </c>
      <c r="D376" s="10" t="s">
        <v>15</v>
      </c>
      <c r="E376" s="15">
        <v>38749</v>
      </c>
      <c r="F376" s="10">
        <f t="shared" si="15"/>
        <v>2006</v>
      </c>
      <c r="G376" s="10" t="s">
        <v>9</v>
      </c>
      <c r="H376" s="16">
        <v>31</v>
      </c>
      <c r="I376" s="17">
        <v>95.680691267513794</v>
      </c>
      <c r="J376" s="18">
        <f t="shared" si="16"/>
        <v>2966.1014292929276</v>
      </c>
      <c r="K376" s="8">
        <f t="shared" si="17"/>
        <v>5</v>
      </c>
      <c r="M376"/>
    </row>
    <row r="377" spans="3:13" ht="14.25">
      <c r="C377" s="10">
        <v>376</v>
      </c>
      <c r="D377" s="10" t="s">
        <v>20</v>
      </c>
      <c r="E377" s="15">
        <v>38067</v>
      </c>
      <c r="F377" s="10">
        <f t="shared" si="15"/>
        <v>2004</v>
      </c>
      <c r="G377" s="10" t="s">
        <v>9</v>
      </c>
      <c r="H377" s="16">
        <v>7</v>
      </c>
      <c r="I377" s="17">
        <v>22.5458632552394</v>
      </c>
      <c r="J377" s="18">
        <f t="shared" si="16"/>
        <v>157.8210427866758</v>
      </c>
      <c r="K377" s="8">
        <f t="shared" si="17"/>
        <v>4</v>
      </c>
      <c r="M377"/>
    </row>
    <row r="378" spans="3:13" ht="14.25">
      <c r="C378" s="10">
        <v>377</v>
      </c>
      <c r="D378" s="10" t="s">
        <v>10</v>
      </c>
      <c r="E378" s="15">
        <v>38023</v>
      </c>
      <c r="F378" s="10">
        <f t="shared" si="15"/>
        <v>2004</v>
      </c>
      <c r="G378" s="10" t="s">
        <v>9</v>
      </c>
      <c r="H378" s="16">
        <v>7</v>
      </c>
      <c r="I378" s="17">
        <v>22.9391933430372</v>
      </c>
      <c r="J378" s="18">
        <f t="shared" si="16"/>
        <v>160.5743534012604</v>
      </c>
      <c r="K378" s="8">
        <f t="shared" si="17"/>
        <v>8</v>
      </c>
      <c r="M378"/>
    </row>
    <row r="379" spans="3:13" ht="14.25">
      <c r="C379" s="10">
        <v>378</v>
      </c>
      <c r="D379" s="10" t="s">
        <v>14</v>
      </c>
      <c r="E379" s="15">
        <v>38771</v>
      </c>
      <c r="F379" s="10">
        <f t="shared" si="15"/>
        <v>2006</v>
      </c>
      <c r="G379" s="10" t="s">
        <v>17</v>
      </c>
      <c r="H379" s="16">
        <v>76</v>
      </c>
      <c r="I379" s="17">
        <v>229.89259006043201</v>
      </c>
      <c r="J379" s="18">
        <f t="shared" si="16"/>
        <v>17471.836844592832</v>
      </c>
      <c r="K379" s="8">
        <f t="shared" si="17"/>
        <v>6</v>
      </c>
      <c r="M379"/>
    </row>
    <row r="380" spans="3:13" ht="14.25">
      <c r="C380" s="10">
        <v>379</v>
      </c>
      <c r="D380" s="10" t="s">
        <v>15</v>
      </c>
      <c r="E380" s="15">
        <v>38199</v>
      </c>
      <c r="F380" s="10">
        <f t="shared" si="15"/>
        <v>2004</v>
      </c>
      <c r="G380" s="10" t="s">
        <v>11</v>
      </c>
      <c r="H380" s="16">
        <v>6</v>
      </c>
      <c r="I380" s="17">
        <v>19.5610173084868</v>
      </c>
      <c r="J380" s="18">
        <f t="shared" si="16"/>
        <v>117.36610385092081</v>
      </c>
      <c r="K380" s="8">
        <f t="shared" si="17"/>
        <v>5</v>
      </c>
      <c r="M380"/>
    </row>
    <row r="381" spans="3:13" ht="14.25">
      <c r="C381" s="10">
        <v>380</v>
      </c>
      <c r="D381" s="10" t="s">
        <v>18</v>
      </c>
      <c r="E381" s="15">
        <v>39013</v>
      </c>
      <c r="F381" s="10">
        <f t="shared" si="15"/>
        <v>2006</v>
      </c>
      <c r="G381" s="10" t="s">
        <v>9</v>
      </c>
      <c r="H381" s="16">
        <v>43</v>
      </c>
      <c r="I381" s="17">
        <v>130.28590210776699</v>
      </c>
      <c r="J381" s="18">
        <f t="shared" si="16"/>
        <v>5602.2937906339803</v>
      </c>
      <c r="K381" s="8">
        <f t="shared" si="17"/>
        <v>8</v>
      </c>
      <c r="M381"/>
    </row>
    <row r="382" spans="3:13" ht="14.25">
      <c r="C382" s="10">
        <v>381</v>
      </c>
      <c r="D382" s="10" t="s">
        <v>20</v>
      </c>
      <c r="E382" s="15">
        <v>38001</v>
      </c>
      <c r="F382" s="10">
        <f t="shared" si="15"/>
        <v>2004</v>
      </c>
      <c r="G382" s="10" t="s">
        <v>21</v>
      </c>
      <c r="H382" s="16">
        <v>20</v>
      </c>
      <c r="I382" s="17">
        <v>62.182772082560298</v>
      </c>
      <c r="J382" s="18">
        <f t="shared" si="16"/>
        <v>1243.655441651206</v>
      </c>
      <c r="K382" s="8">
        <f t="shared" si="17"/>
        <v>4</v>
      </c>
      <c r="M382"/>
    </row>
    <row r="383" spans="3:13" ht="14.25">
      <c r="C383" s="10">
        <v>382</v>
      </c>
      <c r="D383" s="10" t="s">
        <v>15</v>
      </c>
      <c r="E383" s="15">
        <v>38793</v>
      </c>
      <c r="F383" s="10">
        <f t="shared" si="15"/>
        <v>2006</v>
      </c>
      <c r="G383" s="10" t="s">
        <v>13</v>
      </c>
      <c r="H383" s="16">
        <v>11</v>
      </c>
      <c r="I383" s="17">
        <v>35.0768187054409</v>
      </c>
      <c r="J383" s="18">
        <f t="shared" si="16"/>
        <v>385.84500575984987</v>
      </c>
      <c r="K383" s="8">
        <f t="shared" si="17"/>
        <v>5</v>
      </c>
      <c r="M383"/>
    </row>
    <row r="384" spans="3:13" ht="14.25">
      <c r="C384" s="10">
        <v>383</v>
      </c>
      <c r="D384" s="10" t="s">
        <v>19</v>
      </c>
      <c r="E384" s="15">
        <v>38529</v>
      </c>
      <c r="F384" s="10">
        <f t="shared" si="15"/>
        <v>2005</v>
      </c>
      <c r="G384" s="10" t="s">
        <v>17</v>
      </c>
      <c r="H384" s="16">
        <v>35</v>
      </c>
      <c r="I384" s="17">
        <v>107.053238247005</v>
      </c>
      <c r="J384" s="18">
        <f t="shared" si="16"/>
        <v>3746.8633386451747</v>
      </c>
      <c r="K384" s="8">
        <f t="shared" si="17"/>
        <v>3</v>
      </c>
      <c r="M384"/>
    </row>
    <row r="385" spans="3:13" ht="14.25">
      <c r="C385" s="10">
        <v>384</v>
      </c>
      <c r="D385" s="10" t="s">
        <v>14</v>
      </c>
      <c r="E385" s="15">
        <v>38793</v>
      </c>
      <c r="F385" s="10">
        <f t="shared" si="15"/>
        <v>2006</v>
      </c>
      <c r="G385" s="10" t="s">
        <v>11</v>
      </c>
      <c r="H385" s="16">
        <v>72</v>
      </c>
      <c r="I385" s="17">
        <v>218.15023917907899</v>
      </c>
      <c r="J385" s="18">
        <f t="shared" si="16"/>
        <v>15706.817220893688</v>
      </c>
      <c r="K385" s="8">
        <f t="shared" si="17"/>
        <v>6</v>
      </c>
      <c r="M385"/>
    </row>
    <row r="386" spans="3:13" ht="14.25">
      <c r="C386" s="10">
        <v>385</v>
      </c>
      <c r="D386" s="10" t="s">
        <v>20</v>
      </c>
      <c r="E386" s="15">
        <v>38133</v>
      </c>
      <c r="F386" s="10">
        <f t="shared" si="15"/>
        <v>2004</v>
      </c>
      <c r="G386" s="10" t="s">
        <v>11</v>
      </c>
      <c r="H386" s="16">
        <v>49</v>
      </c>
      <c r="I386" s="17">
        <v>148.926929750748</v>
      </c>
      <c r="J386" s="18">
        <f t="shared" si="16"/>
        <v>7297.4195577866521</v>
      </c>
      <c r="K386" s="8">
        <f t="shared" si="17"/>
        <v>4</v>
      </c>
      <c r="M386"/>
    </row>
    <row r="387" spans="3:13" ht="14.25">
      <c r="C387" s="10">
        <v>386</v>
      </c>
      <c r="D387" s="10" t="s">
        <v>19</v>
      </c>
      <c r="E387" s="15">
        <v>38782</v>
      </c>
      <c r="F387" s="10">
        <f t="shared" ref="F387:F450" si="18">YEAR(E387)</f>
        <v>2006</v>
      </c>
      <c r="G387" s="10" t="s">
        <v>11</v>
      </c>
      <c r="H387" s="16">
        <v>88</v>
      </c>
      <c r="I387" s="17">
        <v>266.64631383797899</v>
      </c>
      <c r="J387" s="18">
        <f t="shared" ref="J387:J450" si="19">H387*I387</f>
        <v>23464.875617742153</v>
      </c>
      <c r="K387" s="8">
        <f t="shared" ref="K387:K450" si="20">LEN(D387)</f>
        <v>3</v>
      </c>
      <c r="M387"/>
    </row>
    <row r="388" spans="3:13" ht="14.25">
      <c r="C388" s="10">
        <v>387</v>
      </c>
      <c r="D388" s="10" t="s">
        <v>12</v>
      </c>
      <c r="E388" s="15">
        <v>38804</v>
      </c>
      <c r="F388" s="10">
        <f t="shared" si="18"/>
        <v>2006</v>
      </c>
      <c r="G388" s="10" t="s">
        <v>11</v>
      </c>
      <c r="H388" s="16">
        <v>45</v>
      </c>
      <c r="I388" s="17">
        <v>136.00734165157499</v>
      </c>
      <c r="J388" s="18">
        <f t="shared" si="19"/>
        <v>6120.3303743208744</v>
      </c>
      <c r="K388" s="8">
        <f t="shared" si="20"/>
        <v>6</v>
      </c>
      <c r="M388"/>
    </row>
    <row r="389" spans="3:13" ht="14.25">
      <c r="C389" s="10">
        <v>388</v>
      </c>
      <c r="D389" s="10" t="s">
        <v>12</v>
      </c>
      <c r="E389" s="15">
        <v>38067</v>
      </c>
      <c r="F389" s="10">
        <f t="shared" si="18"/>
        <v>2004</v>
      </c>
      <c r="G389" s="10" t="s">
        <v>9</v>
      </c>
      <c r="H389" s="16">
        <v>37</v>
      </c>
      <c r="I389" s="17">
        <v>112.929004157211</v>
      </c>
      <c r="J389" s="18">
        <f t="shared" si="19"/>
        <v>4178.3731538168067</v>
      </c>
      <c r="K389" s="8">
        <f t="shared" si="20"/>
        <v>6</v>
      </c>
      <c r="M389"/>
    </row>
    <row r="390" spans="3:13" ht="14.25">
      <c r="C390" s="10">
        <v>389</v>
      </c>
      <c r="D390" s="10" t="s">
        <v>16</v>
      </c>
      <c r="E390" s="15">
        <v>38452</v>
      </c>
      <c r="F390" s="10">
        <f t="shared" si="18"/>
        <v>2005</v>
      </c>
      <c r="G390" s="10" t="s">
        <v>9</v>
      </c>
      <c r="H390" s="16">
        <v>12</v>
      </c>
      <c r="I390" s="17">
        <v>38.618337900456297</v>
      </c>
      <c r="J390" s="18">
        <f t="shared" si="19"/>
        <v>463.42005480547556</v>
      </c>
      <c r="K390" s="8">
        <f t="shared" si="20"/>
        <v>7</v>
      </c>
      <c r="M390"/>
    </row>
    <row r="391" spans="3:13" ht="14.25">
      <c r="C391" s="10">
        <v>390</v>
      </c>
      <c r="D391" s="10" t="s">
        <v>19</v>
      </c>
      <c r="E391" s="15">
        <v>38122</v>
      </c>
      <c r="F391" s="10">
        <f t="shared" si="18"/>
        <v>2004</v>
      </c>
      <c r="G391" s="10" t="s">
        <v>21</v>
      </c>
      <c r="H391" s="16">
        <v>18</v>
      </c>
      <c r="I391" s="17">
        <v>55.932067779481002</v>
      </c>
      <c r="J391" s="18">
        <f t="shared" si="19"/>
        <v>1006.7772200306581</v>
      </c>
      <c r="K391" s="8">
        <f t="shared" si="20"/>
        <v>3</v>
      </c>
      <c r="M391"/>
    </row>
    <row r="392" spans="3:13" ht="14.25">
      <c r="C392" s="10">
        <v>391</v>
      </c>
      <c r="D392" s="10" t="s">
        <v>10</v>
      </c>
      <c r="E392" s="15">
        <v>38738</v>
      </c>
      <c r="F392" s="10">
        <f t="shared" si="18"/>
        <v>2006</v>
      </c>
      <c r="G392" s="10" t="s">
        <v>9</v>
      </c>
      <c r="H392" s="16">
        <v>75</v>
      </c>
      <c r="I392" s="17">
        <v>226.997965563115</v>
      </c>
      <c r="J392" s="18">
        <f t="shared" si="19"/>
        <v>17024.847417233625</v>
      </c>
      <c r="K392" s="8">
        <f t="shared" si="20"/>
        <v>8</v>
      </c>
      <c r="M392"/>
    </row>
    <row r="393" spans="3:13" ht="14.25">
      <c r="C393" s="10">
        <v>392</v>
      </c>
      <c r="D393" s="10" t="s">
        <v>19</v>
      </c>
      <c r="E393" s="15">
        <v>38408</v>
      </c>
      <c r="F393" s="10">
        <f t="shared" si="18"/>
        <v>2005</v>
      </c>
      <c r="G393" s="10" t="s">
        <v>11</v>
      </c>
      <c r="H393" s="16">
        <v>8</v>
      </c>
      <c r="I393" s="17">
        <v>26.314204821327198</v>
      </c>
      <c r="J393" s="18">
        <f t="shared" si="19"/>
        <v>210.51363857061759</v>
      </c>
      <c r="K393" s="8">
        <f t="shared" si="20"/>
        <v>3</v>
      </c>
      <c r="M393"/>
    </row>
    <row r="394" spans="3:13" ht="14.25">
      <c r="C394" s="10">
        <v>393</v>
      </c>
      <c r="D394" s="10" t="s">
        <v>8</v>
      </c>
      <c r="E394" s="15">
        <v>38078</v>
      </c>
      <c r="F394" s="10">
        <f t="shared" si="18"/>
        <v>2004</v>
      </c>
      <c r="G394" s="10" t="s">
        <v>9</v>
      </c>
      <c r="H394" s="16">
        <v>37</v>
      </c>
      <c r="I394" s="17">
        <v>112.535342486277</v>
      </c>
      <c r="J394" s="18">
        <f t="shared" si="19"/>
        <v>4163.8076719922492</v>
      </c>
      <c r="K394" s="8">
        <f t="shared" si="20"/>
        <v>5</v>
      </c>
      <c r="M394"/>
    </row>
    <row r="395" spans="3:13" ht="14.25">
      <c r="C395" s="10">
        <v>394</v>
      </c>
      <c r="D395" s="10" t="s">
        <v>12</v>
      </c>
      <c r="E395" s="15">
        <v>38342</v>
      </c>
      <c r="F395" s="10">
        <f t="shared" si="18"/>
        <v>2004</v>
      </c>
      <c r="G395" s="10" t="s">
        <v>9</v>
      </c>
      <c r="H395" s="16">
        <v>-6</v>
      </c>
      <c r="I395" s="17">
        <v>-16.4123658182158</v>
      </c>
      <c r="J395" s="18">
        <f t="shared" si="19"/>
        <v>98.474194909294795</v>
      </c>
      <c r="K395" s="8">
        <f t="shared" si="20"/>
        <v>6</v>
      </c>
      <c r="M395"/>
    </row>
    <row r="396" spans="3:13" ht="14.25">
      <c r="C396" s="10">
        <v>395</v>
      </c>
      <c r="D396" s="10" t="s">
        <v>8</v>
      </c>
      <c r="E396" s="15">
        <v>38122</v>
      </c>
      <c r="F396" s="10">
        <f t="shared" si="18"/>
        <v>2004</v>
      </c>
      <c r="G396" s="10" t="s">
        <v>13</v>
      </c>
      <c r="H396" s="16">
        <v>56</v>
      </c>
      <c r="I396" s="17">
        <v>169.27515470165301</v>
      </c>
      <c r="J396" s="18">
        <f t="shared" si="19"/>
        <v>9479.4086632925682</v>
      </c>
      <c r="K396" s="8">
        <f t="shared" si="20"/>
        <v>5</v>
      </c>
      <c r="M396"/>
    </row>
    <row r="397" spans="3:13" ht="14.25">
      <c r="C397" s="10">
        <v>396</v>
      </c>
      <c r="D397" s="10" t="s">
        <v>19</v>
      </c>
      <c r="E397" s="15">
        <v>38331</v>
      </c>
      <c r="F397" s="10">
        <f t="shared" si="18"/>
        <v>2004</v>
      </c>
      <c r="G397" s="10" t="s">
        <v>17</v>
      </c>
      <c r="H397" s="16">
        <v>53</v>
      </c>
      <c r="I397" s="17">
        <v>161.325465577957</v>
      </c>
      <c r="J397" s="18">
        <f t="shared" si="19"/>
        <v>8550.2496756317214</v>
      </c>
      <c r="K397" s="8">
        <f t="shared" si="20"/>
        <v>3</v>
      </c>
      <c r="M397"/>
    </row>
    <row r="398" spans="3:13" ht="14.25">
      <c r="C398" s="10">
        <v>397</v>
      </c>
      <c r="D398" s="10" t="s">
        <v>18</v>
      </c>
      <c r="E398" s="15">
        <v>38133</v>
      </c>
      <c r="F398" s="10">
        <f t="shared" si="18"/>
        <v>2004</v>
      </c>
      <c r="G398" s="10" t="s">
        <v>9</v>
      </c>
      <c r="H398" s="16">
        <v>62</v>
      </c>
      <c r="I398" s="17">
        <v>187.71993550398901</v>
      </c>
      <c r="J398" s="18">
        <f t="shared" si="19"/>
        <v>11638.636001247318</v>
      </c>
      <c r="K398" s="8">
        <f t="shared" si="20"/>
        <v>8</v>
      </c>
      <c r="M398"/>
    </row>
    <row r="399" spans="3:13" ht="14.25">
      <c r="C399" s="10">
        <v>398</v>
      </c>
      <c r="D399" s="10" t="s">
        <v>12</v>
      </c>
      <c r="E399" s="15">
        <v>38441</v>
      </c>
      <c r="F399" s="10">
        <f t="shared" si="18"/>
        <v>2005</v>
      </c>
      <c r="G399" s="10" t="s">
        <v>21</v>
      </c>
      <c r="H399" s="16">
        <v>90</v>
      </c>
      <c r="I399" s="17">
        <v>271.30519777626301</v>
      </c>
      <c r="J399" s="18">
        <f t="shared" si="19"/>
        <v>24417.467799863673</v>
      </c>
      <c r="K399" s="8">
        <f t="shared" si="20"/>
        <v>6</v>
      </c>
      <c r="M399"/>
    </row>
    <row r="400" spans="3:13" ht="14.25">
      <c r="C400" s="10">
        <v>399</v>
      </c>
      <c r="D400" s="10" t="s">
        <v>12</v>
      </c>
      <c r="E400" s="15">
        <v>38001</v>
      </c>
      <c r="F400" s="10">
        <f t="shared" si="18"/>
        <v>2004</v>
      </c>
      <c r="G400" s="10" t="s">
        <v>17</v>
      </c>
      <c r="H400" s="16">
        <v>30</v>
      </c>
      <c r="I400" s="17">
        <v>92.293324121451903</v>
      </c>
      <c r="J400" s="18">
        <f t="shared" si="19"/>
        <v>2768.7997236435572</v>
      </c>
      <c r="K400" s="8">
        <f t="shared" si="20"/>
        <v>6</v>
      </c>
      <c r="M400"/>
    </row>
    <row r="401" spans="3:13" ht="14.25">
      <c r="C401" s="10">
        <v>400</v>
      </c>
      <c r="D401" s="10" t="s">
        <v>16</v>
      </c>
      <c r="E401" s="15">
        <v>38397</v>
      </c>
      <c r="F401" s="10">
        <f t="shared" si="18"/>
        <v>2005</v>
      </c>
      <c r="G401" s="10" t="s">
        <v>11</v>
      </c>
      <c r="H401" s="16">
        <v>36</v>
      </c>
      <c r="I401" s="17">
        <v>110.393912488696</v>
      </c>
      <c r="J401" s="18">
        <f t="shared" si="19"/>
        <v>3974.1808495930563</v>
      </c>
      <c r="K401" s="8">
        <f t="shared" si="20"/>
        <v>7</v>
      </c>
      <c r="M401"/>
    </row>
    <row r="402" spans="3:13" ht="14.25">
      <c r="C402" s="10">
        <v>401</v>
      </c>
      <c r="D402" s="10" t="s">
        <v>18</v>
      </c>
      <c r="E402" s="15">
        <v>38419</v>
      </c>
      <c r="F402" s="10">
        <f t="shared" si="18"/>
        <v>2005</v>
      </c>
      <c r="G402" s="10" t="s">
        <v>17</v>
      </c>
      <c r="H402" s="16">
        <v>76</v>
      </c>
      <c r="I402" s="17">
        <v>230.11911772178499</v>
      </c>
      <c r="J402" s="18">
        <f t="shared" si="19"/>
        <v>17489.05294685566</v>
      </c>
      <c r="K402" s="8">
        <f t="shared" si="20"/>
        <v>8</v>
      </c>
      <c r="M402"/>
    </row>
    <row r="403" spans="3:13" ht="14.25">
      <c r="C403" s="10">
        <v>402</v>
      </c>
      <c r="D403" s="10" t="s">
        <v>14</v>
      </c>
      <c r="E403" s="15">
        <v>38452</v>
      </c>
      <c r="F403" s="10">
        <f t="shared" si="18"/>
        <v>2005</v>
      </c>
      <c r="G403" s="10" t="s">
        <v>9</v>
      </c>
      <c r="H403" s="16">
        <v>-4</v>
      </c>
      <c r="I403" s="17">
        <v>-10.045852408088701</v>
      </c>
      <c r="J403" s="18">
        <f t="shared" si="19"/>
        <v>40.183409632354802</v>
      </c>
      <c r="K403" s="8">
        <f t="shared" si="20"/>
        <v>6</v>
      </c>
      <c r="M403"/>
    </row>
    <row r="404" spans="3:13" ht="14.25">
      <c r="C404" s="10">
        <v>403</v>
      </c>
      <c r="D404" s="10" t="s">
        <v>16</v>
      </c>
      <c r="E404" s="15">
        <v>38331</v>
      </c>
      <c r="F404" s="10">
        <f t="shared" si="18"/>
        <v>2004</v>
      </c>
      <c r="G404" s="10" t="s">
        <v>13</v>
      </c>
      <c r="H404" s="16">
        <v>26</v>
      </c>
      <c r="I404" s="17">
        <v>80.067286712333498</v>
      </c>
      <c r="J404" s="18">
        <f t="shared" si="19"/>
        <v>2081.749454520671</v>
      </c>
      <c r="K404" s="8">
        <f t="shared" si="20"/>
        <v>7</v>
      </c>
      <c r="M404"/>
    </row>
    <row r="405" spans="3:13" ht="14.25">
      <c r="C405" s="10">
        <v>404</v>
      </c>
      <c r="D405" s="10" t="s">
        <v>18</v>
      </c>
      <c r="E405" s="15">
        <v>38485</v>
      </c>
      <c r="F405" s="10">
        <f t="shared" si="18"/>
        <v>2005</v>
      </c>
      <c r="G405" s="10" t="s">
        <v>9</v>
      </c>
      <c r="H405" s="16">
        <v>-5</v>
      </c>
      <c r="I405" s="17">
        <v>-12.7998430186961</v>
      </c>
      <c r="J405" s="18">
        <f t="shared" si="19"/>
        <v>63.999215093480501</v>
      </c>
      <c r="K405" s="8">
        <f t="shared" si="20"/>
        <v>8</v>
      </c>
      <c r="M405"/>
    </row>
    <row r="406" spans="3:13" ht="14.25">
      <c r="C406" s="10">
        <v>405</v>
      </c>
      <c r="D406" s="10" t="s">
        <v>15</v>
      </c>
      <c r="E406" s="15">
        <v>38111</v>
      </c>
      <c r="F406" s="10">
        <f t="shared" si="18"/>
        <v>2004</v>
      </c>
      <c r="G406" s="10" t="s">
        <v>11</v>
      </c>
      <c r="H406" s="16">
        <v>44</v>
      </c>
      <c r="I406" s="17">
        <v>133.92031416884799</v>
      </c>
      <c r="J406" s="18">
        <f t="shared" si="19"/>
        <v>5892.4938234293113</v>
      </c>
      <c r="K406" s="8">
        <f t="shared" si="20"/>
        <v>5</v>
      </c>
      <c r="M406"/>
    </row>
    <row r="407" spans="3:13" ht="14.25">
      <c r="C407" s="10">
        <v>406</v>
      </c>
      <c r="D407" s="10" t="s">
        <v>16</v>
      </c>
      <c r="E407" s="15">
        <v>38034</v>
      </c>
      <c r="F407" s="10">
        <f t="shared" si="18"/>
        <v>2004</v>
      </c>
      <c r="G407" s="10" t="s">
        <v>21</v>
      </c>
      <c r="H407" s="16">
        <v>91</v>
      </c>
      <c r="I407" s="17">
        <v>274.81127367201901</v>
      </c>
      <c r="J407" s="18">
        <f t="shared" si="19"/>
        <v>25007.825904153731</v>
      </c>
      <c r="K407" s="8">
        <f t="shared" si="20"/>
        <v>7</v>
      </c>
      <c r="M407"/>
    </row>
    <row r="408" spans="3:13" ht="14.25">
      <c r="C408" s="10">
        <v>407</v>
      </c>
      <c r="D408" s="10" t="s">
        <v>14</v>
      </c>
      <c r="E408" s="15">
        <v>38056</v>
      </c>
      <c r="F408" s="10">
        <f t="shared" si="18"/>
        <v>2004</v>
      </c>
      <c r="G408" s="10" t="s">
        <v>9</v>
      </c>
      <c r="H408" s="16">
        <v>78</v>
      </c>
      <c r="I408" s="17">
        <v>235.98595343131899</v>
      </c>
      <c r="J408" s="18">
        <f t="shared" si="19"/>
        <v>18406.904367642881</v>
      </c>
      <c r="K408" s="8">
        <f t="shared" si="20"/>
        <v>6</v>
      </c>
      <c r="M408"/>
    </row>
    <row r="409" spans="3:13" ht="14.25">
      <c r="C409" s="10">
        <v>408</v>
      </c>
      <c r="D409" s="10" t="s">
        <v>19</v>
      </c>
      <c r="E409" s="15">
        <v>38859</v>
      </c>
      <c r="F409" s="10">
        <f t="shared" si="18"/>
        <v>2006</v>
      </c>
      <c r="G409" s="10" t="s">
        <v>9</v>
      </c>
      <c r="H409" s="16">
        <v>69</v>
      </c>
      <c r="I409" s="17">
        <v>208.58962786585201</v>
      </c>
      <c r="J409" s="18">
        <f t="shared" si="19"/>
        <v>14392.684322743789</v>
      </c>
      <c r="K409" s="8">
        <f t="shared" si="20"/>
        <v>3</v>
      </c>
      <c r="M409"/>
    </row>
    <row r="410" spans="3:13" ht="14.25">
      <c r="C410" s="10">
        <v>409</v>
      </c>
      <c r="D410" s="10" t="s">
        <v>8</v>
      </c>
      <c r="E410" s="15">
        <v>38276</v>
      </c>
      <c r="F410" s="10">
        <f t="shared" si="18"/>
        <v>2004</v>
      </c>
      <c r="G410" s="10" t="s">
        <v>21</v>
      </c>
      <c r="H410" s="16">
        <v>74</v>
      </c>
      <c r="I410" s="17">
        <v>224.04305477277899</v>
      </c>
      <c r="J410" s="18">
        <f t="shared" si="19"/>
        <v>16579.186053185644</v>
      </c>
      <c r="K410" s="8">
        <f t="shared" si="20"/>
        <v>5</v>
      </c>
      <c r="M410"/>
    </row>
    <row r="411" spans="3:13" ht="14.25">
      <c r="C411" s="10">
        <v>410</v>
      </c>
      <c r="D411" s="10" t="s">
        <v>15</v>
      </c>
      <c r="E411" s="15">
        <v>38562</v>
      </c>
      <c r="F411" s="10">
        <f t="shared" si="18"/>
        <v>2005</v>
      </c>
      <c r="G411" s="10" t="s">
        <v>11</v>
      </c>
      <c r="H411" s="16">
        <v>71</v>
      </c>
      <c r="I411" s="17">
        <v>215.12402518996399</v>
      </c>
      <c r="J411" s="18">
        <f t="shared" si="19"/>
        <v>15273.805788487443</v>
      </c>
      <c r="K411" s="8">
        <f t="shared" si="20"/>
        <v>5</v>
      </c>
      <c r="M411"/>
    </row>
    <row r="412" spans="3:13" ht="14.25">
      <c r="C412" s="10">
        <v>411</v>
      </c>
      <c r="D412" s="10" t="s">
        <v>8</v>
      </c>
      <c r="E412" s="15">
        <v>38969</v>
      </c>
      <c r="F412" s="10">
        <f t="shared" si="18"/>
        <v>2006</v>
      </c>
      <c r="G412" s="10" t="s">
        <v>13</v>
      </c>
      <c r="H412" s="16">
        <v>34</v>
      </c>
      <c r="I412" s="17">
        <v>103.849395938557</v>
      </c>
      <c r="J412" s="18">
        <f t="shared" si="19"/>
        <v>3530.8794619109376</v>
      </c>
      <c r="K412" s="8">
        <f t="shared" si="20"/>
        <v>5</v>
      </c>
      <c r="M412"/>
    </row>
    <row r="413" spans="3:13" ht="14.25">
      <c r="C413" s="10">
        <v>412</v>
      </c>
      <c r="D413" s="10" t="s">
        <v>19</v>
      </c>
      <c r="E413" s="15">
        <v>38507</v>
      </c>
      <c r="F413" s="10">
        <f t="shared" si="18"/>
        <v>2005</v>
      </c>
      <c r="G413" s="10" t="s">
        <v>21</v>
      </c>
      <c r="H413" s="16">
        <v>93</v>
      </c>
      <c r="I413" s="17">
        <v>281.17054419951103</v>
      </c>
      <c r="J413" s="18">
        <f t="shared" si="19"/>
        <v>26148.860610554526</v>
      </c>
      <c r="K413" s="8">
        <f t="shared" si="20"/>
        <v>3</v>
      </c>
      <c r="M413"/>
    </row>
    <row r="414" spans="3:13" ht="14.25">
      <c r="C414" s="10">
        <v>413</v>
      </c>
      <c r="D414" s="10" t="s">
        <v>10</v>
      </c>
      <c r="E414" s="15">
        <v>38408</v>
      </c>
      <c r="F414" s="10">
        <f t="shared" si="18"/>
        <v>2005</v>
      </c>
      <c r="G414" s="10" t="s">
        <v>11</v>
      </c>
      <c r="H414" s="16">
        <v>60</v>
      </c>
      <c r="I414" s="17">
        <v>182.60959965033101</v>
      </c>
      <c r="J414" s="18">
        <f t="shared" si="19"/>
        <v>10956.575979019861</v>
      </c>
      <c r="K414" s="8">
        <f t="shared" si="20"/>
        <v>8</v>
      </c>
      <c r="M414"/>
    </row>
    <row r="415" spans="3:13" ht="14.25">
      <c r="C415" s="10">
        <v>414</v>
      </c>
      <c r="D415" s="10" t="s">
        <v>20</v>
      </c>
      <c r="E415" s="15">
        <v>38100</v>
      </c>
      <c r="F415" s="10">
        <f t="shared" si="18"/>
        <v>2004</v>
      </c>
      <c r="G415" s="10" t="s">
        <v>11</v>
      </c>
      <c r="H415" s="16">
        <v>37</v>
      </c>
      <c r="I415" s="17">
        <v>112.43397722732</v>
      </c>
      <c r="J415" s="18">
        <f t="shared" si="19"/>
        <v>4160.0571574108399</v>
      </c>
      <c r="K415" s="8">
        <f t="shared" si="20"/>
        <v>4</v>
      </c>
      <c r="M415"/>
    </row>
    <row r="416" spans="3:13" ht="14.25">
      <c r="C416" s="10">
        <v>415</v>
      </c>
      <c r="D416" s="10" t="s">
        <v>19</v>
      </c>
      <c r="E416" s="15">
        <v>38166</v>
      </c>
      <c r="F416" s="10">
        <f t="shared" si="18"/>
        <v>2004</v>
      </c>
      <c r="G416" s="10" t="s">
        <v>17</v>
      </c>
      <c r="H416" s="16">
        <v>26</v>
      </c>
      <c r="I416" s="17">
        <v>79.913804333123693</v>
      </c>
      <c r="J416" s="18">
        <f t="shared" si="19"/>
        <v>2077.7589126612161</v>
      </c>
      <c r="K416" s="8">
        <f t="shared" si="20"/>
        <v>3</v>
      </c>
      <c r="M416"/>
    </row>
    <row r="417" spans="3:13" ht="14.25">
      <c r="C417" s="10">
        <v>416</v>
      </c>
      <c r="D417" s="10" t="s">
        <v>15</v>
      </c>
      <c r="E417" s="15">
        <v>38540</v>
      </c>
      <c r="F417" s="10">
        <f t="shared" si="18"/>
        <v>2005</v>
      </c>
      <c r="G417" s="10" t="s">
        <v>17</v>
      </c>
      <c r="H417" s="16">
        <v>2</v>
      </c>
      <c r="I417" s="17">
        <v>8.5397555339605997</v>
      </c>
      <c r="J417" s="18">
        <f t="shared" si="19"/>
        <v>17.079511067921199</v>
      </c>
      <c r="K417" s="8">
        <f t="shared" si="20"/>
        <v>5</v>
      </c>
      <c r="M417"/>
    </row>
    <row r="418" spans="3:13" ht="14.25">
      <c r="C418" s="10">
        <v>417</v>
      </c>
      <c r="D418" s="10" t="s">
        <v>18</v>
      </c>
      <c r="E418" s="15">
        <v>38628</v>
      </c>
      <c r="F418" s="10">
        <f t="shared" si="18"/>
        <v>2005</v>
      </c>
      <c r="G418" s="10" t="s">
        <v>11</v>
      </c>
      <c r="H418" s="16">
        <v>-9</v>
      </c>
      <c r="I418" s="17">
        <v>-25.920453761182099</v>
      </c>
      <c r="J418" s="18">
        <f t="shared" si="19"/>
        <v>233.28408385063889</v>
      </c>
      <c r="K418" s="8">
        <f t="shared" si="20"/>
        <v>8</v>
      </c>
      <c r="M418"/>
    </row>
    <row r="419" spans="3:13" ht="14.25">
      <c r="C419" s="10">
        <v>418</v>
      </c>
      <c r="D419" s="10" t="s">
        <v>8</v>
      </c>
      <c r="E419" s="15">
        <v>38771</v>
      </c>
      <c r="F419" s="10">
        <f t="shared" si="18"/>
        <v>2006</v>
      </c>
      <c r="G419" s="10" t="s">
        <v>11</v>
      </c>
      <c r="H419" s="16">
        <v>46</v>
      </c>
      <c r="I419" s="17">
        <v>139.68753059266501</v>
      </c>
      <c r="J419" s="18">
        <f t="shared" si="19"/>
        <v>6425.6264072625909</v>
      </c>
      <c r="K419" s="8">
        <f t="shared" si="20"/>
        <v>5</v>
      </c>
      <c r="M419"/>
    </row>
    <row r="420" spans="3:13" ht="14.25">
      <c r="C420" s="10">
        <v>419</v>
      </c>
      <c r="D420" s="10" t="s">
        <v>18</v>
      </c>
      <c r="E420" s="15">
        <v>38056</v>
      </c>
      <c r="F420" s="10">
        <f t="shared" si="18"/>
        <v>2004</v>
      </c>
      <c r="G420" s="10" t="s">
        <v>21</v>
      </c>
      <c r="H420" s="16">
        <v>0</v>
      </c>
      <c r="I420" s="17">
        <v>2.3470477551262898</v>
      </c>
      <c r="J420" s="18">
        <f t="shared" si="19"/>
        <v>0</v>
      </c>
      <c r="K420" s="8">
        <f t="shared" si="20"/>
        <v>8</v>
      </c>
      <c r="M420"/>
    </row>
    <row r="421" spans="3:13" ht="14.25">
      <c r="C421" s="10">
        <v>420</v>
      </c>
      <c r="D421" s="10" t="s">
        <v>10</v>
      </c>
      <c r="E421" s="15">
        <v>38320</v>
      </c>
      <c r="F421" s="10">
        <f t="shared" si="18"/>
        <v>2004</v>
      </c>
      <c r="G421" s="10" t="s">
        <v>11</v>
      </c>
      <c r="H421" s="16">
        <v>79</v>
      </c>
      <c r="I421" s="17">
        <v>239.220851452239</v>
      </c>
      <c r="J421" s="18">
        <f t="shared" si="19"/>
        <v>18898.447264726881</v>
      </c>
      <c r="K421" s="8">
        <f t="shared" si="20"/>
        <v>8</v>
      </c>
      <c r="M421"/>
    </row>
    <row r="422" spans="3:13" ht="14.25">
      <c r="C422" s="10">
        <v>421</v>
      </c>
      <c r="D422" s="10" t="s">
        <v>12</v>
      </c>
      <c r="E422" s="15">
        <v>38364</v>
      </c>
      <c r="F422" s="10">
        <f t="shared" si="18"/>
        <v>2005</v>
      </c>
      <c r="G422" s="10" t="s">
        <v>11</v>
      </c>
      <c r="H422" s="16">
        <v>48</v>
      </c>
      <c r="I422" s="17">
        <v>146.506978591642</v>
      </c>
      <c r="J422" s="18">
        <f t="shared" si="19"/>
        <v>7032.3349723988158</v>
      </c>
      <c r="K422" s="8">
        <f t="shared" si="20"/>
        <v>6</v>
      </c>
      <c r="M422"/>
    </row>
    <row r="423" spans="3:13" ht="14.25">
      <c r="C423" s="10">
        <v>422</v>
      </c>
      <c r="D423" s="10" t="s">
        <v>15</v>
      </c>
      <c r="E423" s="15">
        <v>38738</v>
      </c>
      <c r="F423" s="10">
        <f t="shared" si="18"/>
        <v>2006</v>
      </c>
      <c r="G423" s="10" t="s">
        <v>17</v>
      </c>
      <c r="H423" s="16">
        <v>77</v>
      </c>
      <c r="I423" s="17">
        <v>233.080091069926</v>
      </c>
      <c r="J423" s="18">
        <f t="shared" si="19"/>
        <v>17947.167012384303</v>
      </c>
      <c r="K423" s="8">
        <f t="shared" si="20"/>
        <v>5</v>
      </c>
      <c r="M423"/>
    </row>
    <row r="424" spans="3:13" ht="14.25">
      <c r="C424" s="10">
        <v>423</v>
      </c>
      <c r="D424" s="10" t="s">
        <v>19</v>
      </c>
      <c r="E424" s="15">
        <v>38760</v>
      </c>
      <c r="F424" s="10">
        <f t="shared" si="18"/>
        <v>2006</v>
      </c>
      <c r="G424" s="10" t="s">
        <v>11</v>
      </c>
      <c r="H424" s="16">
        <v>-10</v>
      </c>
      <c r="I424" s="17">
        <v>-26.967932789902399</v>
      </c>
      <c r="J424" s="18">
        <f t="shared" si="19"/>
        <v>269.67932789902397</v>
      </c>
      <c r="K424" s="8">
        <f t="shared" si="20"/>
        <v>3</v>
      </c>
      <c r="M424"/>
    </row>
    <row r="425" spans="3:13" ht="14.25">
      <c r="C425" s="10">
        <v>424</v>
      </c>
      <c r="D425" s="10" t="s">
        <v>8</v>
      </c>
      <c r="E425" s="15">
        <v>38573</v>
      </c>
      <c r="F425" s="10">
        <f t="shared" si="18"/>
        <v>2005</v>
      </c>
      <c r="G425" s="10" t="s">
        <v>13</v>
      </c>
      <c r="H425" s="16">
        <v>45</v>
      </c>
      <c r="I425" s="17">
        <v>137.23163667167299</v>
      </c>
      <c r="J425" s="18">
        <f t="shared" si="19"/>
        <v>6175.4236502252843</v>
      </c>
      <c r="K425" s="8">
        <f t="shared" si="20"/>
        <v>5</v>
      </c>
      <c r="M425"/>
    </row>
    <row r="426" spans="3:13" ht="14.25">
      <c r="C426" s="10">
        <v>425</v>
      </c>
      <c r="D426" s="10" t="s">
        <v>16</v>
      </c>
      <c r="E426" s="15">
        <v>38375</v>
      </c>
      <c r="F426" s="10">
        <f t="shared" si="18"/>
        <v>2005</v>
      </c>
      <c r="G426" s="10" t="s">
        <v>11</v>
      </c>
      <c r="H426" s="16">
        <v>17</v>
      </c>
      <c r="I426" s="17">
        <v>53.565793196028103</v>
      </c>
      <c r="J426" s="18">
        <f t="shared" si="19"/>
        <v>910.61848433247781</v>
      </c>
      <c r="K426" s="8">
        <f t="shared" si="20"/>
        <v>7</v>
      </c>
      <c r="M426"/>
    </row>
    <row r="427" spans="3:13" ht="14.25">
      <c r="C427" s="10">
        <v>426</v>
      </c>
      <c r="D427" s="10" t="s">
        <v>19</v>
      </c>
      <c r="E427" s="15">
        <v>38584</v>
      </c>
      <c r="F427" s="10">
        <f t="shared" si="18"/>
        <v>2005</v>
      </c>
      <c r="G427" s="10" t="s">
        <v>17</v>
      </c>
      <c r="H427" s="16">
        <v>-4</v>
      </c>
      <c r="I427" s="17">
        <v>-10.3640833145685</v>
      </c>
      <c r="J427" s="18">
        <f t="shared" si="19"/>
        <v>41.456333258274</v>
      </c>
      <c r="K427" s="8">
        <f t="shared" si="20"/>
        <v>3</v>
      </c>
      <c r="M427"/>
    </row>
    <row r="428" spans="3:13" ht="14.25">
      <c r="C428" s="10">
        <v>427</v>
      </c>
      <c r="D428" s="10" t="s">
        <v>15</v>
      </c>
      <c r="E428" s="15">
        <v>39068</v>
      </c>
      <c r="F428" s="10">
        <f t="shared" si="18"/>
        <v>2006</v>
      </c>
      <c r="G428" s="10" t="s">
        <v>21</v>
      </c>
      <c r="H428" s="16">
        <v>43</v>
      </c>
      <c r="I428" s="17">
        <v>130.80350038976201</v>
      </c>
      <c r="J428" s="18">
        <f t="shared" si="19"/>
        <v>5624.5505167597667</v>
      </c>
      <c r="K428" s="8">
        <f t="shared" si="20"/>
        <v>5</v>
      </c>
      <c r="M428"/>
    </row>
    <row r="429" spans="3:13" ht="14.25">
      <c r="C429" s="10">
        <v>428</v>
      </c>
      <c r="D429" s="10" t="s">
        <v>16</v>
      </c>
      <c r="E429" s="15">
        <v>38265</v>
      </c>
      <c r="F429" s="10">
        <f t="shared" si="18"/>
        <v>2004</v>
      </c>
      <c r="G429" s="10" t="s">
        <v>17</v>
      </c>
      <c r="H429" s="16">
        <v>41</v>
      </c>
      <c r="I429" s="17">
        <v>125.189375285599</v>
      </c>
      <c r="J429" s="18">
        <f t="shared" si="19"/>
        <v>5132.7643867095594</v>
      </c>
      <c r="K429" s="8">
        <f t="shared" si="20"/>
        <v>7</v>
      </c>
      <c r="M429"/>
    </row>
    <row r="430" spans="3:13" ht="14.25">
      <c r="C430" s="10">
        <v>429</v>
      </c>
      <c r="D430" s="10" t="s">
        <v>19</v>
      </c>
      <c r="E430" s="15">
        <v>38892</v>
      </c>
      <c r="F430" s="10">
        <f t="shared" si="18"/>
        <v>2006</v>
      </c>
      <c r="G430" s="10" t="s">
        <v>13</v>
      </c>
      <c r="H430" s="16">
        <v>-4</v>
      </c>
      <c r="I430" s="17">
        <v>-9.8762446340450705</v>
      </c>
      <c r="J430" s="18">
        <f t="shared" si="19"/>
        <v>39.504978536180282</v>
      </c>
      <c r="K430" s="8">
        <f t="shared" si="20"/>
        <v>3</v>
      </c>
      <c r="M430"/>
    </row>
    <row r="431" spans="3:13" ht="14.25">
      <c r="C431" s="10">
        <v>430</v>
      </c>
      <c r="D431" s="10" t="s">
        <v>14</v>
      </c>
      <c r="E431" s="15">
        <v>38243</v>
      </c>
      <c r="F431" s="10">
        <f t="shared" si="18"/>
        <v>2004</v>
      </c>
      <c r="G431" s="10" t="s">
        <v>11</v>
      </c>
      <c r="H431" s="16">
        <v>6</v>
      </c>
      <c r="I431" s="17">
        <v>20.388215317654399</v>
      </c>
      <c r="J431" s="18">
        <f t="shared" si="19"/>
        <v>122.3292919059264</v>
      </c>
      <c r="K431" s="8">
        <f t="shared" si="20"/>
        <v>6</v>
      </c>
      <c r="M431"/>
    </row>
    <row r="432" spans="3:13" ht="14.25">
      <c r="C432" s="10">
        <v>431</v>
      </c>
      <c r="D432" s="10" t="s">
        <v>12</v>
      </c>
      <c r="E432" s="15">
        <v>38848</v>
      </c>
      <c r="F432" s="10">
        <f t="shared" si="18"/>
        <v>2006</v>
      </c>
      <c r="G432" s="10" t="s">
        <v>11</v>
      </c>
      <c r="H432" s="16">
        <v>8</v>
      </c>
      <c r="I432" s="17">
        <v>25.124465791487999</v>
      </c>
      <c r="J432" s="18">
        <f t="shared" si="19"/>
        <v>200.995726331904</v>
      </c>
      <c r="K432" s="8">
        <f t="shared" si="20"/>
        <v>6</v>
      </c>
      <c r="M432"/>
    </row>
    <row r="433" spans="3:13" ht="14.25">
      <c r="C433" s="10">
        <v>432</v>
      </c>
      <c r="D433" s="10" t="s">
        <v>10</v>
      </c>
      <c r="E433" s="15">
        <v>38177</v>
      </c>
      <c r="F433" s="10">
        <f t="shared" si="18"/>
        <v>2004</v>
      </c>
      <c r="G433" s="10" t="s">
        <v>17</v>
      </c>
      <c r="H433" s="16">
        <v>43</v>
      </c>
      <c r="I433" s="17">
        <v>131.20326238549799</v>
      </c>
      <c r="J433" s="18">
        <f t="shared" si="19"/>
        <v>5641.7402825764138</v>
      </c>
      <c r="K433" s="8">
        <f t="shared" si="20"/>
        <v>8</v>
      </c>
      <c r="M433"/>
    </row>
    <row r="434" spans="3:13" ht="14.25">
      <c r="C434" s="10">
        <v>433</v>
      </c>
      <c r="D434" s="10" t="s">
        <v>8</v>
      </c>
      <c r="E434" s="15">
        <v>38144</v>
      </c>
      <c r="F434" s="10">
        <f t="shared" si="18"/>
        <v>2004</v>
      </c>
      <c r="G434" s="10" t="s">
        <v>17</v>
      </c>
      <c r="H434" s="16">
        <v>47</v>
      </c>
      <c r="I434" s="17">
        <v>142.67305731753299</v>
      </c>
      <c r="J434" s="18">
        <f t="shared" si="19"/>
        <v>6705.6336939240509</v>
      </c>
      <c r="K434" s="8">
        <f t="shared" si="20"/>
        <v>5</v>
      </c>
      <c r="M434"/>
    </row>
    <row r="435" spans="3:13" ht="14.25">
      <c r="C435" s="10">
        <v>434</v>
      </c>
      <c r="D435" s="10" t="s">
        <v>10</v>
      </c>
      <c r="E435" s="15">
        <v>38947</v>
      </c>
      <c r="F435" s="10">
        <f t="shared" si="18"/>
        <v>2006</v>
      </c>
      <c r="G435" s="10" t="s">
        <v>9</v>
      </c>
      <c r="H435" s="16">
        <v>13</v>
      </c>
      <c r="I435" s="17">
        <v>41.344467136527101</v>
      </c>
      <c r="J435" s="18">
        <f t="shared" si="19"/>
        <v>537.47807277485231</v>
      </c>
      <c r="K435" s="8">
        <f t="shared" si="20"/>
        <v>8</v>
      </c>
      <c r="M435"/>
    </row>
    <row r="436" spans="3:13" ht="14.25">
      <c r="C436" s="10">
        <v>435</v>
      </c>
      <c r="D436" s="10" t="s">
        <v>19</v>
      </c>
      <c r="E436" s="15">
        <v>38749</v>
      </c>
      <c r="F436" s="10">
        <f t="shared" si="18"/>
        <v>2006</v>
      </c>
      <c r="G436" s="10" t="s">
        <v>11</v>
      </c>
      <c r="H436" s="16">
        <v>9</v>
      </c>
      <c r="I436" s="17">
        <v>28.8042404942979</v>
      </c>
      <c r="J436" s="18">
        <f t="shared" si="19"/>
        <v>259.23816444868112</v>
      </c>
      <c r="K436" s="8">
        <f t="shared" si="20"/>
        <v>3</v>
      </c>
      <c r="M436"/>
    </row>
    <row r="437" spans="3:13" ht="14.25">
      <c r="C437" s="10">
        <v>436</v>
      </c>
      <c r="D437" s="10" t="s">
        <v>8</v>
      </c>
      <c r="E437" s="15">
        <v>38045</v>
      </c>
      <c r="F437" s="10">
        <f t="shared" si="18"/>
        <v>2004</v>
      </c>
      <c r="G437" s="10" t="s">
        <v>17</v>
      </c>
      <c r="H437" s="16">
        <v>22</v>
      </c>
      <c r="I437" s="17">
        <v>67.510047922862498</v>
      </c>
      <c r="J437" s="18">
        <f t="shared" si="19"/>
        <v>1485.2210543029751</v>
      </c>
      <c r="K437" s="8">
        <f t="shared" si="20"/>
        <v>5</v>
      </c>
      <c r="M437"/>
    </row>
    <row r="438" spans="3:13" ht="14.25">
      <c r="C438" s="10">
        <v>437</v>
      </c>
      <c r="D438" s="10" t="s">
        <v>15</v>
      </c>
      <c r="E438" s="15">
        <v>38793</v>
      </c>
      <c r="F438" s="10">
        <f t="shared" si="18"/>
        <v>2006</v>
      </c>
      <c r="G438" s="10" t="s">
        <v>17</v>
      </c>
      <c r="H438" s="16">
        <v>87</v>
      </c>
      <c r="I438" s="17">
        <v>263.06877286650899</v>
      </c>
      <c r="J438" s="18">
        <f t="shared" si="19"/>
        <v>22886.983239386282</v>
      </c>
      <c r="K438" s="8">
        <f t="shared" si="20"/>
        <v>5</v>
      </c>
      <c r="M438"/>
    </row>
    <row r="439" spans="3:13" ht="14.25">
      <c r="C439" s="10">
        <v>438</v>
      </c>
      <c r="D439" s="10" t="s">
        <v>18</v>
      </c>
      <c r="E439" s="15">
        <v>39013</v>
      </c>
      <c r="F439" s="10">
        <f t="shared" si="18"/>
        <v>2006</v>
      </c>
      <c r="G439" s="10" t="s">
        <v>11</v>
      </c>
      <c r="H439" s="16">
        <v>15</v>
      </c>
      <c r="I439" s="17">
        <v>46.297252141958701</v>
      </c>
      <c r="J439" s="18">
        <f t="shared" si="19"/>
        <v>694.45878212938055</v>
      </c>
      <c r="K439" s="8">
        <f t="shared" si="20"/>
        <v>8</v>
      </c>
      <c r="M439"/>
    </row>
    <row r="440" spans="3:13" ht="14.25">
      <c r="C440" s="10">
        <v>439</v>
      </c>
      <c r="D440" s="10" t="s">
        <v>20</v>
      </c>
      <c r="E440" s="15">
        <v>39013</v>
      </c>
      <c r="F440" s="10">
        <f t="shared" si="18"/>
        <v>2006</v>
      </c>
      <c r="G440" s="10" t="s">
        <v>17</v>
      </c>
      <c r="H440" s="16">
        <v>27</v>
      </c>
      <c r="I440" s="17">
        <v>83.407614775333798</v>
      </c>
      <c r="J440" s="18">
        <f t="shared" si="19"/>
        <v>2252.0055989340126</v>
      </c>
      <c r="K440" s="8">
        <f t="shared" si="20"/>
        <v>4</v>
      </c>
      <c r="M440"/>
    </row>
    <row r="441" spans="3:13" ht="14.25">
      <c r="C441" s="10">
        <v>440</v>
      </c>
      <c r="D441" s="10" t="s">
        <v>16</v>
      </c>
      <c r="E441" s="15">
        <v>38837</v>
      </c>
      <c r="F441" s="10">
        <f t="shared" si="18"/>
        <v>2006</v>
      </c>
      <c r="G441" s="10" t="s">
        <v>13</v>
      </c>
      <c r="H441" s="16">
        <v>78</v>
      </c>
      <c r="I441" s="17">
        <v>236.444262022283</v>
      </c>
      <c r="J441" s="18">
        <f t="shared" si="19"/>
        <v>18442.652437738074</v>
      </c>
      <c r="K441" s="8">
        <f t="shared" si="20"/>
        <v>7</v>
      </c>
      <c r="M441"/>
    </row>
    <row r="442" spans="3:13" ht="14.25">
      <c r="C442" s="10">
        <v>441</v>
      </c>
      <c r="D442" s="10" t="s">
        <v>20</v>
      </c>
      <c r="E442" s="15">
        <v>38430</v>
      </c>
      <c r="F442" s="10">
        <f t="shared" si="18"/>
        <v>2005</v>
      </c>
      <c r="G442" s="10" t="s">
        <v>21</v>
      </c>
      <c r="H442" s="16">
        <v>27</v>
      </c>
      <c r="I442" s="17">
        <v>82.997777309268898</v>
      </c>
      <c r="J442" s="18">
        <f t="shared" si="19"/>
        <v>2240.9399873502603</v>
      </c>
      <c r="K442" s="8">
        <f t="shared" si="20"/>
        <v>4</v>
      </c>
      <c r="M442"/>
    </row>
    <row r="443" spans="3:13" ht="14.25">
      <c r="C443" s="10">
        <v>442</v>
      </c>
      <c r="D443" s="10" t="s">
        <v>20</v>
      </c>
      <c r="E443" s="15">
        <v>38012</v>
      </c>
      <c r="F443" s="10">
        <f t="shared" si="18"/>
        <v>2004</v>
      </c>
      <c r="G443" s="10" t="s">
        <v>11</v>
      </c>
      <c r="H443" s="16">
        <v>19</v>
      </c>
      <c r="I443" s="17">
        <v>59.6218655545659</v>
      </c>
      <c r="J443" s="18">
        <f t="shared" si="19"/>
        <v>1132.8154455367521</v>
      </c>
      <c r="K443" s="8">
        <f t="shared" si="20"/>
        <v>4</v>
      </c>
      <c r="M443"/>
    </row>
    <row r="444" spans="3:13" ht="14.25">
      <c r="C444" s="10">
        <v>443</v>
      </c>
      <c r="D444" s="10" t="s">
        <v>12</v>
      </c>
      <c r="E444" s="15">
        <v>38034</v>
      </c>
      <c r="F444" s="10">
        <f t="shared" si="18"/>
        <v>2004</v>
      </c>
      <c r="G444" s="10" t="s">
        <v>21</v>
      </c>
      <c r="H444" s="16">
        <v>0</v>
      </c>
      <c r="I444" s="17">
        <v>2.3705199513077302</v>
      </c>
      <c r="J444" s="18">
        <f t="shared" si="19"/>
        <v>0</v>
      </c>
      <c r="K444" s="8">
        <f t="shared" si="20"/>
        <v>6</v>
      </c>
      <c r="M444"/>
    </row>
    <row r="445" spans="3:13" ht="14.25">
      <c r="C445" s="10">
        <v>444</v>
      </c>
      <c r="D445" s="10" t="s">
        <v>8</v>
      </c>
      <c r="E445" s="15">
        <v>38331</v>
      </c>
      <c r="F445" s="10">
        <f t="shared" si="18"/>
        <v>2004</v>
      </c>
      <c r="G445" s="10" t="s">
        <v>17</v>
      </c>
      <c r="H445" s="16">
        <v>30</v>
      </c>
      <c r="I445" s="17">
        <v>91.969621588308598</v>
      </c>
      <c r="J445" s="18">
        <f t="shared" si="19"/>
        <v>2759.0886476492578</v>
      </c>
      <c r="K445" s="8">
        <f t="shared" si="20"/>
        <v>5</v>
      </c>
      <c r="M445"/>
    </row>
    <row r="446" spans="3:13" ht="14.25">
      <c r="C446" s="10">
        <v>445</v>
      </c>
      <c r="D446" s="10" t="s">
        <v>18</v>
      </c>
      <c r="E446" s="15">
        <v>38936</v>
      </c>
      <c r="F446" s="10">
        <f t="shared" si="18"/>
        <v>2006</v>
      </c>
      <c r="G446" s="10" t="s">
        <v>13</v>
      </c>
      <c r="H446" s="16">
        <v>17</v>
      </c>
      <c r="I446" s="17">
        <v>52.938579538531897</v>
      </c>
      <c r="J446" s="18">
        <f t="shared" si="19"/>
        <v>899.95585215504229</v>
      </c>
      <c r="K446" s="8">
        <f t="shared" si="20"/>
        <v>8</v>
      </c>
      <c r="M446"/>
    </row>
    <row r="447" spans="3:13" ht="14.25">
      <c r="C447" s="10">
        <v>446</v>
      </c>
      <c r="D447" s="10" t="s">
        <v>10</v>
      </c>
      <c r="E447" s="15">
        <v>38507</v>
      </c>
      <c r="F447" s="10">
        <f t="shared" si="18"/>
        <v>2005</v>
      </c>
      <c r="G447" s="10" t="s">
        <v>9</v>
      </c>
      <c r="H447" s="16">
        <v>36</v>
      </c>
      <c r="I447" s="17">
        <v>109.951444300677</v>
      </c>
      <c r="J447" s="18">
        <f t="shared" si="19"/>
        <v>3958.2519948243716</v>
      </c>
      <c r="K447" s="8">
        <f t="shared" si="20"/>
        <v>8</v>
      </c>
      <c r="M447"/>
    </row>
    <row r="448" spans="3:13" ht="14.25">
      <c r="C448" s="10">
        <v>447</v>
      </c>
      <c r="D448" s="10" t="s">
        <v>10</v>
      </c>
      <c r="E448" s="15">
        <v>38738</v>
      </c>
      <c r="F448" s="10">
        <f t="shared" si="18"/>
        <v>2006</v>
      </c>
      <c r="G448" s="10" t="s">
        <v>11</v>
      </c>
      <c r="H448" s="16">
        <v>-4</v>
      </c>
      <c r="I448" s="17">
        <v>-10.242938195130501</v>
      </c>
      <c r="J448" s="18">
        <f t="shared" si="19"/>
        <v>40.971752780522003</v>
      </c>
      <c r="K448" s="8">
        <f t="shared" si="20"/>
        <v>8</v>
      </c>
      <c r="M448"/>
    </row>
    <row r="449" spans="3:13" ht="14.25">
      <c r="C449" s="10">
        <v>448</v>
      </c>
      <c r="D449" s="10" t="s">
        <v>20</v>
      </c>
      <c r="E449" s="15">
        <v>38001</v>
      </c>
      <c r="F449" s="10">
        <f t="shared" si="18"/>
        <v>2004</v>
      </c>
      <c r="G449" s="10" t="s">
        <v>21</v>
      </c>
      <c r="H449" s="16">
        <v>4</v>
      </c>
      <c r="I449" s="17">
        <v>14.170380845911</v>
      </c>
      <c r="J449" s="18">
        <f t="shared" si="19"/>
        <v>56.681523383643999</v>
      </c>
      <c r="K449" s="8">
        <f t="shared" si="20"/>
        <v>4</v>
      </c>
      <c r="M449"/>
    </row>
    <row r="450" spans="3:13" ht="14.25">
      <c r="C450" s="10">
        <v>449</v>
      </c>
      <c r="D450" s="10" t="s">
        <v>12</v>
      </c>
      <c r="E450" s="15">
        <v>38144</v>
      </c>
      <c r="F450" s="10">
        <f t="shared" si="18"/>
        <v>2004</v>
      </c>
      <c r="G450" s="10" t="s">
        <v>17</v>
      </c>
      <c r="H450" s="16">
        <v>81</v>
      </c>
      <c r="I450" s="17">
        <v>244.97499865385601</v>
      </c>
      <c r="J450" s="18">
        <f t="shared" si="19"/>
        <v>19842.974890962338</v>
      </c>
      <c r="K450" s="8">
        <f t="shared" si="20"/>
        <v>6</v>
      </c>
      <c r="M450"/>
    </row>
    <row r="451" spans="3:13" ht="14.25">
      <c r="C451" s="10">
        <v>450</v>
      </c>
      <c r="D451" s="10" t="s">
        <v>18</v>
      </c>
      <c r="E451" s="15">
        <v>38342</v>
      </c>
      <c r="F451" s="10">
        <f t="shared" ref="F451:F514" si="21">YEAR(E451)</f>
        <v>2004</v>
      </c>
      <c r="G451" s="10" t="s">
        <v>17</v>
      </c>
      <c r="H451" s="16">
        <v>87</v>
      </c>
      <c r="I451" s="17">
        <v>263.83037846281599</v>
      </c>
      <c r="J451" s="18">
        <f t="shared" ref="J451:J514" si="22">H451*I451</f>
        <v>22953.242926264989</v>
      </c>
      <c r="K451" s="8">
        <f t="shared" ref="K451:K514" si="23">LEN(D451)</f>
        <v>8</v>
      </c>
      <c r="M451"/>
    </row>
    <row r="452" spans="3:13" ht="14.25">
      <c r="C452" s="10">
        <v>451</v>
      </c>
      <c r="D452" s="10" t="s">
        <v>8</v>
      </c>
      <c r="E452" s="15">
        <v>38023</v>
      </c>
      <c r="F452" s="10">
        <f t="shared" si="21"/>
        <v>2004</v>
      </c>
      <c r="G452" s="10" t="s">
        <v>17</v>
      </c>
      <c r="H452" s="16">
        <v>13</v>
      </c>
      <c r="I452" s="17">
        <v>40.507831778483201</v>
      </c>
      <c r="J452" s="18">
        <f t="shared" si="22"/>
        <v>526.60181312028158</v>
      </c>
      <c r="K452" s="8">
        <f t="shared" si="23"/>
        <v>5</v>
      </c>
      <c r="M452"/>
    </row>
    <row r="453" spans="3:13" ht="14.25">
      <c r="C453" s="10">
        <v>452</v>
      </c>
      <c r="D453" s="10" t="s">
        <v>15</v>
      </c>
      <c r="E453" s="15">
        <v>38111</v>
      </c>
      <c r="F453" s="10">
        <f t="shared" si="21"/>
        <v>2004</v>
      </c>
      <c r="G453" s="10" t="s">
        <v>9</v>
      </c>
      <c r="H453" s="16">
        <v>48</v>
      </c>
      <c r="I453" s="17">
        <v>145.84691044279401</v>
      </c>
      <c r="J453" s="18">
        <f t="shared" si="22"/>
        <v>7000.6517012541126</v>
      </c>
      <c r="K453" s="8">
        <f t="shared" si="23"/>
        <v>5</v>
      </c>
      <c r="M453"/>
    </row>
    <row r="454" spans="3:13" ht="14.25">
      <c r="C454" s="10">
        <v>453</v>
      </c>
      <c r="D454" s="10" t="s">
        <v>8</v>
      </c>
      <c r="E454" s="15">
        <v>38628</v>
      </c>
      <c r="F454" s="10">
        <f t="shared" si="21"/>
        <v>2005</v>
      </c>
      <c r="G454" s="10" t="s">
        <v>13</v>
      </c>
      <c r="H454" s="16">
        <v>2</v>
      </c>
      <c r="I454" s="17">
        <v>7.0981331873476003</v>
      </c>
      <c r="J454" s="18">
        <f t="shared" si="22"/>
        <v>14.196266374695201</v>
      </c>
      <c r="K454" s="8">
        <f t="shared" si="23"/>
        <v>5</v>
      </c>
      <c r="M454"/>
    </row>
    <row r="455" spans="3:13" ht="14.25">
      <c r="C455" s="10">
        <v>454</v>
      </c>
      <c r="D455" s="10" t="s">
        <v>19</v>
      </c>
      <c r="E455" s="15">
        <v>38155</v>
      </c>
      <c r="F455" s="10">
        <f t="shared" si="21"/>
        <v>2004</v>
      </c>
      <c r="G455" s="10" t="s">
        <v>9</v>
      </c>
      <c r="H455" s="16">
        <v>32</v>
      </c>
      <c r="I455" s="17">
        <v>98.366647965700494</v>
      </c>
      <c r="J455" s="18">
        <f t="shared" si="22"/>
        <v>3147.7327349024158</v>
      </c>
      <c r="K455" s="8">
        <f t="shared" si="23"/>
        <v>3</v>
      </c>
      <c r="M455"/>
    </row>
    <row r="456" spans="3:13" ht="14.25">
      <c r="C456" s="10">
        <v>455</v>
      </c>
      <c r="D456" s="10" t="s">
        <v>12</v>
      </c>
      <c r="E456" s="15">
        <v>38595</v>
      </c>
      <c r="F456" s="10">
        <f t="shared" si="21"/>
        <v>2005</v>
      </c>
      <c r="G456" s="10" t="s">
        <v>9</v>
      </c>
      <c r="H456" s="16">
        <v>13</v>
      </c>
      <c r="I456" s="17">
        <v>41.168773652748001</v>
      </c>
      <c r="J456" s="18">
        <f t="shared" si="22"/>
        <v>535.19405748572399</v>
      </c>
      <c r="K456" s="8">
        <f t="shared" si="23"/>
        <v>6</v>
      </c>
      <c r="M456"/>
    </row>
    <row r="457" spans="3:13" ht="14.25">
      <c r="C457" s="10">
        <v>456</v>
      </c>
      <c r="D457" s="10" t="s">
        <v>20</v>
      </c>
      <c r="E457" s="15">
        <v>38991</v>
      </c>
      <c r="F457" s="10">
        <f t="shared" si="21"/>
        <v>2006</v>
      </c>
      <c r="G457" s="10" t="s">
        <v>21</v>
      </c>
      <c r="H457" s="16">
        <v>94</v>
      </c>
      <c r="I457" s="17">
        <v>283.45251417423401</v>
      </c>
      <c r="J457" s="18">
        <f t="shared" si="22"/>
        <v>26644.536332377997</v>
      </c>
      <c r="K457" s="8">
        <f t="shared" si="23"/>
        <v>4</v>
      </c>
      <c r="M457"/>
    </row>
    <row r="458" spans="3:13" ht="14.25">
      <c r="C458" s="10">
        <v>457</v>
      </c>
      <c r="D458" s="10" t="s">
        <v>19</v>
      </c>
      <c r="E458" s="15">
        <v>38782</v>
      </c>
      <c r="F458" s="10">
        <f t="shared" si="21"/>
        <v>2006</v>
      </c>
      <c r="G458" s="10" t="s">
        <v>21</v>
      </c>
      <c r="H458" s="16">
        <v>63</v>
      </c>
      <c r="I458" s="17">
        <v>190.83724952199</v>
      </c>
      <c r="J458" s="18">
        <f t="shared" si="22"/>
        <v>12022.74671988537</v>
      </c>
      <c r="K458" s="8">
        <f t="shared" si="23"/>
        <v>3</v>
      </c>
      <c r="M458"/>
    </row>
    <row r="459" spans="3:13" ht="14.25">
      <c r="C459" s="10">
        <v>458</v>
      </c>
      <c r="D459" s="10" t="s">
        <v>15</v>
      </c>
      <c r="E459" s="15">
        <v>38881</v>
      </c>
      <c r="F459" s="10">
        <f t="shared" si="21"/>
        <v>2006</v>
      </c>
      <c r="G459" s="10" t="s">
        <v>11</v>
      </c>
      <c r="H459" s="16">
        <v>45</v>
      </c>
      <c r="I459" s="17">
        <v>136.979426538143</v>
      </c>
      <c r="J459" s="18">
        <f t="shared" si="22"/>
        <v>6164.074194216435</v>
      </c>
      <c r="K459" s="8">
        <f t="shared" si="23"/>
        <v>5</v>
      </c>
      <c r="M459"/>
    </row>
    <row r="460" spans="3:13" ht="14.25">
      <c r="C460" s="10">
        <v>459</v>
      </c>
      <c r="D460" s="10" t="s">
        <v>16</v>
      </c>
      <c r="E460" s="15">
        <v>38452</v>
      </c>
      <c r="F460" s="10">
        <f t="shared" si="21"/>
        <v>2005</v>
      </c>
      <c r="G460" s="10" t="s">
        <v>21</v>
      </c>
      <c r="H460" s="16">
        <v>71</v>
      </c>
      <c r="I460" s="17">
        <v>214.768987764716</v>
      </c>
      <c r="J460" s="18">
        <f t="shared" si="22"/>
        <v>15248.598131294837</v>
      </c>
      <c r="K460" s="8">
        <f t="shared" si="23"/>
        <v>7</v>
      </c>
      <c r="M460"/>
    </row>
    <row r="461" spans="3:13" ht="14.25">
      <c r="C461" s="10">
        <v>460</v>
      </c>
      <c r="D461" s="10" t="s">
        <v>16</v>
      </c>
      <c r="E461" s="15">
        <v>38100</v>
      </c>
      <c r="F461" s="10">
        <f t="shared" si="21"/>
        <v>2004</v>
      </c>
      <c r="G461" s="10" t="s">
        <v>21</v>
      </c>
      <c r="H461" s="16">
        <v>74</v>
      </c>
      <c r="I461" s="17">
        <v>224.182388478728</v>
      </c>
      <c r="J461" s="18">
        <f t="shared" si="22"/>
        <v>16589.496747425874</v>
      </c>
      <c r="K461" s="8">
        <f t="shared" si="23"/>
        <v>7</v>
      </c>
      <c r="M461"/>
    </row>
    <row r="462" spans="3:13" ht="14.25">
      <c r="C462" s="10">
        <v>461</v>
      </c>
      <c r="D462" s="10" t="s">
        <v>12</v>
      </c>
      <c r="E462" s="15">
        <v>38012</v>
      </c>
      <c r="F462" s="10">
        <f t="shared" si="21"/>
        <v>2004</v>
      </c>
      <c r="G462" s="10" t="s">
        <v>21</v>
      </c>
      <c r="H462" s="16">
        <v>48</v>
      </c>
      <c r="I462" s="17">
        <v>145.649513429481</v>
      </c>
      <c r="J462" s="18">
        <f t="shared" si="22"/>
        <v>6991.1766446150887</v>
      </c>
      <c r="K462" s="8">
        <f t="shared" si="23"/>
        <v>6</v>
      </c>
      <c r="M462"/>
    </row>
    <row r="463" spans="3:13" ht="14.25">
      <c r="C463" s="10">
        <v>462</v>
      </c>
      <c r="D463" s="10" t="s">
        <v>18</v>
      </c>
      <c r="E463" s="15">
        <v>38045</v>
      </c>
      <c r="F463" s="10">
        <f t="shared" si="21"/>
        <v>2004</v>
      </c>
      <c r="G463" s="10" t="s">
        <v>9</v>
      </c>
      <c r="H463" s="16">
        <v>63</v>
      </c>
      <c r="I463" s="17">
        <v>191.188416392877</v>
      </c>
      <c r="J463" s="18">
        <f t="shared" si="22"/>
        <v>12044.870232751251</v>
      </c>
      <c r="K463" s="8">
        <f t="shared" si="23"/>
        <v>8</v>
      </c>
      <c r="M463"/>
    </row>
    <row r="464" spans="3:13" ht="14.25">
      <c r="C464" s="10">
        <v>463</v>
      </c>
      <c r="D464" s="10" t="s">
        <v>16</v>
      </c>
      <c r="E464" s="15">
        <v>38463</v>
      </c>
      <c r="F464" s="10">
        <f t="shared" si="21"/>
        <v>2005</v>
      </c>
      <c r="G464" s="10" t="s">
        <v>9</v>
      </c>
      <c r="H464" s="16">
        <v>48</v>
      </c>
      <c r="I464" s="17">
        <v>145.69127497854899</v>
      </c>
      <c r="J464" s="18">
        <f t="shared" si="22"/>
        <v>6993.181198970351</v>
      </c>
      <c r="K464" s="8">
        <f t="shared" si="23"/>
        <v>7</v>
      </c>
      <c r="M464"/>
    </row>
    <row r="465" spans="3:13" ht="14.25">
      <c r="C465" s="10">
        <v>464</v>
      </c>
      <c r="D465" s="10" t="s">
        <v>10</v>
      </c>
      <c r="E465" s="15">
        <v>38958</v>
      </c>
      <c r="F465" s="10">
        <f t="shared" si="21"/>
        <v>2006</v>
      </c>
      <c r="G465" s="10" t="s">
        <v>21</v>
      </c>
      <c r="H465" s="16">
        <v>26</v>
      </c>
      <c r="I465" s="17">
        <v>80.6144268681997</v>
      </c>
      <c r="J465" s="18">
        <f t="shared" si="22"/>
        <v>2095.9750985731921</v>
      </c>
      <c r="K465" s="8">
        <f t="shared" si="23"/>
        <v>8</v>
      </c>
      <c r="M465"/>
    </row>
    <row r="466" spans="3:13" ht="14.25">
      <c r="C466" s="10">
        <v>465</v>
      </c>
      <c r="D466" s="10" t="s">
        <v>12</v>
      </c>
      <c r="E466" s="15">
        <v>38881</v>
      </c>
      <c r="F466" s="10">
        <f t="shared" si="21"/>
        <v>2006</v>
      </c>
      <c r="G466" s="10" t="s">
        <v>17</v>
      </c>
      <c r="H466" s="16">
        <v>58</v>
      </c>
      <c r="I466" s="17">
        <v>176.26520049915899</v>
      </c>
      <c r="J466" s="18">
        <f t="shared" si="22"/>
        <v>10223.381628951222</v>
      </c>
      <c r="K466" s="8">
        <f t="shared" si="23"/>
        <v>6</v>
      </c>
      <c r="M466"/>
    </row>
    <row r="467" spans="3:13" ht="14.25">
      <c r="C467" s="10">
        <v>466</v>
      </c>
      <c r="D467" s="10" t="s">
        <v>15</v>
      </c>
      <c r="E467" s="15">
        <v>38760</v>
      </c>
      <c r="F467" s="10">
        <f t="shared" si="21"/>
        <v>2006</v>
      </c>
      <c r="G467" s="10" t="s">
        <v>9</v>
      </c>
      <c r="H467" s="16">
        <v>2</v>
      </c>
      <c r="I467" s="17">
        <v>8.7479494068217498</v>
      </c>
      <c r="J467" s="18">
        <f t="shared" si="22"/>
        <v>17.4958988136435</v>
      </c>
      <c r="K467" s="8">
        <f t="shared" si="23"/>
        <v>5</v>
      </c>
      <c r="M467"/>
    </row>
    <row r="468" spans="3:13" ht="14.25">
      <c r="C468" s="10">
        <v>467</v>
      </c>
      <c r="D468" s="10" t="s">
        <v>16</v>
      </c>
      <c r="E468" s="15">
        <v>38936</v>
      </c>
      <c r="F468" s="10">
        <f t="shared" si="21"/>
        <v>2006</v>
      </c>
      <c r="G468" s="10" t="s">
        <v>9</v>
      </c>
      <c r="H468" s="16">
        <v>36</v>
      </c>
      <c r="I468" s="17">
        <v>109.676610015911</v>
      </c>
      <c r="J468" s="18">
        <f t="shared" si="22"/>
        <v>3948.3579605727959</v>
      </c>
      <c r="K468" s="8">
        <f t="shared" si="23"/>
        <v>7</v>
      </c>
      <c r="M468"/>
    </row>
    <row r="469" spans="3:13" ht="14.25">
      <c r="C469" s="10">
        <v>468</v>
      </c>
      <c r="D469" s="10" t="s">
        <v>20</v>
      </c>
      <c r="E469" s="15">
        <v>38529</v>
      </c>
      <c r="F469" s="10">
        <f t="shared" si="21"/>
        <v>2005</v>
      </c>
      <c r="G469" s="10" t="s">
        <v>21</v>
      </c>
      <c r="H469" s="16">
        <v>22</v>
      </c>
      <c r="I469" s="17">
        <v>68.355074793823803</v>
      </c>
      <c r="J469" s="18">
        <f t="shared" si="22"/>
        <v>1503.8116454641236</v>
      </c>
      <c r="K469" s="8">
        <f t="shared" si="23"/>
        <v>4</v>
      </c>
      <c r="M469"/>
    </row>
    <row r="470" spans="3:13" ht="14.25">
      <c r="C470" s="10">
        <v>469</v>
      </c>
      <c r="D470" s="10" t="s">
        <v>20</v>
      </c>
      <c r="E470" s="15">
        <v>38573</v>
      </c>
      <c r="F470" s="10">
        <f t="shared" si="21"/>
        <v>2005</v>
      </c>
      <c r="G470" s="10" t="s">
        <v>9</v>
      </c>
      <c r="H470" s="16">
        <v>92</v>
      </c>
      <c r="I470" s="17">
        <v>277.66680522408302</v>
      </c>
      <c r="J470" s="18">
        <f t="shared" si="22"/>
        <v>25545.346080615636</v>
      </c>
      <c r="K470" s="8">
        <f t="shared" si="23"/>
        <v>4</v>
      </c>
      <c r="M470"/>
    </row>
    <row r="471" spans="3:13" ht="14.25">
      <c r="C471" s="10">
        <v>470</v>
      </c>
      <c r="D471" s="10" t="s">
        <v>8</v>
      </c>
      <c r="E471" s="15">
        <v>38265</v>
      </c>
      <c r="F471" s="10">
        <f t="shared" si="21"/>
        <v>2004</v>
      </c>
      <c r="G471" s="10" t="s">
        <v>11</v>
      </c>
      <c r="H471" s="16">
        <v>29</v>
      </c>
      <c r="I471" s="17">
        <v>88.713589465763306</v>
      </c>
      <c r="J471" s="18">
        <f t="shared" si="22"/>
        <v>2572.694094507136</v>
      </c>
      <c r="K471" s="8">
        <f t="shared" si="23"/>
        <v>5</v>
      </c>
      <c r="M471"/>
    </row>
    <row r="472" spans="3:13" ht="14.25">
      <c r="C472" s="10">
        <v>471</v>
      </c>
      <c r="D472" s="10" t="s">
        <v>12</v>
      </c>
      <c r="E472" s="15">
        <v>39002</v>
      </c>
      <c r="F472" s="10">
        <f t="shared" si="21"/>
        <v>2006</v>
      </c>
      <c r="G472" s="10" t="s">
        <v>9</v>
      </c>
      <c r="H472" s="16">
        <v>42</v>
      </c>
      <c r="I472" s="17">
        <v>128.17075092766001</v>
      </c>
      <c r="J472" s="18">
        <f t="shared" si="22"/>
        <v>5383.1715389617202</v>
      </c>
      <c r="K472" s="8">
        <f t="shared" si="23"/>
        <v>6</v>
      </c>
      <c r="M472"/>
    </row>
    <row r="473" spans="3:13" ht="14.25">
      <c r="C473" s="10">
        <v>472</v>
      </c>
      <c r="D473" s="10" t="s">
        <v>18</v>
      </c>
      <c r="E473" s="15">
        <v>38100</v>
      </c>
      <c r="F473" s="10">
        <f t="shared" si="21"/>
        <v>2004</v>
      </c>
      <c r="G473" s="10" t="s">
        <v>9</v>
      </c>
      <c r="H473" s="16">
        <v>25</v>
      </c>
      <c r="I473" s="17">
        <v>77.315706522508705</v>
      </c>
      <c r="J473" s="18">
        <f t="shared" si="22"/>
        <v>1932.8926630627177</v>
      </c>
      <c r="K473" s="8">
        <f t="shared" si="23"/>
        <v>8</v>
      </c>
      <c r="M473"/>
    </row>
    <row r="474" spans="3:13" ht="14.25">
      <c r="C474" s="10">
        <v>473</v>
      </c>
      <c r="D474" s="10" t="s">
        <v>16</v>
      </c>
      <c r="E474" s="15">
        <v>38430</v>
      </c>
      <c r="F474" s="10">
        <f t="shared" si="21"/>
        <v>2005</v>
      </c>
      <c r="G474" s="10" t="s">
        <v>11</v>
      </c>
      <c r="H474" s="16">
        <v>40</v>
      </c>
      <c r="I474" s="17">
        <v>122.539281672944</v>
      </c>
      <c r="J474" s="18">
        <f t="shared" si="22"/>
        <v>4901.5712669177601</v>
      </c>
      <c r="K474" s="8">
        <f t="shared" si="23"/>
        <v>7</v>
      </c>
      <c r="M474"/>
    </row>
    <row r="475" spans="3:13" ht="14.25">
      <c r="C475" s="10">
        <v>474</v>
      </c>
      <c r="D475" s="10" t="s">
        <v>20</v>
      </c>
      <c r="E475" s="15">
        <v>38111</v>
      </c>
      <c r="F475" s="10">
        <f t="shared" si="21"/>
        <v>2004</v>
      </c>
      <c r="G475" s="10" t="s">
        <v>9</v>
      </c>
      <c r="H475" s="16">
        <v>3</v>
      </c>
      <c r="I475" s="17">
        <v>10.570883063873</v>
      </c>
      <c r="J475" s="18">
        <f t="shared" si="22"/>
        <v>31.712649191619001</v>
      </c>
      <c r="K475" s="8">
        <f t="shared" si="23"/>
        <v>4</v>
      </c>
      <c r="M475"/>
    </row>
    <row r="476" spans="3:13" ht="14.25">
      <c r="C476" s="10">
        <v>475</v>
      </c>
      <c r="D476" s="10" t="s">
        <v>8</v>
      </c>
      <c r="E476" s="15">
        <v>38551</v>
      </c>
      <c r="F476" s="10">
        <f t="shared" si="21"/>
        <v>2005</v>
      </c>
      <c r="G476" s="10" t="s">
        <v>11</v>
      </c>
      <c r="H476" s="16">
        <v>-1</v>
      </c>
      <c r="I476" s="17">
        <v>-0.82178994105370995</v>
      </c>
      <c r="J476" s="18">
        <f t="shared" si="22"/>
        <v>0.82178994105370995</v>
      </c>
      <c r="K476" s="8">
        <f t="shared" si="23"/>
        <v>5</v>
      </c>
      <c r="M476"/>
    </row>
    <row r="477" spans="3:13" ht="14.25">
      <c r="C477" s="10">
        <v>476</v>
      </c>
      <c r="D477" s="10" t="s">
        <v>12</v>
      </c>
      <c r="E477" s="15">
        <v>38969</v>
      </c>
      <c r="F477" s="10">
        <f t="shared" si="21"/>
        <v>2006</v>
      </c>
      <c r="G477" s="10" t="s">
        <v>11</v>
      </c>
      <c r="H477" s="16">
        <v>12</v>
      </c>
      <c r="I477" s="17">
        <v>37.686101056343098</v>
      </c>
      <c r="J477" s="18">
        <f t="shared" si="22"/>
        <v>452.2332126761172</v>
      </c>
      <c r="K477" s="8">
        <f t="shared" si="23"/>
        <v>6</v>
      </c>
      <c r="M477"/>
    </row>
    <row r="478" spans="3:13" ht="14.25">
      <c r="C478" s="10">
        <v>477</v>
      </c>
      <c r="D478" s="10" t="s">
        <v>20</v>
      </c>
      <c r="E478" s="15">
        <v>38155</v>
      </c>
      <c r="F478" s="10">
        <f t="shared" si="21"/>
        <v>2004</v>
      </c>
      <c r="G478" s="10" t="s">
        <v>17</v>
      </c>
      <c r="H478" s="16">
        <v>0</v>
      </c>
      <c r="I478" s="17">
        <v>2.0013600167772601</v>
      </c>
      <c r="J478" s="18">
        <f t="shared" si="22"/>
        <v>0</v>
      </c>
      <c r="K478" s="8">
        <f t="shared" si="23"/>
        <v>4</v>
      </c>
      <c r="M478"/>
    </row>
    <row r="479" spans="3:13" ht="14.25">
      <c r="C479" s="10">
        <v>478</v>
      </c>
      <c r="D479" s="10" t="s">
        <v>10</v>
      </c>
      <c r="E479" s="15">
        <v>38760</v>
      </c>
      <c r="F479" s="10">
        <f t="shared" si="21"/>
        <v>2006</v>
      </c>
      <c r="G479" s="10" t="s">
        <v>9</v>
      </c>
      <c r="H479" s="16">
        <v>35</v>
      </c>
      <c r="I479" s="17">
        <v>106.26347084870901</v>
      </c>
      <c r="J479" s="18">
        <f t="shared" si="22"/>
        <v>3719.221479704815</v>
      </c>
      <c r="K479" s="8">
        <f t="shared" si="23"/>
        <v>8</v>
      </c>
      <c r="M479"/>
    </row>
    <row r="480" spans="3:13" ht="14.25">
      <c r="C480" s="10">
        <v>479</v>
      </c>
      <c r="D480" s="10" t="s">
        <v>14</v>
      </c>
      <c r="E480" s="15">
        <v>38496</v>
      </c>
      <c r="F480" s="10">
        <f t="shared" si="21"/>
        <v>2005</v>
      </c>
      <c r="G480" s="10" t="s">
        <v>11</v>
      </c>
      <c r="H480" s="16">
        <v>2</v>
      </c>
      <c r="I480" s="17">
        <v>7.6817477771075904</v>
      </c>
      <c r="J480" s="18">
        <f t="shared" si="22"/>
        <v>15.363495554215181</v>
      </c>
      <c r="K480" s="8">
        <f t="shared" si="23"/>
        <v>6</v>
      </c>
      <c r="M480"/>
    </row>
    <row r="481" spans="3:13" ht="14.25">
      <c r="C481" s="10">
        <v>480</v>
      </c>
      <c r="D481" s="10" t="s">
        <v>15</v>
      </c>
      <c r="E481" s="15">
        <v>38859</v>
      </c>
      <c r="F481" s="10">
        <f t="shared" si="21"/>
        <v>2006</v>
      </c>
      <c r="G481" s="10" t="s">
        <v>13</v>
      </c>
      <c r="H481" s="16">
        <v>10</v>
      </c>
      <c r="I481" s="17">
        <v>31.785155418327999</v>
      </c>
      <c r="J481" s="18">
        <f t="shared" si="22"/>
        <v>317.85155418327997</v>
      </c>
      <c r="K481" s="8">
        <f t="shared" si="23"/>
        <v>5</v>
      </c>
      <c r="M481"/>
    </row>
    <row r="482" spans="3:13" ht="14.25">
      <c r="C482" s="10">
        <v>481</v>
      </c>
      <c r="D482" s="10" t="s">
        <v>19</v>
      </c>
      <c r="E482" s="15">
        <v>38639</v>
      </c>
      <c r="F482" s="10">
        <f t="shared" si="21"/>
        <v>2005</v>
      </c>
      <c r="G482" s="10" t="s">
        <v>17</v>
      </c>
      <c r="H482" s="16">
        <v>6</v>
      </c>
      <c r="I482" s="17">
        <v>19.733545359470899</v>
      </c>
      <c r="J482" s="18">
        <f t="shared" si="22"/>
        <v>118.4012721568254</v>
      </c>
      <c r="K482" s="8">
        <f t="shared" si="23"/>
        <v>3</v>
      </c>
      <c r="M482"/>
    </row>
    <row r="483" spans="3:13" ht="14.25">
      <c r="C483" s="10">
        <v>482</v>
      </c>
      <c r="D483" s="10" t="s">
        <v>19</v>
      </c>
      <c r="E483" s="15">
        <v>38056</v>
      </c>
      <c r="F483" s="10">
        <f t="shared" si="21"/>
        <v>2004</v>
      </c>
      <c r="G483" s="10" t="s">
        <v>9</v>
      </c>
      <c r="H483" s="16">
        <v>4</v>
      </c>
      <c r="I483" s="17">
        <v>14.1045691794021</v>
      </c>
      <c r="J483" s="18">
        <f t="shared" si="22"/>
        <v>56.4182767176084</v>
      </c>
      <c r="K483" s="8">
        <f t="shared" si="23"/>
        <v>3</v>
      </c>
      <c r="M483"/>
    </row>
    <row r="484" spans="3:13" ht="14.25">
      <c r="C484" s="10">
        <v>483</v>
      </c>
      <c r="D484" s="10" t="s">
        <v>20</v>
      </c>
      <c r="E484" s="15">
        <v>39002</v>
      </c>
      <c r="F484" s="10">
        <f t="shared" si="21"/>
        <v>2006</v>
      </c>
      <c r="G484" s="10" t="s">
        <v>21</v>
      </c>
      <c r="H484" s="16">
        <v>91</v>
      </c>
      <c r="I484" s="17">
        <v>274.92032051274299</v>
      </c>
      <c r="J484" s="18">
        <f t="shared" si="22"/>
        <v>25017.749166659611</v>
      </c>
      <c r="K484" s="8">
        <f t="shared" si="23"/>
        <v>4</v>
      </c>
      <c r="M484"/>
    </row>
    <row r="485" spans="3:13" ht="14.25">
      <c r="C485" s="10">
        <v>484</v>
      </c>
      <c r="D485" s="10" t="s">
        <v>19</v>
      </c>
      <c r="E485" s="15">
        <v>38903</v>
      </c>
      <c r="F485" s="10">
        <f t="shared" si="21"/>
        <v>2006</v>
      </c>
      <c r="G485" s="10" t="s">
        <v>9</v>
      </c>
      <c r="H485" s="16">
        <v>12</v>
      </c>
      <c r="I485" s="17">
        <v>37.8772264119632</v>
      </c>
      <c r="J485" s="18">
        <f t="shared" si="22"/>
        <v>454.52671694355843</v>
      </c>
      <c r="K485" s="8">
        <f t="shared" si="23"/>
        <v>3</v>
      </c>
      <c r="M485"/>
    </row>
    <row r="486" spans="3:13" ht="14.25">
      <c r="C486" s="10">
        <v>485</v>
      </c>
      <c r="D486" s="10" t="s">
        <v>15</v>
      </c>
      <c r="E486" s="15">
        <v>38298</v>
      </c>
      <c r="F486" s="10">
        <f t="shared" si="21"/>
        <v>2004</v>
      </c>
      <c r="G486" s="10" t="s">
        <v>11</v>
      </c>
      <c r="H486" s="16">
        <v>21</v>
      </c>
      <c r="I486" s="17">
        <v>65.2814231508668</v>
      </c>
      <c r="J486" s="18">
        <f t="shared" si="22"/>
        <v>1370.9098861682028</v>
      </c>
      <c r="K486" s="8">
        <f t="shared" si="23"/>
        <v>5</v>
      </c>
      <c r="M486"/>
    </row>
    <row r="487" spans="3:13" ht="14.25">
      <c r="C487" s="10">
        <v>486</v>
      </c>
      <c r="D487" s="10" t="s">
        <v>19</v>
      </c>
      <c r="E487" s="15">
        <v>38441</v>
      </c>
      <c r="F487" s="10">
        <f t="shared" si="21"/>
        <v>2005</v>
      </c>
      <c r="G487" s="10" t="s">
        <v>21</v>
      </c>
      <c r="H487" s="16">
        <v>44</v>
      </c>
      <c r="I487" s="17">
        <v>134.31454889834899</v>
      </c>
      <c r="J487" s="18">
        <f t="shared" si="22"/>
        <v>5909.8401515273554</v>
      </c>
      <c r="K487" s="8">
        <f t="shared" si="23"/>
        <v>3</v>
      </c>
      <c r="M487"/>
    </row>
    <row r="488" spans="3:13" ht="14.25">
      <c r="C488" s="10">
        <v>487</v>
      </c>
      <c r="D488" s="10" t="s">
        <v>8</v>
      </c>
      <c r="E488" s="15">
        <v>38375</v>
      </c>
      <c r="F488" s="10">
        <f t="shared" si="21"/>
        <v>2005</v>
      </c>
      <c r="G488" s="10" t="s">
        <v>17</v>
      </c>
      <c r="H488" s="16">
        <v>75</v>
      </c>
      <c r="I488" s="17">
        <v>227.098672429098</v>
      </c>
      <c r="J488" s="18">
        <f t="shared" si="22"/>
        <v>17032.400432182349</v>
      </c>
      <c r="K488" s="8">
        <f t="shared" si="23"/>
        <v>5</v>
      </c>
      <c r="M488"/>
    </row>
    <row r="489" spans="3:13" ht="14.25">
      <c r="C489" s="10">
        <v>488</v>
      </c>
      <c r="D489" s="10" t="s">
        <v>8</v>
      </c>
      <c r="E489" s="15">
        <v>38188</v>
      </c>
      <c r="F489" s="10">
        <f t="shared" si="21"/>
        <v>2004</v>
      </c>
      <c r="G489" s="10" t="s">
        <v>17</v>
      </c>
      <c r="H489" s="16">
        <v>37</v>
      </c>
      <c r="I489" s="17">
        <v>112.99692232382399</v>
      </c>
      <c r="J489" s="18">
        <f t="shared" si="22"/>
        <v>4180.8861259814876</v>
      </c>
      <c r="K489" s="8">
        <f t="shared" si="23"/>
        <v>5</v>
      </c>
      <c r="M489"/>
    </row>
    <row r="490" spans="3:13" ht="14.25">
      <c r="C490" s="10">
        <v>489</v>
      </c>
      <c r="D490" s="10" t="s">
        <v>15</v>
      </c>
      <c r="E490" s="15">
        <v>38925</v>
      </c>
      <c r="F490" s="10">
        <f t="shared" si="21"/>
        <v>2006</v>
      </c>
      <c r="G490" s="10" t="s">
        <v>17</v>
      </c>
      <c r="H490" s="16">
        <v>58</v>
      </c>
      <c r="I490" s="17">
        <v>176.06598986452801</v>
      </c>
      <c r="J490" s="18">
        <f t="shared" si="22"/>
        <v>10211.827412142624</v>
      </c>
      <c r="K490" s="8">
        <f t="shared" si="23"/>
        <v>5</v>
      </c>
      <c r="M490"/>
    </row>
    <row r="491" spans="3:13" ht="14.25">
      <c r="C491" s="10">
        <v>490</v>
      </c>
      <c r="D491" s="10" t="s">
        <v>19</v>
      </c>
      <c r="E491" s="15">
        <v>38760</v>
      </c>
      <c r="F491" s="10">
        <f t="shared" si="21"/>
        <v>2006</v>
      </c>
      <c r="G491" s="10" t="s">
        <v>17</v>
      </c>
      <c r="H491" s="16">
        <v>74</v>
      </c>
      <c r="I491" s="17">
        <v>223.608785135202</v>
      </c>
      <c r="J491" s="18">
        <f t="shared" si="22"/>
        <v>16547.050100004948</v>
      </c>
      <c r="K491" s="8">
        <f t="shared" si="23"/>
        <v>3</v>
      </c>
      <c r="M491"/>
    </row>
    <row r="492" spans="3:13" ht="14.25">
      <c r="C492" s="10">
        <v>491</v>
      </c>
      <c r="D492" s="10" t="s">
        <v>10</v>
      </c>
      <c r="E492" s="15">
        <v>38144</v>
      </c>
      <c r="F492" s="10">
        <f t="shared" si="21"/>
        <v>2004</v>
      </c>
      <c r="G492" s="10" t="s">
        <v>11</v>
      </c>
      <c r="H492" s="16">
        <v>64</v>
      </c>
      <c r="I492" s="17">
        <v>193.54947188165701</v>
      </c>
      <c r="J492" s="18">
        <f t="shared" si="22"/>
        <v>12387.166200426049</v>
      </c>
      <c r="K492" s="8">
        <f t="shared" si="23"/>
        <v>8</v>
      </c>
      <c r="M492"/>
    </row>
    <row r="493" spans="3:13" ht="14.25">
      <c r="C493" s="10">
        <v>492</v>
      </c>
      <c r="D493" s="10" t="s">
        <v>8</v>
      </c>
      <c r="E493" s="15">
        <v>38683</v>
      </c>
      <c r="F493" s="10">
        <f t="shared" si="21"/>
        <v>2005</v>
      </c>
      <c r="G493" s="10" t="s">
        <v>13</v>
      </c>
      <c r="H493" s="16">
        <v>53</v>
      </c>
      <c r="I493" s="17">
        <v>160.46113209921799</v>
      </c>
      <c r="J493" s="18">
        <f t="shared" si="22"/>
        <v>8504.4400012585538</v>
      </c>
      <c r="K493" s="8">
        <f t="shared" si="23"/>
        <v>5</v>
      </c>
      <c r="M493"/>
    </row>
    <row r="494" spans="3:13" ht="14.25">
      <c r="C494" s="10">
        <v>493</v>
      </c>
      <c r="D494" s="10" t="s">
        <v>12</v>
      </c>
      <c r="E494" s="15">
        <v>38100</v>
      </c>
      <c r="F494" s="10">
        <f t="shared" si="21"/>
        <v>2004</v>
      </c>
      <c r="G494" s="10" t="s">
        <v>17</v>
      </c>
      <c r="H494" s="16">
        <v>-1</v>
      </c>
      <c r="I494" s="17">
        <v>-0.45003305566648799</v>
      </c>
      <c r="J494" s="18">
        <f t="shared" si="22"/>
        <v>0.45003305566648799</v>
      </c>
      <c r="K494" s="8">
        <f t="shared" si="23"/>
        <v>6</v>
      </c>
      <c r="M494"/>
    </row>
    <row r="495" spans="3:13" ht="14.25">
      <c r="C495" s="10">
        <v>494</v>
      </c>
      <c r="D495" s="10" t="s">
        <v>12</v>
      </c>
      <c r="E495" s="15">
        <v>38782</v>
      </c>
      <c r="F495" s="10">
        <f t="shared" si="21"/>
        <v>2006</v>
      </c>
      <c r="G495" s="10" t="s">
        <v>21</v>
      </c>
      <c r="H495" s="16">
        <v>21</v>
      </c>
      <c r="I495" s="17">
        <v>65.065460547964804</v>
      </c>
      <c r="J495" s="18">
        <f t="shared" si="22"/>
        <v>1366.3746715072609</v>
      </c>
      <c r="K495" s="8">
        <f t="shared" si="23"/>
        <v>6</v>
      </c>
      <c r="M495"/>
    </row>
    <row r="496" spans="3:13" ht="14.25">
      <c r="C496" s="10">
        <v>495</v>
      </c>
      <c r="D496" s="10" t="s">
        <v>19</v>
      </c>
      <c r="E496" s="15">
        <v>38771</v>
      </c>
      <c r="F496" s="10">
        <f t="shared" si="21"/>
        <v>2006</v>
      </c>
      <c r="G496" s="10" t="s">
        <v>21</v>
      </c>
      <c r="H496" s="16">
        <v>90</v>
      </c>
      <c r="I496" s="17">
        <v>271.33770442615599</v>
      </c>
      <c r="J496" s="18">
        <f t="shared" si="22"/>
        <v>24420.393398354041</v>
      </c>
      <c r="K496" s="8">
        <f t="shared" si="23"/>
        <v>3</v>
      </c>
      <c r="M496"/>
    </row>
    <row r="497" spans="3:13" ht="14.25">
      <c r="C497" s="10">
        <v>496</v>
      </c>
      <c r="D497" s="10" t="s">
        <v>19</v>
      </c>
      <c r="E497" s="15">
        <v>38650</v>
      </c>
      <c r="F497" s="10">
        <f t="shared" si="21"/>
        <v>2005</v>
      </c>
      <c r="G497" s="10" t="s">
        <v>13</v>
      </c>
      <c r="H497" s="16">
        <v>61</v>
      </c>
      <c r="I497" s="17">
        <v>184.82822454861201</v>
      </c>
      <c r="J497" s="18">
        <f t="shared" si="22"/>
        <v>11274.521697465332</v>
      </c>
      <c r="K497" s="8">
        <f t="shared" si="23"/>
        <v>3</v>
      </c>
      <c r="M497"/>
    </row>
    <row r="498" spans="3:13" ht="14.25">
      <c r="C498" s="10">
        <v>497</v>
      </c>
      <c r="D498" s="10" t="s">
        <v>8</v>
      </c>
      <c r="E498" s="15">
        <v>38485</v>
      </c>
      <c r="F498" s="10">
        <f t="shared" si="21"/>
        <v>2005</v>
      </c>
      <c r="G498" s="10" t="s">
        <v>21</v>
      </c>
      <c r="H498" s="16">
        <v>64</v>
      </c>
      <c r="I498" s="17">
        <v>193.981254398673</v>
      </c>
      <c r="J498" s="18">
        <f t="shared" si="22"/>
        <v>12414.800281515072</v>
      </c>
      <c r="K498" s="8">
        <f t="shared" si="23"/>
        <v>5</v>
      </c>
      <c r="M498"/>
    </row>
    <row r="499" spans="3:13" ht="14.25">
      <c r="C499" s="10">
        <v>498</v>
      </c>
      <c r="D499" s="10" t="s">
        <v>15</v>
      </c>
      <c r="E499" s="15">
        <v>38782</v>
      </c>
      <c r="F499" s="10">
        <f t="shared" si="21"/>
        <v>2006</v>
      </c>
      <c r="G499" s="10" t="s">
        <v>17</v>
      </c>
      <c r="H499" s="16">
        <v>79</v>
      </c>
      <c r="I499" s="17">
        <v>238.608952614065</v>
      </c>
      <c r="J499" s="18">
        <f t="shared" si="22"/>
        <v>18850.107256511135</v>
      </c>
      <c r="K499" s="8">
        <f t="shared" si="23"/>
        <v>5</v>
      </c>
      <c r="M499"/>
    </row>
    <row r="500" spans="3:13" ht="14.25">
      <c r="C500" s="10">
        <v>499</v>
      </c>
      <c r="D500" s="10" t="s">
        <v>15</v>
      </c>
      <c r="E500" s="15">
        <v>38848</v>
      </c>
      <c r="F500" s="10">
        <f t="shared" si="21"/>
        <v>2006</v>
      </c>
      <c r="G500" s="10" t="s">
        <v>11</v>
      </c>
      <c r="H500" s="16">
        <v>11</v>
      </c>
      <c r="I500" s="17">
        <v>34.5803502604792</v>
      </c>
      <c r="J500" s="18">
        <f t="shared" si="22"/>
        <v>380.38385286527119</v>
      </c>
      <c r="K500" s="8">
        <f t="shared" si="23"/>
        <v>5</v>
      </c>
      <c r="M500"/>
    </row>
    <row r="501" spans="3:13" ht="14.25">
      <c r="C501" s="10">
        <v>500</v>
      </c>
      <c r="D501" s="10" t="s">
        <v>16</v>
      </c>
      <c r="E501" s="15">
        <v>38881</v>
      </c>
      <c r="F501" s="10">
        <f t="shared" si="21"/>
        <v>2006</v>
      </c>
      <c r="G501" s="10" t="s">
        <v>21</v>
      </c>
      <c r="H501" s="16">
        <v>17</v>
      </c>
      <c r="I501" s="17">
        <v>52.992178326548498</v>
      </c>
      <c r="J501" s="18">
        <f t="shared" si="22"/>
        <v>900.86703155132443</v>
      </c>
      <c r="K501" s="8">
        <f t="shared" si="23"/>
        <v>7</v>
      </c>
      <c r="M501"/>
    </row>
    <row r="502" spans="3:13" ht="14.25">
      <c r="C502" s="10">
        <v>501</v>
      </c>
      <c r="D502" s="10" t="s">
        <v>16</v>
      </c>
      <c r="E502" s="15">
        <v>39002</v>
      </c>
      <c r="F502" s="10">
        <f t="shared" si="21"/>
        <v>2006</v>
      </c>
      <c r="G502" s="10" t="s">
        <v>9</v>
      </c>
      <c r="H502" s="16">
        <v>-10</v>
      </c>
      <c r="I502" s="17">
        <v>-28.507437864458002</v>
      </c>
      <c r="J502" s="18">
        <f t="shared" si="22"/>
        <v>285.07437864458001</v>
      </c>
      <c r="K502" s="8">
        <f t="shared" si="23"/>
        <v>7</v>
      </c>
      <c r="M502"/>
    </row>
    <row r="503" spans="3:13" ht="14.25">
      <c r="C503" s="10">
        <v>502</v>
      </c>
      <c r="D503" s="10" t="s">
        <v>18</v>
      </c>
      <c r="E503" s="15">
        <v>38111</v>
      </c>
      <c r="F503" s="10">
        <f t="shared" si="21"/>
        <v>2004</v>
      </c>
      <c r="G503" s="10" t="s">
        <v>21</v>
      </c>
      <c r="H503" s="16">
        <v>61</v>
      </c>
      <c r="I503" s="17">
        <v>185.38151200169</v>
      </c>
      <c r="J503" s="18">
        <f t="shared" si="22"/>
        <v>11308.272232103091</v>
      </c>
      <c r="K503" s="8">
        <f t="shared" si="23"/>
        <v>8</v>
      </c>
      <c r="M503"/>
    </row>
    <row r="504" spans="3:13" ht="14.25">
      <c r="C504" s="10">
        <v>503</v>
      </c>
      <c r="D504" s="10" t="s">
        <v>12</v>
      </c>
      <c r="E504" s="15">
        <v>38540</v>
      </c>
      <c r="F504" s="10">
        <f t="shared" si="21"/>
        <v>2005</v>
      </c>
      <c r="G504" s="10" t="s">
        <v>17</v>
      </c>
      <c r="H504" s="16">
        <v>81</v>
      </c>
      <c r="I504" s="17">
        <v>245.19138414086001</v>
      </c>
      <c r="J504" s="18">
        <f t="shared" si="22"/>
        <v>19860.502115409661</v>
      </c>
      <c r="K504" s="8">
        <f t="shared" si="23"/>
        <v>6</v>
      </c>
      <c r="M504"/>
    </row>
    <row r="505" spans="3:13" ht="14.25">
      <c r="C505" s="10">
        <v>504</v>
      </c>
      <c r="D505" s="10" t="s">
        <v>16</v>
      </c>
      <c r="E505" s="15">
        <v>38342</v>
      </c>
      <c r="F505" s="10">
        <f t="shared" si="21"/>
        <v>2004</v>
      </c>
      <c r="G505" s="10" t="s">
        <v>21</v>
      </c>
      <c r="H505" s="16">
        <v>86</v>
      </c>
      <c r="I505" s="17">
        <v>259.65061904974698</v>
      </c>
      <c r="J505" s="18">
        <f t="shared" si="22"/>
        <v>22329.953238278242</v>
      </c>
      <c r="K505" s="8">
        <f t="shared" si="23"/>
        <v>7</v>
      </c>
      <c r="M505"/>
    </row>
    <row r="506" spans="3:13" ht="14.25">
      <c r="C506" s="10">
        <v>505</v>
      </c>
      <c r="D506" s="10" t="s">
        <v>18</v>
      </c>
      <c r="E506" s="15">
        <v>38166</v>
      </c>
      <c r="F506" s="10">
        <f t="shared" si="21"/>
        <v>2004</v>
      </c>
      <c r="G506" s="10" t="s">
        <v>17</v>
      </c>
      <c r="H506" s="16">
        <v>-6</v>
      </c>
      <c r="I506" s="17">
        <v>-16.598209454734398</v>
      </c>
      <c r="J506" s="18">
        <f t="shared" si="22"/>
        <v>99.589256728406383</v>
      </c>
      <c r="K506" s="8">
        <f t="shared" si="23"/>
        <v>8</v>
      </c>
      <c r="M506"/>
    </row>
    <row r="507" spans="3:13" ht="14.25">
      <c r="C507" s="10">
        <v>506</v>
      </c>
      <c r="D507" s="10" t="s">
        <v>19</v>
      </c>
      <c r="E507" s="15">
        <v>38617</v>
      </c>
      <c r="F507" s="10">
        <f t="shared" si="21"/>
        <v>2005</v>
      </c>
      <c r="G507" s="10" t="s">
        <v>13</v>
      </c>
      <c r="H507" s="16">
        <v>75</v>
      </c>
      <c r="I507" s="17">
        <v>226.29108110625299</v>
      </c>
      <c r="J507" s="18">
        <f t="shared" si="22"/>
        <v>16971.831082968973</v>
      </c>
      <c r="K507" s="8">
        <f t="shared" si="23"/>
        <v>3</v>
      </c>
      <c r="M507"/>
    </row>
    <row r="508" spans="3:13" ht="14.25">
      <c r="C508" s="10">
        <v>507</v>
      </c>
      <c r="D508" s="10" t="s">
        <v>15</v>
      </c>
      <c r="E508" s="15">
        <v>38551</v>
      </c>
      <c r="F508" s="10">
        <f t="shared" si="21"/>
        <v>2005</v>
      </c>
      <c r="G508" s="10" t="s">
        <v>21</v>
      </c>
      <c r="H508" s="16">
        <v>87</v>
      </c>
      <c r="I508" s="17">
        <v>262.49660177211899</v>
      </c>
      <c r="J508" s="18">
        <f t="shared" si="22"/>
        <v>22837.204354174351</v>
      </c>
      <c r="K508" s="8">
        <f t="shared" si="23"/>
        <v>5</v>
      </c>
      <c r="M508"/>
    </row>
    <row r="509" spans="3:13" ht="14.25">
      <c r="C509" s="10">
        <v>508</v>
      </c>
      <c r="D509" s="10" t="s">
        <v>20</v>
      </c>
      <c r="E509" s="15">
        <v>38914</v>
      </c>
      <c r="F509" s="10">
        <f t="shared" si="21"/>
        <v>2006</v>
      </c>
      <c r="G509" s="10" t="s">
        <v>11</v>
      </c>
      <c r="H509" s="16">
        <v>15</v>
      </c>
      <c r="I509" s="17">
        <v>47.143262888260402</v>
      </c>
      <c r="J509" s="18">
        <f t="shared" si="22"/>
        <v>707.148943323906</v>
      </c>
      <c r="K509" s="8">
        <f t="shared" si="23"/>
        <v>4</v>
      </c>
      <c r="M509"/>
    </row>
    <row r="510" spans="3:13" ht="14.25">
      <c r="C510" s="10">
        <v>509</v>
      </c>
      <c r="D510" s="10" t="s">
        <v>19</v>
      </c>
      <c r="E510" s="15">
        <v>38430</v>
      </c>
      <c r="F510" s="10">
        <f t="shared" si="21"/>
        <v>2005</v>
      </c>
      <c r="G510" s="10" t="s">
        <v>13</v>
      </c>
      <c r="H510" s="16">
        <v>6</v>
      </c>
      <c r="I510" s="17">
        <v>20.042838163999701</v>
      </c>
      <c r="J510" s="18">
        <f t="shared" si="22"/>
        <v>120.2570289839982</v>
      </c>
      <c r="K510" s="8">
        <f t="shared" si="23"/>
        <v>3</v>
      </c>
      <c r="M510"/>
    </row>
    <row r="511" spans="3:13" ht="14.25">
      <c r="C511" s="10">
        <v>510</v>
      </c>
      <c r="D511" s="10" t="s">
        <v>15</v>
      </c>
      <c r="E511" s="15">
        <v>38045</v>
      </c>
      <c r="F511" s="10">
        <f t="shared" si="21"/>
        <v>2004</v>
      </c>
      <c r="G511" s="10" t="s">
        <v>17</v>
      </c>
      <c r="H511" s="16">
        <v>4</v>
      </c>
      <c r="I511" s="17">
        <v>14.012285541104401</v>
      </c>
      <c r="J511" s="18">
        <f t="shared" si="22"/>
        <v>56.049142164417603</v>
      </c>
      <c r="K511" s="8">
        <f t="shared" si="23"/>
        <v>5</v>
      </c>
      <c r="M511"/>
    </row>
    <row r="512" spans="3:13" ht="14.25">
      <c r="C512" s="10">
        <v>511</v>
      </c>
      <c r="D512" s="10" t="s">
        <v>19</v>
      </c>
      <c r="E512" s="15">
        <v>38815</v>
      </c>
      <c r="F512" s="10">
        <f t="shared" si="21"/>
        <v>2006</v>
      </c>
      <c r="G512" s="10" t="s">
        <v>17</v>
      </c>
      <c r="H512" s="16">
        <v>56</v>
      </c>
      <c r="I512" s="17">
        <v>169.248777168885</v>
      </c>
      <c r="J512" s="18">
        <f t="shared" si="22"/>
        <v>9477.9315214575599</v>
      </c>
      <c r="K512" s="8">
        <f t="shared" si="23"/>
        <v>3</v>
      </c>
      <c r="M512"/>
    </row>
    <row r="513" spans="3:13" ht="14.25">
      <c r="C513" s="10">
        <v>512</v>
      </c>
      <c r="D513" s="10" t="s">
        <v>8</v>
      </c>
      <c r="E513" s="15">
        <v>38111</v>
      </c>
      <c r="F513" s="10">
        <f t="shared" si="21"/>
        <v>2004</v>
      </c>
      <c r="G513" s="10" t="s">
        <v>11</v>
      </c>
      <c r="H513" s="16">
        <v>76</v>
      </c>
      <c r="I513" s="17">
        <v>230.180461224987</v>
      </c>
      <c r="J513" s="18">
        <f t="shared" si="22"/>
        <v>17493.715053099011</v>
      </c>
      <c r="K513" s="8">
        <f t="shared" si="23"/>
        <v>5</v>
      </c>
      <c r="M513"/>
    </row>
    <row r="514" spans="3:13" ht="14.25">
      <c r="C514" s="10">
        <v>513</v>
      </c>
      <c r="D514" s="10" t="s">
        <v>10</v>
      </c>
      <c r="E514" s="15">
        <v>38540</v>
      </c>
      <c r="F514" s="10">
        <f t="shared" si="21"/>
        <v>2005</v>
      </c>
      <c r="G514" s="10" t="s">
        <v>13</v>
      </c>
      <c r="H514" s="16">
        <v>27</v>
      </c>
      <c r="I514" s="17">
        <v>82.599143929902795</v>
      </c>
      <c r="J514" s="18">
        <f t="shared" si="22"/>
        <v>2230.1768861073756</v>
      </c>
      <c r="K514" s="8">
        <f t="shared" si="23"/>
        <v>8</v>
      </c>
      <c r="M514"/>
    </row>
    <row r="515" spans="3:13" ht="14.25">
      <c r="C515" s="10">
        <v>514</v>
      </c>
      <c r="D515" s="10" t="s">
        <v>8</v>
      </c>
      <c r="E515" s="15">
        <v>38705</v>
      </c>
      <c r="F515" s="10">
        <f t="shared" ref="F515:F578" si="24">YEAR(E515)</f>
        <v>2005</v>
      </c>
      <c r="G515" s="10" t="s">
        <v>11</v>
      </c>
      <c r="H515" s="16">
        <v>58</v>
      </c>
      <c r="I515" s="17">
        <v>175.77181619024199</v>
      </c>
      <c r="J515" s="18">
        <f t="shared" ref="J515:J578" si="25">H515*I515</f>
        <v>10194.765339034035</v>
      </c>
      <c r="K515" s="8">
        <f t="shared" ref="K515:K578" si="26">LEN(D515)</f>
        <v>5</v>
      </c>
      <c r="M515"/>
    </row>
    <row r="516" spans="3:13" ht="14.25">
      <c r="C516" s="10">
        <v>515</v>
      </c>
      <c r="D516" s="10" t="s">
        <v>19</v>
      </c>
      <c r="E516" s="15">
        <v>38034</v>
      </c>
      <c r="F516" s="10">
        <f t="shared" si="24"/>
        <v>2004</v>
      </c>
      <c r="G516" s="10" t="s">
        <v>13</v>
      </c>
      <c r="H516" s="16">
        <v>67</v>
      </c>
      <c r="I516" s="17">
        <v>202.62226122372601</v>
      </c>
      <c r="J516" s="18">
        <f t="shared" si="25"/>
        <v>13575.691501989642</v>
      </c>
      <c r="K516" s="8">
        <f t="shared" si="26"/>
        <v>3</v>
      </c>
      <c r="M516"/>
    </row>
    <row r="517" spans="3:13" ht="14.25">
      <c r="C517" s="10">
        <v>516</v>
      </c>
      <c r="D517" s="10" t="s">
        <v>16</v>
      </c>
      <c r="E517" s="15">
        <v>38606</v>
      </c>
      <c r="F517" s="10">
        <f t="shared" si="24"/>
        <v>2005</v>
      </c>
      <c r="G517" s="10" t="s">
        <v>9</v>
      </c>
      <c r="H517" s="16">
        <v>79</v>
      </c>
      <c r="I517" s="17">
        <v>238.78594564649799</v>
      </c>
      <c r="J517" s="18">
        <f t="shared" si="25"/>
        <v>18864.08970607334</v>
      </c>
      <c r="K517" s="8">
        <f t="shared" si="26"/>
        <v>7</v>
      </c>
      <c r="M517"/>
    </row>
    <row r="518" spans="3:13" ht="14.25">
      <c r="C518" s="10">
        <v>517</v>
      </c>
      <c r="D518" s="10" t="s">
        <v>18</v>
      </c>
      <c r="E518" s="15">
        <v>38243</v>
      </c>
      <c r="F518" s="10">
        <f t="shared" si="24"/>
        <v>2004</v>
      </c>
      <c r="G518" s="10" t="s">
        <v>21</v>
      </c>
      <c r="H518" s="16">
        <v>38</v>
      </c>
      <c r="I518" s="17">
        <v>116.685987434485</v>
      </c>
      <c r="J518" s="18">
        <f t="shared" si="25"/>
        <v>4434.0675225104296</v>
      </c>
      <c r="K518" s="8">
        <f t="shared" si="26"/>
        <v>8</v>
      </c>
      <c r="M518"/>
    </row>
    <row r="519" spans="3:13" ht="14.25">
      <c r="C519" s="10">
        <v>518</v>
      </c>
      <c r="D519" s="10" t="s">
        <v>8</v>
      </c>
      <c r="E519" s="15">
        <v>38078</v>
      </c>
      <c r="F519" s="10">
        <f t="shared" si="24"/>
        <v>2004</v>
      </c>
      <c r="G519" s="10" t="s">
        <v>21</v>
      </c>
      <c r="H519" s="16">
        <v>4</v>
      </c>
      <c r="I519" s="17">
        <v>13.6416352370195</v>
      </c>
      <c r="J519" s="18">
        <f t="shared" si="25"/>
        <v>54.566540948078</v>
      </c>
      <c r="K519" s="8">
        <f t="shared" si="26"/>
        <v>5</v>
      </c>
      <c r="M519"/>
    </row>
    <row r="520" spans="3:13" ht="14.25">
      <c r="C520" s="10">
        <v>519</v>
      </c>
      <c r="D520" s="10" t="s">
        <v>15</v>
      </c>
      <c r="E520" s="15">
        <v>38793</v>
      </c>
      <c r="F520" s="10">
        <f t="shared" si="24"/>
        <v>2006</v>
      </c>
      <c r="G520" s="10" t="s">
        <v>17</v>
      </c>
      <c r="H520" s="16">
        <v>45</v>
      </c>
      <c r="I520" s="17">
        <v>137.06873634212499</v>
      </c>
      <c r="J520" s="18">
        <f t="shared" si="25"/>
        <v>6168.0931353956248</v>
      </c>
      <c r="K520" s="8">
        <f t="shared" si="26"/>
        <v>5</v>
      </c>
      <c r="M520"/>
    </row>
    <row r="521" spans="3:13" ht="14.25">
      <c r="C521" s="10">
        <v>520</v>
      </c>
      <c r="D521" s="10" t="s">
        <v>8</v>
      </c>
      <c r="E521" s="15">
        <v>38122</v>
      </c>
      <c r="F521" s="10">
        <f t="shared" si="24"/>
        <v>2004</v>
      </c>
      <c r="G521" s="10" t="s">
        <v>11</v>
      </c>
      <c r="H521" s="16">
        <v>10</v>
      </c>
      <c r="I521" s="17">
        <v>32.194899991771997</v>
      </c>
      <c r="J521" s="18">
        <f t="shared" si="25"/>
        <v>321.94899991771996</v>
      </c>
      <c r="K521" s="8">
        <f t="shared" si="26"/>
        <v>5</v>
      </c>
      <c r="M521"/>
    </row>
    <row r="522" spans="3:13" ht="14.25">
      <c r="C522" s="10">
        <v>521</v>
      </c>
      <c r="D522" s="10" t="s">
        <v>10</v>
      </c>
      <c r="E522" s="15">
        <v>38661</v>
      </c>
      <c r="F522" s="10">
        <f t="shared" si="24"/>
        <v>2005</v>
      </c>
      <c r="G522" s="10" t="s">
        <v>11</v>
      </c>
      <c r="H522" s="16">
        <v>86</v>
      </c>
      <c r="I522" s="17">
        <v>260.39717870163298</v>
      </c>
      <c r="J522" s="18">
        <f t="shared" si="25"/>
        <v>22394.157368340435</v>
      </c>
      <c r="K522" s="8">
        <f t="shared" si="26"/>
        <v>8</v>
      </c>
      <c r="M522"/>
    </row>
    <row r="523" spans="3:13" ht="14.25">
      <c r="C523" s="10">
        <v>522</v>
      </c>
      <c r="D523" s="10" t="s">
        <v>20</v>
      </c>
      <c r="E523" s="15">
        <v>38848</v>
      </c>
      <c r="F523" s="10">
        <f t="shared" si="24"/>
        <v>2006</v>
      </c>
      <c r="G523" s="10" t="s">
        <v>11</v>
      </c>
      <c r="H523" s="16">
        <v>75</v>
      </c>
      <c r="I523" s="17">
        <v>226.714438242049</v>
      </c>
      <c r="J523" s="18">
        <f t="shared" si="25"/>
        <v>17003.582868153673</v>
      </c>
      <c r="K523" s="8">
        <f t="shared" si="26"/>
        <v>4</v>
      </c>
      <c r="M523"/>
    </row>
    <row r="524" spans="3:13" ht="14.25">
      <c r="C524" s="10">
        <v>523</v>
      </c>
      <c r="D524" s="10" t="s">
        <v>14</v>
      </c>
      <c r="E524" s="15">
        <v>38430</v>
      </c>
      <c r="F524" s="10">
        <f t="shared" si="24"/>
        <v>2005</v>
      </c>
      <c r="G524" s="10" t="s">
        <v>17</v>
      </c>
      <c r="H524" s="16">
        <v>77</v>
      </c>
      <c r="I524" s="17">
        <v>232.496305211551</v>
      </c>
      <c r="J524" s="18">
        <f t="shared" si="25"/>
        <v>17902.215501289429</v>
      </c>
      <c r="K524" s="8">
        <f t="shared" si="26"/>
        <v>6</v>
      </c>
      <c r="M524"/>
    </row>
    <row r="525" spans="3:13" ht="14.25">
      <c r="C525" s="10">
        <v>524</v>
      </c>
      <c r="D525" s="10" t="s">
        <v>14</v>
      </c>
      <c r="E525" s="15">
        <v>38067</v>
      </c>
      <c r="F525" s="10">
        <f t="shared" si="24"/>
        <v>2004</v>
      </c>
      <c r="G525" s="10" t="s">
        <v>17</v>
      </c>
      <c r="H525" s="16">
        <v>10</v>
      </c>
      <c r="I525" s="17">
        <v>31.818132134553998</v>
      </c>
      <c r="J525" s="18">
        <f t="shared" si="25"/>
        <v>318.18132134553997</v>
      </c>
      <c r="K525" s="8">
        <f t="shared" si="26"/>
        <v>6</v>
      </c>
      <c r="M525"/>
    </row>
    <row r="526" spans="3:13" ht="14.25">
      <c r="C526" s="10">
        <v>525</v>
      </c>
      <c r="D526" s="10" t="s">
        <v>18</v>
      </c>
      <c r="E526" s="15">
        <v>38265</v>
      </c>
      <c r="F526" s="10">
        <f t="shared" si="24"/>
        <v>2004</v>
      </c>
      <c r="G526" s="10" t="s">
        <v>11</v>
      </c>
      <c r="H526" s="16">
        <v>62</v>
      </c>
      <c r="I526" s="17">
        <v>188.380882355827</v>
      </c>
      <c r="J526" s="18">
        <f t="shared" si="25"/>
        <v>11679.614706061275</v>
      </c>
      <c r="K526" s="8">
        <f t="shared" si="26"/>
        <v>8</v>
      </c>
      <c r="M526"/>
    </row>
    <row r="527" spans="3:13" ht="14.25">
      <c r="C527" s="10">
        <v>526</v>
      </c>
      <c r="D527" s="10" t="s">
        <v>8</v>
      </c>
      <c r="E527" s="15">
        <v>38012</v>
      </c>
      <c r="F527" s="10">
        <f t="shared" si="24"/>
        <v>2004</v>
      </c>
      <c r="G527" s="10" t="s">
        <v>9</v>
      </c>
      <c r="H527" s="16">
        <v>73</v>
      </c>
      <c r="I527" s="17">
        <v>221.29214849175199</v>
      </c>
      <c r="J527" s="18">
        <f t="shared" si="25"/>
        <v>16154.326839897894</v>
      </c>
      <c r="K527" s="8">
        <f t="shared" si="26"/>
        <v>5</v>
      </c>
      <c r="M527"/>
    </row>
    <row r="528" spans="3:13" ht="14.25">
      <c r="C528" s="10">
        <v>527</v>
      </c>
      <c r="D528" s="10" t="s">
        <v>19</v>
      </c>
      <c r="E528" s="15">
        <v>38001</v>
      </c>
      <c r="F528" s="10">
        <f t="shared" si="24"/>
        <v>2004</v>
      </c>
      <c r="G528" s="10" t="s">
        <v>11</v>
      </c>
      <c r="H528" s="16">
        <v>62</v>
      </c>
      <c r="I528" s="17">
        <v>187.23352558776901</v>
      </c>
      <c r="J528" s="18">
        <f t="shared" si="25"/>
        <v>11608.478586441679</v>
      </c>
      <c r="K528" s="8">
        <f t="shared" si="26"/>
        <v>3</v>
      </c>
      <c r="M528"/>
    </row>
    <row r="529" spans="3:13" ht="14.25">
      <c r="C529" s="10">
        <v>528</v>
      </c>
      <c r="D529" s="10" t="s">
        <v>15</v>
      </c>
      <c r="E529" s="15">
        <v>38892</v>
      </c>
      <c r="F529" s="10">
        <f t="shared" si="24"/>
        <v>2006</v>
      </c>
      <c r="G529" s="10" t="s">
        <v>21</v>
      </c>
      <c r="H529" s="16">
        <v>11</v>
      </c>
      <c r="I529" s="17">
        <v>35.7232412858733</v>
      </c>
      <c r="J529" s="18">
        <f t="shared" si="25"/>
        <v>392.95565414460629</v>
      </c>
      <c r="K529" s="8">
        <f t="shared" si="26"/>
        <v>5</v>
      </c>
      <c r="M529"/>
    </row>
    <row r="530" spans="3:13" ht="14.25">
      <c r="C530" s="10">
        <v>529</v>
      </c>
      <c r="D530" s="10" t="s">
        <v>10</v>
      </c>
      <c r="E530" s="15">
        <v>38705</v>
      </c>
      <c r="F530" s="10">
        <f t="shared" si="24"/>
        <v>2005</v>
      </c>
      <c r="G530" s="10" t="s">
        <v>21</v>
      </c>
      <c r="H530" s="16">
        <v>28</v>
      </c>
      <c r="I530" s="17">
        <v>86.078223340302799</v>
      </c>
      <c r="J530" s="18">
        <f t="shared" si="25"/>
        <v>2410.1902535284785</v>
      </c>
      <c r="K530" s="8">
        <f t="shared" si="26"/>
        <v>8</v>
      </c>
      <c r="M530"/>
    </row>
    <row r="531" spans="3:13" ht="14.25">
      <c r="C531" s="10">
        <v>530</v>
      </c>
      <c r="D531" s="10" t="s">
        <v>10</v>
      </c>
      <c r="E531" s="15">
        <v>38221</v>
      </c>
      <c r="F531" s="10">
        <f t="shared" si="24"/>
        <v>2004</v>
      </c>
      <c r="G531" s="10" t="s">
        <v>21</v>
      </c>
      <c r="H531" s="16">
        <v>57</v>
      </c>
      <c r="I531" s="17">
        <v>172.36208706896099</v>
      </c>
      <c r="J531" s="18">
        <f t="shared" si="25"/>
        <v>9824.638962930776</v>
      </c>
      <c r="K531" s="8">
        <f t="shared" si="26"/>
        <v>8</v>
      </c>
      <c r="M531"/>
    </row>
    <row r="532" spans="3:13" ht="14.25">
      <c r="C532" s="10">
        <v>531</v>
      </c>
      <c r="D532" s="10" t="s">
        <v>20</v>
      </c>
      <c r="E532" s="15">
        <v>38331</v>
      </c>
      <c r="F532" s="10">
        <f t="shared" si="24"/>
        <v>2004</v>
      </c>
      <c r="G532" s="10" t="s">
        <v>17</v>
      </c>
      <c r="H532" s="16">
        <v>34</v>
      </c>
      <c r="I532" s="17">
        <v>103.493740646094</v>
      </c>
      <c r="J532" s="18">
        <f t="shared" si="25"/>
        <v>3518.7871819671959</v>
      </c>
      <c r="K532" s="8">
        <f t="shared" si="26"/>
        <v>4</v>
      </c>
      <c r="M532"/>
    </row>
    <row r="533" spans="3:13" ht="14.25">
      <c r="C533" s="10">
        <v>532</v>
      </c>
      <c r="D533" s="10" t="s">
        <v>19</v>
      </c>
      <c r="E533" s="15">
        <v>38639</v>
      </c>
      <c r="F533" s="10">
        <f t="shared" si="24"/>
        <v>2005</v>
      </c>
      <c r="G533" s="10" t="s">
        <v>17</v>
      </c>
      <c r="H533" s="16">
        <v>89</v>
      </c>
      <c r="I533" s="17">
        <v>267.86415015075198</v>
      </c>
      <c r="J533" s="18">
        <f t="shared" si="25"/>
        <v>23839.909363416926</v>
      </c>
      <c r="K533" s="8">
        <f t="shared" si="26"/>
        <v>3</v>
      </c>
      <c r="M533"/>
    </row>
    <row r="534" spans="3:13" ht="14.25">
      <c r="C534" s="10">
        <v>533</v>
      </c>
      <c r="D534" s="10" t="s">
        <v>10</v>
      </c>
      <c r="E534" s="15">
        <v>38254</v>
      </c>
      <c r="F534" s="10">
        <f t="shared" si="24"/>
        <v>2004</v>
      </c>
      <c r="G534" s="10" t="s">
        <v>9</v>
      </c>
      <c r="H534" s="16">
        <v>32</v>
      </c>
      <c r="I534" s="17">
        <v>97.889348643674197</v>
      </c>
      <c r="J534" s="18">
        <f t="shared" si="25"/>
        <v>3132.4591565975743</v>
      </c>
      <c r="K534" s="8">
        <f t="shared" si="26"/>
        <v>8</v>
      </c>
      <c r="M534"/>
    </row>
    <row r="535" spans="3:13" ht="14.25">
      <c r="C535" s="10">
        <v>534</v>
      </c>
      <c r="D535" s="10" t="s">
        <v>15</v>
      </c>
      <c r="E535" s="15">
        <v>39046</v>
      </c>
      <c r="F535" s="10">
        <f t="shared" si="24"/>
        <v>2006</v>
      </c>
      <c r="G535" s="10" t="s">
        <v>17</v>
      </c>
      <c r="H535" s="16">
        <v>38</v>
      </c>
      <c r="I535" s="17">
        <v>116.044587689965</v>
      </c>
      <c r="J535" s="18">
        <f t="shared" si="25"/>
        <v>4409.6943322186698</v>
      </c>
      <c r="K535" s="8">
        <f t="shared" si="26"/>
        <v>5</v>
      </c>
      <c r="M535"/>
    </row>
    <row r="536" spans="3:13" ht="14.25">
      <c r="C536" s="10">
        <v>535</v>
      </c>
      <c r="D536" s="10" t="s">
        <v>18</v>
      </c>
      <c r="E536" s="15">
        <v>38584</v>
      </c>
      <c r="F536" s="10">
        <f t="shared" si="24"/>
        <v>2005</v>
      </c>
      <c r="G536" s="10" t="s">
        <v>9</v>
      </c>
      <c r="H536" s="16">
        <v>82</v>
      </c>
      <c r="I536" s="17">
        <v>248.047076923904</v>
      </c>
      <c r="J536" s="18">
        <f t="shared" si="25"/>
        <v>20339.860307760129</v>
      </c>
      <c r="K536" s="8">
        <f t="shared" si="26"/>
        <v>8</v>
      </c>
      <c r="M536"/>
    </row>
    <row r="537" spans="3:13" ht="14.25">
      <c r="C537" s="10">
        <v>536</v>
      </c>
      <c r="D537" s="10" t="s">
        <v>19</v>
      </c>
      <c r="E537" s="15">
        <v>38133</v>
      </c>
      <c r="F537" s="10">
        <f t="shared" si="24"/>
        <v>2004</v>
      </c>
      <c r="G537" s="10" t="s">
        <v>11</v>
      </c>
      <c r="H537" s="16">
        <v>29</v>
      </c>
      <c r="I537" s="17">
        <v>89.294687359204502</v>
      </c>
      <c r="J537" s="18">
        <f t="shared" si="25"/>
        <v>2589.5459334169304</v>
      </c>
      <c r="K537" s="8">
        <f t="shared" si="26"/>
        <v>3</v>
      </c>
      <c r="M537"/>
    </row>
    <row r="538" spans="3:13" ht="14.25">
      <c r="C538" s="10">
        <v>537</v>
      </c>
      <c r="D538" s="10" t="s">
        <v>14</v>
      </c>
      <c r="E538" s="15">
        <v>38991</v>
      </c>
      <c r="F538" s="10">
        <f t="shared" si="24"/>
        <v>2006</v>
      </c>
      <c r="G538" s="10" t="s">
        <v>13</v>
      </c>
      <c r="H538" s="16">
        <v>17</v>
      </c>
      <c r="I538" s="17">
        <v>52.246197330854898</v>
      </c>
      <c r="J538" s="18">
        <f t="shared" si="25"/>
        <v>888.18535462453326</v>
      </c>
      <c r="K538" s="8">
        <f t="shared" si="26"/>
        <v>6</v>
      </c>
      <c r="M538"/>
    </row>
    <row r="539" spans="3:13" ht="14.25">
      <c r="C539" s="10">
        <v>538</v>
      </c>
      <c r="D539" s="10" t="s">
        <v>10</v>
      </c>
      <c r="E539" s="15">
        <v>38210</v>
      </c>
      <c r="F539" s="10">
        <f t="shared" si="24"/>
        <v>2004</v>
      </c>
      <c r="G539" s="10" t="s">
        <v>17</v>
      </c>
      <c r="H539" s="16">
        <v>50</v>
      </c>
      <c r="I539" s="17">
        <v>151.86525901218999</v>
      </c>
      <c r="J539" s="18">
        <f t="shared" si="25"/>
        <v>7593.2629506095</v>
      </c>
      <c r="K539" s="8">
        <f t="shared" si="26"/>
        <v>8</v>
      </c>
      <c r="M539"/>
    </row>
    <row r="540" spans="3:13" ht="14.25">
      <c r="C540" s="10">
        <v>539</v>
      </c>
      <c r="D540" s="10" t="s">
        <v>16</v>
      </c>
      <c r="E540" s="15">
        <v>38078</v>
      </c>
      <c r="F540" s="10">
        <f t="shared" si="24"/>
        <v>2004</v>
      </c>
      <c r="G540" s="10" t="s">
        <v>13</v>
      </c>
      <c r="H540" s="16">
        <v>7</v>
      </c>
      <c r="I540" s="17">
        <v>22.959948055318801</v>
      </c>
      <c r="J540" s="18">
        <f t="shared" si="25"/>
        <v>160.71963638723162</v>
      </c>
      <c r="K540" s="8">
        <f t="shared" si="26"/>
        <v>7</v>
      </c>
      <c r="M540"/>
    </row>
    <row r="541" spans="3:13" ht="14.25">
      <c r="C541" s="10">
        <v>540</v>
      </c>
      <c r="D541" s="10" t="s">
        <v>12</v>
      </c>
      <c r="E541" s="15">
        <v>38430</v>
      </c>
      <c r="F541" s="10">
        <f t="shared" si="24"/>
        <v>2005</v>
      </c>
      <c r="G541" s="10" t="s">
        <v>9</v>
      </c>
      <c r="H541" s="16">
        <v>50</v>
      </c>
      <c r="I541" s="17">
        <v>151.361824024485</v>
      </c>
      <c r="J541" s="18">
        <f t="shared" si="25"/>
        <v>7568.0912012242497</v>
      </c>
      <c r="K541" s="8">
        <f t="shared" si="26"/>
        <v>6</v>
      </c>
      <c r="M541"/>
    </row>
    <row r="542" spans="3:13" ht="14.25">
      <c r="C542" s="10">
        <v>541</v>
      </c>
      <c r="D542" s="10" t="s">
        <v>18</v>
      </c>
      <c r="E542" s="15">
        <v>38408</v>
      </c>
      <c r="F542" s="10">
        <f t="shared" si="24"/>
        <v>2005</v>
      </c>
      <c r="G542" s="10" t="s">
        <v>13</v>
      </c>
      <c r="H542" s="16">
        <v>20</v>
      </c>
      <c r="I542" s="17">
        <v>61.878678847796202</v>
      </c>
      <c r="J542" s="18">
        <f t="shared" si="25"/>
        <v>1237.573576955924</v>
      </c>
      <c r="K542" s="8">
        <f t="shared" si="26"/>
        <v>8</v>
      </c>
      <c r="M542"/>
    </row>
    <row r="543" spans="3:13" ht="14.25">
      <c r="C543" s="10">
        <v>542</v>
      </c>
      <c r="D543" s="10" t="s">
        <v>19</v>
      </c>
      <c r="E543" s="15">
        <v>38408</v>
      </c>
      <c r="F543" s="10">
        <f t="shared" si="24"/>
        <v>2005</v>
      </c>
      <c r="G543" s="10" t="s">
        <v>11</v>
      </c>
      <c r="H543" s="16">
        <v>37</v>
      </c>
      <c r="I543" s="17">
        <v>112.833633702592</v>
      </c>
      <c r="J543" s="18">
        <f t="shared" si="25"/>
        <v>4174.844446995904</v>
      </c>
      <c r="K543" s="8">
        <f t="shared" si="26"/>
        <v>3</v>
      </c>
      <c r="M543"/>
    </row>
    <row r="544" spans="3:13" ht="14.25">
      <c r="C544" s="10">
        <v>543</v>
      </c>
      <c r="D544" s="10" t="s">
        <v>15</v>
      </c>
      <c r="E544" s="15">
        <v>38232</v>
      </c>
      <c r="F544" s="10">
        <f t="shared" si="24"/>
        <v>2004</v>
      </c>
      <c r="G544" s="10" t="s">
        <v>21</v>
      </c>
      <c r="H544" s="16">
        <v>58</v>
      </c>
      <c r="I544" s="17">
        <v>176.60971135604299</v>
      </c>
      <c r="J544" s="18">
        <f t="shared" si="25"/>
        <v>10243.363258650494</v>
      </c>
      <c r="K544" s="8">
        <f t="shared" si="26"/>
        <v>5</v>
      </c>
      <c r="M544"/>
    </row>
    <row r="545" spans="3:13" ht="14.25">
      <c r="C545" s="10">
        <v>544</v>
      </c>
      <c r="D545" s="10" t="s">
        <v>16</v>
      </c>
      <c r="E545" s="15">
        <v>38738</v>
      </c>
      <c r="F545" s="10">
        <f t="shared" si="24"/>
        <v>2006</v>
      </c>
      <c r="G545" s="10" t="s">
        <v>11</v>
      </c>
      <c r="H545" s="16">
        <v>25</v>
      </c>
      <c r="I545" s="17">
        <v>76.920283125674501</v>
      </c>
      <c r="J545" s="18">
        <f t="shared" si="25"/>
        <v>1923.0070781418626</v>
      </c>
      <c r="K545" s="8">
        <f t="shared" si="26"/>
        <v>7</v>
      </c>
      <c r="M545"/>
    </row>
    <row r="546" spans="3:13" ht="14.25">
      <c r="C546" s="10">
        <v>545</v>
      </c>
      <c r="D546" s="10" t="s">
        <v>10</v>
      </c>
      <c r="E546" s="15">
        <v>38078</v>
      </c>
      <c r="F546" s="10">
        <f t="shared" si="24"/>
        <v>2004</v>
      </c>
      <c r="G546" s="10" t="s">
        <v>17</v>
      </c>
      <c r="H546" s="16">
        <v>34</v>
      </c>
      <c r="I546" s="17">
        <v>103.18208157525901</v>
      </c>
      <c r="J546" s="18">
        <f t="shared" si="25"/>
        <v>3508.1907735588061</v>
      </c>
      <c r="K546" s="8">
        <f t="shared" si="26"/>
        <v>8</v>
      </c>
      <c r="M546"/>
    </row>
    <row r="547" spans="3:13" ht="14.25">
      <c r="C547" s="10">
        <v>546</v>
      </c>
      <c r="D547" s="10" t="s">
        <v>8</v>
      </c>
      <c r="E547" s="15">
        <v>39013</v>
      </c>
      <c r="F547" s="10">
        <f t="shared" si="24"/>
        <v>2006</v>
      </c>
      <c r="G547" s="10" t="s">
        <v>11</v>
      </c>
      <c r="H547" s="16">
        <v>3</v>
      </c>
      <c r="I547" s="17">
        <v>11.582072936390601</v>
      </c>
      <c r="J547" s="18">
        <f t="shared" si="25"/>
        <v>34.746218809171801</v>
      </c>
      <c r="K547" s="8">
        <f t="shared" si="26"/>
        <v>5</v>
      </c>
      <c r="M547"/>
    </row>
    <row r="548" spans="3:13" ht="14.25">
      <c r="C548" s="10">
        <v>547</v>
      </c>
      <c r="D548" s="10" t="s">
        <v>8</v>
      </c>
      <c r="E548" s="15">
        <v>38991</v>
      </c>
      <c r="F548" s="10">
        <f t="shared" si="24"/>
        <v>2006</v>
      </c>
      <c r="G548" s="10" t="s">
        <v>13</v>
      </c>
      <c r="H548" s="16">
        <v>63</v>
      </c>
      <c r="I548" s="17">
        <v>190.58521809047599</v>
      </c>
      <c r="J548" s="18">
        <f t="shared" si="25"/>
        <v>12006.868739699987</v>
      </c>
      <c r="K548" s="8">
        <f t="shared" si="26"/>
        <v>5</v>
      </c>
      <c r="M548"/>
    </row>
    <row r="549" spans="3:13" ht="14.25">
      <c r="C549" s="10">
        <v>548</v>
      </c>
      <c r="D549" s="10" t="s">
        <v>8</v>
      </c>
      <c r="E549" s="15">
        <v>38727</v>
      </c>
      <c r="F549" s="10">
        <f t="shared" si="24"/>
        <v>2006</v>
      </c>
      <c r="G549" s="10" t="s">
        <v>17</v>
      </c>
      <c r="H549" s="16">
        <v>44</v>
      </c>
      <c r="I549" s="17">
        <v>133.615082449005</v>
      </c>
      <c r="J549" s="18">
        <f t="shared" si="25"/>
        <v>5879.0636277562198</v>
      </c>
      <c r="K549" s="8">
        <f t="shared" si="26"/>
        <v>5</v>
      </c>
      <c r="M549"/>
    </row>
    <row r="550" spans="3:13" ht="14.25">
      <c r="C550" s="10">
        <v>549</v>
      </c>
      <c r="D550" s="10" t="s">
        <v>20</v>
      </c>
      <c r="E550" s="15">
        <v>38089</v>
      </c>
      <c r="F550" s="10">
        <f t="shared" si="24"/>
        <v>2004</v>
      </c>
      <c r="G550" s="10" t="s">
        <v>17</v>
      </c>
      <c r="H550" s="16">
        <v>87</v>
      </c>
      <c r="I550" s="17">
        <v>263.16283259571497</v>
      </c>
      <c r="J550" s="18">
        <f t="shared" si="25"/>
        <v>22895.166435827203</v>
      </c>
      <c r="K550" s="8">
        <f t="shared" si="26"/>
        <v>4</v>
      </c>
      <c r="M550"/>
    </row>
    <row r="551" spans="3:13" ht="14.25">
      <c r="C551" s="10">
        <v>550</v>
      </c>
      <c r="D551" s="10" t="s">
        <v>19</v>
      </c>
      <c r="E551" s="15">
        <v>38408</v>
      </c>
      <c r="F551" s="10">
        <f t="shared" si="24"/>
        <v>2005</v>
      </c>
      <c r="G551" s="10" t="s">
        <v>13</v>
      </c>
      <c r="H551" s="16">
        <v>4</v>
      </c>
      <c r="I551" s="17">
        <v>14.191095035521</v>
      </c>
      <c r="J551" s="18">
        <f t="shared" si="25"/>
        <v>56.764380142084001</v>
      </c>
      <c r="K551" s="8">
        <f t="shared" si="26"/>
        <v>3</v>
      </c>
      <c r="M551"/>
    </row>
    <row r="552" spans="3:13" ht="14.25">
      <c r="C552" s="10">
        <v>551</v>
      </c>
      <c r="D552" s="10" t="s">
        <v>12</v>
      </c>
      <c r="E552" s="15">
        <v>38826</v>
      </c>
      <c r="F552" s="10">
        <f t="shared" si="24"/>
        <v>2006</v>
      </c>
      <c r="G552" s="10" t="s">
        <v>11</v>
      </c>
      <c r="H552" s="16">
        <v>93</v>
      </c>
      <c r="I552" s="17">
        <v>281.170726281626</v>
      </c>
      <c r="J552" s="18">
        <f t="shared" si="25"/>
        <v>26148.877544191218</v>
      </c>
      <c r="K552" s="8">
        <f t="shared" si="26"/>
        <v>6</v>
      </c>
      <c r="M552"/>
    </row>
    <row r="553" spans="3:13" ht="14.25">
      <c r="C553" s="10">
        <v>552</v>
      </c>
      <c r="D553" s="10" t="s">
        <v>18</v>
      </c>
      <c r="E553" s="15">
        <v>38320</v>
      </c>
      <c r="F553" s="10">
        <f t="shared" si="24"/>
        <v>2004</v>
      </c>
      <c r="G553" s="10" t="s">
        <v>13</v>
      </c>
      <c r="H553" s="16">
        <v>10</v>
      </c>
      <c r="I553" s="17">
        <v>32.065090501540404</v>
      </c>
      <c r="J553" s="18">
        <f t="shared" si="25"/>
        <v>320.65090501540402</v>
      </c>
      <c r="K553" s="8">
        <f t="shared" si="26"/>
        <v>8</v>
      </c>
      <c r="M553"/>
    </row>
    <row r="554" spans="3:13" ht="14.25">
      <c r="C554" s="10">
        <v>553</v>
      </c>
      <c r="D554" s="10" t="s">
        <v>15</v>
      </c>
      <c r="E554" s="15">
        <v>39068</v>
      </c>
      <c r="F554" s="10">
        <f t="shared" si="24"/>
        <v>2006</v>
      </c>
      <c r="G554" s="10" t="s">
        <v>21</v>
      </c>
      <c r="H554" s="16">
        <v>19</v>
      </c>
      <c r="I554" s="17">
        <v>58.972126169367598</v>
      </c>
      <c r="J554" s="18">
        <f t="shared" si="25"/>
        <v>1120.4703972179843</v>
      </c>
      <c r="K554" s="8">
        <f t="shared" si="26"/>
        <v>5</v>
      </c>
      <c r="M554"/>
    </row>
    <row r="555" spans="3:13" ht="14.25">
      <c r="C555" s="10">
        <v>554</v>
      </c>
      <c r="D555" s="10" t="s">
        <v>10</v>
      </c>
      <c r="E555" s="15">
        <v>38551</v>
      </c>
      <c r="F555" s="10">
        <f t="shared" si="24"/>
        <v>2005</v>
      </c>
      <c r="G555" s="10" t="s">
        <v>17</v>
      </c>
      <c r="H555" s="16">
        <v>30</v>
      </c>
      <c r="I555" s="17">
        <v>92.527630840276103</v>
      </c>
      <c r="J555" s="18">
        <f t="shared" si="25"/>
        <v>2775.8289252082832</v>
      </c>
      <c r="K555" s="8">
        <f t="shared" si="26"/>
        <v>8</v>
      </c>
      <c r="M555"/>
    </row>
    <row r="556" spans="3:13" ht="14.25">
      <c r="C556" s="10">
        <v>555</v>
      </c>
      <c r="D556" s="10" t="s">
        <v>12</v>
      </c>
      <c r="E556" s="15">
        <v>39035</v>
      </c>
      <c r="F556" s="10">
        <f t="shared" si="24"/>
        <v>2006</v>
      </c>
      <c r="G556" s="10" t="s">
        <v>21</v>
      </c>
      <c r="H556" s="16">
        <v>-1</v>
      </c>
      <c r="I556" s="17">
        <v>-1.2782372664639501</v>
      </c>
      <c r="J556" s="18">
        <f t="shared" si="25"/>
        <v>1.2782372664639501</v>
      </c>
      <c r="K556" s="8">
        <f t="shared" si="26"/>
        <v>6</v>
      </c>
      <c r="M556"/>
    </row>
    <row r="557" spans="3:13" ht="14.25">
      <c r="C557" s="10">
        <v>556</v>
      </c>
      <c r="D557" s="10" t="s">
        <v>19</v>
      </c>
      <c r="E557" s="15">
        <v>38837</v>
      </c>
      <c r="F557" s="10">
        <f t="shared" si="24"/>
        <v>2006</v>
      </c>
      <c r="G557" s="10" t="s">
        <v>17</v>
      </c>
      <c r="H557" s="16">
        <v>46</v>
      </c>
      <c r="I557" s="17">
        <v>139.41162650743101</v>
      </c>
      <c r="J557" s="18">
        <f t="shared" si="25"/>
        <v>6412.9348193418264</v>
      </c>
      <c r="K557" s="8">
        <f t="shared" si="26"/>
        <v>3</v>
      </c>
      <c r="M557"/>
    </row>
    <row r="558" spans="3:13" ht="14.25">
      <c r="C558" s="10">
        <v>557</v>
      </c>
      <c r="D558" s="10" t="s">
        <v>18</v>
      </c>
      <c r="E558" s="15">
        <v>38232</v>
      </c>
      <c r="F558" s="10">
        <f t="shared" si="24"/>
        <v>2004</v>
      </c>
      <c r="G558" s="10" t="s">
        <v>11</v>
      </c>
      <c r="H558" s="16">
        <v>44</v>
      </c>
      <c r="I558" s="17">
        <v>133.50877739627501</v>
      </c>
      <c r="J558" s="18">
        <f t="shared" si="25"/>
        <v>5874.3862054361007</v>
      </c>
      <c r="K558" s="8">
        <f t="shared" si="26"/>
        <v>8</v>
      </c>
      <c r="M558"/>
    </row>
    <row r="559" spans="3:13" ht="14.25">
      <c r="C559" s="10">
        <v>558</v>
      </c>
      <c r="D559" s="10" t="s">
        <v>8</v>
      </c>
      <c r="E559" s="15">
        <v>38287</v>
      </c>
      <c r="F559" s="10">
        <f t="shared" si="24"/>
        <v>2004</v>
      </c>
      <c r="G559" s="10" t="s">
        <v>17</v>
      </c>
      <c r="H559" s="16">
        <v>47</v>
      </c>
      <c r="I559" s="17">
        <v>143.212215300857</v>
      </c>
      <c r="J559" s="18">
        <f t="shared" si="25"/>
        <v>6730.9741191402791</v>
      </c>
      <c r="K559" s="8">
        <f t="shared" si="26"/>
        <v>5</v>
      </c>
      <c r="M559"/>
    </row>
    <row r="560" spans="3:13" ht="14.25">
      <c r="C560" s="10">
        <v>559</v>
      </c>
      <c r="D560" s="10" t="s">
        <v>19</v>
      </c>
      <c r="E560" s="15">
        <v>38969</v>
      </c>
      <c r="F560" s="10">
        <f t="shared" si="24"/>
        <v>2006</v>
      </c>
      <c r="G560" s="10" t="s">
        <v>17</v>
      </c>
      <c r="H560" s="16">
        <v>86</v>
      </c>
      <c r="I560" s="17">
        <v>260.39157259526797</v>
      </c>
      <c r="J560" s="18">
        <f t="shared" si="25"/>
        <v>22393.675243193047</v>
      </c>
      <c r="K560" s="8">
        <f t="shared" si="26"/>
        <v>3</v>
      </c>
      <c r="M560"/>
    </row>
    <row r="561" spans="3:13" ht="14.25">
      <c r="C561" s="10">
        <v>560</v>
      </c>
      <c r="D561" s="10" t="s">
        <v>19</v>
      </c>
      <c r="E561" s="15">
        <v>38925</v>
      </c>
      <c r="F561" s="10">
        <f t="shared" si="24"/>
        <v>2006</v>
      </c>
      <c r="G561" s="10" t="s">
        <v>11</v>
      </c>
      <c r="H561" s="16">
        <v>76</v>
      </c>
      <c r="I561" s="17">
        <v>229.96347977242999</v>
      </c>
      <c r="J561" s="18">
        <f t="shared" si="25"/>
        <v>17477.224462704678</v>
      </c>
      <c r="K561" s="8">
        <f t="shared" si="26"/>
        <v>3</v>
      </c>
      <c r="M561"/>
    </row>
    <row r="562" spans="3:13" ht="14.25">
      <c r="C562" s="10">
        <v>561</v>
      </c>
      <c r="D562" s="10" t="s">
        <v>15</v>
      </c>
      <c r="E562" s="15">
        <v>38078</v>
      </c>
      <c r="F562" s="10">
        <f t="shared" si="24"/>
        <v>2004</v>
      </c>
      <c r="G562" s="10" t="s">
        <v>21</v>
      </c>
      <c r="H562" s="16">
        <v>55</v>
      </c>
      <c r="I562" s="17">
        <v>166.99029890675999</v>
      </c>
      <c r="J562" s="18">
        <f t="shared" si="25"/>
        <v>9184.4664398717996</v>
      </c>
      <c r="K562" s="8">
        <f t="shared" si="26"/>
        <v>5</v>
      </c>
      <c r="M562"/>
    </row>
    <row r="563" spans="3:13" ht="14.25">
      <c r="C563" s="10">
        <v>562</v>
      </c>
      <c r="D563" s="10" t="s">
        <v>12</v>
      </c>
      <c r="E563" s="15">
        <v>38133</v>
      </c>
      <c r="F563" s="10">
        <f t="shared" si="24"/>
        <v>2004</v>
      </c>
      <c r="G563" s="10" t="s">
        <v>17</v>
      </c>
      <c r="H563" s="16">
        <v>-1</v>
      </c>
      <c r="I563" s="17">
        <v>-0.792897983188664</v>
      </c>
      <c r="J563" s="18">
        <f t="shared" si="25"/>
        <v>0.792897983188664</v>
      </c>
      <c r="K563" s="8">
        <f t="shared" si="26"/>
        <v>6</v>
      </c>
      <c r="M563"/>
    </row>
    <row r="564" spans="3:13" ht="14.25">
      <c r="C564" s="10">
        <v>563</v>
      </c>
      <c r="D564" s="10" t="s">
        <v>12</v>
      </c>
      <c r="E564" s="15">
        <v>38188</v>
      </c>
      <c r="F564" s="10">
        <f t="shared" si="24"/>
        <v>2004</v>
      </c>
      <c r="G564" s="10" t="s">
        <v>21</v>
      </c>
      <c r="H564" s="16">
        <v>62</v>
      </c>
      <c r="I564" s="17">
        <v>187.63361707571201</v>
      </c>
      <c r="J564" s="18">
        <f t="shared" si="25"/>
        <v>11633.284258694144</v>
      </c>
      <c r="K564" s="8">
        <f t="shared" si="26"/>
        <v>6</v>
      </c>
      <c r="M564"/>
    </row>
    <row r="565" spans="3:13" ht="14.25">
      <c r="C565" s="10">
        <v>564</v>
      </c>
      <c r="D565" s="10" t="s">
        <v>12</v>
      </c>
      <c r="E565" s="15">
        <v>38012</v>
      </c>
      <c r="F565" s="10">
        <f t="shared" si="24"/>
        <v>2004</v>
      </c>
      <c r="G565" s="10" t="s">
        <v>11</v>
      </c>
      <c r="H565" s="16">
        <v>73</v>
      </c>
      <c r="I565" s="17">
        <v>220.965158034909</v>
      </c>
      <c r="J565" s="18">
        <f t="shared" si="25"/>
        <v>16130.456536548356</v>
      </c>
      <c r="K565" s="8">
        <f t="shared" si="26"/>
        <v>6</v>
      </c>
      <c r="M565"/>
    </row>
    <row r="566" spans="3:13" ht="14.25">
      <c r="C566" s="10">
        <v>565</v>
      </c>
      <c r="D566" s="10" t="s">
        <v>10</v>
      </c>
      <c r="E566" s="15">
        <v>38298</v>
      </c>
      <c r="F566" s="10">
        <f t="shared" si="24"/>
        <v>2004</v>
      </c>
      <c r="G566" s="10" t="s">
        <v>13</v>
      </c>
      <c r="H566" s="16">
        <v>12</v>
      </c>
      <c r="I566" s="17">
        <v>38.438753960470201</v>
      </c>
      <c r="J566" s="18">
        <f t="shared" si="25"/>
        <v>461.26504752564244</v>
      </c>
      <c r="K566" s="8">
        <f t="shared" si="26"/>
        <v>8</v>
      </c>
      <c r="M566"/>
    </row>
    <row r="567" spans="3:13" ht="14.25">
      <c r="C567" s="10">
        <v>566</v>
      </c>
      <c r="D567" s="10" t="s">
        <v>14</v>
      </c>
      <c r="E567" s="15">
        <v>38221</v>
      </c>
      <c r="F567" s="10">
        <f t="shared" si="24"/>
        <v>2004</v>
      </c>
      <c r="G567" s="10" t="s">
        <v>21</v>
      </c>
      <c r="H567" s="16">
        <v>0</v>
      </c>
      <c r="I567" s="17">
        <v>1.5994060348452701</v>
      </c>
      <c r="J567" s="18">
        <f t="shared" si="25"/>
        <v>0</v>
      </c>
      <c r="K567" s="8">
        <f t="shared" si="26"/>
        <v>6</v>
      </c>
      <c r="M567"/>
    </row>
    <row r="568" spans="3:13" ht="14.25">
      <c r="C568" s="10">
        <v>567</v>
      </c>
      <c r="D568" s="10" t="s">
        <v>20</v>
      </c>
      <c r="E568" s="15">
        <v>38947</v>
      </c>
      <c r="F568" s="10">
        <f t="shared" si="24"/>
        <v>2006</v>
      </c>
      <c r="G568" s="10" t="s">
        <v>17</v>
      </c>
      <c r="H568" s="16">
        <v>23</v>
      </c>
      <c r="I568" s="17">
        <v>71.395357240055006</v>
      </c>
      <c r="J568" s="18">
        <f t="shared" si="25"/>
        <v>1642.093216521265</v>
      </c>
      <c r="K568" s="8">
        <f t="shared" si="26"/>
        <v>4</v>
      </c>
      <c r="M568"/>
    </row>
    <row r="569" spans="3:13" ht="14.25">
      <c r="C569" s="10">
        <v>568</v>
      </c>
      <c r="D569" s="10" t="s">
        <v>20</v>
      </c>
      <c r="E569" s="15">
        <v>38375</v>
      </c>
      <c r="F569" s="10">
        <f t="shared" si="24"/>
        <v>2005</v>
      </c>
      <c r="G569" s="10" t="s">
        <v>17</v>
      </c>
      <c r="H569" s="16">
        <v>73</v>
      </c>
      <c r="I569" s="17">
        <v>220.80778472883699</v>
      </c>
      <c r="J569" s="18">
        <f t="shared" si="25"/>
        <v>16118.968285205101</v>
      </c>
      <c r="K569" s="8">
        <f t="shared" si="26"/>
        <v>4</v>
      </c>
      <c r="M569"/>
    </row>
    <row r="570" spans="3:13" ht="14.25">
      <c r="C570" s="10">
        <v>569</v>
      </c>
      <c r="D570" s="10" t="s">
        <v>19</v>
      </c>
      <c r="E570" s="15">
        <v>38507</v>
      </c>
      <c r="F570" s="10">
        <f t="shared" si="24"/>
        <v>2005</v>
      </c>
      <c r="G570" s="10" t="s">
        <v>9</v>
      </c>
      <c r="H570" s="16">
        <v>73</v>
      </c>
      <c r="I570" s="17">
        <v>221.781128070487</v>
      </c>
      <c r="J570" s="18">
        <f t="shared" si="25"/>
        <v>16190.022349145551</v>
      </c>
      <c r="K570" s="8">
        <f t="shared" si="26"/>
        <v>3</v>
      </c>
      <c r="M570"/>
    </row>
    <row r="571" spans="3:13" ht="14.25">
      <c r="C571" s="10">
        <v>570</v>
      </c>
      <c r="D571" s="10" t="s">
        <v>14</v>
      </c>
      <c r="E571" s="15">
        <v>38430</v>
      </c>
      <c r="F571" s="10">
        <f t="shared" si="24"/>
        <v>2005</v>
      </c>
      <c r="G571" s="10" t="s">
        <v>11</v>
      </c>
      <c r="H571" s="16">
        <v>43</v>
      </c>
      <c r="I571" s="17">
        <v>131.05809583118901</v>
      </c>
      <c r="J571" s="18">
        <f t="shared" si="25"/>
        <v>5635.4981207411274</v>
      </c>
      <c r="K571" s="8">
        <f t="shared" si="26"/>
        <v>6</v>
      </c>
      <c r="M571"/>
    </row>
    <row r="572" spans="3:13" ht="14.25">
      <c r="C572" s="10">
        <v>571</v>
      </c>
      <c r="D572" s="10" t="s">
        <v>10</v>
      </c>
      <c r="E572" s="15">
        <v>38925</v>
      </c>
      <c r="F572" s="10">
        <f t="shared" si="24"/>
        <v>2006</v>
      </c>
      <c r="G572" s="10" t="s">
        <v>13</v>
      </c>
      <c r="H572" s="16">
        <v>60</v>
      </c>
      <c r="I572" s="17">
        <v>182.29246065825501</v>
      </c>
      <c r="J572" s="18">
        <f t="shared" si="25"/>
        <v>10937.5476394953</v>
      </c>
      <c r="K572" s="8">
        <f t="shared" si="26"/>
        <v>8</v>
      </c>
      <c r="M572"/>
    </row>
    <row r="573" spans="3:13" ht="14.25">
      <c r="C573" s="10">
        <v>572</v>
      </c>
      <c r="D573" s="10" t="s">
        <v>14</v>
      </c>
      <c r="E573" s="15">
        <v>39057</v>
      </c>
      <c r="F573" s="10">
        <f t="shared" si="24"/>
        <v>2006</v>
      </c>
      <c r="G573" s="10" t="s">
        <v>9</v>
      </c>
      <c r="H573" s="16">
        <v>40</v>
      </c>
      <c r="I573" s="17">
        <v>121.866028474432</v>
      </c>
      <c r="J573" s="18">
        <f t="shared" si="25"/>
        <v>4874.6411389772802</v>
      </c>
      <c r="K573" s="8">
        <f t="shared" si="26"/>
        <v>6</v>
      </c>
      <c r="M573"/>
    </row>
    <row r="574" spans="3:13" ht="14.25">
      <c r="C574" s="10">
        <v>573</v>
      </c>
      <c r="D574" s="10" t="s">
        <v>19</v>
      </c>
      <c r="E574" s="15">
        <v>38562</v>
      </c>
      <c r="F574" s="10">
        <f t="shared" si="24"/>
        <v>2005</v>
      </c>
      <c r="G574" s="10" t="s">
        <v>9</v>
      </c>
      <c r="H574" s="16">
        <v>-7</v>
      </c>
      <c r="I574" s="17">
        <v>-18.9155229231676</v>
      </c>
      <c r="J574" s="18">
        <f t="shared" si="25"/>
        <v>132.4086604621732</v>
      </c>
      <c r="K574" s="8">
        <f t="shared" si="26"/>
        <v>3</v>
      </c>
      <c r="M574"/>
    </row>
    <row r="575" spans="3:13" ht="14.25">
      <c r="C575" s="10">
        <v>574</v>
      </c>
      <c r="D575" s="10" t="s">
        <v>8</v>
      </c>
      <c r="E575" s="15">
        <v>38254</v>
      </c>
      <c r="F575" s="10">
        <f t="shared" si="24"/>
        <v>2004</v>
      </c>
      <c r="G575" s="10" t="s">
        <v>11</v>
      </c>
      <c r="H575" s="16">
        <v>39</v>
      </c>
      <c r="I575" s="17">
        <v>118.36577315012001</v>
      </c>
      <c r="J575" s="18">
        <f t="shared" si="25"/>
        <v>4616.2651528546803</v>
      </c>
      <c r="K575" s="8">
        <f t="shared" si="26"/>
        <v>5</v>
      </c>
      <c r="M575"/>
    </row>
    <row r="576" spans="3:13" ht="14.25">
      <c r="C576" s="10">
        <v>575</v>
      </c>
      <c r="D576" s="10" t="s">
        <v>16</v>
      </c>
      <c r="E576" s="15">
        <v>38353</v>
      </c>
      <c r="F576" s="10">
        <f t="shared" si="24"/>
        <v>2005</v>
      </c>
      <c r="G576" s="10" t="s">
        <v>21</v>
      </c>
      <c r="H576" s="16">
        <v>84</v>
      </c>
      <c r="I576" s="17">
        <v>253.79033414178701</v>
      </c>
      <c r="J576" s="18">
        <f t="shared" si="25"/>
        <v>21318.388067910109</v>
      </c>
      <c r="K576" s="8">
        <f t="shared" si="26"/>
        <v>7</v>
      </c>
      <c r="M576"/>
    </row>
    <row r="577" spans="3:13" ht="14.25">
      <c r="C577" s="10">
        <v>576</v>
      </c>
      <c r="D577" s="10" t="s">
        <v>19</v>
      </c>
      <c r="E577" s="15">
        <v>38837</v>
      </c>
      <c r="F577" s="10">
        <f t="shared" si="24"/>
        <v>2006</v>
      </c>
      <c r="G577" s="10" t="s">
        <v>13</v>
      </c>
      <c r="H577" s="16">
        <v>92</v>
      </c>
      <c r="I577" s="17">
        <v>277.80911377540099</v>
      </c>
      <c r="J577" s="18">
        <f t="shared" si="25"/>
        <v>25558.438467336891</v>
      </c>
      <c r="K577" s="8">
        <f t="shared" si="26"/>
        <v>3</v>
      </c>
      <c r="M577"/>
    </row>
    <row r="578" spans="3:13" ht="14.25">
      <c r="C578" s="10">
        <v>577</v>
      </c>
      <c r="D578" s="10" t="s">
        <v>10</v>
      </c>
      <c r="E578" s="15">
        <v>38628</v>
      </c>
      <c r="F578" s="10">
        <f t="shared" si="24"/>
        <v>2005</v>
      </c>
      <c r="G578" s="10" t="s">
        <v>21</v>
      </c>
      <c r="H578" s="16">
        <v>68</v>
      </c>
      <c r="I578" s="17">
        <v>206.083185988845</v>
      </c>
      <c r="J578" s="18">
        <f t="shared" si="25"/>
        <v>14013.65664724146</v>
      </c>
      <c r="K578" s="8">
        <f t="shared" si="26"/>
        <v>8</v>
      </c>
      <c r="M578"/>
    </row>
    <row r="579" spans="3:13" ht="14.25">
      <c r="C579" s="10">
        <v>578</v>
      </c>
      <c r="D579" s="10" t="s">
        <v>10</v>
      </c>
      <c r="E579" s="15">
        <v>38298</v>
      </c>
      <c r="F579" s="10">
        <f t="shared" ref="F579:F642" si="27">YEAR(E579)</f>
        <v>2004</v>
      </c>
      <c r="G579" s="10" t="s">
        <v>9</v>
      </c>
      <c r="H579" s="16">
        <v>7</v>
      </c>
      <c r="I579" s="17">
        <v>23.192583270070902</v>
      </c>
      <c r="J579" s="18">
        <f t="shared" ref="J579:J642" si="28">H579*I579</f>
        <v>162.3480828904963</v>
      </c>
      <c r="K579" s="8">
        <f t="shared" ref="K579:K642" si="29">LEN(D579)</f>
        <v>8</v>
      </c>
      <c r="M579"/>
    </row>
    <row r="580" spans="3:13" ht="14.25">
      <c r="C580" s="10">
        <v>579</v>
      </c>
      <c r="D580" s="10" t="s">
        <v>15</v>
      </c>
      <c r="E580" s="15">
        <v>39002</v>
      </c>
      <c r="F580" s="10">
        <f t="shared" si="27"/>
        <v>2006</v>
      </c>
      <c r="G580" s="10" t="s">
        <v>17</v>
      </c>
      <c r="H580" s="16">
        <v>-9</v>
      </c>
      <c r="I580" s="17">
        <v>-24.836237139949802</v>
      </c>
      <c r="J580" s="18">
        <f t="shared" si="28"/>
        <v>223.5261342595482</v>
      </c>
      <c r="K580" s="8">
        <f t="shared" si="29"/>
        <v>5</v>
      </c>
      <c r="M580"/>
    </row>
    <row r="581" spans="3:13" ht="14.25">
      <c r="C581" s="10">
        <v>580</v>
      </c>
      <c r="D581" s="10" t="s">
        <v>20</v>
      </c>
      <c r="E581" s="15">
        <v>38639</v>
      </c>
      <c r="F581" s="10">
        <f t="shared" si="27"/>
        <v>2005</v>
      </c>
      <c r="G581" s="10" t="s">
        <v>21</v>
      </c>
      <c r="H581" s="16">
        <v>51</v>
      </c>
      <c r="I581" s="17">
        <v>154.400651276415</v>
      </c>
      <c r="J581" s="18">
        <f t="shared" si="28"/>
        <v>7874.433215097165</v>
      </c>
      <c r="K581" s="8">
        <f t="shared" si="29"/>
        <v>4</v>
      </c>
      <c r="M581"/>
    </row>
    <row r="582" spans="3:13" ht="14.25">
      <c r="C582" s="10">
        <v>581</v>
      </c>
      <c r="D582" s="10" t="s">
        <v>10</v>
      </c>
      <c r="E582" s="15">
        <v>38683</v>
      </c>
      <c r="F582" s="10">
        <f t="shared" si="27"/>
        <v>2005</v>
      </c>
      <c r="G582" s="10" t="s">
        <v>9</v>
      </c>
      <c r="H582" s="16">
        <v>59</v>
      </c>
      <c r="I582" s="17">
        <v>178.89731679899501</v>
      </c>
      <c r="J582" s="18">
        <f t="shared" si="28"/>
        <v>10554.941691140706</v>
      </c>
      <c r="K582" s="8">
        <f t="shared" si="29"/>
        <v>8</v>
      </c>
      <c r="M582"/>
    </row>
    <row r="583" spans="3:13" ht="14.25">
      <c r="C583" s="10">
        <v>582</v>
      </c>
      <c r="D583" s="10" t="s">
        <v>18</v>
      </c>
      <c r="E583" s="15">
        <v>38661</v>
      </c>
      <c r="F583" s="10">
        <f t="shared" si="27"/>
        <v>2005</v>
      </c>
      <c r="G583" s="10" t="s">
        <v>21</v>
      </c>
      <c r="H583" s="16">
        <v>64</v>
      </c>
      <c r="I583" s="17">
        <v>194.441511340105</v>
      </c>
      <c r="J583" s="18">
        <f t="shared" si="28"/>
        <v>12444.25672576672</v>
      </c>
      <c r="K583" s="8">
        <f t="shared" si="29"/>
        <v>8</v>
      </c>
      <c r="M583"/>
    </row>
    <row r="584" spans="3:13" ht="14.25">
      <c r="C584" s="10">
        <v>583</v>
      </c>
      <c r="D584" s="10" t="s">
        <v>20</v>
      </c>
      <c r="E584" s="15">
        <v>38672</v>
      </c>
      <c r="F584" s="10">
        <f t="shared" si="27"/>
        <v>2005</v>
      </c>
      <c r="G584" s="10" t="s">
        <v>9</v>
      </c>
      <c r="H584" s="16">
        <v>0</v>
      </c>
      <c r="I584" s="17">
        <v>2.5163305342490299</v>
      </c>
      <c r="J584" s="18">
        <f t="shared" si="28"/>
        <v>0</v>
      </c>
      <c r="K584" s="8">
        <f t="shared" si="29"/>
        <v>4</v>
      </c>
      <c r="M584"/>
    </row>
    <row r="585" spans="3:13" ht="14.25">
      <c r="C585" s="10">
        <v>584</v>
      </c>
      <c r="D585" s="10" t="s">
        <v>19</v>
      </c>
      <c r="E585" s="15">
        <v>38397</v>
      </c>
      <c r="F585" s="10">
        <f t="shared" si="27"/>
        <v>2005</v>
      </c>
      <c r="G585" s="10" t="s">
        <v>21</v>
      </c>
      <c r="H585" s="16">
        <v>81</v>
      </c>
      <c r="I585" s="17">
        <v>243.81590205081099</v>
      </c>
      <c r="J585" s="18">
        <f t="shared" si="28"/>
        <v>19749.088066115692</v>
      </c>
      <c r="K585" s="8">
        <f t="shared" si="29"/>
        <v>3</v>
      </c>
      <c r="M585"/>
    </row>
    <row r="586" spans="3:13" ht="14.25">
      <c r="C586" s="10">
        <v>585</v>
      </c>
      <c r="D586" s="10" t="s">
        <v>14</v>
      </c>
      <c r="E586" s="15">
        <v>38452</v>
      </c>
      <c r="F586" s="10">
        <f t="shared" si="27"/>
        <v>2005</v>
      </c>
      <c r="G586" s="10" t="s">
        <v>13</v>
      </c>
      <c r="H586" s="16">
        <v>93</v>
      </c>
      <c r="I586" s="17">
        <v>280.79781158956501</v>
      </c>
      <c r="J586" s="18">
        <f t="shared" si="28"/>
        <v>26114.196477829548</v>
      </c>
      <c r="K586" s="8">
        <f t="shared" si="29"/>
        <v>6</v>
      </c>
      <c r="M586"/>
    </row>
    <row r="587" spans="3:13" ht="14.25">
      <c r="C587" s="10">
        <v>586</v>
      </c>
      <c r="D587" s="10" t="s">
        <v>20</v>
      </c>
      <c r="E587" s="15">
        <v>38749</v>
      </c>
      <c r="F587" s="10">
        <f t="shared" si="27"/>
        <v>2006</v>
      </c>
      <c r="G587" s="10" t="s">
        <v>9</v>
      </c>
      <c r="H587" s="16">
        <v>20</v>
      </c>
      <c r="I587" s="17">
        <v>61.967424849894897</v>
      </c>
      <c r="J587" s="18">
        <f t="shared" si="28"/>
        <v>1239.3484969978979</v>
      </c>
      <c r="K587" s="8">
        <f t="shared" si="29"/>
        <v>4</v>
      </c>
      <c r="M587"/>
    </row>
    <row r="588" spans="3:13" ht="14.25">
      <c r="C588" s="10">
        <v>587</v>
      </c>
      <c r="D588" s="10" t="s">
        <v>12</v>
      </c>
      <c r="E588" s="15">
        <v>38507</v>
      </c>
      <c r="F588" s="10">
        <f t="shared" si="27"/>
        <v>2005</v>
      </c>
      <c r="G588" s="10" t="s">
        <v>17</v>
      </c>
      <c r="H588" s="16">
        <v>39</v>
      </c>
      <c r="I588" s="17">
        <v>119.908359422906</v>
      </c>
      <c r="J588" s="18">
        <f t="shared" si="28"/>
        <v>4676.4260174933343</v>
      </c>
      <c r="K588" s="8">
        <f t="shared" si="29"/>
        <v>6</v>
      </c>
      <c r="M588"/>
    </row>
    <row r="589" spans="3:13" ht="14.25">
      <c r="C589" s="10">
        <v>588</v>
      </c>
      <c r="D589" s="10" t="s">
        <v>18</v>
      </c>
      <c r="E589" s="15">
        <v>38287</v>
      </c>
      <c r="F589" s="10">
        <f t="shared" si="27"/>
        <v>2004</v>
      </c>
      <c r="G589" s="10" t="s">
        <v>11</v>
      </c>
      <c r="H589" s="16">
        <v>6</v>
      </c>
      <c r="I589" s="17">
        <v>20.018331980892199</v>
      </c>
      <c r="J589" s="18">
        <f t="shared" si="28"/>
        <v>120.1099918853532</v>
      </c>
      <c r="K589" s="8">
        <f t="shared" si="29"/>
        <v>8</v>
      </c>
      <c r="M589"/>
    </row>
    <row r="590" spans="3:13" ht="14.25">
      <c r="C590" s="10">
        <v>589</v>
      </c>
      <c r="D590" s="10" t="s">
        <v>18</v>
      </c>
      <c r="E590" s="15">
        <v>38034</v>
      </c>
      <c r="F590" s="10">
        <f t="shared" si="27"/>
        <v>2004</v>
      </c>
      <c r="G590" s="10" t="s">
        <v>11</v>
      </c>
      <c r="H590" s="16">
        <v>34</v>
      </c>
      <c r="I590" s="17">
        <v>103.679428721508</v>
      </c>
      <c r="J590" s="18">
        <f t="shared" si="28"/>
        <v>3525.1005765312721</v>
      </c>
      <c r="K590" s="8">
        <f t="shared" si="29"/>
        <v>8</v>
      </c>
      <c r="M590"/>
    </row>
    <row r="591" spans="3:13" ht="14.25">
      <c r="C591" s="10">
        <v>590</v>
      </c>
      <c r="D591" s="10" t="s">
        <v>10</v>
      </c>
      <c r="E591" s="15">
        <v>38749</v>
      </c>
      <c r="F591" s="10">
        <f t="shared" si="27"/>
        <v>2006</v>
      </c>
      <c r="G591" s="10" t="s">
        <v>9</v>
      </c>
      <c r="H591" s="16">
        <v>33</v>
      </c>
      <c r="I591" s="17">
        <v>101.311018085499</v>
      </c>
      <c r="J591" s="18">
        <f t="shared" si="28"/>
        <v>3343.2635968214672</v>
      </c>
      <c r="K591" s="8">
        <f t="shared" si="29"/>
        <v>8</v>
      </c>
      <c r="M591"/>
    </row>
    <row r="592" spans="3:13" ht="14.25">
      <c r="C592" s="10">
        <v>591</v>
      </c>
      <c r="D592" s="10" t="s">
        <v>12</v>
      </c>
      <c r="E592" s="15">
        <v>38001</v>
      </c>
      <c r="F592" s="10">
        <f t="shared" si="27"/>
        <v>2004</v>
      </c>
      <c r="G592" s="10" t="s">
        <v>13</v>
      </c>
      <c r="H592" s="16">
        <v>-10</v>
      </c>
      <c r="I592" s="17">
        <v>-28.463885870908499</v>
      </c>
      <c r="J592" s="18">
        <f t="shared" si="28"/>
        <v>284.63885870908496</v>
      </c>
      <c r="K592" s="8">
        <f t="shared" si="29"/>
        <v>6</v>
      </c>
      <c r="M592"/>
    </row>
    <row r="593" spans="3:13" ht="14.25">
      <c r="C593" s="10">
        <v>592</v>
      </c>
      <c r="D593" s="10" t="s">
        <v>20</v>
      </c>
      <c r="E593" s="15">
        <v>38936</v>
      </c>
      <c r="F593" s="10">
        <f t="shared" si="27"/>
        <v>2006</v>
      </c>
      <c r="G593" s="10" t="s">
        <v>17</v>
      </c>
      <c r="H593" s="16">
        <v>47</v>
      </c>
      <c r="I593" s="17">
        <v>141.97140662710899</v>
      </c>
      <c r="J593" s="18">
        <f t="shared" si="28"/>
        <v>6672.6561114741226</v>
      </c>
      <c r="K593" s="8">
        <f t="shared" si="29"/>
        <v>4</v>
      </c>
      <c r="M593"/>
    </row>
    <row r="594" spans="3:13" ht="14.25">
      <c r="C594" s="10">
        <v>593</v>
      </c>
      <c r="D594" s="10" t="s">
        <v>14</v>
      </c>
      <c r="E594" s="15">
        <v>38001</v>
      </c>
      <c r="F594" s="10">
        <f t="shared" si="27"/>
        <v>2004</v>
      </c>
      <c r="G594" s="10" t="s">
        <v>11</v>
      </c>
      <c r="H594" s="16">
        <v>94</v>
      </c>
      <c r="I594" s="17">
        <v>284.61276074739698</v>
      </c>
      <c r="J594" s="18">
        <f t="shared" si="28"/>
        <v>26753.599510255317</v>
      </c>
      <c r="K594" s="8">
        <f t="shared" si="29"/>
        <v>6</v>
      </c>
      <c r="M594"/>
    </row>
    <row r="595" spans="3:13" ht="14.25">
      <c r="C595" s="10">
        <v>594</v>
      </c>
      <c r="D595" s="10" t="s">
        <v>10</v>
      </c>
      <c r="E595" s="15">
        <v>38870</v>
      </c>
      <c r="F595" s="10">
        <f t="shared" si="27"/>
        <v>2006</v>
      </c>
      <c r="G595" s="10" t="s">
        <v>11</v>
      </c>
      <c r="H595" s="16">
        <v>92</v>
      </c>
      <c r="I595" s="17">
        <v>278.226409188785</v>
      </c>
      <c r="J595" s="18">
        <f t="shared" si="28"/>
        <v>25596.82964536822</v>
      </c>
      <c r="K595" s="8">
        <f t="shared" si="29"/>
        <v>8</v>
      </c>
      <c r="M595"/>
    </row>
    <row r="596" spans="3:13" ht="14.25">
      <c r="C596" s="10">
        <v>595</v>
      </c>
      <c r="D596" s="10" t="s">
        <v>16</v>
      </c>
      <c r="E596" s="15">
        <v>38364</v>
      </c>
      <c r="F596" s="10">
        <f t="shared" si="27"/>
        <v>2005</v>
      </c>
      <c r="G596" s="10" t="s">
        <v>9</v>
      </c>
      <c r="H596" s="16">
        <v>68</v>
      </c>
      <c r="I596" s="17">
        <v>205.959055277662</v>
      </c>
      <c r="J596" s="18">
        <f t="shared" si="28"/>
        <v>14005.215758881017</v>
      </c>
      <c r="K596" s="8">
        <f t="shared" si="29"/>
        <v>7</v>
      </c>
      <c r="M596"/>
    </row>
    <row r="597" spans="3:13" ht="14.25">
      <c r="C597" s="10">
        <v>596</v>
      </c>
      <c r="D597" s="10" t="s">
        <v>19</v>
      </c>
      <c r="E597" s="15">
        <v>38067</v>
      </c>
      <c r="F597" s="10">
        <f t="shared" si="27"/>
        <v>2004</v>
      </c>
      <c r="G597" s="10" t="s">
        <v>9</v>
      </c>
      <c r="H597" s="16">
        <v>37</v>
      </c>
      <c r="I597" s="17">
        <v>112.851519128638</v>
      </c>
      <c r="J597" s="18">
        <f t="shared" si="28"/>
        <v>4175.5062077596058</v>
      </c>
      <c r="K597" s="8">
        <f t="shared" si="29"/>
        <v>3</v>
      </c>
      <c r="M597"/>
    </row>
    <row r="598" spans="3:13" ht="14.25">
      <c r="C598" s="10">
        <v>597</v>
      </c>
      <c r="D598" s="10" t="s">
        <v>14</v>
      </c>
      <c r="E598" s="15">
        <v>38188</v>
      </c>
      <c r="F598" s="10">
        <f t="shared" si="27"/>
        <v>2004</v>
      </c>
      <c r="G598" s="10" t="s">
        <v>17</v>
      </c>
      <c r="H598" s="16">
        <v>78</v>
      </c>
      <c r="I598" s="17">
        <v>235.371440265198</v>
      </c>
      <c r="J598" s="18">
        <f t="shared" si="28"/>
        <v>18358.972340685443</v>
      </c>
      <c r="K598" s="8">
        <f t="shared" si="29"/>
        <v>6</v>
      </c>
      <c r="M598"/>
    </row>
    <row r="599" spans="3:13" ht="14.25">
      <c r="C599" s="10">
        <v>598</v>
      </c>
      <c r="D599" s="10" t="s">
        <v>10</v>
      </c>
      <c r="E599" s="15">
        <v>39057</v>
      </c>
      <c r="F599" s="10">
        <f t="shared" si="27"/>
        <v>2006</v>
      </c>
      <c r="G599" s="10" t="s">
        <v>17</v>
      </c>
      <c r="H599" s="16">
        <v>14</v>
      </c>
      <c r="I599" s="17">
        <v>43.756013144501999</v>
      </c>
      <c r="J599" s="18">
        <f t="shared" si="28"/>
        <v>612.584184023028</v>
      </c>
      <c r="K599" s="8">
        <f t="shared" si="29"/>
        <v>8</v>
      </c>
      <c r="M599"/>
    </row>
    <row r="600" spans="3:13" ht="14.25">
      <c r="C600" s="10">
        <v>599</v>
      </c>
      <c r="D600" s="10" t="s">
        <v>20</v>
      </c>
      <c r="E600" s="15">
        <v>39024</v>
      </c>
      <c r="F600" s="10">
        <f t="shared" si="27"/>
        <v>2006</v>
      </c>
      <c r="G600" s="10" t="s">
        <v>11</v>
      </c>
      <c r="H600" s="16">
        <v>33</v>
      </c>
      <c r="I600" s="17">
        <v>100.549584750626</v>
      </c>
      <c r="J600" s="18">
        <f t="shared" si="28"/>
        <v>3318.1362967706577</v>
      </c>
      <c r="K600" s="8">
        <f t="shared" si="29"/>
        <v>4</v>
      </c>
      <c r="M600"/>
    </row>
    <row r="601" spans="3:13" ht="14.25">
      <c r="C601" s="10">
        <v>600</v>
      </c>
      <c r="D601" s="10" t="s">
        <v>14</v>
      </c>
      <c r="E601" s="15">
        <v>38155</v>
      </c>
      <c r="F601" s="10">
        <f t="shared" si="27"/>
        <v>2004</v>
      </c>
      <c r="G601" s="10" t="s">
        <v>17</v>
      </c>
      <c r="H601" s="16">
        <v>64</v>
      </c>
      <c r="I601" s="17">
        <v>194.181881898304</v>
      </c>
      <c r="J601" s="18">
        <f t="shared" si="28"/>
        <v>12427.640441491456</v>
      </c>
      <c r="K601" s="8">
        <f t="shared" si="29"/>
        <v>6</v>
      </c>
      <c r="M601"/>
    </row>
    <row r="602" spans="3:13" ht="14.25">
      <c r="C602" s="10">
        <v>601</v>
      </c>
      <c r="D602" s="10" t="s">
        <v>15</v>
      </c>
      <c r="E602" s="15">
        <v>38936</v>
      </c>
      <c r="F602" s="10">
        <f t="shared" si="27"/>
        <v>2006</v>
      </c>
      <c r="G602" s="10" t="s">
        <v>9</v>
      </c>
      <c r="H602" s="16">
        <v>6</v>
      </c>
      <c r="I602" s="17">
        <v>20.2297038215405</v>
      </c>
      <c r="J602" s="18">
        <f t="shared" si="28"/>
        <v>121.37822292924301</v>
      </c>
      <c r="K602" s="8">
        <f t="shared" si="29"/>
        <v>5</v>
      </c>
      <c r="M602"/>
    </row>
    <row r="603" spans="3:13" ht="14.25">
      <c r="C603" s="10">
        <v>602</v>
      </c>
      <c r="D603" s="10" t="s">
        <v>20</v>
      </c>
      <c r="E603" s="15">
        <v>38870</v>
      </c>
      <c r="F603" s="10">
        <f t="shared" si="27"/>
        <v>2006</v>
      </c>
      <c r="G603" s="10" t="s">
        <v>13</v>
      </c>
      <c r="H603" s="16">
        <v>65</v>
      </c>
      <c r="I603" s="17">
        <v>197.4890682992</v>
      </c>
      <c r="J603" s="18">
        <f t="shared" si="28"/>
        <v>12836.789439448001</v>
      </c>
      <c r="K603" s="8">
        <f t="shared" si="29"/>
        <v>4</v>
      </c>
      <c r="M603"/>
    </row>
    <row r="604" spans="3:13" ht="14.25">
      <c r="C604" s="10">
        <v>603</v>
      </c>
      <c r="D604" s="10" t="s">
        <v>8</v>
      </c>
      <c r="E604" s="15">
        <v>38001</v>
      </c>
      <c r="F604" s="10">
        <f t="shared" si="27"/>
        <v>2004</v>
      </c>
      <c r="G604" s="10" t="s">
        <v>21</v>
      </c>
      <c r="H604" s="16">
        <v>24</v>
      </c>
      <c r="I604" s="17">
        <v>74.283089497229099</v>
      </c>
      <c r="J604" s="18">
        <f t="shared" si="28"/>
        <v>1782.7941479334984</v>
      </c>
      <c r="K604" s="8">
        <f t="shared" si="29"/>
        <v>5</v>
      </c>
      <c r="M604"/>
    </row>
    <row r="605" spans="3:13" ht="14.25">
      <c r="C605" s="10">
        <v>604</v>
      </c>
      <c r="D605" s="10" t="s">
        <v>16</v>
      </c>
      <c r="E605" s="15">
        <v>38705</v>
      </c>
      <c r="F605" s="10">
        <f t="shared" si="27"/>
        <v>2005</v>
      </c>
      <c r="G605" s="10" t="s">
        <v>13</v>
      </c>
      <c r="H605" s="16">
        <v>89</v>
      </c>
      <c r="I605" s="17">
        <v>269.008885048065</v>
      </c>
      <c r="J605" s="18">
        <f t="shared" si="28"/>
        <v>23941.790769277784</v>
      </c>
      <c r="K605" s="8">
        <f t="shared" si="29"/>
        <v>7</v>
      </c>
      <c r="M605"/>
    </row>
    <row r="606" spans="3:13" ht="14.25">
      <c r="C606" s="10">
        <v>605</v>
      </c>
      <c r="D606" s="10" t="s">
        <v>16</v>
      </c>
      <c r="E606" s="15">
        <v>38628</v>
      </c>
      <c r="F606" s="10">
        <f t="shared" si="27"/>
        <v>2005</v>
      </c>
      <c r="G606" s="10" t="s">
        <v>21</v>
      </c>
      <c r="H606" s="16">
        <v>94</v>
      </c>
      <c r="I606" s="17">
        <v>284.249875235611</v>
      </c>
      <c r="J606" s="18">
        <f t="shared" si="28"/>
        <v>26719.488272147435</v>
      </c>
      <c r="K606" s="8">
        <f t="shared" si="29"/>
        <v>7</v>
      </c>
      <c r="M606"/>
    </row>
    <row r="607" spans="3:13" ht="14.25">
      <c r="C607" s="10">
        <v>606</v>
      </c>
      <c r="D607" s="10" t="s">
        <v>15</v>
      </c>
      <c r="E607" s="15">
        <v>38694</v>
      </c>
      <c r="F607" s="10">
        <f t="shared" si="27"/>
        <v>2005</v>
      </c>
      <c r="G607" s="10" t="s">
        <v>11</v>
      </c>
      <c r="H607" s="16">
        <v>67</v>
      </c>
      <c r="I607" s="17">
        <v>203.71315269974099</v>
      </c>
      <c r="J607" s="18">
        <f t="shared" si="28"/>
        <v>13648.781230882647</v>
      </c>
      <c r="K607" s="8">
        <f t="shared" si="29"/>
        <v>5</v>
      </c>
      <c r="M607"/>
    </row>
    <row r="608" spans="3:13" ht="14.25">
      <c r="C608" s="10">
        <v>607</v>
      </c>
      <c r="D608" s="10" t="s">
        <v>16</v>
      </c>
      <c r="E608" s="15">
        <v>38210</v>
      </c>
      <c r="F608" s="10">
        <f t="shared" si="27"/>
        <v>2004</v>
      </c>
      <c r="G608" s="10" t="s">
        <v>21</v>
      </c>
      <c r="H608" s="16">
        <v>7</v>
      </c>
      <c r="I608" s="17">
        <v>23.4343728852166</v>
      </c>
      <c r="J608" s="18">
        <f t="shared" si="28"/>
        <v>164.04061019651621</v>
      </c>
      <c r="K608" s="8">
        <f t="shared" si="29"/>
        <v>7</v>
      </c>
      <c r="M608"/>
    </row>
    <row r="609" spans="3:13" ht="14.25">
      <c r="C609" s="10">
        <v>608</v>
      </c>
      <c r="D609" s="10" t="s">
        <v>16</v>
      </c>
      <c r="E609" s="15">
        <v>38254</v>
      </c>
      <c r="F609" s="10">
        <f t="shared" si="27"/>
        <v>2004</v>
      </c>
      <c r="G609" s="10" t="s">
        <v>11</v>
      </c>
      <c r="H609" s="16">
        <v>58</v>
      </c>
      <c r="I609" s="17">
        <v>176.00311303023599</v>
      </c>
      <c r="J609" s="18">
        <f t="shared" si="28"/>
        <v>10208.180555753688</v>
      </c>
      <c r="K609" s="8">
        <f t="shared" si="29"/>
        <v>7</v>
      </c>
      <c r="M609"/>
    </row>
    <row r="610" spans="3:13" ht="14.25">
      <c r="C610" s="10">
        <v>609</v>
      </c>
      <c r="D610" s="10" t="s">
        <v>19</v>
      </c>
      <c r="E610" s="15">
        <v>38155</v>
      </c>
      <c r="F610" s="10">
        <f t="shared" si="27"/>
        <v>2004</v>
      </c>
      <c r="G610" s="10" t="s">
        <v>21</v>
      </c>
      <c r="H610" s="16">
        <v>77</v>
      </c>
      <c r="I610" s="17">
        <v>232.66821530494701</v>
      </c>
      <c r="J610" s="18">
        <f t="shared" si="28"/>
        <v>17915.452578480919</v>
      </c>
      <c r="K610" s="8">
        <f t="shared" si="29"/>
        <v>3</v>
      </c>
      <c r="M610"/>
    </row>
    <row r="611" spans="3:13" ht="14.25">
      <c r="C611" s="10">
        <v>610</v>
      </c>
      <c r="D611" s="10" t="s">
        <v>15</v>
      </c>
      <c r="E611" s="15">
        <v>38606</v>
      </c>
      <c r="F611" s="10">
        <f t="shared" si="27"/>
        <v>2005</v>
      </c>
      <c r="G611" s="10" t="s">
        <v>17</v>
      </c>
      <c r="H611" s="16">
        <v>50</v>
      </c>
      <c r="I611" s="17">
        <v>151.123277036969</v>
      </c>
      <c r="J611" s="18">
        <f t="shared" si="28"/>
        <v>7556.1638518484497</v>
      </c>
      <c r="K611" s="8">
        <f t="shared" si="29"/>
        <v>5</v>
      </c>
      <c r="M611"/>
    </row>
    <row r="612" spans="3:13" ht="14.25">
      <c r="C612" s="10">
        <v>611</v>
      </c>
      <c r="D612" s="10" t="s">
        <v>8</v>
      </c>
      <c r="E612" s="15">
        <v>38936</v>
      </c>
      <c r="F612" s="10">
        <f t="shared" si="27"/>
        <v>2006</v>
      </c>
      <c r="G612" s="10" t="s">
        <v>9</v>
      </c>
      <c r="H612" s="16">
        <v>10</v>
      </c>
      <c r="I612" s="17">
        <v>32.139866181276801</v>
      </c>
      <c r="J612" s="18">
        <f t="shared" si="28"/>
        <v>321.39866181276801</v>
      </c>
      <c r="K612" s="8">
        <f t="shared" si="29"/>
        <v>5</v>
      </c>
      <c r="M612"/>
    </row>
    <row r="613" spans="3:13" ht="14.25">
      <c r="C613" s="10">
        <v>612</v>
      </c>
      <c r="D613" s="10" t="s">
        <v>10</v>
      </c>
      <c r="E613" s="15">
        <v>38595</v>
      </c>
      <c r="F613" s="10">
        <f t="shared" si="27"/>
        <v>2005</v>
      </c>
      <c r="G613" s="10" t="s">
        <v>21</v>
      </c>
      <c r="H613" s="16">
        <v>2</v>
      </c>
      <c r="I613" s="17">
        <v>7.7805066936063501</v>
      </c>
      <c r="J613" s="18">
        <f t="shared" si="28"/>
        <v>15.5610133872127</v>
      </c>
      <c r="K613" s="8">
        <f t="shared" si="29"/>
        <v>8</v>
      </c>
      <c r="M613"/>
    </row>
    <row r="614" spans="3:13" ht="14.25">
      <c r="C614" s="10">
        <v>613</v>
      </c>
      <c r="D614" s="10" t="s">
        <v>12</v>
      </c>
      <c r="E614" s="15">
        <v>38925</v>
      </c>
      <c r="F614" s="10">
        <f t="shared" si="27"/>
        <v>2006</v>
      </c>
      <c r="G614" s="10" t="s">
        <v>21</v>
      </c>
      <c r="H614" s="16">
        <v>17</v>
      </c>
      <c r="I614" s="17">
        <v>53.692138808042998</v>
      </c>
      <c r="J614" s="18">
        <f t="shared" si="28"/>
        <v>912.76635973673092</v>
      </c>
      <c r="K614" s="8">
        <f t="shared" si="29"/>
        <v>6</v>
      </c>
      <c r="M614"/>
    </row>
    <row r="615" spans="3:13" ht="14.25">
      <c r="C615" s="10">
        <v>614</v>
      </c>
      <c r="D615" s="10" t="s">
        <v>18</v>
      </c>
      <c r="E615" s="15">
        <v>38474</v>
      </c>
      <c r="F615" s="10">
        <f t="shared" si="27"/>
        <v>2005</v>
      </c>
      <c r="G615" s="10" t="s">
        <v>21</v>
      </c>
      <c r="H615" s="16">
        <v>90</v>
      </c>
      <c r="I615" s="17">
        <v>272.41389128062599</v>
      </c>
      <c r="J615" s="18">
        <f t="shared" si="28"/>
        <v>24517.250215256339</v>
      </c>
      <c r="K615" s="8">
        <f t="shared" si="29"/>
        <v>8</v>
      </c>
      <c r="M615"/>
    </row>
    <row r="616" spans="3:13" ht="14.25">
      <c r="C616" s="10">
        <v>615</v>
      </c>
      <c r="D616" s="10" t="s">
        <v>10</v>
      </c>
      <c r="E616" s="15">
        <v>39046</v>
      </c>
      <c r="F616" s="10">
        <f t="shared" si="27"/>
        <v>2006</v>
      </c>
      <c r="G616" s="10" t="s">
        <v>11</v>
      </c>
      <c r="H616" s="16">
        <v>58</v>
      </c>
      <c r="I616" s="17">
        <v>175.59064342356601</v>
      </c>
      <c r="J616" s="18">
        <f t="shared" si="28"/>
        <v>10184.257318566828</v>
      </c>
      <c r="K616" s="8">
        <f t="shared" si="29"/>
        <v>8</v>
      </c>
      <c r="M616"/>
    </row>
    <row r="617" spans="3:13" ht="14.25">
      <c r="C617" s="10">
        <v>616</v>
      </c>
      <c r="D617" s="10" t="s">
        <v>18</v>
      </c>
      <c r="E617" s="15">
        <v>38738</v>
      </c>
      <c r="F617" s="10">
        <f t="shared" si="27"/>
        <v>2006</v>
      </c>
      <c r="G617" s="10" t="s">
        <v>21</v>
      </c>
      <c r="H617" s="16">
        <v>66</v>
      </c>
      <c r="I617" s="17">
        <v>199.92690698146799</v>
      </c>
      <c r="J617" s="18">
        <f t="shared" si="28"/>
        <v>13195.175860776888</v>
      </c>
      <c r="K617" s="8">
        <f t="shared" si="29"/>
        <v>8</v>
      </c>
      <c r="M617"/>
    </row>
    <row r="618" spans="3:13" ht="14.25">
      <c r="C618" s="10">
        <v>617</v>
      </c>
      <c r="D618" s="10" t="s">
        <v>19</v>
      </c>
      <c r="E618" s="15">
        <v>38166</v>
      </c>
      <c r="F618" s="10">
        <f t="shared" si="27"/>
        <v>2004</v>
      </c>
      <c r="G618" s="10" t="s">
        <v>17</v>
      </c>
      <c r="H618" s="16">
        <v>6</v>
      </c>
      <c r="I618" s="17">
        <v>20.242222983134301</v>
      </c>
      <c r="J618" s="18">
        <f t="shared" si="28"/>
        <v>121.45333789880581</v>
      </c>
      <c r="K618" s="8">
        <f t="shared" si="29"/>
        <v>3</v>
      </c>
      <c r="M618"/>
    </row>
    <row r="619" spans="3:13" ht="14.25">
      <c r="C619" s="10">
        <v>618</v>
      </c>
      <c r="D619" s="10" t="s">
        <v>16</v>
      </c>
      <c r="E619" s="15">
        <v>38826</v>
      </c>
      <c r="F619" s="10">
        <f t="shared" si="27"/>
        <v>2006</v>
      </c>
      <c r="G619" s="10" t="s">
        <v>9</v>
      </c>
      <c r="H619" s="16">
        <v>90</v>
      </c>
      <c r="I619" s="17">
        <v>272.58718593660399</v>
      </c>
      <c r="J619" s="18">
        <f t="shared" si="28"/>
        <v>24532.846734294359</v>
      </c>
      <c r="K619" s="8">
        <f t="shared" si="29"/>
        <v>7</v>
      </c>
      <c r="M619"/>
    </row>
    <row r="620" spans="3:13" ht="14.25">
      <c r="C620" s="10">
        <v>619</v>
      </c>
      <c r="D620" s="10" t="s">
        <v>16</v>
      </c>
      <c r="E620" s="15">
        <v>38859</v>
      </c>
      <c r="F620" s="10">
        <f t="shared" si="27"/>
        <v>2006</v>
      </c>
      <c r="G620" s="10" t="s">
        <v>9</v>
      </c>
      <c r="H620" s="16">
        <v>38</v>
      </c>
      <c r="I620" s="17">
        <v>115.857991367255</v>
      </c>
      <c r="J620" s="18">
        <f t="shared" si="28"/>
        <v>4402.6036719556896</v>
      </c>
      <c r="K620" s="8">
        <f t="shared" si="29"/>
        <v>7</v>
      </c>
      <c r="M620"/>
    </row>
    <row r="621" spans="3:13" ht="14.25">
      <c r="C621" s="10">
        <v>620</v>
      </c>
      <c r="D621" s="10" t="s">
        <v>18</v>
      </c>
      <c r="E621" s="15">
        <v>38265</v>
      </c>
      <c r="F621" s="10">
        <f t="shared" si="27"/>
        <v>2004</v>
      </c>
      <c r="G621" s="10" t="s">
        <v>21</v>
      </c>
      <c r="H621" s="16">
        <v>3</v>
      </c>
      <c r="I621" s="17">
        <v>10.9076552950495</v>
      </c>
      <c r="J621" s="18">
        <f t="shared" si="28"/>
        <v>32.722965885148497</v>
      </c>
      <c r="K621" s="8">
        <f t="shared" si="29"/>
        <v>8</v>
      </c>
      <c r="M621"/>
    </row>
    <row r="622" spans="3:13" ht="14.25">
      <c r="C622" s="10">
        <v>621</v>
      </c>
      <c r="D622" s="10" t="s">
        <v>14</v>
      </c>
      <c r="E622" s="15">
        <v>38089</v>
      </c>
      <c r="F622" s="10">
        <f t="shared" si="27"/>
        <v>2004</v>
      </c>
      <c r="G622" s="10" t="s">
        <v>11</v>
      </c>
      <c r="H622" s="16">
        <v>-4</v>
      </c>
      <c r="I622" s="17">
        <v>-10.392159559718101</v>
      </c>
      <c r="J622" s="18">
        <f t="shared" si="28"/>
        <v>41.568638238872403</v>
      </c>
      <c r="K622" s="8">
        <f t="shared" si="29"/>
        <v>6</v>
      </c>
      <c r="M622"/>
    </row>
    <row r="623" spans="3:13" ht="14.25">
      <c r="C623" s="10">
        <v>622</v>
      </c>
      <c r="D623" s="10" t="s">
        <v>12</v>
      </c>
      <c r="E623" s="15">
        <v>38155</v>
      </c>
      <c r="F623" s="10">
        <f t="shared" si="27"/>
        <v>2004</v>
      </c>
      <c r="G623" s="10" t="s">
        <v>17</v>
      </c>
      <c r="H623" s="16">
        <v>8</v>
      </c>
      <c r="I623" s="17">
        <v>25.899680153324098</v>
      </c>
      <c r="J623" s="18">
        <f t="shared" si="28"/>
        <v>207.19744122659279</v>
      </c>
      <c r="K623" s="8">
        <f t="shared" si="29"/>
        <v>6</v>
      </c>
      <c r="M623"/>
    </row>
    <row r="624" spans="3:13" ht="14.25">
      <c r="C624" s="10">
        <v>623</v>
      </c>
      <c r="D624" s="10" t="s">
        <v>16</v>
      </c>
      <c r="E624" s="15">
        <v>38078</v>
      </c>
      <c r="F624" s="10">
        <f t="shared" si="27"/>
        <v>2004</v>
      </c>
      <c r="G624" s="10" t="s">
        <v>21</v>
      </c>
      <c r="H624" s="16">
        <v>-8</v>
      </c>
      <c r="I624" s="17">
        <v>-22.232185488351998</v>
      </c>
      <c r="J624" s="18">
        <f t="shared" si="28"/>
        <v>177.85748390681599</v>
      </c>
      <c r="K624" s="8">
        <f t="shared" si="29"/>
        <v>7</v>
      </c>
      <c r="M624"/>
    </row>
    <row r="625" spans="3:13" ht="14.25">
      <c r="C625" s="10">
        <v>624</v>
      </c>
      <c r="D625" s="10" t="s">
        <v>10</v>
      </c>
      <c r="E625" s="15">
        <v>38254</v>
      </c>
      <c r="F625" s="10">
        <f t="shared" si="27"/>
        <v>2004</v>
      </c>
      <c r="G625" s="10" t="s">
        <v>21</v>
      </c>
      <c r="H625" s="16">
        <v>72</v>
      </c>
      <c r="I625" s="17">
        <v>218.68777878091299</v>
      </c>
      <c r="J625" s="18">
        <f t="shared" si="28"/>
        <v>15745.520072225736</v>
      </c>
      <c r="K625" s="8">
        <f t="shared" si="29"/>
        <v>8</v>
      </c>
      <c r="M625"/>
    </row>
    <row r="626" spans="3:13" ht="14.25">
      <c r="C626" s="10">
        <v>625</v>
      </c>
      <c r="D626" s="10" t="s">
        <v>19</v>
      </c>
      <c r="E626" s="15">
        <v>38738</v>
      </c>
      <c r="F626" s="10">
        <f t="shared" si="27"/>
        <v>2006</v>
      </c>
      <c r="G626" s="10" t="s">
        <v>17</v>
      </c>
      <c r="H626" s="16">
        <v>83</v>
      </c>
      <c r="I626" s="17">
        <v>250.66590250032399</v>
      </c>
      <c r="J626" s="18">
        <f t="shared" si="28"/>
        <v>20805.26990752689</v>
      </c>
      <c r="K626" s="8">
        <f t="shared" si="29"/>
        <v>3</v>
      </c>
      <c r="M626"/>
    </row>
    <row r="627" spans="3:13" ht="14.25">
      <c r="C627" s="10">
        <v>626</v>
      </c>
      <c r="D627" s="10" t="s">
        <v>15</v>
      </c>
      <c r="E627" s="15">
        <v>38870</v>
      </c>
      <c r="F627" s="10">
        <f t="shared" si="27"/>
        <v>2006</v>
      </c>
      <c r="G627" s="10" t="s">
        <v>11</v>
      </c>
      <c r="H627" s="16">
        <v>12</v>
      </c>
      <c r="I627" s="17">
        <v>38.977588204951097</v>
      </c>
      <c r="J627" s="18">
        <f t="shared" si="28"/>
        <v>467.73105845941313</v>
      </c>
      <c r="K627" s="8">
        <f t="shared" si="29"/>
        <v>5</v>
      </c>
      <c r="M627"/>
    </row>
    <row r="628" spans="3:13" ht="14.25">
      <c r="C628" s="10">
        <v>627</v>
      </c>
      <c r="D628" s="10" t="s">
        <v>16</v>
      </c>
      <c r="E628" s="15">
        <v>38859</v>
      </c>
      <c r="F628" s="10">
        <f t="shared" si="27"/>
        <v>2006</v>
      </c>
      <c r="G628" s="10" t="s">
        <v>11</v>
      </c>
      <c r="H628" s="16">
        <v>-8</v>
      </c>
      <c r="I628" s="17">
        <v>-21.533260342562901</v>
      </c>
      <c r="J628" s="18">
        <f t="shared" si="28"/>
        <v>172.26608274050321</v>
      </c>
      <c r="K628" s="8">
        <f t="shared" si="29"/>
        <v>7</v>
      </c>
      <c r="M628"/>
    </row>
    <row r="629" spans="3:13" ht="14.25">
      <c r="C629" s="10">
        <v>628</v>
      </c>
      <c r="D629" s="10" t="s">
        <v>8</v>
      </c>
      <c r="E629" s="15">
        <v>38760</v>
      </c>
      <c r="F629" s="10">
        <f t="shared" si="27"/>
        <v>2006</v>
      </c>
      <c r="G629" s="10" t="s">
        <v>17</v>
      </c>
      <c r="H629" s="16">
        <v>22</v>
      </c>
      <c r="I629" s="17">
        <v>68.1296412134528</v>
      </c>
      <c r="J629" s="18">
        <f t="shared" si="28"/>
        <v>1498.8521066959615</v>
      </c>
      <c r="K629" s="8">
        <f t="shared" si="29"/>
        <v>5</v>
      </c>
      <c r="M629"/>
    </row>
    <row r="630" spans="3:13" ht="14.25">
      <c r="C630" s="10">
        <v>629</v>
      </c>
      <c r="D630" s="10" t="s">
        <v>18</v>
      </c>
      <c r="E630" s="15">
        <v>39024</v>
      </c>
      <c r="F630" s="10">
        <f t="shared" si="27"/>
        <v>2006</v>
      </c>
      <c r="G630" s="10" t="s">
        <v>21</v>
      </c>
      <c r="H630" s="16">
        <v>-2</v>
      </c>
      <c r="I630" s="17">
        <v>-3.8295287737582</v>
      </c>
      <c r="J630" s="18">
        <f t="shared" si="28"/>
        <v>7.6590575475164</v>
      </c>
      <c r="K630" s="8">
        <f t="shared" si="29"/>
        <v>8</v>
      </c>
      <c r="M630"/>
    </row>
    <row r="631" spans="3:13" ht="14.25">
      <c r="C631" s="10">
        <v>630</v>
      </c>
      <c r="D631" s="10" t="s">
        <v>10</v>
      </c>
      <c r="E631" s="15">
        <v>38727</v>
      </c>
      <c r="F631" s="10">
        <f t="shared" si="27"/>
        <v>2006</v>
      </c>
      <c r="G631" s="10" t="s">
        <v>11</v>
      </c>
      <c r="H631" s="16">
        <v>55</v>
      </c>
      <c r="I631" s="17">
        <v>166.77106419074801</v>
      </c>
      <c r="J631" s="18">
        <f t="shared" si="28"/>
        <v>9172.4085304911405</v>
      </c>
      <c r="K631" s="8">
        <f t="shared" si="29"/>
        <v>8</v>
      </c>
      <c r="M631"/>
    </row>
    <row r="632" spans="3:13" ht="14.25">
      <c r="C632" s="10">
        <v>631</v>
      </c>
      <c r="D632" s="10" t="s">
        <v>19</v>
      </c>
      <c r="E632" s="15">
        <v>38892</v>
      </c>
      <c r="F632" s="10">
        <f t="shared" si="27"/>
        <v>2006</v>
      </c>
      <c r="G632" s="10" t="s">
        <v>17</v>
      </c>
      <c r="H632" s="16">
        <v>40</v>
      </c>
      <c r="I632" s="17">
        <v>122.551663695725</v>
      </c>
      <c r="J632" s="18">
        <f t="shared" si="28"/>
        <v>4902.0665478290002</v>
      </c>
      <c r="K632" s="8">
        <f t="shared" si="29"/>
        <v>3</v>
      </c>
      <c r="M632"/>
    </row>
    <row r="633" spans="3:13" ht="14.25">
      <c r="C633" s="10">
        <v>632</v>
      </c>
      <c r="D633" s="10" t="s">
        <v>8</v>
      </c>
      <c r="E633" s="15">
        <v>38529</v>
      </c>
      <c r="F633" s="10">
        <f t="shared" si="27"/>
        <v>2005</v>
      </c>
      <c r="G633" s="10" t="s">
        <v>11</v>
      </c>
      <c r="H633" s="16">
        <v>61</v>
      </c>
      <c r="I633" s="17">
        <v>183.95976814827301</v>
      </c>
      <c r="J633" s="18">
        <f t="shared" si="28"/>
        <v>11221.545857044654</v>
      </c>
      <c r="K633" s="8">
        <f t="shared" si="29"/>
        <v>5</v>
      </c>
      <c r="M633"/>
    </row>
    <row r="634" spans="3:13" ht="14.25">
      <c r="C634" s="10">
        <v>633</v>
      </c>
      <c r="D634" s="10" t="s">
        <v>10</v>
      </c>
      <c r="E634" s="15">
        <v>38518</v>
      </c>
      <c r="F634" s="10">
        <f t="shared" si="27"/>
        <v>2005</v>
      </c>
      <c r="G634" s="10" t="s">
        <v>17</v>
      </c>
      <c r="H634" s="16">
        <v>40</v>
      </c>
      <c r="I634" s="17">
        <v>122.541078945999</v>
      </c>
      <c r="J634" s="18">
        <f t="shared" si="28"/>
        <v>4901.6431578399606</v>
      </c>
      <c r="K634" s="8">
        <f t="shared" si="29"/>
        <v>8</v>
      </c>
      <c r="M634"/>
    </row>
    <row r="635" spans="3:13" ht="14.25">
      <c r="C635" s="10">
        <v>634</v>
      </c>
      <c r="D635" s="10" t="s">
        <v>19</v>
      </c>
      <c r="E635" s="15">
        <v>38969</v>
      </c>
      <c r="F635" s="10">
        <f t="shared" si="27"/>
        <v>2006</v>
      </c>
      <c r="G635" s="10" t="s">
        <v>17</v>
      </c>
      <c r="H635" s="16">
        <v>31</v>
      </c>
      <c r="I635" s="17">
        <v>94.683925421109393</v>
      </c>
      <c r="J635" s="18">
        <f t="shared" si="28"/>
        <v>2935.2016880543911</v>
      </c>
      <c r="K635" s="8">
        <f t="shared" si="29"/>
        <v>3</v>
      </c>
      <c r="M635"/>
    </row>
    <row r="636" spans="3:13" ht="14.25">
      <c r="C636" s="10">
        <v>635</v>
      </c>
      <c r="D636" s="10" t="s">
        <v>8</v>
      </c>
      <c r="E636" s="15">
        <v>38100</v>
      </c>
      <c r="F636" s="10">
        <f t="shared" si="27"/>
        <v>2004</v>
      </c>
      <c r="G636" s="10" t="s">
        <v>21</v>
      </c>
      <c r="H636" s="16">
        <v>6</v>
      </c>
      <c r="I636" s="17">
        <v>20.454607256507099</v>
      </c>
      <c r="J636" s="18">
        <f t="shared" si="28"/>
        <v>122.72764353904259</v>
      </c>
      <c r="K636" s="8">
        <f t="shared" si="29"/>
        <v>5</v>
      </c>
      <c r="M636"/>
    </row>
    <row r="637" spans="3:13" ht="14.25">
      <c r="C637" s="10">
        <v>636</v>
      </c>
      <c r="D637" s="10" t="s">
        <v>10</v>
      </c>
      <c r="E637" s="15">
        <v>38650</v>
      </c>
      <c r="F637" s="10">
        <f t="shared" si="27"/>
        <v>2005</v>
      </c>
      <c r="G637" s="10" t="s">
        <v>11</v>
      </c>
      <c r="H637" s="16">
        <v>-6</v>
      </c>
      <c r="I637" s="17">
        <v>-16.1006586197601</v>
      </c>
      <c r="J637" s="18">
        <f t="shared" si="28"/>
        <v>96.603951718560609</v>
      </c>
      <c r="K637" s="8">
        <f t="shared" si="29"/>
        <v>8</v>
      </c>
      <c r="M637"/>
    </row>
    <row r="638" spans="3:13" ht="14.25">
      <c r="C638" s="10">
        <v>637</v>
      </c>
      <c r="D638" s="10" t="s">
        <v>10</v>
      </c>
      <c r="E638" s="15">
        <v>38540</v>
      </c>
      <c r="F638" s="10">
        <f t="shared" si="27"/>
        <v>2005</v>
      </c>
      <c r="G638" s="10" t="s">
        <v>17</v>
      </c>
      <c r="H638" s="16">
        <v>14</v>
      </c>
      <c r="I638" s="17">
        <v>43.396216100246001</v>
      </c>
      <c r="J638" s="18">
        <f t="shared" si="28"/>
        <v>607.54702540344397</v>
      </c>
      <c r="K638" s="8">
        <f t="shared" si="29"/>
        <v>8</v>
      </c>
      <c r="M638"/>
    </row>
    <row r="639" spans="3:13" ht="14.25">
      <c r="C639" s="10">
        <v>638</v>
      </c>
      <c r="D639" s="10" t="s">
        <v>10</v>
      </c>
      <c r="E639" s="15">
        <v>38199</v>
      </c>
      <c r="F639" s="10">
        <f t="shared" si="27"/>
        <v>2004</v>
      </c>
      <c r="G639" s="10" t="s">
        <v>21</v>
      </c>
      <c r="H639" s="16">
        <v>94</v>
      </c>
      <c r="I639" s="17">
        <v>283.875190419962</v>
      </c>
      <c r="J639" s="18">
        <f t="shared" si="28"/>
        <v>26684.267899476428</v>
      </c>
      <c r="K639" s="8">
        <f t="shared" si="29"/>
        <v>8</v>
      </c>
      <c r="M639"/>
    </row>
    <row r="640" spans="3:13" ht="14.25">
      <c r="C640" s="10">
        <v>639</v>
      </c>
      <c r="D640" s="10" t="s">
        <v>19</v>
      </c>
      <c r="E640" s="15">
        <v>38562</v>
      </c>
      <c r="F640" s="10">
        <f t="shared" si="27"/>
        <v>2005</v>
      </c>
      <c r="G640" s="10" t="s">
        <v>21</v>
      </c>
      <c r="H640" s="16">
        <v>70</v>
      </c>
      <c r="I640" s="17">
        <v>212.26863794219</v>
      </c>
      <c r="J640" s="18">
        <f t="shared" si="28"/>
        <v>14858.8046559533</v>
      </c>
      <c r="K640" s="8">
        <f t="shared" si="29"/>
        <v>3</v>
      </c>
      <c r="M640"/>
    </row>
    <row r="641" spans="3:13" ht="14.25">
      <c r="C641" s="10">
        <v>640</v>
      </c>
      <c r="D641" s="10" t="s">
        <v>14</v>
      </c>
      <c r="E641" s="15">
        <v>38298</v>
      </c>
      <c r="F641" s="10">
        <f t="shared" si="27"/>
        <v>2004</v>
      </c>
      <c r="G641" s="10" t="s">
        <v>9</v>
      </c>
      <c r="H641" s="16">
        <v>-8</v>
      </c>
      <c r="I641" s="17">
        <v>-21.441765262398999</v>
      </c>
      <c r="J641" s="18">
        <f t="shared" si="28"/>
        <v>171.53412209919199</v>
      </c>
      <c r="K641" s="8">
        <f t="shared" si="29"/>
        <v>6</v>
      </c>
      <c r="M641"/>
    </row>
    <row r="642" spans="3:13" ht="14.25">
      <c r="C642" s="10">
        <v>641</v>
      </c>
      <c r="D642" s="10" t="s">
        <v>14</v>
      </c>
      <c r="E642" s="15">
        <v>39024</v>
      </c>
      <c r="F642" s="10">
        <f t="shared" si="27"/>
        <v>2006</v>
      </c>
      <c r="G642" s="10" t="s">
        <v>9</v>
      </c>
      <c r="H642" s="16">
        <v>-8</v>
      </c>
      <c r="I642" s="17">
        <v>-21.908816024616801</v>
      </c>
      <c r="J642" s="18">
        <f t="shared" si="28"/>
        <v>175.27052819693441</v>
      </c>
      <c r="K642" s="8">
        <f t="shared" si="29"/>
        <v>6</v>
      </c>
      <c r="M642"/>
    </row>
    <row r="643" spans="3:13" ht="14.25">
      <c r="C643" s="10">
        <v>642</v>
      </c>
      <c r="D643" s="10" t="s">
        <v>12</v>
      </c>
      <c r="E643" s="15">
        <v>38716</v>
      </c>
      <c r="F643" s="10">
        <f t="shared" ref="F643:F706" si="30">YEAR(E643)</f>
        <v>2005</v>
      </c>
      <c r="G643" s="10" t="s">
        <v>21</v>
      </c>
      <c r="H643" s="16">
        <v>2</v>
      </c>
      <c r="I643" s="17">
        <v>7.6416014365752902</v>
      </c>
      <c r="J643" s="18">
        <f t="shared" ref="J643:J706" si="31">H643*I643</f>
        <v>15.28320287315058</v>
      </c>
      <c r="K643" s="8">
        <f t="shared" ref="K643:K706" si="32">LEN(D643)</f>
        <v>6</v>
      </c>
      <c r="M643"/>
    </row>
    <row r="644" spans="3:13" ht="14.25">
      <c r="C644" s="10">
        <v>643</v>
      </c>
      <c r="D644" s="10" t="s">
        <v>10</v>
      </c>
      <c r="E644" s="15">
        <v>37990</v>
      </c>
      <c r="F644" s="10">
        <f t="shared" si="30"/>
        <v>2004</v>
      </c>
      <c r="G644" s="10" t="s">
        <v>13</v>
      </c>
      <c r="H644" s="16">
        <v>10</v>
      </c>
      <c r="I644" s="17">
        <v>31.842188072685399</v>
      </c>
      <c r="J644" s="18">
        <f t="shared" si="31"/>
        <v>318.421880726854</v>
      </c>
      <c r="K644" s="8">
        <f t="shared" si="32"/>
        <v>8</v>
      </c>
      <c r="M644"/>
    </row>
    <row r="645" spans="3:13" ht="14.25">
      <c r="C645" s="10">
        <v>644</v>
      </c>
      <c r="D645" s="10" t="s">
        <v>20</v>
      </c>
      <c r="E645" s="15">
        <v>38474</v>
      </c>
      <c r="F645" s="10">
        <f t="shared" si="30"/>
        <v>2005</v>
      </c>
      <c r="G645" s="10" t="s">
        <v>17</v>
      </c>
      <c r="H645" s="16">
        <v>51</v>
      </c>
      <c r="I645" s="17">
        <v>154.53175695635301</v>
      </c>
      <c r="J645" s="18">
        <f t="shared" si="31"/>
        <v>7881.1196047740032</v>
      </c>
      <c r="K645" s="8">
        <f t="shared" si="32"/>
        <v>4</v>
      </c>
      <c r="M645"/>
    </row>
    <row r="646" spans="3:13" ht="14.25">
      <c r="C646" s="10">
        <v>645</v>
      </c>
      <c r="D646" s="10" t="s">
        <v>20</v>
      </c>
      <c r="E646" s="15">
        <v>38078</v>
      </c>
      <c r="F646" s="10">
        <f t="shared" si="30"/>
        <v>2004</v>
      </c>
      <c r="G646" s="10" t="s">
        <v>17</v>
      </c>
      <c r="H646" s="16">
        <v>5</v>
      </c>
      <c r="I646" s="17">
        <v>16.8537950970609</v>
      </c>
      <c r="J646" s="18">
        <f t="shared" si="31"/>
        <v>84.268975485304495</v>
      </c>
      <c r="K646" s="8">
        <f t="shared" si="32"/>
        <v>4</v>
      </c>
      <c r="M646"/>
    </row>
    <row r="647" spans="3:13" ht="14.25">
      <c r="C647" s="10">
        <v>646</v>
      </c>
      <c r="D647" s="10" t="s">
        <v>14</v>
      </c>
      <c r="E647" s="15">
        <v>38870</v>
      </c>
      <c r="F647" s="10">
        <f t="shared" si="30"/>
        <v>2006</v>
      </c>
      <c r="G647" s="10" t="s">
        <v>17</v>
      </c>
      <c r="H647" s="16">
        <v>39</v>
      </c>
      <c r="I647" s="17">
        <v>119.48835042374699</v>
      </c>
      <c r="J647" s="18">
        <f t="shared" si="31"/>
        <v>4660.0456665261327</v>
      </c>
      <c r="K647" s="8">
        <f t="shared" si="32"/>
        <v>6</v>
      </c>
      <c r="M647"/>
    </row>
    <row r="648" spans="3:13" ht="14.25">
      <c r="C648" s="10">
        <v>647</v>
      </c>
      <c r="D648" s="10" t="s">
        <v>12</v>
      </c>
      <c r="E648" s="15">
        <v>38067</v>
      </c>
      <c r="F648" s="10">
        <f t="shared" si="30"/>
        <v>2004</v>
      </c>
      <c r="G648" s="10" t="s">
        <v>17</v>
      </c>
      <c r="H648" s="16">
        <v>20</v>
      </c>
      <c r="I648" s="17">
        <v>61.926239627210499</v>
      </c>
      <c r="J648" s="18">
        <f t="shared" si="31"/>
        <v>1238.52479254421</v>
      </c>
      <c r="K648" s="8">
        <f t="shared" si="32"/>
        <v>6</v>
      </c>
      <c r="M648"/>
    </row>
    <row r="649" spans="3:13" ht="14.25">
      <c r="C649" s="10">
        <v>648</v>
      </c>
      <c r="D649" s="10" t="s">
        <v>14</v>
      </c>
      <c r="E649" s="15">
        <v>38320</v>
      </c>
      <c r="F649" s="10">
        <f t="shared" si="30"/>
        <v>2004</v>
      </c>
      <c r="G649" s="10" t="s">
        <v>11</v>
      </c>
      <c r="H649" s="16">
        <v>29</v>
      </c>
      <c r="I649" s="17">
        <v>88.790315324793994</v>
      </c>
      <c r="J649" s="18">
        <f t="shared" si="31"/>
        <v>2574.919144419026</v>
      </c>
      <c r="K649" s="8">
        <f t="shared" si="32"/>
        <v>6</v>
      </c>
      <c r="M649"/>
    </row>
    <row r="650" spans="3:13" ht="14.25">
      <c r="C650" s="10">
        <v>649</v>
      </c>
      <c r="D650" s="10" t="s">
        <v>15</v>
      </c>
      <c r="E650" s="15">
        <v>38749</v>
      </c>
      <c r="F650" s="10">
        <f t="shared" si="30"/>
        <v>2006</v>
      </c>
      <c r="G650" s="10" t="s">
        <v>11</v>
      </c>
      <c r="H650" s="16">
        <v>43</v>
      </c>
      <c r="I650" s="17">
        <v>130.59550390758099</v>
      </c>
      <c r="J650" s="18">
        <f t="shared" si="31"/>
        <v>5615.6066680259828</v>
      </c>
      <c r="K650" s="8">
        <f t="shared" si="32"/>
        <v>5</v>
      </c>
      <c r="M650"/>
    </row>
    <row r="651" spans="3:13" ht="14.25">
      <c r="C651" s="10">
        <v>650</v>
      </c>
      <c r="D651" s="10" t="s">
        <v>12</v>
      </c>
      <c r="E651" s="15">
        <v>38232</v>
      </c>
      <c r="F651" s="10">
        <f t="shared" si="30"/>
        <v>2004</v>
      </c>
      <c r="G651" s="10" t="s">
        <v>21</v>
      </c>
      <c r="H651" s="16">
        <v>40</v>
      </c>
      <c r="I651" s="17">
        <v>122.341776464772</v>
      </c>
      <c r="J651" s="18">
        <f t="shared" si="31"/>
        <v>4893.6710585908795</v>
      </c>
      <c r="K651" s="8">
        <f t="shared" si="32"/>
        <v>6</v>
      </c>
      <c r="M651"/>
    </row>
    <row r="652" spans="3:13" ht="14.25">
      <c r="C652" s="10">
        <v>651</v>
      </c>
      <c r="D652" s="10" t="s">
        <v>14</v>
      </c>
      <c r="E652" s="15">
        <v>38760</v>
      </c>
      <c r="F652" s="10">
        <f t="shared" si="30"/>
        <v>2006</v>
      </c>
      <c r="G652" s="10" t="s">
        <v>11</v>
      </c>
      <c r="H652" s="16">
        <v>36</v>
      </c>
      <c r="I652" s="17">
        <v>109.409242573399</v>
      </c>
      <c r="J652" s="18">
        <f t="shared" si="31"/>
        <v>3938.7327326423638</v>
      </c>
      <c r="K652" s="8">
        <f t="shared" si="32"/>
        <v>6</v>
      </c>
      <c r="M652"/>
    </row>
    <row r="653" spans="3:13" ht="14.25">
      <c r="C653" s="10">
        <v>652</v>
      </c>
      <c r="D653" s="10" t="s">
        <v>14</v>
      </c>
      <c r="E653" s="15">
        <v>38375</v>
      </c>
      <c r="F653" s="10">
        <f t="shared" si="30"/>
        <v>2005</v>
      </c>
      <c r="G653" s="10" t="s">
        <v>17</v>
      </c>
      <c r="H653" s="16">
        <v>88</v>
      </c>
      <c r="I653" s="17">
        <v>265.703123257914</v>
      </c>
      <c r="J653" s="18">
        <f t="shared" si="31"/>
        <v>23381.874846696432</v>
      </c>
      <c r="K653" s="8">
        <f t="shared" si="32"/>
        <v>6</v>
      </c>
      <c r="M653"/>
    </row>
    <row r="654" spans="3:13" ht="14.25">
      <c r="C654" s="10">
        <v>653</v>
      </c>
      <c r="D654" s="10" t="s">
        <v>8</v>
      </c>
      <c r="E654" s="15">
        <v>38386</v>
      </c>
      <c r="F654" s="10">
        <f t="shared" si="30"/>
        <v>2005</v>
      </c>
      <c r="G654" s="10" t="s">
        <v>21</v>
      </c>
      <c r="H654" s="16">
        <v>55</v>
      </c>
      <c r="I654" s="17">
        <v>166.43173248267499</v>
      </c>
      <c r="J654" s="18">
        <f t="shared" si="31"/>
        <v>9153.7452865471241</v>
      </c>
      <c r="K654" s="8">
        <f t="shared" si="32"/>
        <v>5</v>
      </c>
      <c r="M654"/>
    </row>
    <row r="655" spans="3:13" ht="14.25">
      <c r="C655" s="10">
        <v>654</v>
      </c>
      <c r="D655" s="10" t="s">
        <v>19</v>
      </c>
      <c r="E655" s="15">
        <v>38342</v>
      </c>
      <c r="F655" s="10">
        <f t="shared" si="30"/>
        <v>2004</v>
      </c>
      <c r="G655" s="10" t="s">
        <v>17</v>
      </c>
      <c r="H655" s="16">
        <v>65</v>
      </c>
      <c r="I655" s="17">
        <v>196.86478787466601</v>
      </c>
      <c r="J655" s="18">
        <f t="shared" si="31"/>
        <v>12796.21121185329</v>
      </c>
      <c r="K655" s="8">
        <f t="shared" si="32"/>
        <v>3</v>
      </c>
      <c r="M655"/>
    </row>
    <row r="656" spans="3:13" ht="14.25">
      <c r="C656" s="10">
        <v>655</v>
      </c>
      <c r="D656" s="10" t="s">
        <v>19</v>
      </c>
      <c r="E656" s="15">
        <v>38540</v>
      </c>
      <c r="F656" s="10">
        <f t="shared" si="30"/>
        <v>2005</v>
      </c>
      <c r="G656" s="10" t="s">
        <v>9</v>
      </c>
      <c r="H656" s="16">
        <v>6</v>
      </c>
      <c r="I656" s="17">
        <v>19.488992935915501</v>
      </c>
      <c r="J656" s="18">
        <f t="shared" si="31"/>
        <v>116.933957615493</v>
      </c>
      <c r="K656" s="8">
        <f t="shared" si="32"/>
        <v>3</v>
      </c>
      <c r="M656"/>
    </row>
    <row r="657" spans="3:13" ht="14.25">
      <c r="C657" s="10">
        <v>656</v>
      </c>
      <c r="D657" s="10" t="s">
        <v>20</v>
      </c>
      <c r="E657" s="15">
        <v>38859</v>
      </c>
      <c r="F657" s="10">
        <f t="shared" si="30"/>
        <v>2006</v>
      </c>
      <c r="G657" s="10" t="s">
        <v>11</v>
      </c>
      <c r="H657" s="16">
        <v>-1</v>
      </c>
      <c r="I657" s="17">
        <v>-1.22997079536877</v>
      </c>
      <c r="J657" s="18">
        <f t="shared" si="31"/>
        <v>1.22997079536877</v>
      </c>
      <c r="K657" s="8">
        <f t="shared" si="32"/>
        <v>4</v>
      </c>
      <c r="M657"/>
    </row>
    <row r="658" spans="3:13" ht="14.25">
      <c r="C658" s="10">
        <v>657</v>
      </c>
      <c r="D658" s="10" t="s">
        <v>19</v>
      </c>
      <c r="E658" s="15">
        <v>38980</v>
      </c>
      <c r="F658" s="10">
        <f t="shared" si="30"/>
        <v>2006</v>
      </c>
      <c r="G658" s="10" t="s">
        <v>11</v>
      </c>
      <c r="H658" s="16">
        <v>32</v>
      </c>
      <c r="I658" s="17">
        <v>97.808768000127699</v>
      </c>
      <c r="J658" s="18">
        <f t="shared" si="31"/>
        <v>3129.8805760040864</v>
      </c>
      <c r="K658" s="8">
        <f t="shared" si="32"/>
        <v>3</v>
      </c>
      <c r="M658"/>
    </row>
    <row r="659" spans="3:13" ht="14.25">
      <c r="C659" s="10">
        <v>658</v>
      </c>
      <c r="D659" s="10" t="s">
        <v>10</v>
      </c>
      <c r="E659" s="15">
        <v>38738</v>
      </c>
      <c r="F659" s="10">
        <f t="shared" si="30"/>
        <v>2006</v>
      </c>
      <c r="G659" s="10" t="s">
        <v>21</v>
      </c>
      <c r="H659" s="16">
        <v>17</v>
      </c>
      <c r="I659" s="17">
        <v>53.061016492331703</v>
      </c>
      <c r="J659" s="18">
        <f t="shared" si="31"/>
        <v>902.03728036963889</v>
      </c>
      <c r="K659" s="8">
        <f t="shared" si="32"/>
        <v>8</v>
      </c>
      <c r="M659"/>
    </row>
    <row r="660" spans="3:13" ht="14.25">
      <c r="C660" s="10">
        <v>659</v>
      </c>
      <c r="D660" s="10" t="s">
        <v>15</v>
      </c>
      <c r="E660" s="15">
        <v>38177</v>
      </c>
      <c r="F660" s="10">
        <f t="shared" si="30"/>
        <v>2004</v>
      </c>
      <c r="G660" s="10" t="s">
        <v>17</v>
      </c>
      <c r="H660" s="16">
        <v>25</v>
      </c>
      <c r="I660" s="17">
        <v>76.378602488098593</v>
      </c>
      <c r="J660" s="18">
        <f t="shared" si="31"/>
        <v>1909.4650622024649</v>
      </c>
      <c r="K660" s="8">
        <f t="shared" si="32"/>
        <v>5</v>
      </c>
      <c r="M660"/>
    </row>
    <row r="661" spans="3:13" ht="14.25">
      <c r="C661" s="10">
        <v>660</v>
      </c>
      <c r="D661" s="10" t="s">
        <v>15</v>
      </c>
      <c r="E661" s="15">
        <v>38441</v>
      </c>
      <c r="F661" s="10">
        <f t="shared" si="30"/>
        <v>2005</v>
      </c>
      <c r="G661" s="10" t="s">
        <v>17</v>
      </c>
      <c r="H661" s="16">
        <v>11</v>
      </c>
      <c r="I661" s="17">
        <v>35.7534803858521</v>
      </c>
      <c r="J661" s="18">
        <f t="shared" si="31"/>
        <v>393.28828424437313</v>
      </c>
      <c r="K661" s="8">
        <f t="shared" si="32"/>
        <v>5</v>
      </c>
      <c r="M661"/>
    </row>
    <row r="662" spans="3:13" ht="14.25">
      <c r="C662" s="10">
        <v>661</v>
      </c>
      <c r="D662" s="10" t="s">
        <v>15</v>
      </c>
      <c r="E662" s="15">
        <v>38034</v>
      </c>
      <c r="F662" s="10">
        <f t="shared" si="30"/>
        <v>2004</v>
      </c>
      <c r="G662" s="10" t="s">
        <v>21</v>
      </c>
      <c r="H662" s="16">
        <v>51</v>
      </c>
      <c r="I662" s="17">
        <v>155.019536467064</v>
      </c>
      <c r="J662" s="18">
        <f t="shared" si="31"/>
        <v>7905.9963598202639</v>
      </c>
      <c r="K662" s="8">
        <f t="shared" si="32"/>
        <v>5</v>
      </c>
      <c r="M662"/>
    </row>
    <row r="663" spans="3:13" ht="14.25">
      <c r="C663" s="10">
        <v>662</v>
      </c>
      <c r="D663" s="10" t="s">
        <v>14</v>
      </c>
      <c r="E663" s="15">
        <v>39024</v>
      </c>
      <c r="F663" s="10">
        <f t="shared" si="30"/>
        <v>2006</v>
      </c>
      <c r="G663" s="10" t="s">
        <v>13</v>
      </c>
      <c r="H663" s="16">
        <v>25</v>
      </c>
      <c r="I663" s="17">
        <v>78.068436112651099</v>
      </c>
      <c r="J663" s="18">
        <f t="shared" si="31"/>
        <v>1951.7109028162774</v>
      </c>
      <c r="K663" s="8">
        <f t="shared" si="32"/>
        <v>6</v>
      </c>
      <c r="M663"/>
    </row>
    <row r="664" spans="3:13" ht="14.25">
      <c r="C664" s="10">
        <v>663</v>
      </c>
      <c r="D664" s="10" t="s">
        <v>10</v>
      </c>
      <c r="E664" s="15">
        <v>39035</v>
      </c>
      <c r="F664" s="10">
        <f t="shared" si="30"/>
        <v>2006</v>
      </c>
      <c r="G664" s="10" t="s">
        <v>17</v>
      </c>
      <c r="H664" s="16">
        <v>27</v>
      </c>
      <c r="I664" s="17">
        <v>82.450851057331207</v>
      </c>
      <c r="J664" s="18">
        <f t="shared" si="31"/>
        <v>2226.1729785479424</v>
      </c>
      <c r="K664" s="8">
        <f t="shared" si="32"/>
        <v>8</v>
      </c>
      <c r="M664"/>
    </row>
    <row r="665" spans="3:13" ht="14.25">
      <c r="C665" s="10">
        <v>664</v>
      </c>
      <c r="D665" s="10" t="s">
        <v>8</v>
      </c>
      <c r="E665" s="15">
        <v>38518</v>
      </c>
      <c r="F665" s="10">
        <f t="shared" si="30"/>
        <v>2005</v>
      </c>
      <c r="G665" s="10" t="s">
        <v>9</v>
      </c>
      <c r="H665" s="16">
        <v>38</v>
      </c>
      <c r="I665" s="17">
        <v>116.78853364325199</v>
      </c>
      <c r="J665" s="18">
        <f t="shared" si="31"/>
        <v>4437.9642784435755</v>
      </c>
      <c r="K665" s="8">
        <f t="shared" si="32"/>
        <v>5</v>
      </c>
      <c r="M665"/>
    </row>
    <row r="666" spans="3:13" ht="14.25">
      <c r="C666" s="10">
        <v>665</v>
      </c>
      <c r="D666" s="10" t="s">
        <v>18</v>
      </c>
      <c r="E666" s="15">
        <v>38980</v>
      </c>
      <c r="F666" s="10">
        <f t="shared" si="30"/>
        <v>2006</v>
      </c>
      <c r="G666" s="10" t="s">
        <v>11</v>
      </c>
      <c r="H666" s="16">
        <v>27</v>
      </c>
      <c r="I666" s="17">
        <v>82.569702610812897</v>
      </c>
      <c r="J666" s="18">
        <f t="shared" si="31"/>
        <v>2229.3819704919483</v>
      </c>
      <c r="K666" s="8">
        <f t="shared" si="32"/>
        <v>8</v>
      </c>
      <c r="M666"/>
    </row>
    <row r="667" spans="3:13" ht="14.25">
      <c r="C667" s="10">
        <v>666</v>
      </c>
      <c r="D667" s="10" t="s">
        <v>19</v>
      </c>
      <c r="E667" s="15">
        <v>38881</v>
      </c>
      <c r="F667" s="10">
        <f t="shared" si="30"/>
        <v>2006</v>
      </c>
      <c r="G667" s="10" t="s">
        <v>17</v>
      </c>
      <c r="H667" s="16">
        <v>59</v>
      </c>
      <c r="I667" s="17">
        <v>178.63215766806701</v>
      </c>
      <c r="J667" s="18">
        <f t="shared" si="31"/>
        <v>10539.297302415953</v>
      </c>
      <c r="K667" s="8">
        <f t="shared" si="32"/>
        <v>3</v>
      </c>
      <c r="M667"/>
    </row>
    <row r="668" spans="3:13" ht="14.25">
      <c r="C668" s="10">
        <v>667</v>
      </c>
      <c r="D668" s="10" t="s">
        <v>20</v>
      </c>
      <c r="E668" s="15">
        <v>38760</v>
      </c>
      <c r="F668" s="10">
        <f t="shared" si="30"/>
        <v>2006</v>
      </c>
      <c r="G668" s="10" t="s">
        <v>11</v>
      </c>
      <c r="H668" s="16">
        <v>73</v>
      </c>
      <c r="I668" s="17">
        <v>220.447927561245</v>
      </c>
      <c r="J668" s="18">
        <f t="shared" si="31"/>
        <v>16092.698711970885</v>
      </c>
      <c r="K668" s="8">
        <f t="shared" si="32"/>
        <v>4</v>
      </c>
      <c r="M668"/>
    </row>
    <row r="669" spans="3:13" ht="14.25">
      <c r="C669" s="10">
        <v>668</v>
      </c>
      <c r="D669" s="10" t="s">
        <v>16</v>
      </c>
      <c r="E669" s="15">
        <v>38595</v>
      </c>
      <c r="F669" s="10">
        <f t="shared" si="30"/>
        <v>2005</v>
      </c>
      <c r="G669" s="10" t="s">
        <v>17</v>
      </c>
      <c r="H669" s="16">
        <v>43</v>
      </c>
      <c r="I669" s="17">
        <v>131.45497532370001</v>
      </c>
      <c r="J669" s="18">
        <f t="shared" si="31"/>
        <v>5652.5639389191001</v>
      </c>
      <c r="K669" s="8">
        <f t="shared" si="32"/>
        <v>7</v>
      </c>
      <c r="M669"/>
    </row>
    <row r="670" spans="3:13" ht="14.25">
      <c r="C670" s="10">
        <v>669</v>
      </c>
      <c r="D670" s="10" t="s">
        <v>18</v>
      </c>
      <c r="E670" s="15">
        <v>38903</v>
      </c>
      <c r="F670" s="10">
        <f t="shared" si="30"/>
        <v>2006</v>
      </c>
      <c r="G670" s="10" t="s">
        <v>21</v>
      </c>
      <c r="H670" s="16">
        <v>51</v>
      </c>
      <c r="I670" s="17">
        <v>154.77819453893801</v>
      </c>
      <c r="J670" s="18">
        <f t="shared" si="31"/>
        <v>7893.6879214858382</v>
      </c>
      <c r="K670" s="8">
        <f t="shared" si="32"/>
        <v>8</v>
      </c>
      <c r="M670"/>
    </row>
    <row r="671" spans="3:13" ht="14.25">
      <c r="C671" s="10">
        <v>670</v>
      </c>
      <c r="D671" s="10" t="s">
        <v>8</v>
      </c>
      <c r="E671" s="15">
        <v>38243</v>
      </c>
      <c r="F671" s="10">
        <f t="shared" si="30"/>
        <v>2004</v>
      </c>
      <c r="G671" s="10" t="s">
        <v>9</v>
      </c>
      <c r="H671" s="16">
        <v>32</v>
      </c>
      <c r="I671" s="17">
        <v>98.006987571648807</v>
      </c>
      <c r="J671" s="18">
        <f t="shared" si="31"/>
        <v>3136.2236022927618</v>
      </c>
      <c r="K671" s="8">
        <f t="shared" si="32"/>
        <v>5</v>
      </c>
      <c r="M671"/>
    </row>
    <row r="672" spans="3:13" ht="14.25">
      <c r="C672" s="10">
        <v>671</v>
      </c>
      <c r="D672" s="10" t="s">
        <v>15</v>
      </c>
      <c r="E672" s="15">
        <v>38815</v>
      </c>
      <c r="F672" s="10">
        <f t="shared" si="30"/>
        <v>2006</v>
      </c>
      <c r="G672" s="10" t="s">
        <v>9</v>
      </c>
      <c r="H672" s="16">
        <v>89</v>
      </c>
      <c r="I672" s="17">
        <v>268.58829363415799</v>
      </c>
      <c r="J672" s="18">
        <f t="shared" si="31"/>
        <v>23904.358133440062</v>
      </c>
      <c r="K672" s="8">
        <f t="shared" si="32"/>
        <v>5</v>
      </c>
      <c r="M672"/>
    </row>
    <row r="673" spans="3:13" ht="14.25">
      <c r="C673" s="10">
        <v>672</v>
      </c>
      <c r="D673" s="10" t="s">
        <v>19</v>
      </c>
      <c r="E673" s="15">
        <v>38683</v>
      </c>
      <c r="F673" s="10">
        <f t="shared" si="30"/>
        <v>2005</v>
      </c>
      <c r="G673" s="10" t="s">
        <v>21</v>
      </c>
      <c r="H673" s="16">
        <v>-1</v>
      </c>
      <c r="I673" s="17">
        <v>-0.61047743439715896</v>
      </c>
      <c r="J673" s="18">
        <f t="shared" si="31"/>
        <v>0.61047743439715896</v>
      </c>
      <c r="K673" s="8">
        <f t="shared" si="32"/>
        <v>3</v>
      </c>
      <c r="M673"/>
    </row>
    <row r="674" spans="3:13" ht="14.25">
      <c r="C674" s="10">
        <v>673</v>
      </c>
      <c r="D674" s="10" t="s">
        <v>10</v>
      </c>
      <c r="E674" s="15">
        <v>38793</v>
      </c>
      <c r="F674" s="10">
        <f t="shared" si="30"/>
        <v>2006</v>
      </c>
      <c r="G674" s="10" t="s">
        <v>17</v>
      </c>
      <c r="H674" s="16">
        <v>26</v>
      </c>
      <c r="I674" s="17">
        <v>81.086402502793604</v>
      </c>
      <c r="J674" s="18">
        <f t="shared" si="31"/>
        <v>2108.2464650726338</v>
      </c>
      <c r="K674" s="8">
        <f t="shared" si="32"/>
        <v>8</v>
      </c>
      <c r="M674"/>
    </row>
    <row r="675" spans="3:13" ht="14.25">
      <c r="C675" s="10">
        <v>674</v>
      </c>
      <c r="D675" s="10" t="s">
        <v>19</v>
      </c>
      <c r="E675" s="15">
        <v>38408</v>
      </c>
      <c r="F675" s="10">
        <f t="shared" si="30"/>
        <v>2005</v>
      </c>
      <c r="G675" s="10" t="s">
        <v>11</v>
      </c>
      <c r="H675" s="16">
        <v>56</v>
      </c>
      <c r="I675" s="17">
        <v>170.288804849781</v>
      </c>
      <c r="J675" s="18">
        <f t="shared" si="31"/>
        <v>9536.1730715877366</v>
      </c>
      <c r="K675" s="8">
        <f t="shared" si="32"/>
        <v>3</v>
      </c>
      <c r="M675"/>
    </row>
    <row r="676" spans="3:13" ht="14.25">
      <c r="C676" s="10">
        <v>675</v>
      </c>
      <c r="D676" s="10" t="s">
        <v>8</v>
      </c>
      <c r="E676" s="15">
        <v>38221</v>
      </c>
      <c r="F676" s="10">
        <f t="shared" si="30"/>
        <v>2004</v>
      </c>
      <c r="G676" s="10" t="s">
        <v>9</v>
      </c>
      <c r="H676" s="16">
        <v>10</v>
      </c>
      <c r="I676" s="17">
        <v>32.446099013561899</v>
      </c>
      <c r="J676" s="18">
        <f t="shared" si="31"/>
        <v>324.460990135619</v>
      </c>
      <c r="K676" s="8">
        <f t="shared" si="32"/>
        <v>5</v>
      </c>
      <c r="M676"/>
    </row>
    <row r="677" spans="3:13" ht="14.25">
      <c r="C677" s="10">
        <v>676</v>
      </c>
      <c r="D677" s="10" t="s">
        <v>10</v>
      </c>
      <c r="E677" s="15">
        <v>38023</v>
      </c>
      <c r="F677" s="10">
        <f t="shared" si="30"/>
        <v>2004</v>
      </c>
      <c r="G677" s="10" t="s">
        <v>13</v>
      </c>
      <c r="H677" s="16">
        <v>8</v>
      </c>
      <c r="I677" s="17">
        <v>25.639457060752601</v>
      </c>
      <c r="J677" s="18">
        <f t="shared" si="31"/>
        <v>205.11565648602081</v>
      </c>
      <c r="K677" s="8">
        <f t="shared" si="32"/>
        <v>8</v>
      </c>
      <c r="M677"/>
    </row>
    <row r="678" spans="3:13" ht="14.25">
      <c r="C678" s="10">
        <v>677</v>
      </c>
      <c r="D678" s="10" t="s">
        <v>16</v>
      </c>
      <c r="E678" s="15">
        <v>38474</v>
      </c>
      <c r="F678" s="10">
        <f t="shared" si="30"/>
        <v>2005</v>
      </c>
      <c r="G678" s="10" t="s">
        <v>17</v>
      </c>
      <c r="H678" s="16">
        <v>75</v>
      </c>
      <c r="I678" s="17">
        <v>226.81359807971799</v>
      </c>
      <c r="J678" s="18">
        <f t="shared" si="31"/>
        <v>17011.019855978848</v>
      </c>
      <c r="K678" s="8">
        <f t="shared" si="32"/>
        <v>7</v>
      </c>
      <c r="M678"/>
    </row>
    <row r="679" spans="3:13" ht="14.25">
      <c r="C679" s="10">
        <v>678</v>
      </c>
      <c r="D679" s="10" t="s">
        <v>19</v>
      </c>
      <c r="E679" s="15">
        <v>38386</v>
      </c>
      <c r="F679" s="10">
        <f t="shared" si="30"/>
        <v>2005</v>
      </c>
      <c r="G679" s="10" t="s">
        <v>11</v>
      </c>
      <c r="H679" s="16">
        <v>79</v>
      </c>
      <c r="I679" s="17">
        <v>239.47663857142399</v>
      </c>
      <c r="J679" s="18">
        <f t="shared" si="31"/>
        <v>18918.654447142497</v>
      </c>
      <c r="K679" s="8">
        <f t="shared" si="32"/>
        <v>3</v>
      </c>
      <c r="M679"/>
    </row>
    <row r="680" spans="3:13" ht="14.25">
      <c r="C680" s="10">
        <v>679</v>
      </c>
      <c r="D680" s="10" t="s">
        <v>16</v>
      </c>
      <c r="E680" s="15">
        <v>38485</v>
      </c>
      <c r="F680" s="10">
        <f t="shared" si="30"/>
        <v>2005</v>
      </c>
      <c r="G680" s="10" t="s">
        <v>11</v>
      </c>
      <c r="H680" s="16">
        <v>25</v>
      </c>
      <c r="I680" s="17">
        <v>75.944187671627105</v>
      </c>
      <c r="J680" s="18">
        <f t="shared" si="31"/>
        <v>1898.6046917906776</v>
      </c>
      <c r="K680" s="8">
        <f t="shared" si="32"/>
        <v>7</v>
      </c>
      <c r="M680"/>
    </row>
    <row r="681" spans="3:13" ht="14.25">
      <c r="C681" s="10">
        <v>680</v>
      </c>
      <c r="D681" s="10" t="s">
        <v>18</v>
      </c>
      <c r="E681" s="15">
        <v>39002</v>
      </c>
      <c r="F681" s="10">
        <f t="shared" si="30"/>
        <v>2006</v>
      </c>
      <c r="G681" s="10" t="s">
        <v>9</v>
      </c>
      <c r="H681" s="16">
        <v>22</v>
      </c>
      <c r="I681" s="17">
        <v>68.814390503031305</v>
      </c>
      <c r="J681" s="18">
        <f t="shared" si="31"/>
        <v>1513.9165910666886</v>
      </c>
      <c r="K681" s="8">
        <f t="shared" si="32"/>
        <v>8</v>
      </c>
      <c r="M681"/>
    </row>
    <row r="682" spans="3:13" ht="14.25">
      <c r="C682" s="10">
        <v>681</v>
      </c>
      <c r="D682" s="10" t="s">
        <v>8</v>
      </c>
      <c r="E682" s="15">
        <v>38243</v>
      </c>
      <c r="F682" s="10">
        <f t="shared" si="30"/>
        <v>2004</v>
      </c>
      <c r="G682" s="10" t="s">
        <v>13</v>
      </c>
      <c r="H682" s="16">
        <v>88</v>
      </c>
      <c r="I682" s="17">
        <v>265.64166976022699</v>
      </c>
      <c r="J682" s="18">
        <f t="shared" si="31"/>
        <v>23376.466938899976</v>
      </c>
      <c r="K682" s="8">
        <f t="shared" si="32"/>
        <v>5</v>
      </c>
      <c r="M682"/>
    </row>
    <row r="683" spans="3:13" ht="14.25">
      <c r="C683" s="10">
        <v>682</v>
      </c>
      <c r="D683" s="10" t="s">
        <v>14</v>
      </c>
      <c r="E683" s="15">
        <v>38298</v>
      </c>
      <c r="F683" s="10">
        <f t="shared" si="30"/>
        <v>2004</v>
      </c>
      <c r="G683" s="10" t="s">
        <v>11</v>
      </c>
      <c r="H683" s="16">
        <v>94</v>
      </c>
      <c r="I683" s="17">
        <v>284.328992745368</v>
      </c>
      <c r="J683" s="18">
        <f t="shared" si="31"/>
        <v>26726.92531806459</v>
      </c>
      <c r="K683" s="8">
        <f t="shared" si="32"/>
        <v>6</v>
      </c>
      <c r="M683"/>
    </row>
    <row r="684" spans="3:13" ht="14.25">
      <c r="C684" s="10">
        <v>683</v>
      </c>
      <c r="D684" s="10" t="s">
        <v>19</v>
      </c>
      <c r="E684" s="15">
        <v>38628</v>
      </c>
      <c r="F684" s="10">
        <f t="shared" si="30"/>
        <v>2005</v>
      </c>
      <c r="G684" s="10" t="s">
        <v>21</v>
      </c>
      <c r="H684" s="16">
        <v>58</v>
      </c>
      <c r="I684" s="17">
        <v>176.72593852578299</v>
      </c>
      <c r="J684" s="18">
        <f t="shared" si="31"/>
        <v>10250.104434495413</v>
      </c>
      <c r="K684" s="8">
        <f t="shared" si="32"/>
        <v>3</v>
      </c>
      <c r="M684"/>
    </row>
    <row r="685" spans="3:13" ht="14.25">
      <c r="C685" s="10">
        <v>684</v>
      </c>
      <c r="D685" s="10" t="s">
        <v>14</v>
      </c>
      <c r="E685" s="15">
        <v>38507</v>
      </c>
      <c r="F685" s="10">
        <f t="shared" si="30"/>
        <v>2005</v>
      </c>
      <c r="G685" s="10" t="s">
        <v>9</v>
      </c>
      <c r="H685" s="16">
        <v>66</v>
      </c>
      <c r="I685" s="17">
        <v>200.20830019781101</v>
      </c>
      <c r="J685" s="18">
        <f t="shared" si="31"/>
        <v>13213.747813055526</v>
      </c>
      <c r="K685" s="8">
        <f t="shared" si="32"/>
        <v>6</v>
      </c>
      <c r="M685"/>
    </row>
    <row r="686" spans="3:13" ht="14.25">
      <c r="C686" s="10">
        <v>685</v>
      </c>
      <c r="D686" s="10" t="s">
        <v>19</v>
      </c>
      <c r="E686" s="15">
        <v>38936</v>
      </c>
      <c r="F686" s="10">
        <f t="shared" si="30"/>
        <v>2006</v>
      </c>
      <c r="G686" s="10" t="s">
        <v>17</v>
      </c>
      <c r="H686" s="16">
        <v>82</v>
      </c>
      <c r="I686" s="17">
        <v>247.935460686553</v>
      </c>
      <c r="J686" s="18">
        <f t="shared" si="31"/>
        <v>20330.707776297346</v>
      </c>
      <c r="K686" s="8">
        <f t="shared" si="32"/>
        <v>3</v>
      </c>
      <c r="M686"/>
    </row>
    <row r="687" spans="3:13" ht="14.25">
      <c r="C687" s="10">
        <v>686</v>
      </c>
      <c r="D687" s="10" t="s">
        <v>10</v>
      </c>
      <c r="E687" s="15">
        <v>38991</v>
      </c>
      <c r="F687" s="10">
        <f t="shared" si="30"/>
        <v>2006</v>
      </c>
      <c r="G687" s="10" t="s">
        <v>11</v>
      </c>
      <c r="H687" s="16">
        <v>94</v>
      </c>
      <c r="I687" s="17">
        <v>283.76556685165099</v>
      </c>
      <c r="J687" s="18">
        <f t="shared" si="31"/>
        <v>26673.963284055193</v>
      </c>
      <c r="K687" s="8">
        <f t="shared" si="32"/>
        <v>8</v>
      </c>
      <c r="M687"/>
    </row>
    <row r="688" spans="3:13" ht="14.25">
      <c r="C688" s="10">
        <v>687</v>
      </c>
      <c r="D688" s="10" t="s">
        <v>12</v>
      </c>
      <c r="E688" s="15">
        <v>39079</v>
      </c>
      <c r="F688" s="10">
        <f t="shared" si="30"/>
        <v>2006</v>
      </c>
      <c r="G688" s="10" t="s">
        <v>9</v>
      </c>
      <c r="H688" s="16">
        <v>27</v>
      </c>
      <c r="I688" s="17">
        <v>82.883173616974602</v>
      </c>
      <c r="J688" s="18">
        <f t="shared" si="31"/>
        <v>2237.8456876583141</v>
      </c>
      <c r="K688" s="8">
        <f t="shared" si="32"/>
        <v>6</v>
      </c>
      <c r="M688"/>
    </row>
    <row r="689" spans="3:13" ht="14.25">
      <c r="C689" s="10">
        <v>688</v>
      </c>
      <c r="D689" s="10" t="s">
        <v>8</v>
      </c>
      <c r="E689" s="15">
        <v>38089</v>
      </c>
      <c r="F689" s="10">
        <f t="shared" si="30"/>
        <v>2004</v>
      </c>
      <c r="G689" s="10" t="s">
        <v>13</v>
      </c>
      <c r="H689" s="16">
        <v>56</v>
      </c>
      <c r="I689" s="17">
        <v>169.95658667827001</v>
      </c>
      <c r="J689" s="18">
        <f t="shared" si="31"/>
        <v>9517.5688539831208</v>
      </c>
      <c r="K689" s="8">
        <f t="shared" si="32"/>
        <v>5</v>
      </c>
      <c r="M689"/>
    </row>
    <row r="690" spans="3:13" ht="14.25">
      <c r="C690" s="10">
        <v>689</v>
      </c>
      <c r="D690" s="10" t="s">
        <v>14</v>
      </c>
      <c r="E690" s="15">
        <v>38826</v>
      </c>
      <c r="F690" s="10">
        <f t="shared" si="30"/>
        <v>2006</v>
      </c>
      <c r="G690" s="10" t="s">
        <v>21</v>
      </c>
      <c r="H690" s="16">
        <v>82</v>
      </c>
      <c r="I690" s="17">
        <v>247.80094907753801</v>
      </c>
      <c r="J690" s="18">
        <f t="shared" si="31"/>
        <v>20319.677824358118</v>
      </c>
      <c r="K690" s="8">
        <f t="shared" si="32"/>
        <v>6</v>
      </c>
      <c r="M690"/>
    </row>
    <row r="691" spans="3:13" ht="14.25">
      <c r="C691" s="10">
        <v>690</v>
      </c>
      <c r="D691" s="10" t="s">
        <v>14</v>
      </c>
      <c r="E691" s="15">
        <v>38606</v>
      </c>
      <c r="F691" s="10">
        <f t="shared" si="30"/>
        <v>2005</v>
      </c>
      <c r="G691" s="10" t="s">
        <v>21</v>
      </c>
      <c r="H691" s="16">
        <v>7</v>
      </c>
      <c r="I691" s="17">
        <v>23.067714309015201</v>
      </c>
      <c r="J691" s="18">
        <f t="shared" si="31"/>
        <v>161.47400016310641</v>
      </c>
      <c r="K691" s="8">
        <f t="shared" si="32"/>
        <v>6</v>
      </c>
      <c r="M691"/>
    </row>
    <row r="692" spans="3:13" ht="14.25">
      <c r="C692" s="10">
        <v>691</v>
      </c>
      <c r="D692" s="10" t="s">
        <v>8</v>
      </c>
      <c r="E692" s="15">
        <v>38727</v>
      </c>
      <c r="F692" s="10">
        <f t="shared" si="30"/>
        <v>2006</v>
      </c>
      <c r="G692" s="10" t="s">
        <v>9</v>
      </c>
      <c r="H692" s="16">
        <v>25</v>
      </c>
      <c r="I692" s="17">
        <v>77.367215999588396</v>
      </c>
      <c r="J692" s="18">
        <f t="shared" si="31"/>
        <v>1934.1803999897099</v>
      </c>
      <c r="K692" s="8">
        <f t="shared" si="32"/>
        <v>5</v>
      </c>
      <c r="M692"/>
    </row>
    <row r="693" spans="3:13" ht="14.25">
      <c r="C693" s="10">
        <v>692</v>
      </c>
      <c r="D693" s="10" t="s">
        <v>12</v>
      </c>
      <c r="E693" s="15">
        <v>39079</v>
      </c>
      <c r="F693" s="10">
        <f t="shared" si="30"/>
        <v>2006</v>
      </c>
      <c r="G693" s="10" t="s">
        <v>11</v>
      </c>
      <c r="H693" s="16">
        <v>15</v>
      </c>
      <c r="I693" s="17">
        <v>46.808970139122401</v>
      </c>
      <c r="J693" s="18">
        <f t="shared" si="31"/>
        <v>702.13455208683604</v>
      </c>
      <c r="K693" s="8">
        <f t="shared" si="32"/>
        <v>6</v>
      </c>
      <c r="M693"/>
    </row>
    <row r="694" spans="3:13" ht="14.25">
      <c r="C694" s="10">
        <v>693</v>
      </c>
      <c r="D694" s="10" t="s">
        <v>19</v>
      </c>
      <c r="E694" s="15">
        <v>38265</v>
      </c>
      <c r="F694" s="10">
        <f t="shared" si="30"/>
        <v>2004</v>
      </c>
      <c r="G694" s="10" t="s">
        <v>11</v>
      </c>
      <c r="H694" s="16">
        <v>39</v>
      </c>
      <c r="I694" s="17">
        <v>118.820686087957</v>
      </c>
      <c r="J694" s="18">
        <f t="shared" si="31"/>
        <v>4634.006757430323</v>
      </c>
      <c r="K694" s="8">
        <f t="shared" si="32"/>
        <v>3</v>
      </c>
      <c r="M694"/>
    </row>
    <row r="695" spans="3:13" ht="14.25">
      <c r="C695" s="10">
        <v>694</v>
      </c>
      <c r="D695" s="10" t="s">
        <v>8</v>
      </c>
      <c r="E695" s="15">
        <v>38628</v>
      </c>
      <c r="F695" s="10">
        <f t="shared" si="30"/>
        <v>2005</v>
      </c>
      <c r="G695" s="10" t="s">
        <v>9</v>
      </c>
      <c r="H695" s="16">
        <v>22</v>
      </c>
      <c r="I695" s="17">
        <v>67.920921050637105</v>
      </c>
      <c r="J695" s="18">
        <f t="shared" si="31"/>
        <v>1494.2602631140162</v>
      </c>
      <c r="K695" s="8">
        <f t="shared" si="32"/>
        <v>5</v>
      </c>
      <c r="M695"/>
    </row>
    <row r="696" spans="3:13" ht="14.25">
      <c r="C696" s="10">
        <v>695</v>
      </c>
      <c r="D696" s="10" t="s">
        <v>15</v>
      </c>
      <c r="E696" s="15">
        <v>38430</v>
      </c>
      <c r="F696" s="10">
        <f t="shared" si="30"/>
        <v>2005</v>
      </c>
      <c r="G696" s="10" t="s">
        <v>13</v>
      </c>
      <c r="H696" s="16">
        <v>0</v>
      </c>
      <c r="I696" s="17">
        <v>1.5802940518086299</v>
      </c>
      <c r="J696" s="18">
        <f t="shared" si="31"/>
        <v>0</v>
      </c>
      <c r="K696" s="8">
        <f t="shared" si="32"/>
        <v>5</v>
      </c>
      <c r="M696"/>
    </row>
    <row r="697" spans="3:13" ht="14.25">
      <c r="C697" s="10">
        <v>696</v>
      </c>
      <c r="D697" s="10" t="s">
        <v>8</v>
      </c>
      <c r="E697" s="15">
        <v>38188</v>
      </c>
      <c r="F697" s="10">
        <f t="shared" si="30"/>
        <v>2004</v>
      </c>
      <c r="G697" s="10" t="s">
        <v>21</v>
      </c>
      <c r="H697" s="16">
        <v>47</v>
      </c>
      <c r="I697" s="17">
        <v>142.62566704955401</v>
      </c>
      <c r="J697" s="18">
        <f t="shared" si="31"/>
        <v>6703.4063513290384</v>
      </c>
      <c r="K697" s="8">
        <f t="shared" si="32"/>
        <v>5</v>
      </c>
      <c r="M697"/>
    </row>
    <row r="698" spans="3:13" ht="14.25">
      <c r="C698" s="10">
        <v>697</v>
      </c>
      <c r="D698" s="10" t="s">
        <v>19</v>
      </c>
      <c r="E698" s="15">
        <v>38782</v>
      </c>
      <c r="F698" s="10">
        <f t="shared" si="30"/>
        <v>2006</v>
      </c>
      <c r="G698" s="10" t="s">
        <v>13</v>
      </c>
      <c r="H698" s="16">
        <v>36</v>
      </c>
      <c r="I698" s="17">
        <v>110.258515481133</v>
      </c>
      <c r="J698" s="18">
        <f t="shared" si="31"/>
        <v>3969.3065573207882</v>
      </c>
      <c r="K698" s="8">
        <f t="shared" si="32"/>
        <v>3</v>
      </c>
      <c r="M698"/>
    </row>
    <row r="699" spans="3:13" ht="14.25">
      <c r="C699" s="10">
        <v>698</v>
      </c>
      <c r="D699" s="10" t="s">
        <v>19</v>
      </c>
      <c r="E699" s="15">
        <v>38243</v>
      </c>
      <c r="F699" s="10">
        <f t="shared" si="30"/>
        <v>2004</v>
      </c>
      <c r="G699" s="10" t="s">
        <v>17</v>
      </c>
      <c r="H699" s="16">
        <v>46</v>
      </c>
      <c r="I699" s="17">
        <v>139.5284710981</v>
      </c>
      <c r="J699" s="18">
        <f t="shared" si="31"/>
        <v>6418.3096705126</v>
      </c>
      <c r="K699" s="8">
        <f t="shared" si="32"/>
        <v>3</v>
      </c>
      <c r="M699"/>
    </row>
    <row r="700" spans="3:13" ht="14.25">
      <c r="C700" s="10">
        <v>699</v>
      </c>
      <c r="D700" s="10" t="s">
        <v>14</v>
      </c>
      <c r="E700" s="15">
        <v>38837</v>
      </c>
      <c r="F700" s="10">
        <f t="shared" si="30"/>
        <v>2006</v>
      </c>
      <c r="G700" s="10" t="s">
        <v>17</v>
      </c>
      <c r="H700" s="16">
        <v>84</v>
      </c>
      <c r="I700" s="17">
        <v>253.68258531303201</v>
      </c>
      <c r="J700" s="18">
        <f t="shared" si="31"/>
        <v>21309.337166294688</v>
      </c>
      <c r="K700" s="8">
        <f t="shared" si="32"/>
        <v>6</v>
      </c>
      <c r="M700"/>
    </row>
    <row r="701" spans="3:13" ht="14.25">
      <c r="C701" s="10">
        <v>700</v>
      </c>
      <c r="D701" s="10" t="s">
        <v>18</v>
      </c>
      <c r="E701" s="15">
        <v>38067</v>
      </c>
      <c r="F701" s="10">
        <f t="shared" si="30"/>
        <v>2004</v>
      </c>
      <c r="G701" s="10" t="s">
        <v>9</v>
      </c>
      <c r="H701" s="16">
        <v>38</v>
      </c>
      <c r="I701" s="17">
        <v>115.765046480023</v>
      </c>
      <c r="J701" s="18">
        <f t="shared" si="31"/>
        <v>4399.0717662408742</v>
      </c>
      <c r="K701" s="8">
        <f t="shared" si="32"/>
        <v>8</v>
      </c>
      <c r="M701"/>
    </row>
    <row r="702" spans="3:13" ht="14.25">
      <c r="C702" s="10">
        <v>701</v>
      </c>
      <c r="D702" s="10" t="s">
        <v>8</v>
      </c>
      <c r="E702" s="15">
        <v>38133</v>
      </c>
      <c r="F702" s="10">
        <f t="shared" si="30"/>
        <v>2004</v>
      </c>
      <c r="G702" s="10" t="s">
        <v>9</v>
      </c>
      <c r="H702" s="16">
        <v>13</v>
      </c>
      <c r="I702" s="17">
        <v>40.473506204312002</v>
      </c>
      <c r="J702" s="18">
        <f t="shared" si="31"/>
        <v>526.15558065605603</v>
      </c>
      <c r="K702" s="8">
        <f t="shared" si="32"/>
        <v>5</v>
      </c>
      <c r="M702"/>
    </row>
    <row r="703" spans="3:13" ht="14.25">
      <c r="C703" s="10">
        <v>702</v>
      </c>
      <c r="D703" s="10" t="s">
        <v>14</v>
      </c>
      <c r="E703" s="15">
        <v>38826</v>
      </c>
      <c r="F703" s="10">
        <f t="shared" si="30"/>
        <v>2006</v>
      </c>
      <c r="G703" s="10" t="s">
        <v>11</v>
      </c>
      <c r="H703" s="16">
        <v>40</v>
      </c>
      <c r="I703" s="17">
        <v>122.42180451643399</v>
      </c>
      <c r="J703" s="18">
        <f t="shared" si="31"/>
        <v>4896.8721806573594</v>
      </c>
      <c r="K703" s="8">
        <f t="shared" si="32"/>
        <v>6</v>
      </c>
      <c r="M703"/>
    </row>
    <row r="704" spans="3:13" ht="14.25">
      <c r="C704" s="10">
        <v>703</v>
      </c>
      <c r="D704" s="10" t="s">
        <v>16</v>
      </c>
      <c r="E704" s="15">
        <v>38155</v>
      </c>
      <c r="F704" s="10">
        <f t="shared" si="30"/>
        <v>2004</v>
      </c>
      <c r="G704" s="10" t="s">
        <v>13</v>
      </c>
      <c r="H704" s="16">
        <v>46</v>
      </c>
      <c r="I704" s="17">
        <v>139.407222065985</v>
      </c>
      <c r="J704" s="18">
        <f t="shared" si="31"/>
        <v>6412.7322150353102</v>
      </c>
      <c r="K704" s="8">
        <f t="shared" si="32"/>
        <v>7</v>
      </c>
      <c r="M704"/>
    </row>
    <row r="705" spans="3:13" ht="14.25">
      <c r="C705" s="10">
        <v>704</v>
      </c>
      <c r="D705" s="10" t="s">
        <v>20</v>
      </c>
      <c r="E705" s="15">
        <v>38199</v>
      </c>
      <c r="F705" s="10">
        <f t="shared" si="30"/>
        <v>2004</v>
      </c>
      <c r="G705" s="10" t="s">
        <v>17</v>
      </c>
      <c r="H705" s="16">
        <v>11</v>
      </c>
      <c r="I705" s="17">
        <v>35.105222117013597</v>
      </c>
      <c r="J705" s="18">
        <f t="shared" si="31"/>
        <v>386.15744328714959</v>
      </c>
      <c r="K705" s="8">
        <f t="shared" si="32"/>
        <v>4</v>
      </c>
      <c r="M705"/>
    </row>
    <row r="706" spans="3:13" ht="14.25">
      <c r="C706" s="10">
        <v>705</v>
      </c>
      <c r="D706" s="10" t="s">
        <v>12</v>
      </c>
      <c r="E706" s="15">
        <v>38518</v>
      </c>
      <c r="F706" s="10">
        <f t="shared" si="30"/>
        <v>2005</v>
      </c>
      <c r="G706" s="10" t="s">
        <v>9</v>
      </c>
      <c r="H706" s="16">
        <v>-1</v>
      </c>
      <c r="I706" s="17">
        <v>-0.89822589573278799</v>
      </c>
      <c r="J706" s="18">
        <f t="shared" si="31"/>
        <v>0.89822589573278799</v>
      </c>
      <c r="K706" s="8">
        <f t="shared" si="32"/>
        <v>6</v>
      </c>
      <c r="M706"/>
    </row>
    <row r="707" spans="3:13" ht="14.25">
      <c r="C707" s="10">
        <v>706</v>
      </c>
      <c r="D707" s="10" t="s">
        <v>12</v>
      </c>
      <c r="E707" s="15">
        <v>38056</v>
      </c>
      <c r="F707" s="10">
        <f t="shared" ref="F707:F770" si="33">YEAR(E707)</f>
        <v>2004</v>
      </c>
      <c r="G707" s="10" t="s">
        <v>9</v>
      </c>
      <c r="H707" s="16">
        <v>32</v>
      </c>
      <c r="I707" s="17">
        <v>98.618549497009894</v>
      </c>
      <c r="J707" s="18">
        <f t="shared" ref="J707:J770" si="34">H707*I707</f>
        <v>3155.7935839043166</v>
      </c>
      <c r="K707" s="8">
        <f t="shared" ref="K707:K770" si="35">LEN(D707)</f>
        <v>6</v>
      </c>
      <c r="M707"/>
    </row>
    <row r="708" spans="3:13" ht="14.25">
      <c r="C708" s="10">
        <v>707</v>
      </c>
      <c r="D708" s="10" t="s">
        <v>20</v>
      </c>
      <c r="E708" s="15">
        <v>38001</v>
      </c>
      <c r="F708" s="10">
        <f t="shared" si="33"/>
        <v>2004</v>
      </c>
      <c r="G708" s="10" t="s">
        <v>11</v>
      </c>
      <c r="H708" s="16">
        <v>78</v>
      </c>
      <c r="I708" s="17">
        <v>235.377463605119</v>
      </c>
      <c r="J708" s="18">
        <f t="shared" si="34"/>
        <v>18359.442161199284</v>
      </c>
      <c r="K708" s="8">
        <f t="shared" si="35"/>
        <v>4</v>
      </c>
      <c r="M708"/>
    </row>
    <row r="709" spans="3:13" ht="14.25">
      <c r="C709" s="10">
        <v>708</v>
      </c>
      <c r="D709" s="10" t="s">
        <v>12</v>
      </c>
      <c r="E709" s="15">
        <v>38375</v>
      </c>
      <c r="F709" s="10">
        <f t="shared" si="33"/>
        <v>2005</v>
      </c>
      <c r="G709" s="10" t="s">
        <v>13</v>
      </c>
      <c r="H709" s="16">
        <v>71</v>
      </c>
      <c r="I709" s="17">
        <v>215.143346206442</v>
      </c>
      <c r="J709" s="18">
        <f t="shared" si="34"/>
        <v>15275.177580657382</v>
      </c>
      <c r="K709" s="8">
        <f t="shared" si="35"/>
        <v>6</v>
      </c>
      <c r="M709"/>
    </row>
    <row r="710" spans="3:13" ht="14.25">
      <c r="C710" s="10">
        <v>709</v>
      </c>
      <c r="D710" s="10" t="s">
        <v>16</v>
      </c>
      <c r="E710" s="15">
        <v>38100</v>
      </c>
      <c r="F710" s="10">
        <f t="shared" si="33"/>
        <v>2004</v>
      </c>
      <c r="G710" s="10" t="s">
        <v>9</v>
      </c>
      <c r="H710" s="16">
        <v>36</v>
      </c>
      <c r="I710" s="17">
        <v>109.79941093345001</v>
      </c>
      <c r="J710" s="18">
        <f t="shared" si="34"/>
        <v>3952.7787936042</v>
      </c>
      <c r="K710" s="8">
        <f t="shared" si="35"/>
        <v>7</v>
      </c>
      <c r="M710"/>
    </row>
    <row r="711" spans="3:13" ht="14.25">
      <c r="C711" s="10">
        <v>710</v>
      </c>
      <c r="D711" s="10" t="s">
        <v>19</v>
      </c>
      <c r="E711" s="15">
        <v>38221</v>
      </c>
      <c r="F711" s="10">
        <f t="shared" si="33"/>
        <v>2004</v>
      </c>
      <c r="G711" s="10" t="s">
        <v>21</v>
      </c>
      <c r="H711" s="16">
        <v>79</v>
      </c>
      <c r="I711" s="17">
        <v>238.752890971553</v>
      </c>
      <c r="J711" s="18">
        <f t="shared" si="34"/>
        <v>18861.478386752686</v>
      </c>
      <c r="K711" s="8">
        <f t="shared" si="35"/>
        <v>3</v>
      </c>
      <c r="M711"/>
    </row>
    <row r="712" spans="3:13" ht="14.25">
      <c r="C712" s="10">
        <v>711</v>
      </c>
      <c r="D712" s="10" t="s">
        <v>12</v>
      </c>
      <c r="E712" s="15">
        <v>38573</v>
      </c>
      <c r="F712" s="10">
        <f t="shared" si="33"/>
        <v>2005</v>
      </c>
      <c r="G712" s="10" t="s">
        <v>13</v>
      </c>
      <c r="H712" s="16">
        <v>92</v>
      </c>
      <c r="I712" s="17">
        <v>278.336893196407</v>
      </c>
      <c r="J712" s="18">
        <f t="shared" si="34"/>
        <v>25606.994174069445</v>
      </c>
      <c r="K712" s="8">
        <f t="shared" si="35"/>
        <v>6</v>
      </c>
      <c r="M712"/>
    </row>
    <row r="713" spans="3:13" ht="14.25">
      <c r="C713" s="10">
        <v>712</v>
      </c>
      <c r="D713" s="10" t="s">
        <v>10</v>
      </c>
      <c r="E713" s="15">
        <v>38001</v>
      </c>
      <c r="F713" s="10">
        <f t="shared" si="33"/>
        <v>2004</v>
      </c>
      <c r="G713" s="10" t="s">
        <v>11</v>
      </c>
      <c r="H713" s="16">
        <v>38</v>
      </c>
      <c r="I713" s="17">
        <v>116.202261348419</v>
      </c>
      <c r="J713" s="18">
        <f t="shared" si="34"/>
        <v>4415.685931239922</v>
      </c>
      <c r="K713" s="8">
        <f t="shared" si="35"/>
        <v>8</v>
      </c>
      <c r="M713"/>
    </row>
    <row r="714" spans="3:13" ht="14.25">
      <c r="C714" s="10">
        <v>713</v>
      </c>
      <c r="D714" s="10" t="s">
        <v>8</v>
      </c>
      <c r="E714" s="15">
        <v>39057</v>
      </c>
      <c r="F714" s="10">
        <f t="shared" si="33"/>
        <v>2006</v>
      </c>
      <c r="G714" s="10" t="s">
        <v>21</v>
      </c>
      <c r="H714" s="16">
        <v>50</v>
      </c>
      <c r="I714" s="17">
        <v>152.084680069152</v>
      </c>
      <c r="J714" s="18">
        <f t="shared" si="34"/>
        <v>7604.2340034576</v>
      </c>
      <c r="K714" s="8">
        <f t="shared" si="35"/>
        <v>5</v>
      </c>
      <c r="M714"/>
    </row>
    <row r="715" spans="3:13" ht="14.25">
      <c r="C715" s="10">
        <v>714</v>
      </c>
      <c r="D715" s="10" t="s">
        <v>18</v>
      </c>
      <c r="E715" s="15">
        <v>38771</v>
      </c>
      <c r="F715" s="10">
        <f t="shared" si="33"/>
        <v>2006</v>
      </c>
      <c r="G715" s="10" t="s">
        <v>11</v>
      </c>
      <c r="H715" s="16">
        <v>31</v>
      </c>
      <c r="I715" s="17">
        <v>93.734083542235197</v>
      </c>
      <c r="J715" s="18">
        <f t="shared" si="34"/>
        <v>2905.7565898092912</v>
      </c>
      <c r="K715" s="8">
        <f t="shared" si="35"/>
        <v>8</v>
      </c>
      <c r="M715"/>
    </row>
    <row r="716" spans="3:13" ht="14.25">
      <c r="C716" s="10">
        <v>715</v>
      </c>
      <c r="D716" s="10" t="s">
        <v>19</v>
      </c>
      <c r="E716" s="15">
        <v>38881</v>
      </c>
      <c r="F716" s="10">
        <f t="shared" si="33"/>
        <v>2006</v>
      </c>
      <c r="G716" s="10" t="s">
        <v>9</v>
      </c>
      <c r="H716" s="16">
        <v>9</v>
      </c>
      <c r="I716" s="17">
        <v>29.386098665239899</v>
      </c>
      <c r="J716" s="18">
        <f t="shared" si="34"/>
        <v>264.47488798715909</v>
      </c>
      <c r="K716" s="8">
        <f t="shared" si="35"/>
        <v>3</v>
      </c>
      <c r="M716"/>
    </row>
    <row r="717" spans="3:13" ht="14.25">
      <c r="C717" s="10">
        <v>716</v>
      </c>
      <c r="D717" s="10" t="s">
        <v>10</v>
      </c>
      <c r="E717" s="15">
        <v>38408</v>
      </c>
      <c r="F717" s="10">
        <f t="shared" si="33"/>
        <v>2005</v>
      </c>
      <c r="G717" s="10" t="s">
        <v>17</v>
      </c>
      <c r="H717" s="16">
        <v>24</v>
      </c>
      <c r="I717" s="17">
        <v>73.278886055388597</v>
      </c>
      <c r="J717" s="18">
        <f t="shared" si="34"/>
        <v>1758.6932653293263</v>
      </c>
      <c r="K717" s="8">
        <f t="shared" si="35"/>
        <v>8</v>
      </c>
      <c r="M717"/>
    </row>
    <row r="718" spans="3:13" ht="14.25">
      <c r="C718" s="10">
        <v>717</v>
      </c>
      <c r="D718" s="10" t="s">
        <v>12</v>
      </c>
      <c r="E718" s="15">
        <v>38364</v>
      </c>
      <c r="F718" s="10">
        <f t="shared" si="33"/>
        <v>2005</v>
      </c>
      <c r="G718" s="10" t="s">
        <v>9</v>
      </c>
      <c r="H718" s="16">
        <v>50</v>
      </c>
      <c r="I718" s="17">
        <v>152.58608557503899</v>
      </c>
      <c r="J718" s="18">
        <f t="shared" si="34"/>
        <v>7629.3042787519498</v>
      </c>
      <c r="K718" s="8">
        <f t="shared" si="35"/>
        <v>6</v>
      </c>
      <c r="M718"/>
    </row>
    <row r="719" spans="3:13" ht="14.25">
      <c r="C719" s="10">
        <v>718</v>
      </c>
      <c r="D719" s="10" t="s">
        <v>19</v>
      </c>
      <c r="E719" s="15">
        <v>38760</v>
      </c>
      <c r="F719" s="10">
        <f t="shared" si="33"/>
        <v>2006</v>
      </c>
      <c r="G719" s="10" t="s">
        <v>13</v>
      </c>
      <c r="H719" s="16">
        <v>32</v>
      </c>
      <c r="I719" s="17">
        <v>98.191983875169299</v>
      </c>
      <c r="J719" s="18">
        <f t="shared" si="34"/>
        <v>3142.1434840054176</v>
      </c>
      <c r="K719" s="8">
        <f t="shared" si="35"/>
        <v>3</v>
      </c>
      <c r="M719"/>
    </row>
    <row r="720" spans="3:13" ht="14.25">
      <c r="C720" s="10">
        <v>719</v>
      </c>
      <c r="D720" s="10" t="s">
        <v>20</v>
      </c>
      <c r="E720" s="15">
        <v>38243</v>
      </c>
      <c r="F720" s="10">
        <f t="shared" si="33"/>
        <v>2004</v>
      </c>
      <c r="G720" s="10" t="s">
        <v>11</v>
      </c>
      <c r="H720" s="16">
        <v>71</v>
      </c>
      <c r="I720" s="17">
        <v>214.92782843380499</v>
      </c>
      <c r="J720" s="18">
        <f t="shared" si="34"/>
        <v>15259.875818800154</v>
      </c>
      <c r="K720" s="8">
        <f t="shared" si="35"/>
        <v>4</v>
      </c>
      <c r="M720"/>
    </row>
    <row r="721" spans="3:13" ht="14.25">
      <c r="C721" s="10">
        <v>720</v>
      </c>
      <c r="D721" s="10" t="s">
        <v>18</v>
      </c>
      <c r="E721" s="15">
        <v>39024</v>
      </c>
      <c r="F721" s="10">
        <f t="shared" si="33"/>
        <v>2006</v>
      </c>
      <c r="G721" s="10" t="s">
        <v>21</v>
      </c>
      <c r="H721" s="16">
        <v>28</v>
      </c>
      <c r="I721" s="17">
        <v>86.107203598905897</v>
      </c>
      <c r="J721" s="18">
        <f t="shared" si="34"/>
        <v>2411.001700769365</v>
      </c>
      <c r="K721" s="8">
        <f t="shared" si="35"/>
        <v>8</v>
      </c>
      <c r="M721"/>
    </row>
    <row r="722" spans="3:13" ht="14.25">
      <c r="C722" s="10">
        <v>721</v>
      </c>
      <c r="D722" s="10" t="s">
        <v>12</v>
      </c>
      <c r="E722" s="15">
        <v>39013</v>
      </c>
      <c r="F722" s="10">
        <f t="shared" si="33"/>
        <v>2006</v>
      </c>
      <c r="G722" s="10" t="s">
        <v>9</v>
      </c>
      <c r="H722" s="16">
        <v>40</v>
      </c>
      <c r="I722" s="17">
        <v>121.831466254899</v>
      </c>
      <c r="J722" s="18">
        <f t="shared" si="34"/>
        <v>4873.2586501959595</v>
      </c>
      <c r="K722" s="8">
        <f t="shared" si="35"/>
        <v>6</v>
      </c>
      <c r="M722"/>
    </row>
    <row r="723" spans="3:13" ht="14.25">
      <c r="C723" s="10">
        <v>722</v>
      </c>
      <c r="D723" s="10" t="s">
        <v>18</v>
      </c>
      <c r="E723" s="15">
        <v>38001</v>
      </c>
      <c r="F723" s="10">
        <f t="shared" si="33"/>
        <v>2004</v>
      </c>
      <c r="G723" s="10" t="s">
        <v>17</v>
      </c>
      <c r="H723" s="16">
        <v>75</v>
      </c>
      <c r="I723" s="17">
        <v>226.98711570220999</v>
      </c>
      <c r="J723" s="18">
        <f t="shared" si="34"/>
        <v>17024.03367766575</v>
      </c>
      <c r="K723" s="8">
        <f t="shared" si="35"/>
        <v>8</v>
      </c>
      <c r="M723"/>
    </row>
    <row r="724" spans="3:13" ht="14.25">
      <c r="C724" s="10">
        <v>723</v>
      </c>
      <c r="D724" s="10" t="s">
        <v>15</v>
      </c>
      <c r="E724" s="15">
        <v>38221</v>
      </c>
      <c r="F724" s="10">
        <f t="shared" si="33"/>
        <v>2004</v>
      </c>
      <c r="G724" s="10" t="s">
        <v>9</v>
      </c>
      <c r="H724" s="16">
        <v>30</v>
      </c>
      <c r="I724" s="17">
        <v>92.030625673172395</v>
      </c>
      <c r="J724" s="18">
        <f t="shared" si="34"/>
        <v>2760.9187701951719</v>
      </c>
      <c r="K724" s="8">
        <f t="shared" si="35"/>
        <v>5</v>
      </c>
      <c r="M724"/>
    </row>
    <row r="725" spans="3:13" ht="14.25">
      <c r="C725" s="10">
        <v>724</v>
      </c>
      <c r="D725" s="10" t="s">
        <v>19</v>
      </c>
      <c r="E725" s="15">
        <v>38694</v>
      </c>
      <c r="F725" s="10">
        <f t="shared" si="33"/>
        <v>2005</v>
      </c>
      <c r="G725" s="10" t="s">
        <v>9</v>
      </c>
      <c r="H725" s="16">
        <v>78</v>
      </c>
      <c r="I725" s="17">
        <v>235.897182964943</v>
      </c>
      <c r="J725" s="18">
        <f t="shared" si="34"/>
        <v>18399.980271265555</v>
      </c>
      <c r="K725" s="8">
        <f t="shared" si="35"/>
        <v>3</v>
      </c>
      <c r="M725"/>
    </row>
    <row r="726" spans="3:13" ht="14.25">
      <c r="C726" s="10">
        <v>725</v>
      </c>
      <c r="D726" s="10" t="s">
        <v>16</v>
      </c>
      <c r="E726" s="15">
        <v>38573</v>
      </c>
      <c r="F726" s="10">
        <f t="shared" si="33"/>
        <v>2005</v>
      </c>
      <c r="G726" s="10" t="s">
        <v>21</v>
      </c>
      <c r="H726" s="16">
        <v>15</v>
      </c>
      <c r="I726" s="17">
        <v>47.098021343383799</v>
      </c>
      <c r="J726" s="18">
        <f t="shared" si="34"/>
        <v>706.47032015075695</v>
      </c>
      <c r="K726" s="8">
        <f t="shared" si="35"/>
        <v>7</v>
      </c>
      <c r="M726"/>
    </row>
    <row r="727" spans="3:13" ht="14.25">
      <c r="C727" s="10">
        <v>726</v>
      </c>
      <c r="D727" s="10" t="s">
        <v>18</v>
      </c>
      <c r="E727" s="15">
        <v>38298</v>
      </c>
      <c r="F727" s="10">
        <f t="shared" si="33"/>
        <v>2004</v>
      </c>
      <c r="G727" s="10" t="s">
        <v>13</v>
      </c>
      <c r="H727" s="16">
        <v>30</v>
      </c>
      <c r="I727" s="17">
        <v>91.8009899427433</v>
      </c>
      <c r="J727" s="18">
        <f t="shared" si="34"/>
        <v>2754.0296982822988</v>
      </c>
      <c r="K727" s="8">
        <f t="shared" si="35"/>
        <v>8</v>
      </c>
      <c r="M727"/>
    </row>
    <row r="728" spans="3:13" ht="14.25">
      <c r="C728" s="10">
        <v>727</v>
      </c>
      <c r="D728" s="10" t="s">
        <v>15</v>
      </c>
      <c r="E728" s="15">
        <v>38628</v>
      </c>
      <c r="F728" s="10">
        <f t="shared" si="33"/>
        <v>2005</v>
      </c>
      <c r="G728" s="10" t="s">
        <v>11</v>
      </c>
      <c r="H728" s="16">
        <v>27</v>
      </c>
      <c r="I728" s="17">
        <v>83.564417753264905</v>
      </c>
      <c r="J728" s="18">
        <f t="shared" si="34"/>
        <v>2256.2392793381523</v>
      </c>
      <c r="K728" s="8">
        <f t="shared" si="35"/>
        <v>5</v>
      </c>
      <c r="M728"/>
    </row>
    <row r="729" spans="3:13" ht="14.25">
      <c r="C729" s="10">
        <v>728</v>
      </c>
      <c r="D729" s="10" t="s">
        <v>10</v>
      </c>
      <c r="E729" s="15">
        <v>38881</v>
      </c>
      <c r="F729" s="10">
        <f t="shared" si="33"/>
        <v>2006</v>
      </c>
      <c r="G729" s="10" t="s">
        <v>9</v>
      </c>
      <c r="H729" s="16">
        <v>95</v>
      </c>
      <c r="I729" s="17">
        <v>286.68421658470402</v>
      </c>
      <c r="J729" s="18">
        <f t="shared" si="34"/>
        <v>27235.000575546881</v>
      </c>
      <c r="K729" s="8">
        <f t="shared" si="35"/>
        <v>8</v>
      </c>
      <c r="M729"/>
    </row>
    <row r="730" spans="3:13" ht="14.25">
      <c r="C730" s="10">
        <v>729</v>
      </c>
      <c r="D730" s="10" t="s">
        <v>19</v>
      </c>
      <c r="E730" s="15">
        <v>38034</v>
      </c>
      <c r="F730" s="10">
        <f t="shared" si="33"/>
        <v>2004</v>
      </c>
      <c r="G730" s="10" t="s">
        <v>11</v>
      </c>
      <c r="H730" s="16">
        <v>62</v>
      </c>
      <c r="I730" s="17">
        <v>188.69979320640701</v>
      </c>
      <c r="J730" s="18">
        <f t="shared" si="34"/>
        <v>11699.387178797235</v>
      </c>
      <c r="K730" s="8">
        <f t="shared" si="35"/>
        <v>3</v>
      </c>
      <c r="M730"/>
    </row>
    <row r="731" spans="3:13" ht="14.25">
      <c r="C731" s="10">
        <v>730</v>
      </c>
      <c r="D731" s="10" t="s">
        <v>18</v>
      </c>
      <c r="E731" s="15">
        <v>38793</v>
      </c>
      <c r="F731" s="10">
        <f t="shared" si="33"/>
        <v>2006</v>
      </c>
      <c r="G731" s="10" t="s">
        <v>9</v>
      </c>
      <c r="H731" s="16">
        <v>-4</v>
      </c>
      <c r="I731" s="17">
        <v>-10.1514130846037</v>
      </c>
      <c r="J731" s="18">
        <f t="shared" si="34"/>
        <v>40.605652338414799</v>
      </c>
      <c r="K731" s="8">
        <f t="shared" si="35"/>
        <v>8</v>
      </c>
      <c r="M731"/>
    </row>
    <row r="732" spans="3:13" ht="14.25">
      <c r="C732" s="10">
        <v>731</v>
      </c>
      <c r="D732" s="10" t="s">
        <v>8</v>
      </c>
      <c r="E732" s="15">
        <v>38188</v>
      </c>
      <c r="F732" s="10">
        <f t="shared" si="33"/>
        <v>2004</v>
      </c>
      <c r="G732" s="10" t="s">
        <v>21</v>
      </c>
      <c r="H732" s="16">
        <v>-3</v>
      </c>
      <c r="I732" s="17">
        <v>-7.2263762915654102</v>
      </c>
      <c r="J732" s="18">
        <f t="shared" si="34"/>
        <v>21.679128874696232</v>
      </c>
      <c r="K732" s="8">
        <f t="shared" si="35"/>
        <v>5</v>
      </c>
      <c r="M732"/>
    </row>
    <row r="733" spans="3:13" ht="14.25">
      <c r="C733" s="10">
        <v>732</v>
      </c>
      <c r="D733" s="10" t="s">
        <v>10</v>
      </c>
      <c r="E733" s="15">
        <v>38540</v>
      </c>
      <c r="F733" s="10">
        <f t="shared" si="33"/>
        <v>2005</v>
      </c>
      <c r="G733" s="10" t="s">
        <v>21</v>
      </c>
      <c r="H733" s="16">
        <v>62</v>
      </c>
      <c r="I733" s="17">
        <v>187.714847150818</v>
      </c>
      <c r="J733" s="18">
        <f t="shared" si="34"/>
        <v>11638.320523350716</v>
      </c>
      <c r="K733" s="8">
        <f t="shared" si="35"/>
        <v>8</v>
      </c>
      <c r="M733"/>
    </row>
    <row r="734" spans="3:13" ht="14.25">
      <c r="C734" s="10">
        <v>733</v>
      </c>
      <c r="D734" s="10" t="s">
        <v>8</v>
      </c>
      <c r="E734" s="15">
        <v>38210</v>
      </c>
      <c r="F734" s="10">
        <f t="shared" si="33"/>
        <v>2004</v>
      </c>
      <c r="G734" s="10" t="s">
        <v>13</v>
      </c>
      <c r="H734" s="16">
        <v>92</v>
      </c>
      <c r="I734" s="17">
        <v>277.67657907264601</v>
      </c>
      <c r="J734" s="18">
        <f t="shared" si="34"/>
        <v>25546.245274683431</v>
      </c>
      <c r="K734" s="8">
        <f t="shared" si="35"/>
        <v>5</v>
      </c>
      <c r="M734"/>
    </row>
    <row r="735" spans="3:13" ht="14.25">
      <c r="C735" s="10">
        <v>734</v>
      </c>
      <c r="D735" s="10" t="s">
        <v>15</v>
      </c>
      <c r="E735" s="15">
        <v>39068</v>
      </c>
      <c r="F735" s="10">
        <f t="shared" si="33"/>
        <v>2006</v>
      </c>
      <c r="G735" s="10" t="s">
        <v>11</v>
      </c>
      <c r="H735" s="16">
        <v>35</v>
      </c>
      <c r="I735" s="17">
        <v>107.09519938129699</v>
      </c>
      <c r="J735" s="18">
        <f t="shared" si="34"/>
        <v>3748.3319783453949</v>
      </c>
      <c r="K735" s="8">
        <f t="shared" si="35"/>
        <v>5</v>
      </c>
      <c r="M735"/>
    </row>
    <row r="736" spans="3:13" ht="14.25">
      <c r="C736" s="10">
        <v>735</v>
      </c>
      <c r="D736" s="10" t="s">
        <v>8</v>
      </c>
      <c r="E736" s="15">
        <v>38474</v>
      </c>
      <c r="F736" s="10">
        <f t="shared" si="33"/>
        <v>2005</v>
      </c>
      <c r="G736" s="10" t="s">
        <v>17</v>
      </c>
      <c r="H736" s="16">
        <v>91</v>
      </c>
      <c r="I736" s="17">
        <v>274.96271641831498</v>
      </c>
      <c r="J736" s="18">
        <f t="shared" si="34"/>
        <v>25021.607194066662</v>
      </c>
      <c r="K736" s="8">
        <f t="shared" si="35"/>
        <v>5</v>
      </c>
      <c r="M736"/>
    </row>
    <row r="737" spans="3:13" ht="14.25">
      <c r="C737" s="10">
        <v>736</v>
      </c>
      <c r="D737" s="10" t="s">
        <v>18</v>
      </c>
      <c r="E737" s="15">
        <v>38177</v>
      </c>
      <c r="F737" s="10">
        <f t="shared" si="33"/>
        <v>2004</v>
      </c>
      <c r="G737" s="10" t="s">
        <v>21</v>
      </c>
      <c r="H737" s="16">
        <v>21</v>
      </c>
      <c r="I737" s="17">
        <v>64.321884288799495</v>
      </c>
      <c r="J737" s="18">
        <f t="shared" si="34"/>
        <v>1350.7595700647894</v>
      </c>
      <c r="K737" s="8">
        <f t="shared" si="35"/>
        <v>8</v>
      </c>
      <c r="M737"/>
    </row>
    <row r="738" spans="3:13" ht="14.25">
      <c r="C738" s="10">
        <v>737</v>
      </c>
      <c r="D738" s="10" t="s">
        <v>16</v>
      </c>
      <c r="E738" s="15">
        <v>38738</v>
      </c>
      <c r="F738" s="10">
        <f t="shared" si="33"/>
        <v>2006</v>
      </c>
      <c r="G738" s="10" t="s">
        <v>21</v>
      </c>
      <c r="H738" s="16">
        <v>49</v>
      </c>
      <c r="I738" s="17">
        <v>148.73893149445499</v>
      </c>
      <c r="J738" s="18">
        <f t="shared" si="34"/>
        <v>7288.2076432282947</v>
      </c>
      <c r="K738" s="8">
        <f t="shared" si="35"/>
        <v>7</v>
      </c>
      <c r="M738"/>
    </row>
    <row r="739" spans="3:13" ht="14.25">
      <c r="C739" s="10">
        <v>738</v>
      </c>
      <c r="D739" s="10" t="s">
        <v>15</v>
      </c>
      <c r="E739" s="15">
        <v>38430</v>
      </c>
      <c r="F739" s="10">
        <f t="shared" si="33"/>
        <v>2005</v>
      </c>
      <c r="G739" s="10" t="s">
        <v>11</v>
      </c>
      <c r="H739" s="16">
        <v>34</v>
      </c>
      <c r="I739" s="17">
        <v>103.34843435833101</v>
      </c>
      <c r="J739" s="18">
        <f t="shared" si="34"/>
        <v>3513.846768183254</v>
      </c>
      <c r="K739" s="8">
        <f t="shared" si="35"/>
        <v>5</v>
      </c>
      <c r="M739"/>
    </row>
    <row r="740" spans="3:13" ht="14.25">
      <c r="C740" s="10">
        <v>739</v>
      </c>
      <c r="D740" s="10" t="s">
        <v>10</v>
      </c>
      <c r="E740" s="15">
        <v>38375</v>
      </c>
      <c r="F740" s="10">
        <f t="shared" si="33"/>
        <v>2005</v>
      </c>
      <c r="G740" s="10" t="s">
        <v>9</v>
      </c>
      <c r="H740" s="16">
        <v>56</v>
      </c>
      <c r="I740" s="17">
        <v>170.12124352907099</v>
      </c>
      <c r="J740" s="18">
        <f t="shared" si="34"/>
        <v>9526.789637627975</v>
      </c>
      <c r="K740" s="8">
        <f t="shared" si="35"/>
        <v>8</v>
      </c>
      <c r="M740"/>
    </row>
    <row r="741" spans="3:13" ht="14.25">
      <c r="C741" s="10">
        <v>740</v>
      </c>
      <c r="D741" s="10" t="s">
        <v>18</v>
      </c>
      <c r="E741" s="15">
        <v>38133</v>
      </c>
      <c r="F741" s="10">
        <f t="shared" si="33"/>
        <v>2004</v>
      </c>
      <c r="G741" s="10" t="s">
        <v>17</v>
      </c>
      <c r="H741" s="16">
        <v>81</v>
      </c>
      <c r="I741" s="17">
        <v>244.85421438007501</v>
      </c>
      <c r="J741" s="18">
        <f t="shared" si="34"/>
        <v>19833.191364786075</v>
      </c>
      <c r="K741" s="8">
        <f t="shared" si="35"/>
        <v>8</v>
      </c>
      <c r="M741"/>
    </row>
    <row r="742" spans="3:13" ht="14.25">
      <c r="C742" s="10">
        <v>741</v>
      </c>
      <c r="D742" s="10" t="s">
        <v>8</v>
      </c>
      <c r="E742" s="15">
        <v>38089</v>
      </c>
      <c r="F742" s="10">
        <f t="shared" si="33"/>
        <v>2004</v>
      </c>
      <c r="G742" s="10" t="s">
        <v>17</v>
      </c>
      <c r="H742" s="16">
        <v>63</v>
      </c>
      <c r="I742" s="17">
        <v>191.24656039127001</v>
      </c>
      <c r="J742" s="18">
        <f t="shared" si="34"/>
        <v>12048.533304650011</v>
      </c>
      <c r="K742" s="8">
        <f t="shared" si="35"/>
        <v>5</v>
      </c>
      <c r="M742"/>
    </row>
    <row r="743" spans="3:13" ht="14.25">
      <c r="C743" s="10">
        <v>742</v>
      </c>
      <c r="D743" s="10" t="s">
        <v>18</v>
      </c>
      <c r="E743" s="15">
        <v>38474</v>
      </c>
      <c r="F743" s="10">
        <f t="shared" si="33"/>
        <v>2005</v>
      </c>
      <c r="G743" s="10" t="s">
        <v>11</v>
      </c>
      <c r="H743" s="16">
        <v>-3</v>
      </c>
      <c r="I743" s="17">
        <v>-7.3657850032017302</v>
      </c>
      <c r="J743" s="18">
        <f t="shared" si="34"/>
        <v>22.097355009605192</v>
      </c>
      <c r="K743" s="8">
        <f t="shared" si="35"/>
        <v>8</v>
      </c>
      <c r="M743"/>
    </row>
    <row r="744" spans="3:13" ht="14.25">
      <c r="C744" s="10">
        <v>743</v>
      </c>
      <c r="D744" s="10" t="s">
        <v>16</v>
      </c>
      <c r="E744" s="15">
        <v>38540</v>
      </c>
      <c r="F744" s="10">
        <f t="shared" si="33"/>
        <v>2005</v>
      </c>
      <c r="G744" s="10" t="s">
        <v>11</v>
      </c>
      <c r="H744" s="16">
        <v>8</v>
      </c>
      <c r="I744" s="17">
        <v>25.810666689825599</v>
      </c>
      <c r="J744" s="18">
        <f t="shared" si="34"/>
        <v>206.48533351860479</v>
      </c>
      <c r="K744" s="8">
        <f t="shared" si="35"/>
        <v>7</v>
      </c>
      <c r="M744"/>
    </row>
    <row r="745" spans="3:13" ht="14.25">
      <c r="C745" s="10">
        <v>744</v>
      </c>
      <c r="D745" s="10" t="s">
        <v>19</v>
      </c>
      <c r="E745" s="15">
        <v>38078</v>
      </c>
      <c r="F745" s="10">
        <f t="shared" si="33"/>
        <v>2004</v>
      </c>
      <c r="G745" s="10" t="s">
        <v>9</v>
      </c>
      <c r="H745" s="16">
        <v>46</v>
      </c>
      <c r="I745" s="17">
        <v>139.61633299698801</v>
      </c>
      <c r="J745" s="18">
        <f t="shared" si="34"/>
        <v>6422.3513178614485</v>
      </c>
      <c r="K745" s="8">
        <f t="shared" si="35"/>
        <v>3</v>
      </c>
      <c r="M745"/>
    </row>
    <row r="746" spans="3:13" ht="14.25">
      <c r="C746" s="10">
        <v>745</v>
      </c>
      <c r="D746" s="10" t="s">
        <v>16</v>
      </c>
      <c r="E746" s="15">
        <v>38397</v>
      </c>
      <c r="F746" s="10">
        <f t="shared" si="33"/>
        <v>2005</v>
      </c>
      <c r="G746" s="10" t="s">
        <v>9</v>
      </c>
      <c r="H746" s="16">
        <v>3</v>
      </c>
      <c r="I746" s="17">
        <v>10.876862975121499</v>
      </c>
      <c r="J746" s="18">
        <f t="shared" si="34"/>
        <v>32.630588925364499</v>
      </c>
      <c r="K746" s="8">
        <f t="shared" si="35"/>
        <v>7</v>
      </c>
      <c r="M746"/>
    </row>
    <row r="747" spans="3:13" ht="14.25">
      <c r="C747" s="10">
        <v>746</v>
      </c>
      <c r="D747" s="10" t="s">
        <v>16</v>
      </c>
      <c r="E747" s="15">
        <v>38859</v>
      </c>
      <c r="F747" s="10">
        <f t="shared" si="33"/>
        <v>2006</v>
      </c>
      <c r="G747" s="10" t="s">
        <v>11</v>
      </c>
      <c r="H747" s="16">
        <v>68</v>
      </c>
      <c r="I747" s="17">
        <v>205.86039765882799</v>
      </c>
      <c r="J747" s="18">
        <f t="shared" si="34"/>
        <v>13998.507040800303</v>
      </c>
      <c r="K747" s="8">
        <f t="shared" si="35"/>
        <v>7</v>
      </c>
      <c r="M747"/>
    </row>
    <row r="748" spans="3:13" ht="14.25">
      <c r="C748" s="10">
        <v>747</v>
      </c>
      <c r="D748" s="10" t="s">
        <v>8</v>
      </c>
      <c r="E748" s="15">
        <v>38826</v>
      </c>
      <c r="F748" s="10">
        <f t="shared" si="33"/>
        <v>2006</v>
      </c>
      <c r="G748" s="10" t="s">
        <v>11</v>
      </c>
      <c r="H748" s="16">
        <v>83</v>
      </c>
      <c r="I748" s="17">
        <v>251.062830960177</v>
      </c>
      <c r="J748" s="18">
        <f t="shared" si="34"/>
        <v>20838.214969694691</v>
      </c>
      <c r="K748" s="8">
        <f t="shared" si="35"/>
        <v>5</v>
      </c>
      <c r="M748"/>
    </row>
    <row r="749" spans="3:13" ht="14.25">
      <c r="C749" s="10">
        <v>748</v>
      </c>
      <c r="D749" s="10" t="s">
        <v>18</v>
      </c>
      <c r="E749" s="15">
        <v>38397</v>
      </c>
      <c r="F749" s="10">
        <f t="shared" si="33"/>
        <v>2005</v>
      </c>
      <c r="G749" s="10" t="s">
        <v>17</v>
      </c>
      <c r="H749" s="16">
        <v>51</v>
      </c>
      <c r="I749" s="17">
        <v>155.123419172285</v>
      </c>
      <c r="J749" s="18">
        <f t="shared" si="34"/>
        <v>7911.2943777865348</v>
      </c>
      <c r="K749" s="8">
        <f t="shared" si="35"/>
        <v>8</v>
      </c>
      <c r="M749"/>
    </row>
    <row r="750" spans="3:13" ht="14.25">
      <c r="C750" s="10">
        <v>749</v>
      </c>
      <c r="D750" s="10" t="s">
        <v>20</v>
      </c>
      <c r="E750" s="15">
        <v>38826</v>
      </c>
      <c r="F750" s="10">
        <f t="shared" si="33"/>
        <v>2006</v>
      </c>
      <c r="G750" s="10" t="s">
        <v>11</v>
      </c>
      <c r="H750" s="16">
        <v>16</v>
      </c>
      <c r="I750" s="17">
        <v>50.203538747394099</v>
      </c>
      <c r="J750" s="18">
        <f t="shared" si="34"/>
        <v>803.25661995830558</v>
      </c>
      <c r="K750" s="8">
        <f t="shared" si="35"/>
        <v>4</v>
      </c>
      <c r="M750"/>
    </row>
    <row r="751" spans="3:13" ht="14.25">
      <c r="C751" s="10">
        <v>750</v>
      </c>
      <c r="D751" s="10" t="s">
        <v>20</v>
      </c>
      <c r="E751" s="15">
        <v>38848</v>
      </c>
      <c r="F751" s="10">
        <f t="shared" si="33"/>
        <v>2006</v>
      </c>
      <c r="G751" s="10" t="s">
        <v>17</v>
      </c>
      <c r="H751" s="16">
        <v>-2</v>
      </c>
      <c r="I751" s="17">
        <v>-3.9135627833735298</v>
      </c>
      <c r="J751" s="18">
        <f t="shared" si="34"/>
        <v>7.8271255667470596</v>
      </c>
      <c r="K751" s="8">
        <f t="shared" si="35"/>
        <v>4</v>
      </c>
      <c r="M751"/>
    </row>
    <row r="752" spans="3:13" ht="14.25">
      <c r="C752" s="10">
        <v>751</v>
      </c>
      <c r="D752" s="10" t="s">
        <v>18</v>
      </c>
      <c r="E752" s="15">
        <v>38320</v>
      </c>
      <c r="F752" s="10">
        <f t="shared" si="33"/>
        <v>2004</v>
      </c>
      <c r="G752" s="10" t="s">
        <v>9</v>
      </c>
      <c r="H752" s="16">
        <v>6</v>
      </c>
      <c r="I752" s="17">
        <v>20.3704240273638</v>
      </c>
      <c r="J752" s="18">
        <f t="shared" si="34"/>
        <v>122.22254416418281</v>
      </c>
      <c r="K752" s="8">
        <f t="shared" si="35"/>
        <v>8</v>
      </c>
      <c r="M752"/>
    </row>
    <row r="753" spans="3:13" ht="14.25">
      <c r="C753" s="10">
        <v>752</v>
      </c>
      <c r="D753" s="10" t="s">
        <v>16</v>
      </c>
      <c r="E753" s="15">
        <v>38650</v>
      </c>
      <c r="F753" s="10">
        <f t="shared" si="33"/>
        <v>2005</v>
      </c>
      <c r="G753" s="10" t="s">
        <v>9</v>
      </c>
      <c r="H753" s="16">
        <v>-5</v>
      </c>
      <c r="I753" s="17">
        <v>-12.5717017750111</v>
      </c>
      <c r="J753" s="18">
        <f t="shared" si="34"/>
        <v>62.858508875055499</v>
      </c>
      <c r="K753" s="8">
        <f t="shared" si="35"/>
        <v>7</v>
      </c>
      <c r="M753"/>
    </row>
    <row r="754" spans="3:13" ht="14.25">
      <c r="C754" s="10">
        <v>753</v>
      </c>
      <c r="D754" s="10" t="s">
        <v>8</v>
      </c>
      <c r="E754" s="15">
        <v>38738</v>
      </c>
      <c r="F754" s="10">
        <f t="shared" si="33"/>
        <v>2006</v>
      </c>
      <c r="G754" s="10" t="s">
        <v>17</v>
      </c>
      <c r="H754" s="16">
        <v>42</v>
      </c>
      <c r="I754" s="17">
        <v>127.71123178411401</v>
      </c>
      <c r="J754" s="18">
        <f t="shared" si="34"/>
        <v>5363.8717349327881</v>
      </c>
      <c r="K754" s="8">
        <f t="shared" si="35"/>
        <v>5</v>
      </c>
      <c r="M754"/>
    </row>
    <row r="755" spans="3:13" ht="14.25">
      <c r="C755" s="10">
        <v>754</v>
      </c>
      <c r="D755" s="10" t="s">
        <v>18</v>
      </c>
      <c r="E755" s="15">
        <v>38364</v>
      </c>
      <c r="F755" s="10">
        <f t="shared" si="33"/>
        <v>2005</v>
      </c>
      <c r="G755" s="10" t="s">
        <v>17</v>
      </c>
      <c r="H755" s="16">
        <v>47</v>
      </c>
      <c r="I755" s="17">
        <v>143.3840945723</v>
      </c>
      <c r="J755" s="18">
        <f t="shared" si="34"/>
        <v>6739.0524448980996</v>
      </c>
      <c r="K755" s="8">
        <f t="shared" si="35"/>
        <v>8</v>
      </c>
      <c r="M755"/>
    </row>
    <row r="756" spans="3:13" ht="14.25">
      <c r="C756" s="10">
        <v>755</v>
      </c>
      <c r="D756" s="10" t="s">
        <v>10</v>
      </c>
      <c r="E756" s="15">
        <v>38925</v>
      </c>
      <c r="F756" s="10">
        <f t="shared" si="33"/>
        <v>2006</v>
      </c>
      <c r="G756" s="10" t="s">
        <v>21</v>
      </c>
      <c r="H756" s="16">
        <v>16</v>
      </c>
      <c r="I756" s="17">
        <v>50.193862989445201</v>
      </c>
      <c r="J756" s="18">
        <f t="shared" si="34"/>
        <v>803.10180783112321</v>
      </c>
      <c r="K756" s="8">
        <f t="shared" si="35"/>
        <v>8</v>
      </c>
      <c r="M756"/>
    </row>
    <row r="757" spans="3:13" ht="14.25">
      <c r="C757" s="10">
        <v>756</v>
      </c>
      <c r="D757" s="10" t="s">
        <v>20</v>
      </c>
      <c r="E757" s="15">
        <v>38122</v>
      </c>
      <c r="F757" s="10">
        <f t="shared" si="33"/>
        <v>2004</v>
      </c>
      <c r="G757" s="10" t="s">
        <v>9</v>
      </c>
      <c r="H757" s="16">
        <v>11</v>
      </c>
      <c r="I757" s="17">
        <v>35.356196404749497</v>
      </c>
      <c r="J757" s="18">
        <f t="shared" si="34"/>
        <v>388.91816045224448</v>
      </c>
      <c r="K757" s="8">
        <f t="shared" si="35"/>
        <v>4</v>
      </c>
      <c r="M757"/>
    </row>
    <row r="758" spans="3:13" ht="14.25">
      <c r="C758" s="10">
        <v>757</v>
      </c>
      <c r="D758" s="10" t="s">
        <v>8</v>
      </c>
      <c r="E758" s="15">
        <v>38320</v>
      </c>
      <c r="F758" s="10">
        <f t="shared" si="33"/>
        <v>2004</v>
      </c>
      <c r="G758" s="10" t="s">
        <v>17</v>
      </c>
      <c r="H758" s="16">
        <v>-10</v>
      </c>
      <c r="I758" s="17">
        <v>-27.896760549483599</v>
      </c>
      <c r="J758" s="18">
        <f t="shared" si="34"/>
        <v>278.96760549483599</v>
      </c>
      <c r="K758" s="8">
        <f t="shared" si="35"/>
        <v>5</v>
      </c>
      <c r="M758"/>
    </row>
    <row r="759" spans="3:13" ht="14.25">
      <c r="C759" s="10">
        <v>758</v>
      </c>
      <c r="D759" s="10" t="s">
        <v>12</v>
      </c>
      <c r="E759" s="15">
        <v>38056</v>
      </c>
      <c r="F759" s="10">
        <f t="shared" si="33"/>
        <v>2004</v>
      </c>
      <c r="G759" s="10" t="s">
        <v>17</v>
      </c>
      <c r="H759" s="16">
        <v>21</v>
      </c>
      <c r="I759" s="17">
        <v>65.379195576752196</v>
      </c>
      <c r="J759" s="18">
        <f t="shared" si="34"/>
        <v>1372.963107111796</v>
      </c>
      <c r="K759" s="8">
        <f t="shared" si="35"/>
        <v>6</v>
      </c>
      <c r="M759"/>
    </row>
    <row r="760" spans="3:13" ht="14.25">
      <c r="C760" s="10">
        <v>759</v>
      </c>
      <c r="D760" s="10" t="s">
        <v>20</v>
      </c>
      <c r="E760" s="15">
        <v>38650</v>
      </c>
      <c r="F760" s="10">
        <f t="shared" si="33"/>
        <v>2005</v>
      </c>
      <c r="G760" s="10" t="s">
        <v>21</v>
      </c>
      <c r="H760" s="16">
        <v>52</v>
      </c>
      <c r="I760" s="17">
        <v>157.72596503790001</v>
      </c>
      <c r="J760" s="18">
        <f t="shared" si="34"/>
        <v>8201.7501819708013</v>
      </c>
      <c r="K760" s="8">
        <f t="shared" si="35"/>
        <v>4</v>
      </c>
      <c r="M760"/>
    </row>
    <row r="761" spans="3:13" ht="14.25">
      <c r="C761" s="10">
        <v>760</v>
      </c>
      <c r="D761" s="10" t="s">
        <v>18</v>
      </c>
      <c r="E761" s="15">
        <v>38089</v>
      </c>
      <c r="F761" s="10">
        <f t="shared" si="33"/>
        <v>2004</v>
      </c>
      <c r="G761" s="10" t="s">
        <v>13</v>
      </c>
      <c r="H761" s="16">
        <v>5</v>
      </c>
      <c r="I761" s="17">
        <v>17.005120052550801</v>
      </c>
      <c r="J761" s="18">
        <f t="shared" si="34"/>
        <v>85.025600262754011</v>
      </c>
      <c r="K761" s="8">
        <f t="shared" si="35"/>
        <v>8</v>
      </c>
      <c r="M761"/>
    </row>
    <row r="762" spans="3:13" ht="14.25">
      <c r="C762" s="10">
        <v>761</v>
      </c>
      <c r="D762" s="10" t="s">
        <v>18</v>
      </c>
      <c r="E762" s="15">
        <v>38562</v>
      </c>
      <c r="F762" s="10">
        <f t="shared" si="33"/>
        <v>2005</v>
      </c>
      <c r="G762" s="10" t="s">
        <v>17</v>
      </c>
      <c r="H762" s="16">
        <v>52</v>
      </c>
      <c r="I762" s="17">
        <v>158.43447603179999</v>
      </c>
      <c r="J762" s="18">
        <f t="shared" si="34"/>
        <v>8238.5927536536001</v>
      </c>
      <c r="K762" s="8">
        <f t="shared" si="35"/>
        <v>8</v>
      </c>
      <c r="M762"/>
    </row>
    <row r="763" spans="3:13" ht="14.25">
      <c r="C763" s="10">
        <v>762</v>
      </c>
      <c r="D763" s="10" t="s">
        <v>16</v>
      </c>
      <c r="E763" s="15">
        <v>38441</v>
      </c>
      <c r="F763" s="10">
        <f t="shared" si="33"/>
        <v>2005</v>
      </c>
      <c r="G763" s="10" t="s">
        <v>21</v>
      </c>
      <c r="H763" s="16">
        <v>38</v>
      </c>
      <c r="I763" s="17">
        <v>115.388895968046</v>
      </c>
      <c r="J763" s="18">
        <f t="shared" si="34"/>
        <v>4384.7780467857483</v>
      </c>
      <c r="K763" s="8">
        <f t="shared" si="35"/>
        <v>7</v>
      </c>
      <c r="M763"/>
    </row>
    <row r="764" spans="3:13" ht="14.25">
      <c r="C764" s="10">
        <v>763</v>
      </c>
      <c r="D764" s="10" t="s">
        <v>14</v>
      </c>
      <c r="E764" s="15">
        <v>38848</v>
      </c>
      <c r="F764" s="10">
        <f t="shared" si="33"/>
        <v>2006</v>
      </c>
      <c r="G764" s="10" t="s">
        <v>21</v>
      </c>
      <c r="H764" s="16">
        <v>84</v>
      </c>
      <c r="I764" s="17">
        <v>254.26216592230799</v>
      </c>
      <c r="J764" s="18">
        <f t="shared" si="34"/>
        <v>21358.02193747387</v>
      </c>
      <c r="K764" s="8">
        <f t="shared" si="35"/>
        <v>6</v>
      </c>
      <c r="M764"/>
    </row>
    <row r="765" spans="3:13" ht="14.25">
      <c r="C765" s="10">
        <v>764</v>
      </c>
      <c r="D765" s="10" t="s">
        <v>20</v>
      </c>
      <c r="E765" s="15">
        <v>39057</v>
      </c>
      <c r="F765" s="10">
        <f t="shared" si="33"/>
        <v>2006</v>
      </c>
      <c r="G765" s="10" t="s">
        <v>13</v>
      </c>
      <c r="H765" s="16">
        <v>18</v>
      </c>
      <c r="I765" s="17">
        <v>55.343428443558999</v>
      </c>
      <c r="J765" s="18">
        <f t="shared" si="34"/>
        <v>996.18171198406196</v>
      </c>
      <c r="K765" s="8">
        <f t="shared" si="35"/>
        <v>4</v>
      </c>
      <c r="M765"/>
    </row>
    <row r="766" spans="3:13" ht="14.25">
      <c r="C766" s="10">
        <v>765</v>
      </c>
      <c r="D766" s="10" t="s">
        <v>19</v>
      </c>
      <c r="E766" s="15">
        <v>38111</v>
      </c>
      <c r="F766" s="10">
        <f t="shared" si="33"/>
        <v>2004</v>
      </c>
      <c r="G766" s="10" t="s">
        <v>9</v>
      </c>
      <c r="H766" s="16">
        <v>-6</v>
      </c>
      <c r="I766" s="17">
        <v>-15.742829763147901</v>
      </c>
      <c r="J766" s="18">
        <f t="shared" si="34"/>
        <v>94.456978578887401</v>
      </c>
      <c r="K766" s="8">
        <f t="shared" si="35"/>
        <v>3</v>
      </c>
      <c r="M766"/>
    </row>
    <row r="767" spans="3:13" ht="14.25">
      <c r="C767" s="10">
        <v>766</v>
      </c>
      <c r="D767" s="10" t="s">
        <v>20</v>
      </c>
      <c r="E767" s="15">
        <v>38078</v>
      </c>
      <c r="F767" s="10">
        <f t="shared" si="33"/>
        <v>2004</v>
      </c>
      <c r="G767" s="10" t="s">
        <v>9</v>
      </c>
      <c r="H767" s="16">
        <v>5</v>
      </c>
      <c r="I767" s="17">
        <v>16.913541625810101</v>
      </c>
      <c r="J767" s="18">
        <f t="shared" si="34"/>
        <v>84.567708129050501</v>
      </c>
      <c r="K767" s="8">
        <f t="shared" si="35"/>
        <v>4</v>
      </c>
      <c r="M767"/>
    </row>
    <row r="768" spans="3:13" ht="14.25">
      <c r="C768" s="10">
        <v>767</v>
      </c>
      <c r="D768" s="10" t="s">
        <v>16</v>
      </c>
      <c r="E768" s="15">
        <v>39057</v>
      </c>
      <c r="F768" s="10">
        <f t="shared" si="33"/>
        <v>2006</v>
      </c>
      <c r="G768" s="10" t="s">
        <v>11</v>
      </c>
      <c r="H768" s="16">
        <v>59</v>
      </c>
      <c r="I768" s="17">
        <v>178.89597357687899</v>
      </c>
      <c r="J768" s="18">
        <f t="shared" si="34"/>
        <v>10554.862441035861</v>
      </c>
      <c r="K768" s="8">
        <f t="shared" si="35"/>
        <v>7</v>
      </c>
      <c r="M768"/>
    </row>
    <row r="769" spans="3:13" ht="14.25">
      <c r="C769" s="10">
        <v>768</v>
      </c>
      <c r="D769" s="10" t="s">
        <v>16</v>
      </c>
      <c r="E769" s="15">
        <v>38529</v>
      </c>
      <c r="F769" s="10">
        <f t="shared" si="33"/>
        <v>2005</v>
      </c>
      <c r="G769" s="10" t="s">
        <v>21</v>
      </c>
      <c r="H769" s="16">
        <v>-1</v>
      </c>
      <c r="I769" s="17">
        <v>-1.4317242178607399</v>
      </c>
      <c r="J769" s="18">
        <f t="shared" si="34"/>
        <v>1.4317242178607399</v>
      </c>
      <c r="K769" s="8">
        <f t="shared" si="35"/>
        <v>7</v>
      </c>
      <c r="M769"/>
    </row>
    <row r="770" spans="3:13" ht="14.25">
      <c r="C770" s="10">
        <v>769</v>
      </c>
      <c r="D770" s="10" t="s">
        <v>19</v>
      </c>
      <c r="E770" s="15">
        <v>38375</v>
      </c>
      <c r="F770" s="10">
        <f t="shared" si="33"/>
        <v>2005</v>
      </c>
      <c r="G770" s="10" t="s">
        <v>13</v>
      </c>
      <c r="H770" s="16">
        <v>12</v>
      </c>
      <c r="I770" s="17">
        <v>37.854496358374902</v>
      </c>
      <c r="J770" s="18">
        <f t="shared" si="34"/>
        <v>454.25395630049883</v>
      </c>
      <c r="K770" s="8">
        <f t="shared" si="35"/>
        <v>3</v>
      </c>
      <c r="M770"/>
    </row>
    <row r="771" spans="3:13" ht="14.25">
      <c r="C771" s="10">
        <v>770</v>
      </c>
      <c r="D771" s="10" t="s">
        <v>16</v>
      </c>
      <c r="E771" s="15">
        <v>38067</v>
      </c>
      <c r="F771" s="10">
        <f t="shared" ref="F771:F834" si="36">YEAR(E771)</f>
        <v>2004</v>
      </c>
      <c r="G771" s="10" t="s">
        <v>13</v>
      </c>
      <c r="H771" s="16">
        <v>25</v>
      </c>
      <c r="I771" s="17">
        <v>76.808458339015701</v>
      </c>
      <c r="J771" s="18">
        <f t="shared" ref="J771:J834" si="37">H771*I771</f>
        <v>1920.2114584753924</v>
      </c>
      <c r="K771" s="8">
        <f t="shared" ref="K771:K834" si="38">LEN(D771)</f>
        <v>7</v>
      </c>
      <c r="M771"/>
    </row>
    <row r="772" spans="3:13" ht="14.25">
      <c r="C772" s="10">
        <v>771</v>
      </c>
      <c r="D772" s="10" t="s">
        <v>18</v>
      </c>
      <c r="E772" s="15">
        <v>38529</v>
      </c>
      <c r="F772" s="10">
        <f t="shared" si="36"/>
        <v>2005</v>
      </c>
      <c r="G772" s="10" t="s">
        <v>21</v>
      </c>
      <c r="H772" s="16">
        <v>33</v>
      </c>
      <c r="I772" s="17">
        <v>101.424183093642</v>
      </c>
      <c r="J772" s="18">
        <f t="shared" si="37"/>
        <v>3346.9980420901861</v>
      </c>
      <c r="K772" s="8">
        <f t="shared" si="38"/>
        <v>8</v>
      </c>
      <c r="M772"/>
    </row>
    <row r="773" spans="3:13" ht="14.25">
      <c r="C773" s="10">
        <v>772</v>
      </c>
      <c r="D773" s="10" t="s">
        <v>8</v>
      </c>
      <c r="E773" s="15">
        <v>38045</v>
      </c>
      <c r="F773" s="10">
        <f t="shared" si="36"/>
        <v>2004</v>
      </c>
      <c r="G773" s="10" t="s">
        <v>21</v>
      </c>
      <c r="H773" s="16">
        <v>12</v>
      </c>
      <c r="I773" s="17">
        <v>37.887038047747801</v>
      </c>
      <c r="J773" s="18">
        <f t="shared" si="37"/>
        <v>454.64445657297358</v>
      </c>
      <c r="K773" s="8">
        <f t="shared" si="38"/>
        <v>5</v>
      </c>
      <c r="M773"/>
    </row>
    <row r="774" spans="3:13" ht="14.25">
      <c r="C774" s="10">
        <v>773</v>
      </c>
      <c r="D774" s="10" t="s">
        <v>14</v>
      </c>
      <c r="E774" s="15">
        <v>38573</v>
      </c>
      <c r="F774" s="10">
        <f t="shared" si="36"/>
        <v>2005</v>
      </c>
      <c r="G774" s="10" t="s">
        <v>17</v>
      </c>
      <c r="H774" s="16">
        <v>52</v>
      </c>
      <c r="I774" s="17">
        <v>158.30772051149199</v>
      </c>
      <c r="J774" s="18">
        <f t="shared" si="37"/>
        <v>8232.0014665975832</v>
      </c>
      <c r="K774" s="8">
        <f t="shared" si="38"/>
        <v>6</v>
      </c>
      <c r="M774"/>
    </row>
    <row r="775" spans="3:13" ht="14.25">
      <c r="C775" s="10">
        <v>774</v>
      </c>
      <c r="D775" s="10" t="s">
        <v>19</v>
      </c>
      <c r="E775" s="15">
        <v>38441</v>
      </c>
      <c r="F775" s="10">
        <f t="shared" si="36"/>
        <v>2005</v>
      </c>
      <c r="G775" s="10" t="s">
        <v>17</v>
      </c>
      <c r="H775" s="16">
        <v>34</v>
      </c>
      <c r="I775" s="17">
        <v>103.62316183025401</v>
      </c>
      <c r="J775" s="18">
        <f t="shared" si="37"/>
        <v>3523.1875022286363</v>
      </c>
      <c r="K775" s="8">
        <f t="shared" si="38"/>
        <v>3</v>
      </c>
      <c r="M775"/>
    </row>
    <row r="776" spans="3:13" ht="14.25">
      <c r="C776" s="10">
        <v>775</v>
      </c>
      <c r="D776" s="10" t="s">
        <v>18</v>
      </c>
      <c r="E776" s="15">
        <v>38562</v>
      </c>
      <c r="F776" s="10">
        <f t="shared" si="36"/>
        <v>2005</v>
      </c>
      <c r="G776" s="10" t="s">
        <v>11</v>
      </c>
      <c r="H776" s="16">
        <v>66</v>
      </c>
      <c r="I776" s="17">
        <v>200.658809967785</v>
      </c>
      <c r="J776" s="18">
        <f t="shared" si="37"/>
        <v>13243.48145787381</v>
      </c>
      <c r="K776" s="8">
        <f t="shared" si="38"/>
        <v>8</v>
      </c>
      <c r="M776"/>
    </row>
    <row r="777" spans="3:13" ht="14.25">
      <c r="C777" s="10">
        <v>776</v>
      </c>
      <c r="D777" s="10" t="s">
        <v>18</v>
      </c>
      <c r="E777" s="15">
        <v>38199</v>
      </c>
      <c r="F777" s="10">
        <f t="shared" si="36"/>
        <v>2004</v>
      </c>
      <c r="G777" s="10" t="s">
        <v>13</v>
      </c>
      <c r="H777" s="16">
        <v>10</v>
      </c>
      <c r="I777" s="17">
        <v>31.8532472719343</v>
      </c>
      <c r="J777" s="18">
        <f t="shared" si="37"/>
        <v>318.53247271934299</v>
      </c>
      <c r="K777" s="8">
        <f t="shared" si="38"/>
        <v>8</v>
      </c>
      <c r="M777"/>
    </row>
    <row r="778" spans="3:13" ht="14.25">
      <c r="C778" s="10">
        <v>777</v>
      </c>
      <c r="D778" s="10" t="s">
        <v>20</v>
      </c>
      <c r="E778" s="15">
        <v>38045</v>
      </c>
      <c r="F778" s="10">
        <f t="shared" si="36"/>
        <v>2004</v>
      </c>
      <c r="G778" s="10" t="s">
        <v>11</v>
      </c>
      <c r="H778" s="16">
        <v>-5</v>
      </c>
      <c r="I778" s="17">
        <v>-12.547627479219701</v>
      </c>
      <c r="J778" s="18">
        <f t="shared" si="37"/>
        <v>62.738137396098502</v>
      </c>
      <c r="K778" s="8">
        <f t="shared" si="38"/>
        <v>4</v>
      </c>
      <c r="M778"/>
    </row>
    <row r="779" spans="3:13" ht="14.25">
      <c r="C779" s="10">
        <v>778</v>
      </c>
      <c r="D779" s="10" t="s">
        <v>12</v>
      </c>
      <c r="E779" s="15">
        <v>38573</v>
      </c>
      <c r="F779" s="10">
        <f t="shared" si="36"/>
        <v>2005</v>
      </c>
      <c r="G779" s="10" t="s">
        <v>21</v>
      </c>
      <c r="H779" s="16">
        <v>89</v>
      </c>
      <c r="I779" s="17">
        <v>269.48918997457599</v>
      </c>
      <c r="J779" s="18">
        <f t="shared" si="37"/>
        <v>23984.537907737264</v>
      </c>
      <c r="K779" s="8">
        <f t="shared" si="38"/>
        <v>6</v>
      </c>
      <c r="M779"/>
    </row>
    <row r="780" spans="3:13" ht="14.25">
      <c r="C780" s="10">
        <v>779</v>
      </c>
      <c r="D780" s="10" t="s">
        <v>20</v>
      </c>
      <c r="E780" s="15">
        <v>38452</v>
      </c>
      <c r="F780" s="10">
        <f t="shared" si="36"/>
        <v>2005</v>
      </c>
      <c r="G780" s="10" t="s">
        <v>11</v>
      </c>
      <c r="H780" s="16">
        <v>5</v>
      </c>
      <c r="I780" s="17">
        <v>16.818206363269901</v>
      </c>
      <c r="J780" s="18">
        <f t="shared" si="37"/>
        <v>84.091031816349499</v>
      </c>
      <c r="K780" s="8">
        <f t="shared" si="38"/>
        <v>4</v>
      </c>
      <c r="M780"/>
    </row>
    <row r="781" spans="3:13" ht="14.25">
      <c r="C781" s="10">
        <v>780</v>
      </c>
      <c r="D781" s="10" t="s">
        <v>19</v>
      </c>
      <c r="E781" s="15">
        <v>39002</v>
      </c>
      <c r="F781" s="10">
        <f t="shared" si="36"/>
        <v>2006</v>
      </c>
      <c r="G781" s="10" t="s">
        <v>21</v>
      </c>
      <c r="H781" s="16">
        <v>48</v>
      </c>
      <c r="I781" s="17">
        <v>145.98516396408201</v>
      </c>
      <c r="J781" s="18">
        <f t="shared" si="37"/>
        <v>7007.2878702759363</v>
      </c>
      <c r="K781" s="8">
        <f t="shared" si="38"/>
        <v>3</v>
      </c>
      <c r="M781"/>
    </row>
    <row r="782" spans="3:13" ht="14.25">
      <c r="C782" s="10">
        <v>781</v>
      </c>
      <c r="D782" s="10" t="s">
        <v>8</v>
      </c>
      <c r="E782" s="15">
        <v>39057</v>
      </c>
      <c r="F782" s="10">
        <f t="shared" si="36"/>
        <v>2006</v>
      </c>
      <c r="G782" s="10" t="s">
        <v>21</v>
      </c>
      <c r="H782" s="16">
        <v>36</v>
      </c>
      <c r="I782" s="17">
        <v>109.923974372042</v>
      </c>
      <c r="J782" s="18">
        <f t="shared" si="37"/>
        <v>3957.263077393512</v>
      </c>
      <c r="K782" s="8">
        <f t="shared" si="38"/>
        <v>5</v>
      </c>
      <c r="M782"/>
    </row>
    <row r="783" spans="3:13" ht="14.25">
      <c r="C783" s="10">
        <v>782</v>
      </c>
      <c r="D783" s="10" t="s">
        <v>18</v>
      </c>
      <c r="E783" s="15">
        <v>39035</v>
      </c>
      <c r="F783" s="10">
        <f t="shared" si="36"/>
        <v>2006</v>
      </c>
      <c r="G783" s="10" t="s">
        <v>21</v>
      </c>
      <c r="H783" s="16">
        <v>80</v>
      </c>
      <c r="I783" s="17">
        <v>241.99741515278299</v>
      </c>
      <c r="J783" s="18">
        <f t="shared" si="37"/>
        <v>19359.793212222641</v>
      </c>
      <c r="K783" s="8">
        <f t="shared" si="38"/>
        <v>8</v>
      </c>
      <c r="M783"/>
    </row>
    <row r="784" spans="3:13" ht="14.25">
      <c r="C784" s="10">
        <v>783</v>
      </c>
      <c r="D784" s="10" t="s">
        <v>8</v>
      </c>
      <c r="E784" s="15">
        <v>39046</v>
      </c>
      <c r="F784" s="10">
        <f t="shared" si="36"/>
        <v>2006</v>
      </c>
      <c r="G784" s="10" t="s">
        <v>9</v>
      </c>
      <c r="H784" s="16">
        <v>64</v>
      </c>
      <c r="I784" s="17">
        <v>193.891081917441</v>
      </c>
      <c r="J784" s="18">
        <f t="shared" si="37"/>
        <v>12409.029242716224</v>
      </c>
      <c r="K784" s="8">
        <f t="shared" si="38"/>
        <v>5</v>
      </c>
      <c r="M784"/>
    </row>
    <row r="785" spans="3:13" ht="14.25">
      <c r="C785" s="10">
        <v>784</v>
      </c>
      <c r="D785" s="10" t="s">
        <v>8</v>
      </c>
      <c r="E785" s="15">
        <v>38639</v>
      </c>
      <c r="F785" s="10">
        <f t="shared" si="36"/>
        <v>2005</v>
      </c>
      <c r="G785" s="10" t="s">
        <v>11</v>
      </c>
      <c r="H785" s="16">
        <v>51</v>
      </c>
      <c r="I785" s="17">
        <v>155.49981680350601</v>
      </c>
      <c r="J785" s="18">
        <f t="shared" si="37"/>
        <v>7930.4906569788063</v>
      </c>
      <c r="K785" s="8">
        <f t="shared" si="38"/>
        <v>5</v>
      </c>
      <c r="M785"/>
    </row>
    <row r="786" spans="3:13" ht="14.25">
      <c r="C786" s="10">
        <v>785</v>
      </c>
      <c r="D786" s="10" t="s">
        <v>12</v>
      </c>
      <c r="E786" s="15">
        <v>38452</v>
      </c>
      <c r="F786" s="10">
        <f t="shared" si="36"/>
        <v>2005</v>
      </c>
      <c r="G786" s="10" t="s">
        <v>17</v>
      </c>
      <c r="H786" s="16">
        <v>92</v>
      </c>
      <c r="I786" s="17">
        <v>278.340203877188</v>
      </c>
      <c r="J786" s="18">
        <f t="shared" si="37"/>
        <v>25607.298756701297</v>
      </c>
      <c r="K786" s="8">
        <f t="shared" si="38"/>
        <v>6</v>
      </c>
      <c r="M786"/>
    </row>
    <row r="787" spans="3:13" ht="14.25">
      <c r="C787" s="10">
        <v>786</v>
      </c>
      <c r="D787" s="10" t="s">
        <v>20</v>
      </c>
      <c r="E787" s="15">
        <v>38463</v>
      </c>
      <c r="F787" s="10">
        <f t="shared" si="36"/>
        <v>2005</v>
      </c>
      <c r="G787" s="10" t="s">
        <v>17</v>
      </c>
      <c r="H787" s="16">
        <v>93</v>
      </c>
      <c r="I787" s="17">
        <v>280.85575758245102</v>
      </c>
      <c r="J787" s="18">
        <f t="shared" si="37"/>
        <v>26119.585455167944</v>
      </c>
      <c r="K787" s="8">
        <f t="shared" si="38"/>
        <v>4</v>
      </c>
      <c r="M787"/>
    </row>
    <row r="788" spans="3:13" ht="14.25">
      <c r="C788" s="10">
        <v>787</v>
      </c>
      <c r="D788" s="10" t="s">
        <v>19</v>
      </c>
      <c r="E788" s="15">
        <v>38386</v>
      </c>
      <c r="F788" s="10">
        <f t="shared" si="36"/>
        <v>2005</v>
      </c>
      <c r="G788" s="10" t="s">
        <v>11</v>
      </c>
      <c r="H788" s="16">
        <v>36</v>
      </c>
      <c r="I788" s="17">
        <v>110.481167353031</v>
      </c>
      <c r="J788" s="18">
        <f t="shared" si="37"/>
        <v>3977.3220247091158</v>
      </c>
      <c r="K788" s="8">
        <f t="shared" si="38"/>
        <v>3</v>
      </c>
      <c r="M788"/>
    </row>
    <row r="789" spans="3:13" ht="14.25">
      <c r="C789" s="10">
        <v>788</v>
      </c>
      <c r="D789" s="10" t="s">
        <v>12</v>
      </c>
      <c r="E789" s="15">
        <v>39002</v>
      </c>
      <c r="F789" s="10">
        <f t="shared" si="36"/>
        <v>2006</v>
      </c>
      <c r="G789" s="10" t="s">
        <v>9</v>
      </c>
      <c r="H789" s="16">
        <v>-9</v>
      </c>
      <c r="I789" s="17">
        <v>-24.826904970027101</v>
      </c>
      <c r="J789" s="18">
        <f t="shared" si="37"/>
        <v>223.44214473024391</v>
      </c>
      <c r="K789" s="8">
        <f t="shared" si="38"/>
        <v>6</v>
      </c>
      <c r="M789"/>
    </row>
    <row r="790" spans="3:13" ht="14.25">
      <c r="C790" s="10">
        <v>789</v>
      </c>
      <c r="D790" s="10" t="s">
        <v>19</v>
      </c>
      <c r="E790" s="15">
        <v>38496</v>
      </c>
      <c r="F790" s="10">
        <f t="shared" si="36"/>
        <v>2005</v>
      </c>
      <c r="G790" s="10" t="s">
        <v>9</v>
      </c>
      <c r="H790" s="16">
        <v>48</v>
      </c>
      <c r="I790" s="17">
        <v>146.23287015814799</v>
      </c>
      <c r="J790" s="18">
        <f t="shared" si="37"/>
        <v>7019.1777675911035</v>
      </c>
      <c r="K790" s="8">
        <f t="shared" si="38"/>
        <v>3</v>
      </c>
      <c r="M790"/>
    </row>
    <row r="791" spans="3:13" ht="14.25">
      <c r="C791" s="10">
        <v>790</v>
      </c>
      <c r="D791" s="10" t="s">
        <v>20</v>
      </c>
      <c r="E791" s="15">
        <v>38672</v>
      </c>
      <c r="F791" s="10">
        <f t="shared" si="36"/>
        <v>2005</v>
      </c>
      <c r="G791" s="10" t="s">
        <v>17</v>
      </c>
      <c r="H791" s="16">
        <v>11</v>
      </c>
      <c r="I791" s="17">
        <v>34.547927822121203</v>
      </c>
      <c r="J791" s="18">
        <f t="shared" si="37"/>
        <v>380.02720604333325</v>
      </c>
      <c r="K791" s="8">
        <f t="shared" si="38"/>
        <v>4</v>
      </c>
      <c r="M791"/>
    </row>
    <row r="792" spans="3:13" ht="14.25">
      <c r="C792" s="10">
        <v>791</v>
      </c>
      <c r="D792" s="10" t="s">
        <v>20</v>
      </c>
      <c r="E792" s="15">
        <v>38188</v>
      </c>
      <c r="F792" s="10">
        <f t="shared" si="36"/>
        <v>2004</v>
      </c>
      <c r="G792" s="10" t="s">
        <v>13</v>
      </c>
      <c r="H792" s="16">
        <v>8</v>
      </c>
      <c r="I792" s="17">
        <v>25.453618816298398</v>
      </c>
      <c r="J792" s="18">
        <f t="shared" si="37"/>
        <v>203.62895053038719</v>
      </c>
      <c r="K792" s="8">
        <f t="shared" si="38"/>
        <v>4</v>
      </c>
      <c r="M792"/>
    </row>
    <row r="793" spans="3:13" ht="14.25">
      <c r="C793" s="10">
        <v>792</v>
      </c>
      <c r="D793" s="10" t="s">
        <v>16</v>
      </c>
      <c r="E793" s="15">
        <v>38089</v>
      </c>
      <c r="F793" s="10">
        <f t="shared" si="36"/>
        <v>2004</v>
      </c>
      <c r="G793" s="10" t="s">
        <v>11</v>
      </c>
      <c r="H793" s="16">
        <v>36</v>
      </c>
      <c r="I793" s="17">
        <v>110.09171904672</v>
      </c>
      <c r="J793" s="18">
        <f t="shared" si="37"/>
        <v>3963.3018856819199</v>
      </c>
      <c r="K793" s="8">
        <f t="shared" si="38"/>
        <v>7</v>
      </c>
      <c r="M793"/>
    </row>
    <row r="794" spans="3:13" ht="14.25">
      <c r="C794" s="10">
        <v>793</v>
      </c>
      <c r="D794" s="10" t="s">
        <v>20</v>
      </c>
      <c r="E794" s="15">
        <v>38661</v>
      </c>
      <c r="F794" s="10">
        <f t="shared" si="36"/>
        <v>2005</v>
      </c>
      <c r="G794" s="10" t="s">
        <v>21</v>
      </c>
      <c r="H794" s="16">
        <v>93</v>
      </c>
      <c r="I794" s="17">
        <v>280.779762870208</v>
      </c>
      <c r="J794" s="18">
        <f t="shared" si="37"/>
        <v>26112.517946929343</v>
      </c>
      <c r="K794" s="8">
        <f t="shared" si="38"/>
        <v>4</v>
      </c>
      <c r="M794"/>
    </row>
    <row r="795" spans="3:13" ht="14.25">
      <c r="C795" s="10">
        <v>794</v>
      </c>
      <c r="D795" s="10" t="s">
        <v>10</v>
      </c>
      <c r="E795" s="15">
        <v>38089</v>
      </c>
      <c r="F795" s="10">
        <f t="shared" si="36"/>
        <v>2004</v>
      </c>
      <c r="G795" s="10" t="s">
        <v>9</v>
      </c>
      <c r="H795" s="16">
        <v>39</v>
      </c>
      <c r="I795" s="17">
        <v>119.202840798948</v>
      </c>
      <c r="J795" s="18">
        <f t="shared" si="37"/>
        <v>4648.9107911589717</v>
      </c>
      <c r="K795" s="8">
        <f t="shared" si="38"/>
        <v>8</v>
      </c>
      <c r="M795"/>
    </row>
    <row r="796" spans="3:13" ht="14.25">
      <c r="C796" s="10">
        <v>795</v>
      </c>
      <c r="D796" s="10" t="s">
        <v>10</v>
      </c>
      <c r="E796" s="15">
        <v>38133</v>
      </c>
      <c r="F796" s="10">
        <f t="shared" si="36"/>
        <v>2004</v>
      </c>
      <c r="G796" s="10" t="s">
        <v>17</v>
      </c>
      <c r="H796" s="16">
        <v>72</v>
      </c>
      <c r="I796" s="17">
        <v>218.07728873022199</v>
      </c>
      <c r="J796" s="18">
        <f t="shared" si="37"/>
        <v>15701.564788575983</v>
      </c>
      <c r="K796" s="8">
        <f t="shared" si="38"/>
        <v>8</v>
      </c>
      <c r="M796"/>
    </row>
    <row r="797" spans="3:13" ht="14.25">
      <c r="C797" s="10">
        <v>796</v>
      </c>
      <c r="D797" s="10" t="s">
        <v>14</v>
      </c>
      <c r="E797" s="15">
        <v>38782</v>
      </c>
      <c r="F797" s="10">
        <f t="shared" si="36"/>
        <v>2006</v>
      </c>
      <c r="G797" s="10" t="s">
        <v>9</v>
      </c>
      <c r="H797" s="16">
        <v>3</v>
      </c>
      <c r="I797" s="17">
        <v>10.4161764204579</v>
      </c>
      <c r="J797" s="18">
        <f t="shared" si="37"/>
        <v>31.248529261373697</v>
      </c>
      <c r="K797" s="8">
        <f t="shared" si="38"/>
        <v>6</v>
      </c>
      <c r="M797"/>
    </row>
    <row r="798" spans="3:13" ht="14.25">
      <c r="C798" s="10">
        <v>797</v>
      </c>
      <c r="D798" s="10" t="s">
        <v>15</v>
      </c>
      <c r="E798" s="15">
        <v>38353</v>
      </c>
      <c r="F798" s="10">
        <f t="shared" si="36"/>
        <v>2005</v>
      </c>
      <c r="G798" s="10" t="s">
        <v>21</v>
      </c>
      <c r="H798" s="16">
        <v>47</v>
      </c>
      <c r="I798" s="17">
        <v>142.83886362368901</v>
      </c>
      <c r="J798" s="18">
        <f t="shared" si="37"/>
        <v>6713.4265903133837</v>
      </c>
      <c r="K798" s="8">
        <f t="shared" si="38"/>
        <v>5</v>
      </c>
      <c r="M798"/>
    </row>
    <row r="799" spans="3:13" ht="14.25">
      <c r="C799" s="10">
        <v>798</v>
      </c>
      <c r="D799" s="10" t="s">
        <v>18</v>
      </c>
      <c r="E799" s="15">
        <v>39079</v>
      </c>
      <c r="F799" s="10">
        <f t="shared" si="36"/>
        <v>2006</v>
      </c>
      <c r="G799" s="10" t="s">
        <v>21</v>
      </c>
      <c r="H799" s="16">
        <v>72</v>
      </c>
      <c r="I799" s="17">
        <v>217.32445132799401</v>
      </c>
      <c r="J799" s="18">
        <f t="shared" si="37"/>
        <v>15647.360495615569</v>
      </c>
      <c r="K799" s="8">
        <f t="shared" si="38"/>
        <v>8</v>
      </c>
      <c r="M799"/>
    </row>
    <row r="800" spans="3:13" ht="14.25">
      <c r="C800" s="10">
        <v>799</v>
      </c>
      <c r="D800" s="10" t="s">
        <v>16</v>
      </c>
      <c r="E800" s="15">
        <v>39057</v>
      </c>
      <c r="F800" s="10">
        <f t="shared" si="36"/>
        <v>2006</v>
      </c>
      <c r="G800" s="10" t="s">
        <v>21</v>
      </c>
      <c r="H800" s="16">
        <v>26</v>
      </c>
      <c r="I800" s="17">
        <v>79.748589199087306</v>
      </c>
      <c r="J800" s="18">
        <f t="shared" si="37"/>
        <v>2073.46331917627</v>
      </c>
      <c r="K800" s="8">
        <f t="shared" si="38"/>
        <v>7</v>
      </c>
      <c r="M800"/>
    </row>
    <row r="801" spans="3:13" ht="14.25">
      <c r="C801" s="10">
        <v>800</v>
      </c>
      <c r="D801" s="10" t="s">
        <v>15</v>
      </c>
      <c r="E801" s="15">
        <v>38265</v>
      </c>
      <c r="F801" s="10">
        <f t="shared" si="36"/>
        <v>2004</v>
      </c>
      <c r="G801" s="10" t="s">
        <v>17</v>
      </c>
      <c r="H801" s="16">
        <v>47</v>
      </c>
      <c r="I801" s="17">
        <v>142.48755479367799</v>
      </c>
      <c r="J801" s="18">
        <f t="shared" si="37"/>
        <v>6696.9150753028653</v>
      </c>
      <c r="K801" s="8">
        <f t="shared" si="38"/>
        <v>5</v>
      </c>
      <c r="M801"/>
    </row>
    <row r="802" spans="3:13" ht="14.25">
      <c r="C802" s="10">
        <v>801</v>
      </c>
      <c r="D802" s="10" t="s">
        <v>18</v>
      </c>
      <c r="E802" s="15">
        <v>38727</v>
      </c>
      <c r="F802" s="10">
        <f t="shared" si="36"/>
        <v>2006</v>
      </c>
      <c r="G802" s="10" t="s">
        <v>9</v>
      </c>
      <c r="H802" s="16">
        <v>14</v>
      </c>
      <c r="I802" s="17">
        <v>43.403824731122597</v>
      </c>
      <c r="J802" s="18">
        <f t="shared" si="37"/>
        <v>607.65354623571636</v>
      </c>
      <c r="K802" s="8">
        <f t="shared" si="38"/>
        <v>8</v>
      </c>
      <c r="M802"/>
    </row>
    <row r="803" spans="3:13" ht="14.25">
      <c r="C803" s="10">
        <v>802</v>
      </c>
      <c r="D803" s="10" t="s">
        <v>15</v>
      </c>
      <c r="E803" s="15">
        <v>38529</v>
      </c>
      <c r="F803" s="10">
        <f t="shared" si="36"/>
        <v>2005</v>
      </c>
      <c r="G803" s="10" t="s">
        <v>21</v>
      </c>
      <c r="H803" s="16">
        <v>71</v>
      </c>
      <c r="I803" s="17">
        <v>215.07582310104499</v>
      </c>
      <c r="J803" s="18">
        <f t="shared" si="37"/>
        <v>15270.383440174195</v>
      </c>
      <c r="K803" s="8">
        <f t="shared" si="38"/>
        <v>5</v>
      </c>
      <c r="M803"/>
    </row>
    <row r="804" spans="3:13" ht="14.25">
      <c r="C804" s="10">
        <v>803</v>
      </c>
      <c r="D804" s="10" t="s">
        <v>10</v>
      </c>
      <c r="E804" s="15">
        <v>38947</v>
      </c>
      <c r="F804" s="10">
        <f t="shared" si="36"/>
        <v>2006</v>
      </c>
      <c r="G804" s="10" t="s">
        <v>11</v>
      </c>
      <c r="H804" s="16">
        <v>95</v>
      </c>
      <c r="I804" s="17">
        <v>287.79738255613699</v>
      </c>
      <c r="J804" s="18">
        <f t="shared" si="37"/>
        <v>27340.751342833013</v>
      </c>
      <c r="K804" s="8">
        <f t="shared" si="38"/>
        <v>8</v>
      </c>
      <c r="M804"/>
    </row>
    <row r="805" spans="3:13" ht="14.25">
      <c r="C805" s="10">
        <v>804</v>
      </c>
      <c r="D805" s="10" t="s">
        <v>20</v>
      </c>
      <c r="E805" s="15">
        <v>38782</v>
      </c>
      <c r="F805" s="10">
        <f t="shared" si="36"/>
        <v>2006</v>
      </c>
      <c r="G805" s="10" t="s">
        <v>21</v>
      </c>
      <c r="H805" s="16">
        <v>37</v>
      </c>
      <c r="I805" s="17">
        <v>112.779197397261</v>
      </c>
      <c r="J805" s="18">
        <f t="shared" si="37"/>
        <v>4172.8303036986572</v>
      </c>
      <c r="K805" s="8">
        <f t="shared" si="38"/>
        <v>4</v>
      </c>
      <c r="M805"/>
    </row>
    <row r="806" spans="3:13" ht="14.25">
      <c r="C806" s="10">
        <v>805</v>
      </c>
      <c r="D806" s="10" t="s">
        <v>10</v>
      </c>
      <c r="E806" s="15">
        <v>38694</v>
      </c>
      <c r="F806" s="10">
        <f t="shared" si="36"/>
        <v>2005</v>
      </c>
      <c r="G806" s="10" t="s">
        <v>9</v>
      </c>
      <c r="H806" s="16">
        <v>-1</v>
      </c>
      <c r="I806" s="17">
        <v>-0.39117514400995801</v>
      </c>
      <c r="J806" s="18">
        <f t="shared" si="37"/>
        <v>0.39117514400995801</v>
      </c>
      <c r="K806" s="8">
        <f t="shared" si="38"/>
        <v>8</v>
      </c>
      <c r="M806"/>
    </row>
    <row r="807" spans="3:13" ht="14.25">
      <c r="C807" s="10">
        <v>806</v>
      </c>
      <c r="D807" s="10" t="s">
        <v>14</v>
      </c>
      <c r="E807" s="15">
        <v>38947</v>
      </c>
      <c r="F807" s="10">
        <f t="shared" si="36"/>
        <v>2006</v>
      </c>
      <c r="G807" s="10" t="s">
        <v>17</v>
      </c>
      <c r="H807" s="16">
        <v>26</v>
      </c>
      <c r="I807" s="17">
        <v>80.208589830999202</v>
      </c>
      <c r="J807" s="18">
        <f t="shared" si="37"/>
        <v>2085.4233356059794</v>
      </c>
      <c r="K807" s="8">
        <f t="shared" si="38"/>
        <v>6</v>
      </c>
      <c r="M807"/>
    </row>
    <row r="808" spans="3:13" ht="14.25">
      <c r="C808" s="10">
        <v>807</v>
      </c>
      <c r="D808" s="10" t="s">
        <v>15</v>
      </c>
      <c r="E808" s="15">
        <v>37990</v>
      </c>
      <c r="F808" s="10">
        <f t="shared" si="36"/>
        <v>2004</v>
      </c>
      <c r="G808" s="10" t="s">
        <v>17</v>
      </c>
      <c r="H808" s="16">
        <v>67</v>
      </c>
      <c r="I808" s="17">
        <v>203.54299038710101</v>
      </c>
      <c r="J808" s="18">
        <f t="shared" si="37"/>
        <v>13637.380355935768</v>
      </c>
      <c r="K808" s="8">
        <f t="shared" si="38"/>
        <v>5</v>
      </c>
      <c r="M808"/>
    </row>
    <row r="809" spans="3:13" ht="14.25">
      <c r="C809" s="10">
        <v>808</v>
      </c>
      <c r="D809" s="10" t="s">
        <v>14</v>
      </c>
      <c r="E809" s="15">
        <v>38034</v>
      </c>
      <c r="F809" s="10">
        <f t="shared" si="36"/>
        <v>2004</v>
      </c>
      <c r="G809" s="10" t="s">
        <v>9</v>
      </c>
      <c r="H809" s="16">
        <v>15</v>
      </c>
      <c r="I809" s="17">
        <v>47.198351483731798</v>
      </c>
      <c r="J809" s="18">
        <f t="shared" si="37"/>
        <v>707.97527225597696</v>
      </c>
      <c r="K809" s="8">
        <f t="shared" si="38"/>
        <v>6</v>
      </c>
      <c r="M809"/>
    </row>
    <row r="810" spans="3:13" ht="14.25">
      <c r="C810" s="10">
        <v>809</v>
      </c>
      <c r="D810" s="10" t="s">
        <v>19</v>
      </c>
      <c r="E810" s="15">
        <v>38771</v>
      </c>
      <c r="F810" s="10">
        <f t="shared" si="36"/>
        <v>2006</v>
      </c>
      <c r="G810" s="10" t="s">
        <v>9</v>
      </c>
      <c r="H810" s="16">
        <v>73</v>
      </c>
      <c r="I810" s="17">
        <v>221.336123498494</v>
      </c>
      <c r="J810" s="18">
        <f t="shared" si="37"/>
        <v>16157.537015390062</v>
      </c>
      <c r="K810" s="8">
        <f t="shared" si="38"/>
        <v>3</v>
      </c>
      <c r="M810"/>
    </row>
    <row r="811" spans="3:13" ht="14.25">
      <c r="C811" s="10">
        <v>810</v>
      </c>
      <c r="D811" s="10" t="s">
        <v>19</v>
      </c>
      <c r="E811" s="15">
        <v>38265</v>
      </c>
      <c r="F811" s="10">
        <f t="shared" si="36"/>
        <v>2004</v>
      </c>
      <c r="G811" s="10" t="s">
        <v>21</v>
      </c>
      <c r="H811" s="16">
        <v>13</v>
      </c>
      <c r="I811" s="17">
        <v>40.899875452377302</v>
      </c>
      <c r="J811" s="18">
        <f t="shared" si="37"/>
        <v>531.69838088090489</v>
      </c>
      <c r="K811" s="8">
        <f t="shared" si="38"/>
        <v>3</v>
      </c>
      <c r="M811"/>
    </row>
    <row r="812" spans="3:13" ht="14.25">
      <c r="C812" s="10">
        <v>811</v>
      </c>
      <c r="D812" s="10" t="s">
        <v>14</v>
      </c>
      <c r="E812" s="15">
        <v>38067</v>
      </c>
      <c r="F812" s="10">
        <f t="shared" si="36"/>
        <v>2004</v>
      </c>
      <c r="G812" s="10" t="s">
        <v>11</v>
      </c>
      <c r="H812" s="16">
        <v>76</v>
      </c>
      <c r="I812" s="17">
        <v>229.558121521093</v>
      </c>
      <c r="J812" s="18">
        <f t="shared" si="37"/>
        <v>17446.417235603069</v>
      </c>
      <c r="K812" s="8">
        <f t="shared" si="38"/>
        <v>6</v>
      </c>
      <c r="M812"/>
    </row>
    <row r="813" spans="3:13" ht="14.25">
      <c r="C813" s="10">
        <v>812</v>
      </c>
      <c r="D813" s="10" t="s">
        <v>20</v>
      </c>
      <c r="E813" s="15">
        <v>38144</v>
      </c>
      <c r="F813" s="10">
        <f t="shared" si="36"/>
        <v>2004</v>
      </c>
      <c r="G813" s="10" t="s">
        <v>17</v>
      </c>
      <c r="H813" s="16">
        <v>-9</v>
      </c>
      <c r="I813" s="17">
        <v>-24.9330829189018</v>
      </c>
      <c r="J813" s="18">
        <f t="shared" si="37"/>
        <v>224.39774627011619</v>
      </c>
      <c r="K813" s="8">
        <f t="shared" si="38"/>
        <v>4</v>
      </c>
      <c r="M813"/>
    </row>
    <row r="814" spans="3:13" ht="14.25">
      <c r="C814" s="10">
        <v>813</v>
      </c>
      <c r="D814" s="10" t="s">
        <v>16</v>
      </c>
      <c r="E814" s="15">
        <v>38507</v>
      </c>
      <c r="F814" s="10">
        <f t="shared" si="36"/>
        <v>2005</v>
      </c>
      <c r="G814" s="10" t="s">
        <v>13</v>
      </c>
      <c r="H814" s="16">
        <v>36</v>
      </c>
      <c r="I814" s="17">
        <v>109.53328220052801</v>
      </c>
      <c r="J814" s="18">
        <f t="shared" si="37"/>
        <v>3943.1981592190082</v>
      </c>
      <c r="K814" s="8">
        <f t="shared" si="38"/>
        <v>7</v>
      </c>
      <c r="M814"/>
    </row>
    <row r="815" spans="3:13" ht="14.25">
      <c r="C815" s="10">
        <v>814</v>
      </c>
      <c r="D815" s="10" t="s">
        <v>12</v>
      </c>
      <c r="E815" s="15">
        <v>38133</v>
      </c>
      <c r="F815" s="10">
        <f t="shared" si="36"/>
        <v>2004</v>
      </c>
      <c r="G815" s="10" t="s">
        <v>11</v>
      </c>
      <c r="H815" s="16">
        <v>11</v>
      </c>
      <c r="I815" s="17">
        <v>35.521805099366297</v>
      </c>
      <c r="J815" s="18">
        <f t="shared" si="37"/>
        <v>390.73985609302929</v>
      </c>
      <c r="K815" s="8">
        <f t="shared" si="38"/>
        <v>6</v>
      </c>
      <c r="M815"/>
    </row>
    <row r="816" spans="3:13" ht="14.25">
      <c r="C816" s="10">
        <v>815</v>
      </c>
      <c r="D816" s="10" t="s">
        <v>16</v>
      </c>
      <c r="E816" s="15">
        <v>38738</v>
      </c>
      <c r="F816" s="10">
        <f t="shared" si="36"/>
        <v>2006</v>
      </c>
      <c r="G816" s="10" t="s">
        <v>9</v>
      </c>
      <c r="H816" s="16">
        <v>73</v>
      </c>
      <c r="I816" s="17">
        <v>220.50049794203699</v>
      </c>
      <c r="J816" s="18">
        <f t="shared" si="37"/>
        <v>16096.536349768699</v>
      </c>
      <c r="K816" s="8">
        <f t="shared" si="38"/>
        <v>7</v>
      </c>
      <c r="M816"/>
    </row>
    <row r="817" spans="3:13" ht="14.25">
      <c r="C817" s="10">
        <v>816</v>
      </c>
      <c r="D817" s="10" t="s">
        <v>19</v>
      </c>
      <c r="E817" s="15">
        <v>38276</v>
      </c>
      <c r="F817" s="10">
        <f t="shared" si="36"/>
        <v>2004</v>
      </c>
      <c r="G817" s="10" t="s">
        <v>13</v>
      </c>
      <c r="H817" s="16">
        <v>93</v>
      </c>
      <c r="I817" s="17">
        <v>280.265448891456</v>
      </c>
      <c r="J817" s="18">
        <f t="shared" si="37"/>
        <v>26064.686746905409</v>
      </c>
      <c r="K817" s="8">
        <f t="shared" si="38"/>
        <v>3</v>
      </c>
      <c r="M817"/>
    </row>
    <row r="818" spans="3:13" ht="14.25">
      <c r="C818" s="10">
        <v>817</v>
      </c>
      <c r="D818" s="10" t="s">
        <v>8</v>
      </c>
      <c r="E818" s="15">
        <v>38815</v>
      </c>
      <c r="F818" s="10">
        <f t="shared" si="36"/>
        <v>2006</v>
      </c>
      <c r="G818" s="10" t="s">
        <v>11</v>
      </c>
      <c r="H818" s="16">
        <v>69</v>
      </c>
      <c r="I818" s="17">
        <v>209.31670948874901</v>
      </c>
      <c r="J818" s="18">
        <f t="shared" si="37"/>
        <v>14442.852954723681</v>
      </c>
      <c r="K818" s="8">
        <f t="shared" si="38"/>
        <v>5</v>
      </c>
      <c r="M818"/>
    </row>
    <row r="819" spans="3:13" ht="14.25">
      <c r="C819" s="10">
        <v>818</v>
      </c>
      <c r="D819" s="10" t="s">
        <v>10</v>
      </c>
      <c r="E819" s="15">
        <v>38089</v>
      </c>
      <c r="F819" s="10">
        <f t="shared" si="36"/>
        <v>2004</v>
      </c>
      <c r="G819" s="10" t="s">
        <v>17</v>
      </c>
      <c r="H819" s="16">
        <v>86</v>
      </c>
      <c r="I819" s="17">
        <v>259.484936872074</v>
      </c>
      <c r="J819" s="18">
        <f t="shared" si="37"/>
        <v>22315.704570998365</v>
      </c>
      <c r="K819" s="8">
        <f t="shared" si="38"/>
        <v>8</v>
      </c>
      <c r="M819"/>
    </row>
    <row r="820" spans="3:13" ht="14.25">
      <c r="C820" s="10">
        <v>819</v>
      </c>
      <c r="D820" s="10" t="s">
        <v>8</v>
      </c>
      <c r="E820" s="15">
        <v>38870</v>
      </c>
      <c r="F820" s="10">
        <f t="shared" si="36"/>
        <v>2006</v>
      </c>
      <c r="G820" s="10" t="s">
        <v>21</v>
      </c>
      <c r="H820" s="16">
        <v>54</v>
      </c>
      <c r="I820" s="17">
        <v>164.37938973773899</v>
      </c>
      <c r="J820" s="18">
        <f t="shared" si="37"/>
        <v>8876.4870458379046</v>
      </c>
      <c r="K820" s="8">
        <f t="shared" si="38"/>
        <v>5</v>
      </c>
      <c r="M820"/>
    </row>
    <row r="821" spans="3:13" ht="14.25">
      <c r="C821" s="10">
        <v>820</v>
      </c>
      <c r="D821" s="10" t="s">
        <v>18</v>
      </c>
      <c r="E821" s="15">
        <v>38463</v>
      </c>
      <c r="F821" s="10">
        <f t="shared" si="36"/>
        <v>2005</v>
      </c>
      <c r="G821" s="10" t="s">
        <v>21</v>
      </c>
      <c r="H821" s="16">
        <v>-2</v>
      </c>
      <c r="I821" s="17">
        <v>-4.0403635550982404</v>
      </c>
      <c r="J821" s="18">
        <f t="shared" si="37"/>
        <v>8.0807271101964808</v>
      </c>
      <c r="K821" s="8">
        <f t="shared" si="38"/>
        <v>8</v>
      </c>
      <c r="M821"/>
    </row>
    <row r="822" spans="3:13" ht="14.25">
      <c r="C822" s="10">
        <v>821</v>
      </c>
      <c r="D822" s="10" t="s">
        <v>15</v>
      </c>
      <c r="E822" s="15">
        <v>38980</v>
      </c>
      <c r="F822" s="10">
        <f t="shared" si="36"/>
        <v>2006</v>
      </c>
      <c r="G822" s="10" t="s">
        <v>11</v>
      </c>
      <c r="H822" s="16">
        <v>83</v>
      </c>
      <c r="I822" s="17">
        <v>250.165336328282</v>
      </c>
      <c r="J822" s="18">
        <f t="shared" si="37"/>
        <v>20763.722915247406</v>
      </c>
      <c r="K822" s="8">
        <f t="shared" si="38"/>
        <v>5</v>
      </c>
      <c r="M822"/>
    </row>
    <row r="823" spans="3:13" ht="14.25">
      <c r="C823" s="10">
        <v>822</v>
      </c>
      <c r="D823" s="10" t="s">
        <v>20</v>
      </c>
      <c r="E823" s="15">
        <v>38639</v>
      </c>
      <c r="F823" s="10">
        <f t="shared" si="36"/>
        <v>2005</v>
      </c>
      <c r="G823" s="10" t="s">
        <v>21</v>
      </c>
      <c r="H823" s="16">
        <v>2</v>
      </c>
      <c r="I823" s="17">
        <v>8.0012184182764301</v>
      </c>
      <c r="J823" s="18">
        <f t="shared" si="37"/>
        <v>16.00243683655286</v>
      </c>
      <c r="K823" s="8">
        <f t="shared" si="38"/>
        <v>4</v>
      </c>
      <c r="M823"/>
    </row>
    <row r="824" spans="3:13" ht="14.25">
      <c r="C824" s="10">
        <v>823</v>
      </c>
      <c r="D824" s="10" t="s">
        <v>16</v>
      </c>
      <c r="E824" s="15">
        <v>38947</v>
      </c>
      <c r="F824" s="10">
        <f t="shared" si="36"/>
        <v>2006</v>
      </c>
      <c r="G824" s="10" t="s">
        <v>17</v>
      </c>
      <c r="H824" s="16">
        <v>54</v>
      </c>
      <c r="I824" s="17">
        <v>164.149628623143</v>
      </c>
      <c r="J824" s="18">
        <f t="shared" si="37"/>
        <v>8864.0799456497225</v>
      </c>
      <c r="K824" s="8">
        <f t="shared" si="38"/>
        <v>7</v>
      </c>
      <c r="M824"/>
    </row>
    <row r="825" spans="3:13" ht="14.25">
      <c r="C825" s="10">
        <v>824</v>
      </c>
      <c r="D825" s="10" t="s">
        <v>10</v>
      </c>
      <c r="E825" s="15">
        <v>38078</v>
      </c>
      <c r="F825" s="10">
        <f t="shared" si="36"/>
        <v>2004</v>
      </c>
      <c r="G825" s="10" t="s">
        <v>11</v>
      </c>
      <c r="H825" s="16">
        <v>76</v>
      </c>
      <c r="I825" s="17">
        <v>230.41943809745601</v>
      </c>
      <c r="J825" s="18">
        <f t="shared" si="37"/>
        <v>17511.877295406655</v>
      </c>
      <c r="K825" s="8">
        <f t="shared" si="38"/>
        <v>8</v>
      </c>
      <c r="M825"/>
    </row>
    <row r="826" spans="3:13" ht="14.25">
      <c r="C826" s="10">
        <v>825</v>
      </c>
      <c r="D826" s="10" t="s">
        <v>8</v>
      </c>
      <c r="E826" s="15">
        <v>38595</v>
      </c>
      <c r="F826" s="10">
        <f t="shared" si="36"/>
        <v>2005</v>
      </c>
      <c r="G826" s="10" t="s">
        <v>17</v>
      </c>
      <c r="H826" s="16">
        <v>10</v>
      </c>
      <c r="I826" s="17">
        <v>32.250567590543497</v>
      </c>
      <c r="J826" s="18">
        <f t="shared" si="37"/>
        <v>322.50567590543494</v>
      </c>
      <c r="K826" s="8">
        <f t="shared" si="38"/>
        <v>5</v>
      </c>
      <c r="M826"/>
    </row>
    <row r="827" spans="3:13" ht="14.25">
      <c r="C827" s="10">
        <v>826</v>
      </c>
      <c r="D827" s="10" t="s">
        <v>19</v>
      </c>
      <c r="E827" s="15">
        <v>39002</v>
      </c>
      <c r="F827" s="10">
        <f t="shared" si="36"/>
        <v>2006</v>
      </c>
      <c r="G827" s="10" t="s">
        <v>11</v>
      </c>
      <c r="H827" s="16">
        <v>81</v>
      </c>
      <c r="I827" s="17">
        <v>245.03936147229399</v>
      </c>
      <c r="J827" s="18">
        <f t="shared" si="37"/>
        <v>19848.188279255814</v>
      </c>
      <c r="K827" s="8">
        <f t="shared" si="38"/>
        <v>3</v>
      </c>
      <c r="M827"/>
    </row>
    <row r="828" spans="3:13" ht="14.25">
      <c r="C828" s="10">
        <v>827</v>
      </c>
      <c r="D828" s="10" t="s">
        <v>19</v>
      </c>
      <c r="E828" s="15">
        <v>38980</v>
      </c>
      <c r="F828" s="10">
        <f t="shared" si="36"/>
        <v>2006</v>
      </c>
      <c r="G828" s="10" t="s">
        <v>17</v>
      </c>
      <c r="H828" s="16">
        <v>83</v>
      </c>
      <c r="I828" s="17">
        <v>251.14060708825301</v>
      </c>
      <c r="J828" s="18">
        <f t="shared" si="37"/>
        <v>20844.670388325001</v>
      </c>
      <c r="K828" s="8">
        <f t="shared" si="38"/>
        <v>3</v>
      </c>
      <c r="M828"/>
    </row>
    <row r="829" spans="3:13" ht="14.25">
      <c r="C829" s="10">
        <v>828</v>
      </c>
      <c r="D829" s="10" t="s">
        <v>15</v>
      </c>
      <c r="E829" s="15">
        <v>39024</v>
      </c>
      <c r="F829" s="10">
        <f t="shared" si="36"/>
        <v>2006</v>
      </c>
      <c r="G829" s="10" t="s">
        <v>11</v>
      </c>
      <c r="H829" s="16">
        <v>6</v>
      </c>
      <c r="I829" s="17">
        <v>19.5223702286209</v>
      </c>
      <c r="J829" s="18">
        <f t="shared" si="37"/>
        <v>117.1342213717254</v>
      </c>
      <c r="K829" s="8">
        <f t="shared" si="38"/>
        <v>5</v>
      </c>
      <c r="M829"/>
    </row>
    <row r="830" spans="3:13" ht="14.25">
      <c r="C830" s="10">
        <v>829</v>
      </c>
      <c r="D830" s="10" t="s">
        <v>16</v>
      </c>
      <c r="E830" s="15">
        <v>39035</v>
      </c>
      <c r="F830" s="10">
        <f t="shared" si="36"/>
        <v>2006</v>
      </c>
      <c r="G830" s="10" t="s">
        <v>21</v>
      </c>
      <c r="H830" s="16">
        <v>77</v>
      </c>
      <c r="I830" s="17">
        <v>233.156318740335</v>
      </c>
      <c r="J830" s="18">
        <f t="shared" si="37"/>
        <v>17953.036543005794</v>
      </c>
      <c r="K830" s="8">
        <f t="shared" si="38"/>
        <v>7</v>
      </c>
      <c r="M830"/>
    </row>
    <row r="831" spans="3:13" ht="14.25">
      <c r="C831" s="10">
        <v>830</v>
      </c>
      <c r="D831" s="10" t="s">
        <v>19</v>
      </c>
      <c r="E831" s="15">
        <v>38804</v>
      </c>
      <c r="F831" s="10">
        <f t="shared" si="36"/>
        <v>2006</v>
      </c>
      <c r="G831" s="10" t="s">
        <v>21</v>
      </c>
      <c r="H831" s="16">
        <v>41</v>
      </c>
      <c r="I831" s="17">
        <v>125.28397193085701</v>
      </c>
      <c r="J831" s="18">
        <f t="shared" si="37"/>
        <v>5136.6428491651377</v>
      </c>
      <c r="K831" s="8">
        <f t="shared" si="38"/>
        <v>3</v>
      </c>
      <c r="M831"/>
    </row>
    <row r="832" spans="3:13" ht="14.25">
      <c r="C832" s="10">
        <v>831</v>
      </c>
      <c r="D832" s="10" t="s">
        <v>12</v>
      </c>
      <c r="E832" s="15">
        <v>39057</v>
      </c>
      <c r="F832" s="10">
        <f t="shared" si="36"/>
        <v>2006</v>
      </c>
      <c r="G832" s="10" t="s">
        <v>9</v>
      </c>
      <c r="H832" s="16">
        <v>80</v>
      </c>
      <c r="I832" s="17">
        <v>241.70735878482199</v>
      </c>
      <c r="J832" s="18">
        <f t="shared" si="37"/>
        <v>19336.588702785761</v>
      </c>
      <c r="K832" s="8">
        <f t="shared" si="38"/>
        <v>6</v>
      </c>
      <c r="M832"/>
    </row>
    <row r="833" spans="3:13" ht="14.25">
      <c r="C833" s="10">
        <v>832</v>
      </c>
      <c r="D833" s="10" t="s">
        <v>15</v>
      </c>
      <c r="E833" s="15">
        <v>38859</v>
      </c>
      <c r="F833" s="10">
        <f t="shared" si="36"/>
        <v>2006</v>
      </c>
      <c r="G833" s="10" t="s">
        <v>17</v>
      </c>
      <c r="H833" s="16">
        <v>20</v>
      </c>
      <c r="I833" s="17">
        <v>62.210097856811501</v>
      </c>
      <c r="J833" s="18">
        <f t="shared" si="37"/>
        <v>1244.20195713623</v>
      </c>
      <c r="K833" s="8">
        <f t="shared" si="38"/>
        <v>5</v>
      </c>
      <c r="M833"/>
    </row>
    <row r="834" spans="3:13" ht="14.25">
      <c r="C834" s="10">
        <v>833</v>
      </c>
      <c r="D834" s="10" t="s">
        <v>14</v>
      </c>
      <c r="E834" s="15">
        <v>38012</v>
      </c>
      <c r="F834" s="10">
        <f t="shared" si="36"/>
        <v>2004</v>
      </c>
      <c r="G834" s="10" t="s">
        <v>17</v>
      </c>
      <c r="H834" s="16">
        <v>31</v>
      </c>
      <c r="I834" s="17">
        <v>95.327196648200896</v>
      </c>
      <c r="J834" s="18">
        <f t="shared" si="37"/>
        <v>2955.143096094228</v>
      </c>
      <c r="K834" s="8">
        <f t="shared" si="38"/>
        <v>6</v>
      </c>
      <c r="M834"/>
    </row>
    <row r="835" spans="3:13" ht="14.25">
      <c r="C835" s="10">
        <v>834</v>
      </c>
      <c r="D835" s="10" t="s">
        <v>10</v>
      </c>
      <c r="E835" s="15">
        <v>38727</v>
      </c>
      <c r="F835" s="10">
        <f t="shared" ref="F835:F898" si="39">YEAR(E835)</f>
        <v>2006</v>
      </c>
      <c r="G835" s="10" t="s">
        <v>11</v>
      </c>
      <c r="H835" s="16">
        <v>34</v>
      </c>
      <c r="I835" s="17">
        <v>103.896543089603</v>
      </c>
      <c r="J835" s="18">
        <f t="shared" ref="J835:J898" si="40">H835*I835</f>
        <v>3532.4824650465021</v>
      </c>
      <c r="K835" s="8">
        <f t="shared" ref="K835:K898" si="41">LEN(D835)</f>
        <v>8</v>
      </c>
      <c r="M835"/>
    </row>
    <row r="836" spans="3:13" ht="14.25">
      <c r="C836" s="10">
        <v>835</v>
      </c>
      <c r="D836" s="10" t="s">
        <v>12</v>
      </c>
      <c r="E836" s="15">
        <v>38595</v>
      </c>
      <c r="F836" s="10">
        <f t="shared" si="39"/>
        <v>2005</v>
      </c>
      <c r="G836" s="10" t="s">
        <v>11</v>
      </c>
      <c r="H836" s="16">
        <v>2</v>
      </c>
      <c r="I836" s="17">
        <v>8.0342514695562706</v>
      </c>
      <c r="J836" s="18">
        <f t="shared" si="40"/>
        <v>16.068502939112541</v>
      </c>
      <c r="K836" s="8">
        <f t="shared" si="41"/>
        <v>6</v>
      </c>
      <c r="M836"/>
    </row>
    <row r="837" spans="3:13" ht="14.25">
      <c r="C837" s="10">
        <v>836</v>
      </c>
      <c r="D837" s="10" t="s">
        <v>19</v>
      </c>
      <c r="E837" s="15">
        <v>38760</v>
      </c>
      <c r="F837" s="10">
        <f t="shared" si="39"/>
        <v>2006</v>
      </c>
      <c r="G837" s="10" t="s">
        <v>11</v>
      </c>
      <c r="H837" s="16">
        <v>17</v>
      </c>
      <c r="I837" s="17">
        <v>53.331838418625402</v>
      </c>
      <c r="J837" s="18">
        <f t="shared" si="40"/>
        <v>906.64125311663179</v>
      </c>
      <c r="K837" s="8">
        <f t="shared" si="41"/>
        <v>3</v>
      </c>
      <c r="M837"/>
    </row>
    <row r="838" spans="3:13" ht="14.25">
      <c r="C838" s="10">
        <v>837</v>
      </c>
      <c r="D838" s="10" t="s">
        <v>14</v>
      </c>
      <c r="E838" s="15">
        <v>38870</v>
      </c>
      <c r="F838" s="10">
        <f t="shared" si="39"/>
        <v>2006</v>
      </c>
      <c r="G838" s="10" t="s">
        <v>17</v>
      </c>
      <c r="H838" s="16">
        <v>16</v>
      </c>
      <c r="I838" s="17">
        <v>50.310894482412998</v>
      </c>
      <c r="J838" s="18">
        <f t="shared" si="40"/>
        <v>804.97431171860796</v>
      </c>
      <c r="K838" s="8">
        <f t="shared" si="41"/>
        <v>6</v>
      </c>
      <c r="M838"/>
    </row>
    <row r="839" spans="3:13" ht="14.25">
      <c r="C839" s="10">
        <v>838</v>
      </c>
      <c r="D839" s="10" t="s">
        <v>18</v>
      </c>
      <c r="E839" s="15">
        <v>38782</v>
      </c>
      <c r="F839" s="10">
        <f t="shared" si="39"/>
        <v>2006</v>
      </c>
      <c r="G839" s="10" t="s">
        <v>11</v>
      </c>
      <c r="H839" s="16">
        <v>54</v>
      </c>
      <c r="I839" s="17">
        <v>163.70197903495199</v>
      </c>
      <c r="J839" s="18">
        <f t="shared" si="40"/>
        <v>8839.9068678874082</v>
      </c>
      <c r="K839" s="8">
        <f t="shared" si="41"/>
        <v>8</v>
      </c>
      <c r="M839"/>
    </row>
    <row r="840" spans="3:13" ht="14.25">
      <c r="C840" s="10">
        <v>839</v>
      </c>
      <c r="D840" s="10" t="s">
        <v>15</v>
      </c>
      <c r="E840" s="15">
        <v>38034</v>
      </c>
      <c r="F840" s="10">
        <f t="shared" si="39"/>
        <v>2004</v>
      </c>
      <c r="G840" s="10" t="s">
        <v>9</v>
      </c>
      <c r="H840" s="16">
        <v>-9</v>
      </c>
      <c r="I840" s="17">
        <v>-24.921999927055602</v>
      </c>
      <c r="J840" s="18">
        <f t="shared" si="40"/>
        <v>224.29799934350041</v>
      </c>
      <c r="K840" s="8">
        <f t="shared" si="41"/>
        <v>5</v>
      </c>
      <c r="M840"/>
    </row>
    <row r="841" spans="3:13" ht="14.25">
      <c r="C841" s="10">
        <v>840</v>
      </c>
      <c r="D841" s="10" t="s">
        <v>15</v>
      </c>
      <c r="E841" s="15">
        <v>38837</v>
      </c>
      <c r="F841" s="10">
        <f t="shared" si="39"/>
        <v>2006</v>
      </c>
      <c r="G841" s="10" t="s">
        <v>17</v>
      </c>
      <c r="H841" s="16">
        <v>94</v>
      </c>
      <c r="I841" s="17">
        <v>284.53575317756702</v>
      </c>
      <c r="J841" s="18">
        <f t="shared" si="40"/>
        <v>26746.360798691301</v>
      </c>
      <c r="K841" s="8">
        <f t="shared" si="41"/>
        <v>5</v>
      </c>
      <c r="M841"/>
    </row>
    <row r="842" spans="3:13" ht="14.25">
      <c r="C842" s="10">
        <v>841</v>
      </c>
      <c r="D842" s="10" t="s">
        <v>19</v>
      </c>
      <c r="E842" s="15">
        <v>38232</v>
      </c>
      <c r="F842" s="10">
        <f t="shared" si="39"/>
        <v>2004</v>
      </c>
      <c r="G842" s="10" t="s">
        <v>11</v>
      </c>
      <c r="H842" s="16">
        <v>-3</v>
      </c>
      <c r="I842" s="17">
        <v>-7.4497114042005999</v>
      </c>
      <c r="J842" s="18">
        <f t="shared" si="40"/>
        <v>22.3491342126018</v>
      </c>
      <c r="K842" s="8">
        <f t="shared" si="41"/>
        <v>3</v>
      </c>
      <c r="M842"/>
    </row>
    <row r="843" spans="3:13" ht="14.25">
      <c r="C843" s="10">
        <v>842</v>
      </c>
      <c r="D843" s="10" t="s">
        <v>18</v>
      </c>
      <c r="E843" s="15">
        <v>38298</v>
      </c>
      <c r="F843" s="10">
        <f t="shared" si="39"/>
        <v>2004</v>
      </c>
      <c r="G843" s="10" t="s">
        <v>21</v>
      </c>
      <c r="H843" s="16">
        <v>9</v>
      </c>
      <c r="I843" s="17">
        <v>28.8308099442486</v>
      </c>
      <c r="J843" s="18">
        <f t="shared" si="40"/>
        <v>259.47728949823738</v>
      </c>
      <c r="K843" s="8">
        <f t="shared" si="41"/>
        <v>8</v>
      </c>
      <c r="M843"/>
    </row>
    <row r="844" spans="3:13" ht="14.25">
      <c r="C844" s="10">
        <v>843</v>
      </c>
      <c r="D844" s="10" t="s">
        <v>10</v>
      </c>
      <c r="E844" s="15">
        <v>38067</v>
      </c>
      <c r="F844" s="10">
        <f t="shared" si="39"/>
        <v>2004</v>
      </c>
      <c r="G844" s="10" t="s">
        <v>11</v>
      </c>
      <c r="H844" s="16">
        <v>25</v>
      </c>
      <c r="I844" s="17">
        <v>77.108203405128606</v>
      </c>
      <c r="J844" s="18">
        <f t="shared" si="40"/>
        <v>1927.7050851282152</v>
      </c>
      <c r="K844" s="8">
        <f t="shared" si="41"/>
        <v>8</v>
      </c>
      <c r="M844"/>
    </row>
    <row r="845" spans="3:13" ht="14.25">
      <c r="C845" s="10">
        <v>844</v>
      </c>
      <c r="D845" s="10" t="s">
        <v>12</v>
      </c>
      <c r="E845" s="15">
        <v>39013</v>
      </c>
      <c r="F845" s="10">
        <f t="shared" si="39"/>
        <v>2006</v>
      </c>
      <c r="G845" s="10" t="s">
        <v>9</v>
      </c>
      <c r="H845" s="16">
        <v>29</v>
      </c>
      <c r="I845" s="17">
        <v>89.310545900397301</v>
      </c>
      <c r="J845" s="18">
        <f t="shared" si="40"/>
        <v>2590.0058311115217</v>
      </c>
      <c r="K845" s="8">
        <f t="shared" si="41"/>
        <v>6</v>
      </c>
      <c r="M845"/>
    </row>
    <row r="846" spans="3:13" ht="14.25">
      <c r="C846" s="10">
        <v>845</v>
      </c>
      <c r="D846" s="10" t="s">
        <v>20</v>
      </c>
      <c r="E846" s="15">
        <v>38221</v>
      </c>
      <c r="F846" s="10">
        <f t="shared" si="39"/>
        <v>2004</v>
      </c>
      <c r="G846" s="10" t="s">
        <v>17</v>
      </c>
      <c r="H846" s="16">
        <v>37</v>
      </c>
      <c r="I846" s="17">
        <v>113.21323460767999</v>
      </c>
      <c r="J846" s="18">
        <f t="shared" si="40"/>
        <v>4188.8896804841597</v>
      </c>
      <c r="K846" s="8">
        <f t="shared" si="41"/>
        <v>4</v>
      </c>
      <c r="M846"/>
    </row>
    <row r="847" spans="3:13" ht="14.25">
      <c r="C847" s="10">
        <v>846</v>
      </c>
      <c r="D847" s="10" t="s">
        <v>15</v>
      </c>
      <c r="E847" s="15">
        <v>38529</v>
      </c>
      <c r="F847" s="10">
        <f t="shared" si="39"/>
        <v>2005</v>
      </c>
      <c r="G847" s="10" t="s">
        <v>11</v>
      </c>
      <c r="H847" s="16">
        <v>19</v>
      </c>
      <c r="I847" s="17">
        <v>59.003760475925098</v>
      </c>
      <c r="J847" s="18">
        <f t="shared" si="40"/>
        <v>1121.0714490425769</v>
      </c>
      <c r="K847" s="8">
        <f t="shared" si="41"/>
        <v>5</v>
      </c>
      <c r="M847"/>
    </row>
    <row r="848" spans="3:13" ht="14.25">
      <c r="C848" s="10">
        <v>847</v>
      </c>
      <c r="D848" s="10" t="s">
        <v>18</v>
      </c>
      <c r="E848" s="15">
        <v>38089</v>
      </c>
      <c r="F848" s="10">
        <f t="shared" si="39"/>
        <v>2004</v>
      </c>
      <c r="G848" s="10" t="s">
        <v>9</v>
      </c>
      <c r="H848" s="16">
        <v>28</v>
      </c>
      <c r="I848" s="17">
        <v>86.045185105591202</v>
      </c>
      <c r="J848" s="18">
        <f t="shared" si="40"/>
        <v>2409.2651829565539</v>
      </c>
      <c r="K848" s="8">
        <f t="shared" si="41"/>
        <v>8</v>
      </c>
      <c r="M848"/>
    </row>
    <row r="849" spans="3:13" ht="14.25">
      <c r="C849" s="10">
        <v>848</v>
      </c>
      <c r="D849" s="10" t="s">
        <v>19</v>
      </c>
      <c r="E849" s="15">
        <v>38144</v>
      </c>
      <c r="F849" s="10">
        <f t="shared" si="39"/>
        <v>2004</v>
      </c>
      <c r="G849" s="10" t="s">
        <v>17</v>
      </c>
      <c r="H849" s="16">
        <v>18</v>
      </c>
      <c r="I849" s="17">
        <v>55.858549479616201</v>
      </c>
      <c r="J849" s="18">
        <f t="shared" si="40"/>
        <v>1005.4538906330916</v>
      </c>
      <c r="K849" s="8">
        <f t="shared" si="41"/>
        <v>3</v>
      </c>
      <c r="M849"/>
    </row>
    <row r="850" spans="3:13" ht="14.25">
      <c r="C850" s="10">
        <v>849</v>
      </c>
      <c r="D850" s="10" t="s">
        <v>12</v>
      </c>
      <c r="E850" s="15">
        <v>38870</v>
      </c>
      <c r="F850" s="10">
        <f t="shared" si="39"/>
        <v>2006</v>
      </c>
      <c r="G850" s="10" t="s">
        <v>13</v>
      </c>
      <c r="H850" s="16">
        <v>84</v>
      </c>
      <c r="I850" s="17">
        <v>254.043025132108</v>
      </c>
      <c r="J850" s="18">
        <f t="shared" si="40"/>
        <v>21339.614111097071</v>
      </c>
      <c r="K850" s="8">
        <f t="shared" si="41"/>
        <v>6</v>
      </c>
      <c r="M850"/>
    </row>
    <row r="851" spans="3:13" ht="14.25">
      <c r="C851" s="10">
        <v>850</v>
      </c>
      <c r="D851" s="10" t="s">
        <v>14</v>
      </c>
      <c r="E851" s="15">
        <v>38276</v>
      </c>
      <c r="F851" s="10">
        <f t="shared" si="39"/>
        <v>2004</v>
      </c>
      <c r="G851" s="10" t="s">
        <v>11</v>
      </c>
      <c r="H851" s="16">
        <v>79</v>
      </c>
      <c r="I851" s="17">
        <v>238.827439615424</v>
      </c>
      <c r="J851" s="18">
        <f t="shared" si="40"/>
        <v>18867.367729618494</v>
      </c>
      <c r="K851" s="8">
        <f t="shared" si="41"/>
        <v>6</v>
      </c>
      <c r="M851"/>
    </row>
    <row r="852" spans="3:13" ht="14.25">
      <c r="C852" s="10">
        <v>851</v>
      </c>
      <c r="D852" s="10" t="s">
        <v>20</v>
      </c>
      <c r="E852" s="15">
        <v>38298</v>
      </c>
      <c r="F852" s="10">
        <f t="shared" si="39"/>
        <v>2004</v>
      </c>
      <c r="G852" s="10" t="s">
        <v>11</v>
      </c>
      <c r="H852" s="16">
        <v>31</v>
      </c>
      <c r="I852" s="17">
        <v>94.972961203791002</v>
      </c>
      <c r="J852" s="18">
        <f t="shared" si="40"/>
        <v>2944.1617973175212</v>
      </c>
      <c r="K852" s="8">
        <f t="shared" si="41"/>
        <v>4</v>
      </c>
      <c r="M852"/>
    </row>
    <row r="853" spans="3:13" ht="14.25">
      <c r="C853" s="10">
        <v>852</v>
      </c>
      <c r="D853" s="10" t="s">
        <v>19</v>
      </c>
      <c r="E853" s="15">
        <v>38925</v>
      </c>
      <c r="F853" s="10">
        <f t="shared" si="39"/>
        <v>2006</v>
      </c>
      <c r="G853" s="10" t="s">
        <v>13</v>
      </c>
      <c r="H853" s="16">
        <v>34</v>
      </c>
      <c r="I853" s="17">
        <v>103.398636142323</v>
      </c>
      <c r="J853" s="18">
        <f t="shared" si="40"/>
        <v>3515.5536288389821</v>
      </c>
      <c r="K853" s="8">
        <f t="shared" si="41"/>
        <v>3</v>
      </c>
      <c r="M853"/>
    </row>
    <row r="854" spans="3:13" ht="14.25">
      <c r="C854" s="10">
        <v>853</v>
      </c>
      <c r="D854" s="10" t="s">
        <v>20</v>
      </c>
      <c r="E854" s="15">
        <v>38672</v>
      </c>
      <c r="F854" s="10">
        <f t="shared" si="39"/>
        <v>2005</v>
      </c>
      <c r="G854" s="10" t="s">
        <v>21</v>
      </c>
      <c r="H854" s="16">
        <v>66</v>
      </c>
      <c r="I854" s="17">
        <v>201.25536797949499</v>
      </c>
      <c r="J854" s="18">
        <f t="shared" si="40"/>
        <v>13282.854286646669</v>
      </c>
      <c r="K854" s="8">
        <f t="shared" si="41"/>
        <v>4</v>
      </c>
      <c r="M854"/>
    </row>
    <row r="855" spans="3:13" ht="14.25">
      <c r="C855" s="10">
        <v>854</v>
      </c>
      <c r="D855" s="10" t="s">
        <v>14</v>
      </c>
      <c r="E855" s="15">
        <v>38859</v>
      </c>
      <c r="F855" s="10">
        <f t="shared" si="39"/>
        <v>2006</v>
      </c>
      <c r="G855" s="10" t="s">
        <v>21</v>
      </c>
      <c r="H855" s="16">
        <v>44</v>
      </c>
      <c r="I855" s="17">
        <v>134.44985862590801</v>
      </c>
      <c r="J855" s="18">
        <f t="shared" si="40"/>
        <v>5915.7937795399521</v>
      </c>
      <c r="K855" s="8">
        <f t="shared" si="41"/>
        <v>6</v>
      </c>
      <c r="M855"/>
    </row>
    <row r="856" spans="3:13" ht="14.25">
      <c r="C856" s="10">
        <v>855</v>
      </c>
      <c r="D856" s="10" t="s">
        <v>8</v>
      </c>
      <c r="E856" s="15">
        <v>38375</v>
      </c>
      <c r="F856" s="10">
        <f t="shared" si="39"/>
        <v>2005</v>
      </c>
      <c r="G856" s="10" t="s">
        <v>17</v>
      </c>
      <c r="H856" s="16">
        <v>94</v>
      </c>
      <c r="I856" s="17">
        <v>284.41944495958899</v>
      </c>
      <c r="J856" s="18">
        <f t="shared" si="40"/>
        <v>26735.427826201365</v>
      </c>
      <c r="K856" s="8">
        <f t="shared" si="41"/>
        <v>5</v>
      </c>
      <c r="M856"/>
    </row>
    <row r="857" spans="3:13" ht="14.25">
      <c r="C857" s="10">
        <v>856</v>
      </c>
      <c r="D857" s="10" t="s">
        <v>16</v>
      </c>
      <c r="E857" s="15">
        <v>38089</v>
      </c>
      <c r="F857" s="10">
        <f t="shared" si="39"/>
        <v>2004</v>
      </c>
      <c r="G857" s="10" t="s">
        <v>11</v>
      </c>
      <c r="H857" s="16">
        <v>11</v>
      </c>
      <c r="I857" s="17">
        <v>35.2998606898174</v>
      </c>
      <c r="J857" s="18">
        <f t="shared" si="40"/>
        <v>388.29846758799141</v>
      </c>
      <c r="K857" s="8">
        <f t="shared" si="41"/>
        <v>7</v>
      </c>
      <c r="M857"/>
    </row>
    <row r="858" spans="3:13" ht="14.25">
      <c r="C858" s="10">
        <v>857</v>
      </c>
      <c r="D858" s="10" t="s">
        <v>10</v>
      </c>
      <c r="E858" s="15">
        <v>38221</v>
      </c>
      <c r="F858" s="10">
        <f t="shared" si="39"/>
        <v>2004</v>
      </c>
      <c r="G858" s="10" t="s">
        <v>9</v>
      </c>
      <c r="H858" s="16">
        <v>74</v>
      </c>
      <c r="I858" s="17">
        <v>223.97457991298899</v>
      </c>
      <c r="J858" s="18">
        <f t="shared" si="40"/>
        <v>16574.118913561186</v>
      </c>
      <c r="K858" s="8">
        <f t="shared" si="41"/>
        <v>8</v>
      </c>
      <c r="M858"/>
    </row>
    <row r="859" spans="3:13" ht="14.25">
      <c r="C859" s="10">
        <v>858</v>
      </c>
      <c r="D859" s="10" t="s">
        <v>19</v>
      </c>
      <c r="E859" s="15">
        <v>39057</v>
      </c>
      <c r="F859" s="10">
        <f t="shared" si="39"/>
        <v>2006</v>
      </c>
      <c r="G859" s="10" t="s">
        <v>21</v>
      </c>
      <c r="H859" s="16">
        <v>28</v>
      </c>
      <c r="I859" s="17">
        <v>86.485564911199802</v>
      </c>
      <c r="J859" s="18">
        <f t="shared" si="40"/>
        <v>2421.5958175135943</v>
      </c>
      <c r="K859" s="8">
        <f t="shared" si="41"/>
        <v>3</v>
      </c>
      <c r="M859"/>
    </row>
    <row r="860" spans="3:13" ht="14.25">
      <c r="C860" s="10">
        <v>859</v>
      </c>
      <c r="D860" s="10" t="s">
        <v>18</v>
      </c>
      <c r="E860" s="15">
        <v>38507</v>
      </c>
      <c r="F860" s="10">
        <f t="shared" si="39"/>
        <v>2005</v>
      </c>
      <c r="G860" s="10" t="s">
        <v>9</v>
      </c>
      <c r="H860" s="16">
        <v>40</v>
      </c>
      <c r="I860" s="17">
        <v>121.92180749554799</v>
      </c>
      <c r="J860" s="18">
        <f t="shared" si="40"/>
        <v>4876.87229982192</v>
      </c>
      <c r="K860" s="8">
        <f t="shared" si="41"/>
        <v>8</v>
      </c>
      <c r="M860"/>
    </row>
    <row r="861" spans="3:13" ht="14.25">
      <c r="C861" s="10">
        <v>860</v>
      </c>
      <c r="D861" s="10" t="s">
        <v>18</v>
      </c>
      <c r="E861" s="15">
        <v>38023</v>
      </c>
      <c r="F861" s="10">
        <f t="shared" si="39"/>
        <v>2004</v>
      </c>
      <c r="G861" s="10" t="s">
        <v>9</v>
      </c>
      <c r="H861" s="16">
        <v>34</v>
      </c>
      <c r="I861" s="17">
        <v>104.16891538714501</v>
      </c>
      <c r="J861" s="18">
        <f t="shared" si="40"/>
        <v>3541.7431231629303</v>
      </c>
      <c r="K861" s="8">
        <f t="shared" si="41"/>
        <v>8</v>
      </c>
      <c r="M861"/>
    </row>
    <row r="862" spans="3:13" ht="14.25">
      <c r="C862" s="10">
        <v>861</v>
      </c>
      <c r="D862" s="10" t="s">
        <v>8</v>
      </c>
      <c r="E862" s="15">
        <v>38606</v>
      </c>
      <c r="F862" s="10">
        <f t="shared" si="39"/>
        <v>2005</v>
      </c>
      <c r="G862" s="10" t="s">
        <v>17</v>
      </c>
      <c r="H862" s="16">
        <v>38</v>
      </c>
      <c r="I862" s="17">
        <v>115.851801488861</v>
      </c>
      <c r="J862" s="18">
        <f t="shared" si="40"/>
        <v>4402.368456576718</v>
      </c>
      <c r="K862" s="8">
        <f t="shared" si="41"/>
        <v>5</v>
      </c>
      <c r="M862"/>
    </row>
    <row r="863" spans="3:13" ht="14.25">
      <c r="C863" s="10">
        <v>862</v>
      </c>
      <c r="D863" s="10" t="s">
        <v>10</v>
      </c>
      <c r="E863" s="15">
        <v>38518</v>
      </c>
      <c r="F863" s="10">
        <f t="shared" si="39"/>
        <v>2005</v>
      </c>
      <c r="G863" s="10" t="s">
        <v>21</v>
      </c>
      <c r="H863" s="16">
        <v>69</v>
      </c>
      <c r="I863" s="17">
        <v>209.143363915154</v>
      </c>
      <c r="J863" s="18">
        <f t="shared" si="40"/>
        <v>14430.892110145625</v>
      </c>
      <c r="K863" s="8">
        <f t="shared" si="41"/>
        <v>8</v>
      </c>
      <c r="M863"/>
    </row>
    <row r="864" spans="3:13" ht="14.25">
      <c r="C864" s="10">
        <v>863</v>
      </c>
      <c r="D864" s="10" t="s">
        <v>12</v>
      </c>
      <c r="E864" s="15">
        <v>38584</v>
      </c>
      <c r="F864" s="10">
        <f t="shared" si="39"/>
        <v>2005</v>
      </c>
      <c r="G864" s="10" t="s">
        <v>17</v>
      </c>
      <c r="H864" s="16">
        <v>34</v>
      </c>
      <c r="I864" s="17">
        <v>103.97058317140301</v>
      </c>
      <c r="J864" s="18">
        <f t="shared" si="40"/>
        <v>3534.9998278277021</v>
      </c>
      <c r="K864" s="8">
        <f t="shared" si="41"/>
        <v>6</v>
      </c>
      <c r="M864"/>
    </row>
    <row r="865" spans="3:13" ht="14.25">
      <c r="C865" s="10">
        <v>864</v>
      </c>
      <c r="D865" s="10" t="s">
        <v>8</v>
      </c>
      <c r="E865" s="15">
        <v>38573</v>
      </c>
      <c r="F865" s="10">
        <f t="shared" si="39"/>
        <v>2005</v>
      </c>
      <c r="G865" s="10" t="s">
        <v>21</v>
      </c>
      <c r="H865" s="16">
        <v>29</v>
      </c>
      <c r="I865" s="17">
        <v>89.383943739445897</v>
      </c>
      <c r="J865" s="18">
        <f t="shared" si="40"/>
        <v>2592.1343684439312</v>
      </c>
      <c r="K865" s="8">
        <f t="shared" si="41"/>
        <v>5</v>
      </c>
      <c r="M865"/>
    </row>
    <row r="866" spans="3:13" ht="14.25">
      <c r="C866" s="10">
        <v>865</v>
      </c>
      <c r="D866" s="10" t="s">
        <v>16</v>
      </c>
      <c r="E866" s="15">
        <v>38034</v>
      </c>
      <c r="F866" s="10">
        <f t="shared" si="39"/>
        <v>2004</v>
      </c>
      <c r="G866" s="10" t="s">
        <v>11</v>
      </c>
      <c r="H866" s="16">
        <v>-10</v>
      </c>
      <c r="I866" s="17">
        <v>-27.7249390483193</v>
      </c>
      <c r="J866" s="18">
        <f t="shared" si="40"/>
        <v>277.249390483193</v>
      </c>
      <c r="K866" s="8">
        <f t="shared" si="41"/>
        <v>7</v>
      </c>
      <c r="M866"/>
    </row>
    <row r="867" spans="3:13" ht="14.25">
      <c r="C867" s="10">
        <v>866</v>
      </c>
      <c r="D867" s="10" t="s">
        <v>20</v>
      </c>
      <c r="E867" s="15">
        <v>38287</v>
      </c>
      <c r="F867" s="10">
        <f t="shared" si="39"/>
        <v>2004</v>
      </c>
      <c r="G867" s="10" t="s">
        <v>13</v>
      </c>
      <c r="H867" s="16">
        <v>42</v>
      </c>
      <c r="I867" s="17">
        <v>128.428703987821</v>
      </c>
      <c r="J867" s="18">
        <f t="shared" si="40"/>
        <v>5394.0055674884816</v>
      </c>
      <c r="K867" s="8">
        <f t="shared" si="41"/>
        <v>4</v>
      </c>
      <c r="M867"/>
    </row>
    <row r="868" spans="3:13" ht="14.25">
      <c r="C868" s="10">
        <v>867</v>
      </c>
      <c r="D868" s="10" t="s">
        <v>15</v>
      </c>
      <c r="E868" s="15">
        <v>38793</v>
      </c>
      <c r="F868" s="10">
        <f t="shared" si="39"/>
        <v>2006</v>
      </c>
      <c r="G868" s="10" t="s">
        <v>21</v>
      </c>
      <c r="H868" s="16">
        <v>58</v>
      </c>
      <c r="I868" s="17">
        <v>175.97423505292599</v>
      </c>
      <c r="J868" s="18">
        <f t="shared" si="40"/>
        <v>10206.505633069708</v>
      </c>
      <c r="K868" s="8">
        <f t="shared" si="41"/>
        <v>5</v>
      </c>
      <c r="M868"/>
    </row>
    <row r="869" spans="3:13" ht="14.25">
      <c r="C869" s="10">
        <v>868</v>
      </c>
      <c r="D869" s="10" t="s">
        <v>14</v>
      </c>
      <c r="E869" s="15">
        <v>38056</v>
      </c>
      <c r="F869" s="10">
        <f t="shared" si="39"/>
        <v>2004</v>
      </c>
      <c r="G869" s="10" t="s">
        <v>11</v>
      </c>
      <c r="H869" s="16">
        <v>27</v>
      </c>
      <c r="I869" s="17">
        <v>83.016650139933901</v>
      </c>
      <c r="J869" s="18">
        <f t="shared" si="40"/>
        <v>2241.4495537782154</v>
      </c>
      <c r="K869" s="8">
        <f t="shared" si="41"/>
        <v>6</v>
      </c>
      <c r="M869"/>
    </row>
    <row r="870" spans="3:13" ht="14.25">
      <c r="C870" s="10">
        <v>869</v>
      </c>
      <c r="D870" s="10" t="s">
        <v>20</v>
      </c>
      <c r="E870" s="15">
        <v>38903</v>
      </c>
      <c r="F870" s="10">
        <f t="shared" si="39"/>
        <v>2006</v>
      </c>
      <c r="G870" s="10" t="s">
        <v>17</v>
      </c>
      <c r="H870" s="16">
        <v>47</v>
      </c>
      <c r="I870" s="17">
        <v>143.27420366457699</v>
      </c>
      <c r="J870" s="18">
        <f t="shared" si="40"/>
        <v>6733.8875722351186</v>
      </c>
      <c r="K870" s="8">
        <f t="shared" si="41"/>
        <v>4</v>
      </c>
      <c r="M870"/>
    </row>
    <row r="871" spans="3:13" ht="14.25">
      <c r="C871" s="10">
        <v>870</v>
      </c>
      <c r="D871" s="10" t="s">
        <v>14</v>
      </c>
      <c r="E871" s="15">
        <v>38023</v>
      </c>
      <c r="F871" s="10">
        <f t="shared" si="39"/>
        <v>2004</v>
      </c>
      <c r="G871" s="10" t="s">
        <v>11</v>
      </c>
      <c r="H871" s="16">
        <v>29</v>
      </c>
      <c r="I871" s="17">
        <v>88.696716331090698</v>
      </c>
      <c r="J871" s="18">
        <f t="shared" si="40"/>
        <v>2572.2047736016302</v>
      </c>
      <c r="K871" s="8">
        <f t="shared" si="41"/>
        <v>6</v>
      </c>
      <c r="M871"/>
    </row>
    <row r="872" spans="3:13" ht="14.25">
      <c r="C872" s="10">
        <v>871</v>
      </c>
      <c r="D872" s="10" t="s">
        <v>20</v>
      </c>
      <c r="E872" s="15">
        <v>38848</v>
      </c>
      <c r="F872" s="10">
        <f t="shared" si="39"/>
        <v>2006</v>
      </c>
      <c r="G872" s="10" t="s">
        <v>21</v>
      </c>
      <c r="H872" s="16">
        <v>28</v>
      </c>
      <c r="I872" s="17">
        <v>86.226420950611299</v>
      </c>
      <c r="J872" s="18">
        <f t="shared" si="40"/>
        <v>2414.3397866171163</v>
      </c>
      <c r="K872" s="8">
        <f t="shared" si="41"/>
        <v>4</v>
      </c>
      <c r="M872"/>
    </row>
    <row r="873" spans="3:13" ht="14.25">
      <c r="C873" s="10">
        <v>872</v>
      </c>
      <c r="D873" s="10" t="s">
        <v>8</v>
      </c>
      <c r="E873" s="15">
        <v>38980</v>
      </c>
      <c r="F873" s="10">
        <f t="shared" si="39"/>
        <v>2006</v>
      </c>
      <c r="G873" s="10" t="s">
        <v>17</v>
      </c>
      <c r="H873" s="16">
        <v>79</v>
      </c>
      <c r="I873" s="17">
        <v>239.05774059830401</v>
      </c>
      <c r="J873" s="18">
        <f t="shared" si="40"/>
        <v>18885.561507266015</v>
      </c>
      <c r="K873" s="8">
        <f t="shared" si="41"/>
        <v>5</v>
      </c>
      <c r="M873"/>
    </row>
    <row r="874" spans="3:13" ht="14.25">
      <c r="C874" s="10">
        <v>873</v>
      </c>
      <c r="D874" s="10" t="s">
        <v>12</v>
      </c>
      <c r="E874" s="15">
        <v>38298</v>
      </c>
      <c r="F874" s="10">
        <f t="shared" si="39"/>
        <v>2004</v>
      </c>
      <c r="G874" s="10" t="s">
        <v>17</v>
      </c>
      <c r="H874" s="16">
        <v>41</v>
      </c>
      <c r="I874" s="17">
        <v>124.817864074479</v>
      </c>
      <c r="J874" s="18">
        <f t="shared" si="40"/>
        <v>5117.5324270536394</v>
      </c>
      <c r="K874" s="8">
        <f t="shared" si="41"/>
        <v>6</v>
      </c>
      <c r="M874"/>
    </row>
    <row r="875" spans="3:13" ht="14.25">
      <c r="C875" s="10">
        <v>874</v>
      </c>
      <c r="D875" s="10" t="s">
        <v>14</v>
      </c>
      <c r="E875" s="15">
        <v>38540</v>
      </c>
      <c r="F875" s="10">
        <f t="shared" si="39"/>
        <v>2005</v>
      </c>
      <c r="G875" s="10" t="s">
        <v>13</v>
      </c>
      <c r="H875" s="16">
        <v>57</v>
      </c>
      <c r="I875" s="17">
        <v>172.961885214539</v>
      </c>
      <c r="J875" s="18">
        <f t="shared" si="40"/>
        <v>9858.8274572287228</v>
      </c>
      <c r="K875" s="8">
        <f t="shared" si="41"/>
        <v>6</v>
      </c>
      <c r="M875"/>
    </row>
    <row r="876" spans="3:13" ht="14.25">
      <c r="C876" s="10">
        <v>875</v>
      </c>
      <c r="D876" s="10" t="s">
        <v>20</v>
      </c>
      <c r="E876" s="15">
        <v>38914</v>
      </c>
      <c r="F876" s="10">
        <f t="shared" si="39"/>
        <v>2006</v>
      </c>
      <c r="G876" s="10" t="s">
        <v>9</v>
      </c>
      <c r="H876" s="16">
        <v>45</v>
      </c>
      <c r="I876" s="17">
        <v>137.62002289021899</v>
      </c>
      <c r="J876" s="18">
        <f t="shared" si="40"/>
        <v>6192.9010300598547</v>
      </c>
      <c r="K876" s="8">
        <f t="shared" si="41"/>
        <v>4</v>
      </c>
      <c r="M876"/>
    </row>
    <row r="877" spans="3:13" ht="14.25">
      <c r="C877" s="10">
        <v>876</v>
      </c>
      <c r="D877" s="10" t="s">
        <v>19</v>
      </c>
      <c r="E877" s="15">
        <v>38793</v>
      </c>
      <c r="F877" s="10">
        <f t="shared" si="39"/>
        <v>2006</v>
      </c>
      <c r="G877" s="10" t="s">
        <v>21</v>
      </c>
      <c r="H877" s="16">
        <v>91</v>
      </c>
      <c r="I877" s="17">
        <v>274.91230216083102</v>
      </c>
      <c r="J877" s="18">
        <f t="shared" si="40"/>
        <v>25017.019496635621</v>
      </c>
      <c r="K877" s="8">
        <f t="shared" si="41"/>
        <v>3</v>
      </c>
      <c r="M877"/>
    </row>
    <row r="878" spans="3:13" ht="14.25">
      <c r="C878" s="10">
        <v>877</v>
      </c>
      <c r="D878" s="10" t="s">
        <v>14</v>
      </c>
      <c r="E878" s="15">
        <v>38375</v>
      </c>
      <c r="F878" s="10">
        <f t="shared" si="39"/>
        <v>2005</v>
      </c>
      <c r="G878" s="10" t="s">
        <v>21</v>
      </c>
      <c r="H878" s="16">
        <v>49</v>
      </c>
      <c r="I878" s="17">
        <v>149.04131306617501</v>
      </c>
      <c r="J878" s="18">
        <f t="shared" si="40"/>
        <v>7303.0243402425749</v>
      </c>
      <c r="K878" s="8">
        <f t="shared" si="41"/>
        <v>6</v>
      </c>
      <c r="M878"/>
    </row>
    <row r="879" spans="3:13" ht="14.25">
      <c r="C879" s="10">
        <v>878</v>
      </c>
      <c r="D879" s="10" t="s">
        <v>8</v>
      </c>
      <c r="E879" s="15">
        <v>38254</v>
      </c>
      <c r="F879" s="10">
        <f t="shared" si="39"/>
        <v>2004</v>
      </c>
      <c r="G879" s="10" t="s">
        <v>9</v>
      </c>
      <c r="H879" s="16">
        <v>68</v>
      </c>
      <c r="I879" s="17">
        <v>206.16097800045301</v>
      </c>
      <c r="J879" s="18">
        <f t="shared" si="40"/>
        <v>14018.946504030804</v>
      </c>
      <c r="K879" s="8">
        <f t="shared" si="41"/>
        <v>5</v>
      </c>
      <c r="M879"/>
    </row>
    <row r="880" spans="3:13" ht="14.25">
      <c r="C880" s="10">
        <v>879</v>
      </c>
      <c r="D880" s="10" t="s">
        <v>16</v>
      </c>
      <c r="E880" s="15">
        <v>38397</v>
      </c>
      <c r="F880" s="10">
        <f t="shared" si="39"/>
        <v>2005</v>
      </c>
      <c r="G880" s="10" t="s">
        <v>13</v>
      </c>
      <c r="H880" s="16">
        <v>38</v>
      </c>
      <c r="I880" s="17">
        <v>116.644808958616</v>
      </c>
      <c r="J880" s="18">
        <f t="shared" si="40"/>
        <v>4432.5027404274078</v>
      </c>
      <c r="K880" s="8">
        <f t="shared" si="41"/>
        <v>7</v>
      </c>
      <c r="M880"/>
    </row>
    <row r="881" spans="3:13" ht="14.25">
      <c r="C881" s="10">
        <v>880</v>
      </c>
      <c r="D881" s="10" t="s">
        <v>12</v>
      </c>
      <c r="E881" s="15">
        <v>38980</v>
      </c>
      <c r="F881" s="10">
        <f t="shared" si="39"/>
        <v>2006</v>
      </c>
      <c r="G881" s="10" t="s">
        <v>11</v>
      </c>
      <c r="H881" s="16">
        <v>4</v>
      </c>
      <c r="I881" s="17">
        <v>15.205643253032701</v>
      </c>
      <c r="J881" s="18">
        <f t="shared" si="40"/>
        <v>60.822573012130803</v>
      </c>
      <c r="K881" s="8">
        <f t="shared" si="41"/>
        <v>6</v>
      </c>
      <c r="M881"/>
    </row>
    <row r="882" spans="3:13" ht="14.25">
      <c r="C882" s="10">
        <v>881</v>
      </c>
      <c r="D882" s="10" t="s">
        <v>14</v>
      </c>
      <c r="E882" s="15">
        <v>38452</v>
      </c>
      <c r="F882" s="10">
        <f t="shared" si="39"/>
        <v>2005</v>
      </c>
      <c r="G882" s="10" t="s">
        <v>21</v>
      </c>
      <c r="H882" s="16">
        <v>45</v>
      </c>
      <c r="I882" s="17">
        <v>137.05484034063701</v>
      </c>
      <c r="J882" s="18">
        <f t="shared" si="40"/>
        <v>6167.4678153286659</v>
      </c>
      <c r="K882" s="8">
        <f t="shared" si="41"/>
        <v>6</v>
      </c>
      <c r="M882"/>
    </row>
    <row r="883" spans="3:13" ht="14.25">
      <c r="C883" s="10">
        <v>882</v>
      </c>
      <c r="D883" s="10" t="s">
        <v>18</v>
      </c>
      <c r="E883" s="15">
        <v>38331</v>
      </c>
      <c r="F883" s="10">
        <f t="shared" si="39"/>
        <v>2004</v>
      </c>
      <c r="G883" s="10" t="s">
        <v>21</v>
      </c>
      <c r="H883" s="16">
        <v>85</v>
      </c>
      <c r="I883" s="17">
        <v>256.65810638281101</v>
      </c>
      <c r="J883" s="18">
        <f t="shared" si="40"/>
        <v>21815.939042538936</v>
      </c>
      <c r="K883" s="8">
        <f t="shared" si="41"/>
        <v>8</v>
      </c>
      <c r="M883"/>
    </row>
    <row r="884" spans="3:13" ht="14.25">
      <c r="C884" s="10">
        <v>883</v>
      </c>
      <c r="D884" s="10" t="s">
        <v>14</v>
      </c>
      <c r="E884" s="15">
        <v>38540</v>
      </c>
      <c r="F884" s="10">
        <f t="shared" si="39"/>
        <v>2005</v>
      </c>
      <c r="G884" s="10" t="s">
        <v>13</v>
      </c>
      <c r="H884" s="16">
        <v>57</v>
      </c>
      <c r="I884" s="17">
        <v>173.05666995199601</v>
      </c>
      <c r="J884" s="18">
        <f t="shared" si="40"/>
        <v>9864.2301872637727</v>
      </c>
      <c r="K884" s="8">
        <f t="shared" si="41"/>
        <v>6</v>
      </c>
      <c r="M884"/>
    </row>
    <row r="885" spans="3:13" ht="14.25">
      <c r="C885" s="10">
        <v>884</v>
      </c>
      <c r="D885" s="10" t="s">
        <v>15</v>
      </c>
      <c r="E885" s="15">
        <v>38672</v>
      </c>
      <c r="F885" s="10">
        <f t="shared" si="39"/>
        <v>2005</v>
      </c>
      <c r="G885" s="10" t="s">
        <v>21</v>
      </c>
      <c r="H885" s="16">
        <v>-3</v>
      </c>
      <c r="I885" s="17">
        <v>-6.3637861287644002</v>
      </c>
      <c r="J885" s="18">
        <f t="shared" si="40"/>
        <v>19.091358386293201</v>
      </c>
      <c r="K885" s="8">
        <f t="shared" si="41"/>
        <v>5</v>
      </c>
      <c r="M885"/>
    </row>
    <row r="886" spans="3:13" ht="14.25">
      <c r="C886" s="10">
        <v>885</v>
      </c>
      <c r="D886" s="10" t="s">
        <v>20</v>
      </c>
      <c r="E886" s="15">
        <v>38936</v>
      </c>
      <c r="F886" s="10">
        <f t="shared" si="39"/>
        <v>2006</v>
      </c>
      <c r="G886" s="10" t="s">
        <v>11</v>
      </c>
      <c r="H886" s="16">
        <v>-9</v>
      </c>
      <c r="I886" s="17">
        <v>-24.8586702307603</v>
      </c>
      <c r="J886" s="18">
        <f t="shared" si="40"/>
        <v>223.72803207684271</v>
      </c>
      <c r="K886" s="8">
        <f t="shared" si="41"/>
        <v>4</v>
      </c>
      <c r="M886"/>
    </row>
    <row r="887" spans="3:13" ht="14.25">
      <c r="C887" s="10">
        <v>886</v>
      </c>
      <c r="D887" s="10" t="s">
        <v>15</v>
      </c>
      <c r="E887" s="15">
        <v>38100</v>
      </c>
      <c r="F887" s="10">
        <f t="shared" si="39"/>
        <v>2004</v>
      </c>
      <c r="G887" s="10" t="s">
        <v>17</v>
      </c>
      <c r="H887" s="16">
        <v>86</v>
      </c>
      <c r="I887" s="17">
        <v>260.29381913398601</v>
      </c>
      <c r="J887" s="18">
        <f t="shared" si="40"/>
        <v>22385.268445522797</v>
      </c>
      <c r="K887" s="8">
        <f t="shared" si="41"/>
        <v>5</v>
      </c>
      <c r="M887"/>
    </row>
    <row r="888" spans="3:13" ht="14.25">
      <c r="C888" s="10">
        <v>887</v>
      </c>
      <c r="D888" s="10" t="s">
        <v>19</v>
      </c>
      <c r="E888" s="15">
        <v>38419</v>
      </c>
      <c r="F888" s="10">
        <f t="shared" si="39"/>
        <v>2005</v>
      </c>
      <c r="G888" s="10" t="s">
        <v>11</v>
      </c>
      <c r="H888" s="16">
        <v>11</v>
      </c>
      <c r="I888" s="17">
        <v>35.041684359746199</v>
      </c>
      <c r="J888" s="18">
        <f t="shared" si="40"/>
        <v>385.45852795720816</v>
      </c>
      <c r="K888" s="8">
        <f t="shared" si="41"/>
        <v>3</v>
      </c>
      <c r="M888"/>
    </row>
    <row r="889" spans="3:13" ht="14.25">
      <c r="C889" s="10">
        <v>888</v>
      </c>
      <c r="D889" s="10" t="s">
        <v>16</v>
      </c>
      <c r="E889" s="15">
        <v>38001</v>
      </c>
      <c r="F889" s="10">
        <f t="shared" si="39"/>
        <v>2004</v>
      </c>
      <c r="G889" s="10" t="s">
        <v>21</v>
      </c>
      <c r="H889" s="16">
        <v>87</v>
      </c>
      <c r="I889" s="17">
        <v>262.759248913607</v>
      </c>
      <c r="J889" s="18">
        <f t="shared" si="40"/>
        <v>22860.054655483807</v>
      </c>
      <c r="K889" s="8">
        <f t="shared" si="41"/>
        <v>7</v>
      </c>
      <c r="M889"/>
    </row>
    <row r="890" spans="3:13" ht="14.25">
      <c r="C890" s="10">
        <v>889</v>
      </c>
      <c r="D890" s="10" t="s">
        <v>16</v>
      </c>
      <c r="E890" s="15">
        <v>38199</v>
      </c>
      <c r="F890" s="10">
        <f t="shared" si="39"/>
        <v>2004</v>
      </c>
      <c r="G890" s="10" t="s">
        <v>17</v>
      </c>
      <c r="H890" s="16">
        <v>86</v>
      </c>
      <c r="I890" s="17">
        <v>260.00914889996398</v>
      </c>
      <c r="J890" s="18">
        <f t="shared" si="40"/>
        <v>22360.786805396903</v>
      </c>
      <c r="K890" s="8">
        <f t="shared" si="41"/>
        <v>7</v>
      </c>
      <c r="M890"/>
    </row>
    <row r="891" spans="3:13" ht="14.25">
      <c r="C891" s="10">
        <v>890</v>
      </c>
      <c r="D891" s="10" t="s">
        <v>8</v>
      </c>
      <c r="E891" s="15">
        <v>38749</v>
      </c>
      <c r="F891" s="10">
        <f t="shared" si="39"/>
        <v>2006</v>
      </c>
      <c r="G891" s="10" t="s">
        <v>9</v>
      </c>
      <c r="H891" s="16">
        <v>62</v>
      </c>
      <c r="I891" s="17">
        <v>187.81034616092501</v>
      </c>
      <c r="J891" s="18">
        <f t="shared" si="40"/>
        <v>11644.24146197735</v>
      </c>
      <c r="K891" s="8">
        <f t="shared" si="41"/>
        <v>5</v>
      </c>
      <c r="M891"/>
    </row>
    <row r="892" spans="3:13" ht="14.25">
      <c r="C892" s="10">
        <v>891</v>
      </c>
      <c r="D892" s="10" t="s">
        <v>14</v>
      </c>
      <c r="E892" s="15">
        <v>38914</v>
      </c>
      <c r="F892" s="10">
        <f t="shared" si="39"/>
        <v>2006</v>
      </c>
      <c r="G892" s="10" t="s">
        <v>21</v>
      </c>
      <c r="H892" s="16">
        <v>80</v>
      </c>
      <c r="I892" s="17">
        <v>241.85917425037701</v>
      </c>
      <c r="J892" s="18">
        <f t="shared" si="40"/>
        <v>19348.733940030161</v>
      </c>
      <c r="K892" s="8">
        <f t="shared" si="41"/>
        <v>6</v>
      </c>
      <c r="M892"/>
    </row>
    <row r="893" spans="3:13" ht="14.25">
      <c r="C893" s="10">
        <v>892</v>
      </c>
      <c r="D893" s="10" t="s">
        <v>16</v>
      </c>
      <c r="E893" s="15">
        <v>38188</v>
      </c>
      <c r="F893" s="10">
        <f t="shared" si="39"/>
        <v>2004</v>
      </c>
      <c r="G893" s="10" t="s">
        <v>13</v>
      </c>
      <c r="H893" s="16">
        <v>11</v>
      </c>
      <c r="I893" s="17">
        <v>34.782314831792199</v>
      </c>
      <c r="J893" s="18">
        <f t="shared" si="40"/>
        <v>382.60546314971418</v>
      </c>
      <c r="K893" s="8">
        <f t="shared" si="41"/>
        <v>7</v>
      </c>
      <c r="M893"/>
    </row>
    <row r="894" spans="3:13" ht="14.25">
      <c r="C894" s="10">
        <v>893</v>
      </c>
      <c r="D894" s="10" t="s">
        <v>16</v>
      </c>
      <c r="E894" s="15">
        <v>38694</v>
      </c>
      <c r="F894" s="10">
        <f t="shared" si="39"/>
        <v>2005</v>
      </c>
      <c r="G894" s="10" t="s">
        <v>13</v>
      </c>
      <c r="H894" s="16">
        <v>11</v>
      </c>
      <c r="I894" s="17">
        <v>34.680822827797101</v>
      </c>
      <c r="J894" s="18">
        <f t="shared" si="40"/>
        <v>381.48905110576811</v>
      </c>
      <c r="K894" s="8">
        <f t="shared" si="41"/>
        <v>7</v>
      </c>
      <c r="M894"/>
    </row>
    <row r="895" spans="3:13" ht="14.25">
      <c r="C895" s="10">
        <v>894</v>
      </c>
      <c r="D895" s="10" t="s">
        <v>20</v>
      </c>
      <c r="E895" s="15">
        <v>38661</v>
      </c>
      <c r="F895" s="10">
        <f t="shared" si="39"/>
        <v>2005</v>
      </c>
      <c r="G895" s="10" t="s">
        <v>17</v>
      </c>
      <c r="H895" s="16">
        <v>-4</v>
      </c>
      <c r="I895" s="17">
        <v>-9.7904020756587595</v>
      </c>
      <c r="J895" s="18">
        <f t="shared" si="40"/>
        <v>39.161608302635038</v>
      </c>
      <c r="K895" s="8">
        <f t="shared" si="41"/>
        <v>4</v>
      </c>
      <c r="M895"/>
    </row>
    <row r="896" spans="3:13" ht="14.25">
      <c r="C896" s="10">
        <v>895</v>
      </c>
      <c r="D896" s="10" t="s">
        <v>18</v>
      </c>
      <c r="E896" s="15">
        <v>38331</v>
      </c>
      <c r="F896" s="10">
        <f t="shared" si="39"/>
        <v>2004</v>
      </c>
      <c r="G896" s="10" t="s">
        <v>13</v>
      </c>
      <c r="H896" s="16">
        <v>42</v>
      </c>
      <c r="I896" s="17">
        <v>128.02610607664599</v>
      </c>
      <c r="J896" s="18">
        <f t="shared" si="40"/>
        <v>5377.0964552191317</v>
      </c>
      <c r="K896" s="8">
        <f t="shared" si="41"/>
        <v>8</v>
      </c>
      <c r="M896"/>
    </row>
    <row r="897" spans="3:13" ht="14.25">
      <c r="C897" s="10">
        <v>896</v>
      </c>
      <c r="D897" s="10" t="s">
        <v>18</v>
      </c>
      <c r="E897" s="15">
        <v>38166</v>
      </c>
      <c r="F897" s="10">
        <f t="shared" si="39"/>
        <v>2004</v>
      </c>
      <c r="G897" s="10" t="s">
        <v>9</v>
      </c>
      <c r="H897" s="16">
        <v>51</v>
      </c>
      <c r="I897" s="17">
        <v>154.71800722699501</v>
      </c>
      <c r="J897" s="18">
        <f t="shared" si="40"/>
        <v>7890.6183685767455</v>
      </c>
      <c r="K897" s="8">
        <f t="shared" si="41"/>
        <v>8</v>
      </c>
      <c r="M897"/>
    </row>
    <row r="898" spans="3:13" ht="14.25">
      <c r="C898" s="10">
        <v>897</v>
      </c>
      <c r="D898" s="10" t="s">
        <v>16</v>
      </c>
      <c r="E898" s="15">
        <v>38188</v>
      </c>
      <c r="F898" s="10">
        <f t="shared" si="39"/>
        <v>2004</v>
      </c>
      <c r="G898" s="10" t="s">
        <v>11</v>
      </c>
      <c r="H898" s="16">
        <v>91</v>
      </c>
      <c r="I898" s="17">
        <v>274.77216405152802</v>
      </c>
      <c r="J898" s="18">
        <f t="shared" si="40"/>
        <v>25004.266928689049</v>
      </c>
      <c r="K898" s="8">
        <f t="shared" si="41"/>
        <v>7</v>
      </c>
      <c r="M898"/>
    </row>
    <row r="899" spans="3:13" ht="14.25">
      <c r="C899" s="10">
        <v>898</v>
      </c>
      <c r="D899" s="10" t="s">
        <v>14</v>
      </c>
      <c r="E899" s="15">
        <v>38947</v>
      </c>
      <c r="F899" s="10">
        <f t="shared" ref="F899:F962" si="42">YEAR(E899)</f>
        <v>2006</v>
      </c>
      <c r="G899" s="10" t="s">
        <v>9</v>
      </c>
      <c r="H899" s="16">
        <v>24</v>
      </c>
      <c r="I899" s="17">
        <v>73.406307306618501</v>
      </c>
      <c r="J899" s="18">
        <f t="shared" ref="J899:J962" si="43">H899*I899</f>
        <v>1761.7513753588441</v>
      </c>
      <c r="K899" s="8">
        <f t="shared" ref="K899:K962" si="44">LEN(D899)</f>
        <v>6</v>
      </c>
      <c r="M899"/>
    </row>
    <row r="900" spans="3:13" ht="14.25">
      <c r="C900" s="10">
        <v>899</v>
      </c>
      <c r="D900" s="10" t="s">
        <v>14</v>
      </c>
      <c r="E900" s="15">
        <v>38012</v>
      </c>
      <c r="F900" s="10">
        <f t="shared" si="42"/>
        <v>2004</v>
      </c>
      <c r="G900" s="10" t="s">
        <v>17</v>
      </c>
      <c r="H900" s="16">
        <v>19</v>
      </c>
      <c r="I900" s="17">
        <v>59.122730804832202</v>
      </c>
      <c r="J900" s="18">
        <f t="shared" si="43"/>
        <v>1123.3318852918119</v>
      </c>
      <c r="K900" s="8">
        <f t="shared" si="44"/>
        <v>6</v>
      </c>
      <c r="M900"/>
    </row>
    <row r="901" spans="3:13" ht="14.25">
      <c r="C901" s="10">
        <v>900</v>
      </c>
      <c r="D901" s="10" t="s">
        <v>16</v>
      </c>
      <c r="E901" s="15">
        <v>38067</v>
      </c>
      <c r="F901" s="10">
        <f t="shared" si="42"/>
        <v>2004</v>
      </c>
      <c r="G901" s="10" t="s">
        <v>9</v>
      </c>
      <c r="H901" s="16">
        <v>80</v>
      </c>
      <c r="I901" s="17">
        <v>241.74723336571199</v>
      </c>
      <c r="J901" s="18">
        <f t="shared" si="43"/>
        <v>19339.778669256961</v>
      </c>
      <c r="K901" s="8">
        <f t="shared" si="44"/>
        <v>7</v>
      </c>
      <c r="M901"/>
    </row>
    <row r="902" spans="3:13" ht="14.25">
      <c r="C902" s="10">
        <v>901</v>
      </c>
      <c r="D902" s="10" t="s">
        <v>8</v>
      </c>
      <c r="E902" s="15">
        <v>39057</v>
      </c>
      <c r="F902" s="10">
        <f t="shared" si="42"/>
        <v>2006</v>
      </c>
      <c r="G902" s="10" t="s">
        <v>11</v>
      </c>
      <c r="H902" s="16">
        <v>0</v>
      </c>
      <c r="I902" s="17">
        <v>1.6796900586638699</v>
      </c>
      <c r="J902" s="18">
        <f t="shared" si="43"/>
        <v>0</v>
      </c>
      <c r="K902" s="8">
        <f t="shared" si="44"/>
        <v>5</v>
      </c>
      <c r="M902"/>
    </row>
    <row r="903" spans="3:13" ht="14.25">
      <c r="C903" s="10">
        <v>902</v>
      </c>
      <c r="D903" s="10" t="s">
        <v>19</v>
      </c>
      <c r="E903" s="15">
        <v>38991</v>
      </c>
      <c r="F903" s="10">
        <f t="shared" si="42"/>
        <v>2006</v>
      </c>
      <c r="G903" s="10" t="s">
        <v>11</v>
      </c>
      <c r="H903" s="16">
        <v>69</v>
      </c>
      <c r="I903" s="17">
        <v>209.1420391698</v>
      </c>
      <c r="J903" s="18">
        <f t="shared" si="43"/>
        <v>14430.8007027162</v>
      </c>
      <c r="K903" s="8">
        <f t="shared" si="44"/>
        <v>3</v>
      </c>
      <c r="M903"/>
    </row>
    <row r="904" spans="3:13" ht="14.25">
      <c r="C904" s="10">
        <v>903</v>
      </c>
      <c r="D904" s="10" t="s">
        <v>14</v>
      </c>
      <c r="E904" s="15">
        <v>38914</v>
      </c>
      <c r="F904" s="10">
        <f t="shared" si="42"/>
        <v>2006</v>
      </c>
      <c r="G904" s="10" t="s">
        <v>21</v>
      </c>
      <c r="H904" s="16">
        <v>84</v>
      </c>
      <c r="I904" s="17">
        <v>253.784213130598</v>
      </c>
      <c r="J904" s="18">
        <f t="shared" si="43"/>
        <v>21317.873902970234</v>
      </c>
      <c r="K904" s="8">
        <f t="shared" si="44"/>
        <v>6</v>
      </c>
      <c r="M904"/>
    </row>
    <row r="905" spans="3:13" ht="14.25">
      <c r="C905" s="10">
        <v>904</v>
      </c>
      <c r="D905" s="10" t="s">
        <v>10</v>
      </c>
      <c r="E905" s="15">
        <v>38584</v>
      </c>
      <c r="F905" s="10">
        <f t="shared" si="42"/>
        <v>2005</v>
      </c>
      <c r="G905" s="10" t="s">
        <v>13</v>
      </c>
      <c r="H905" s="16">
        <v>31</v>
      </c>
      <c r="I905" s="17">
        <v>94.7521434637423</v>
      </c>
      <c r="J905" s="18">
        <f t="shared" si="43"/>
        <v>2937.3164473760112</v>
      </c>
      <c r="K905" s="8">
        <f t="shared" si="44"/>
        <v>8</v>
      </c>
      <c r="M905"/>
    </row>
    <row r="906" spans="3:13" ht="14.25">
      <c r="C906" s="10">
        <v>905</v>
      </c>
      <c r="D906" s="10" t="s">
        <v>15</v>
      </c>
      <c r="E906" s="15">
        <v>38595</v>
      </c>
      <c r="F906" s="10">
        <f t="shared" si="42"/>
        <v>2005</v>
      </c>
      <c r="G906" s="10" t="s">
        <v>17</v>
      </c>
      <c r="H906" s="16">
        <v>11</v>
      </c>
      <c r="I906" s="17">
        <v>35.274537093655297</v>
      </c>
      <c r="J906" s="18">
        <f t="shared" si="43"/>
        <v>388.01990803020828</v>
      </c>
      <c r="K906" s="8">
        <f t="shared" si="44"/>
        <v>5</v>
      </c>
      <c r="M906"/>
    </row>
    <row r="907" spans="3:13" ht="14.25">
      <c r="C907" s="10">
        <v>906</v>
      </c>
      <c r="D907" s="10" t="s">
        <v>12</v>
      </c>
      <c r="E907" s="15">
        <v>38441</v>
      </c>
      <c r="F907" s="10">
        <f t="shared" si="42"/>
        <v>2005</v>
      </c>
      <c r="G907" s="10" t="s">
        <v>9</v>
      </c>
      <c r="H907" s="16">
        <v>79</v>
      </c>
      <c r="I907" s="17">
        <v>239.34455630939499</v>
      </c>
      <c r="J907" s="18">
        <f t="shared" si="43"/>
        <v>18908.219948442205</v>
      </c>
      <c r="K907" s="8">
        <f t="shared" si="44"/>
        <v>6</v>
      </c>
      <c r="M907"/>
    </row>
    <row r="908" spans="3:13" ht="14.25">
      <c r="C908" s="10">
        <v>907</v>
      </c>
      <c r="D908" s="10" t="s">
        <v>19</v>
      </c>
      <c r="E908" s="15">
        <v>38892</v>
      </c>
      <c r="F908" s="10">
        <f t="shared" si="42"/>
        <v>2006</v>
      </c>
      <c r="G908" s="10" t="s">
        <v>17</v>
      </c>
      <c r="H908" s="16">
        <v>22</v>
      </c>
      <c r="I908" s="17">
        <v>68.5490312422004</v>
      </c>
      <c r="J908" s="18">
        <f t="shared" si="43"/>
        <v>1508.0786873284087</v>
      </c>
      <c r="K908" s="8">
        <f t="shared" si="44"/>
        <v>3</v>
      </c>
      <c r="M908"/>
    </row>
    <row r="909" spans="3:13" ht="14.25">
      <c r="C909" s="10">
        <v>908</v>
      </c>
      <c r="D909" s="10" t="s">
        <v>8</v>
      </c>
      <c r="E909" s="15">
        <v>38386</v>
      </c>
      <c r="F909" s="10">
        <f t="shared" si="42"/>
        <v>2005</v>
      </c>
      <c r="G909" s="10" t="s">
        <v>11</v>
      </c>
      <c r="H909" s="16">
        <v>76</v>
      </c>
      <c r="I909" s="17">
        <v>231.12986240504301</v>
      </c>
      <c r="J909" s="18">
        <f t="shared" si="43"/>
        <v>17565.869542783268</v>
      </c>
      <c r="K909" s="8">
        <f t="shared" si="44"/>
        <v>5</v>
      </c>
      <c r="M909"/>
    </row>
    <row r="910" spans="3:13" ht="14.25">
      <c r="C910" s="10">
        <v>909</v>
      </c>
      <c r="D910" s="10" t="s">
        <v>12</v>
      </c>
      <c r="E910" s="15">
        <v>38265</v>
      </c>
      <c r="F910" s="10">
        <f t="shared" si="42"/>
        <v>2004</v>
      </c>
      <c r="G910" s="10" t="s">
        <v>17</v>
      </c>
      <c r="H910" s="16">
        <v>0</v>
      </c>
      <c r="I910" s="17">
        <v>2.7444174420335501</v>
      </c>
      <c r="J910" s="18">
        <f t="shared" si="43"/>
        <v>0</v>
      </c>
      <c r="K910" s="8">
        <f t="shared" si="44"/>
        <v>6</v>
      </c>
      <c r="M910"/>
    </row>
    <row r="911" spans="3:13" ht="14.25">
      <c r="C911" s="10">
        <v>910</v>
      </c>
      <c r="D911" s="10" t="s">
        <v>14</v>
      </c>
      <c r="E911" s="15">
        <v>38430</v>
      </c>
      <c r="F911" s="10">
        <f t="shared" si="42"/>
        <v>2005</v>
      </c>
      <c r="G911" s="10" t="s">
        <v>9</v>
      </c>
      <c r="H911" s="16">
        <v>94</v>
      </c>
      <c r="I911" s="17">
        <v>283.56226306242002</v>
      </c>
      <c r="J911" s="18">
        <f t="shared" si="43"/>
        <v>26654.852727867481</v>
      </c>
      <c r="K911" s="8">
        <f t="shared" si="44"/>
        <v>6</v>
      </c>
      <c r="M911"/>
    </row>
    <row r="912" spans="3:13" ht="14.25">
      <c r="C912" s="10">
        <v>911</v>
      </c>
      <c r="D912" s="10" t="s">
        <v>15</v>
      </c>
      <c r="E912" s="15">
        <v>38298</v>
      </c>
      <c r="F912" s="10">
        <f t="shared" si="42"/>
        <v>2004</v>
      </c>
      <c r="G912" s="10" t="s">
        <v>11</v>
      </c>
      <c r="H912" s="16">
        <v>14</v>
      </c>
      <c r="I912" s="17">
        <v>44.2457022640235</v>
      </c>
      <c r="J912" s="18">
        <f t="shared" si="43"/>
        <v>619.43983169632895</v>
      </c>
      <c r="K912" s="8">
        <f t="shared" si="44"/>
        <v>5</v>
      </c>
      <c r="M912"/>
    </row>
    <row r="913" spans="3:13" ht="14.25">
      <c r="C913" s="10">
        <v>912</v>
      </c>
      <c r="D913" s="10" t="s">
        <v>14</v>
      </c>
      <c r="E913" s="15">
        <v>38903</v>
      </c>
      <c r="F913" s="10">
        <f t="shared" si="42"/>
        <v>2006</v>
      </c>
      <c r="G913" s="10" t="s">
        <v>21</v>
      </c>
      <c r="H913" s="16">
        <v>57</v>
      </c>
      <c r="I913" s="17">
        <v>172.69724242963699</v>
      </c>
      <c r="J913" s="18">
        <f t="shared" si="43"/>
        <v>9843.7428184893088</v>
      </c>
      <c r="K913" s="8">
        <f t="shared" si="44"/>
        <v>6</v>
      </c>
      <c r="M913"/>
    </row>
    <row r="914" spans="3:13" ht="14.25">
      <c r="C914" s="10">
        <v>913</v>
      </c>
      <c r="D914" s="10" t="s">
        <v>19</v>
      </c>
      <c r="E914" s="15">
        <v>38463</v>
      </c>
      <c r="F914" s="10">
        <f t="shared" si="42"/>
        <v>2005</v>
      </c>
      <c r="G914" s="10" t="s">
        <v>9</v>
      </c>
      <c r="H914" s="16">
        <v>3</v>
      </c>
      <c r="I914" s="17">
        <v>11.0828495528879</v>
      </c>
      <c r="J914" s="18">
        <f t="shared" si="43"/>
        <v>33.248548658663701</v>
      </c>
      <c r="K914" s="8">
        <f t="shared" si="44"/>
        <v>3</v>
      </c>
      <c r="M914"/>
    </row>
    <row r="915" spans="3:13" ht="14.25">
      <c r="C915" s="10">
        <v>914</v>
      </c>
      <c r="D915" s="10" t="s">
        <v>20</v>
      </c>
      <c r="E915" s="15">
        <v>38903</v>
      </c>
      <c r="F915" s="10">
        <f t="shared" si="42"/>
        <v>2006</v>
      </c>
      <c r="G915" s="10" t="s">
        <v>9</v>
      </c>
      <c r="H915" s="16">
        <v>50</v>
      </c>
      <c r="I915" s="17">
        <v>151.95954978745399</v>
      </c>
      <c r="J915" s="18">
        <f t="shared" si="43"/>
        <v>7597.9774893726999</v>
      </c>
      <c r="K915" s="8">
        <f t="shared" si="44"/>
        <v>4</v>
      </c>
      <c r="M915"/>
    </row>
    <row r="916" spans="3:13" ht="14.25">
      <c r="C916" s="10">
        <v>915</v>
      </c>
      <c r="D916" s="10" t="s">
        <v>12</v>
      </c>
      <c r="E916" s="15">
        <v>38881</v>
      </c>
      <c r="F916" s="10">
        <f t="shared" si="42"/>
        <v>2006</v>
      </c>
      <c r="G916" s="10" t="s">
        <v>17</v>
      </c>
      <c r="H916" s="16">
        <v>25</v>
      </c>
      <c r="I916" s="17">
        <v>76.624560231864294</v>
      </c>
      <c r="J916" s="18">
        <f t="shared" si="43"/>
        <v>1915.6140057966074</v>
      </c>
      <c r="K916" s="8">
        <f t="shared" si="44"/>
        <v>6</v>
      </c>
      <c r="M916"/>
    </row>
    <row r="917" spans="3:13" ht="14.25">
      <c r="C917" s="10">
        <v>916</v>
      </c>
      <c r="D917" s="10" t="s">
        <v>18</v>
      </c>
      <c r="E917" s="15">
        <v>38595</v>
      </c>
      <c r="F917" s="10">
        <f t="shared" si="42"/>
        <v>2005</v>
      </c>
      <c r="G917" s="10" t="s">
        <v>11</v>
      </c>
      <c r="H917" s="16">
        <v>46</v>
      </c>
      <c r="I917" s="17">
        <v>140.27369124882799</v>
      </c>
      <c r="J917" s="18">
        <f t="shared" si="43"/>
        <v>6452.5897974460877</v>
      </c>
      <c r="K917" s="8">
        <f t="shared" si="44"/>
        <v>8</v>
      </c>
      <c r="M917"/>
    </row>
    <row r="918" spans="3:13" ht="14.25">
      <c r="C918" s="10">
        <v>917</v>
      </c>
      <c r="D918" s="10" t="s">
        <v>15</v>
      </c>
      <c r="E918" s="15">
        <v>38914</v>
      </c>
      <c r="F918" s="10">
        <f t="shared" si="42"/>
        <v>2006</v>
      </c>
      <c r="G918" s="10" t="s">
        <v>9</v>
      </c>
      <c r="H918" s="16">
        <v>19</v>
      </c>
      <c r="I918" s="17">
        <v>58.735580557472701</v>
      </c>
      <c r="J918" s="18">
        <f t="shared" si="43"/>
        <v>1115.9760305919813</v>
      </c>
      <c r="K918" s="8">
        <f t="shared" si="44"/>
        <v>5</v>
      </c>
      <c r="M918"/>
    </row>
    <row r="919" spans="3:13" ht="14.25">
      <c r="C919" s="10">
        <v>918</v>
      </c>
      <c r="D919" s="10" t="s">
        <v>14</v>
      </c>
      <c r="E919" s="15">
        <v>38859</v>
      </c>
      <c r="F919" s="10">
        <f t="shared" si="42"/>
        <v>2006</v>
      </c>
      <c r="G919" s="10" t="s">
        <v>17</v>
      </c>
      <c r="H919" s="16">
        <v>6</v>
      </c>
      <c r="I919" s="17">
        <v>20.0996290969751</v>
      </c>
      <c r="J919" s="18">
        <f t="shared" si="43"/>
        <v>120.5977745818506</v>
      </c>
      <c r="K919" s="8">
        <f t="shared" si="44"/>
        <v>6</v>
      </c>
      <c r="M919"/>
    </row>
    <row r="920" spans="3:13" ht="14.25">
      <c r="C920" s="10">
        <v>919</v>
      </c>
      <c r="D920" s="10" t="s">
        <v>19</v>
      </c>
      <c r="E920" s="15">
        <v>38903</v>
      </c>
      <c r="F920" s="10">
        <f t="shared" si="42"/>
        <v>2006</v>
      </c>
      <c r="G920" s="10" t="s">
        <v>13</v>
      </c>
      <c r="H920" s="16">
        <v>8</v>
      </c>
      <c r="I920" s="17">
        <v>26.084862644671201</v>
      </c>
      <c r="J920" s="18">
        <f t="shared" si="43"/>
        <v>208.67890115736961</v>
      </c>
      <c r="K920" s="8">
        <f t="shared" si="44"/>
        <v>3</v>
      </c>
      <c r="M920"/>
    </row>
    <row r="921" spans="3:13" ht="14.25">
      <c r="C921" s="10">
        <v>920</v>
      </c>
      <c r="D921" s="10" t="s">
        <v>14</v>
      </c>
      <c r="E921" s="15">
        <v>38727</v>
      </c>
      <c r="F921" s="10">
        <f t="shared" si="42"/>
        <v>2006</v>
      </c>
      <c r="G921" s="10" t="s">
        <v>21</v>
      </c>
      <c r="H921" s="16">
        <v>-2</v>
      </c>
      <c r="I921" s="17">
        <v>-3.7309676865630399</v>
      </c>
      <c r="J921" s="18">
        <f t="shared" si="43"/>
        <v>7.4619353731260798</v>
      </c>
      <c r="K921" s="8">
        <f t="shared" si="44"/>
        <v>6</v>
      </c>
      <c r="M921"/>
    </row>
    <row r="922" spans="3:13" ht="14.25">
      <c r="C922" s="10">
        <v>921</v>
      </c>
      <c r="D922" s="10" t="s">
        <v>15</v>
      </c>
      <c r="E922" s="15">
        <v>38452</v>
      </c>
      <c r="F922" s="10">
        <f t="shared" si="42"/>
        <v>2005</v>
      </c>
      <c r="G922" s="10" t="s">
        <v>9</v>
      </c>
      <c r="H922" s="16">
        <v>80</v>
      </c>
      <c r="I922" s="17">
        <v>240.69010526776299</v>
      </c>
      <c r="J922" s="18">
        <f t="shared" si="43"/>
        <v>19255.208421421041</v>
      </c>
      <c r="K922" s="8">
        <f t="shared" si="44"/>
        <v>5</v>
      </c>
      <c r="M922"/>
    </row>
    <row r="923" spans="3:13" ht="14.25">
      <c r="C923" s="10">
        <v>922</v>
      </c>
      <c r="D923" s="10" t="s">
        <v>19</v>
      </c>
      <c r="E923" s="15">
        <v>38474</v>
      </c>
      <c r="F923" s="10">
        <f t="shared" si="42"/>
        <v>2005</v>
      </c>
      <c r="G923" s="10" t="s">
        <v>11</v>
      </c>
      <c r="H923" s="16">
        <v>19</v>
      </c>
      <c r="I923" s="17">
        <v>58.904121420488003</v>
      </c>
      <c r="J923" s="18">
        <f t="shared" si="43"/>
        <v>1119.178306989272</v>
      </c>
      <c r="K923" s="8">
        <f t="shared" si="44"/>
        <v>3</v>
      </c>
      <c r="M923"/>
    </row>
    <row r="924" spans="3:13" ht="14.25">
      <c r="C924" s="10">
        <v>923</v>
      </c>
      <c r="D924" s="10" t="s">
        <v>8</v>
      </c>
      <c r="E924" s="15">
        <v>38452</v>
      </c>
      <c r="F924" s="10">
        <f t="shared" si="42"/>
        <v>2005</v>
      </c>
      <c r="G924" s="10" t="s">
        <v>13</v>
      </c>
      <c r="H924" s="16">
        <v>27</v>
      </c>
      <c r="I924" s="17">
        <v>82.994094545634496</v>
      </c>
      <c r="J924" s="18">
        <f t="shared" si="43"/>
        <v>2240.8405527321315</v>
      </c>
      <c r="K924" s="8">
        <f t="shared" si="44"/>
        <v>5</v>
      </c>
      <c r="M924"/>
    </row>
    <row r="925" spans="3:13" ht="14.25">
      <c r="C925" s="10">
        <v>924</v>
      </c>
      <c r="D925" s="10" t="s">
        <v>12</v>
      </c>
      <c r="E925" s="15">
        <v>38023</v>
      </c>
      <c r="F925" s="10">
        <f t="shared" si="42"/>
        <v>2004</v>
      </c>
      <c r="G925" s="10" t="s">
        <v>21</v>
      </c>
      <c r="H925" s="16">
        <v>79</v>
      </c>
      <c r="I925" s="17">
        <v>239.44869651132601</v>
      </c>
      <c r="J925" s="18">
        <f t="shared" si="43"/>
        <v>18916.447024394754</v>
      </c>
      <c r="K925" s="8">
        <f t="shared" si="44"/>
        <v>6</v>
      </c>
      <c r="M925"/>
    </row>
    <row r="926" spans="3:13" ht="14.25">
      <c r="C926" s="10">
        <v>925</v>
      </c>
      <c r="D926" s="10" t="s">
        <v>19</v>
      </c>
      <c r="E926" s="15">
        <v>38727</v>
      </c>
      <c r="F926" s="10">
        <f t="shared" si="42"/>
        <v>2006</v>
      </c>
      <c r="G926" s="10" t="s">
        <v>11</v>
      </c>
      <c r="H926" s="16">
        <v>57</v>
      </c>
      <c r="I926" s="17">
        <v>173.329704668217</v>
      </c>
      <c r="J926" s="18">
        <f t="shared" si="43"/>
        <v>9879.7931660883696</v>
      </c>
      <c r="K926" s="8">
        <f t="shared" si="44"/>
        <v>3</v>
      </c>
      <c r="M926"/>
    </row>
    <row r="927" spans="3:13" ht="14.25">
      <c r="C927" s="10">
        <v>926</v>
      </c>
      <c r="D927" s="10" t="s">
        <v>20</v>
      </c>
      <c r="E927" s="15">
        <v>38705</v>
      </c>
      <c r="F927" s="10">
        <f t="shared" si="42"/>
        <v>2005</v>
      </c>
      <c r="G927" s="10" t="s">
        <v>9</v>
      </c>
      <c r="H927" s="16">
        <v>47</v>
      </c>
      <c r="I927" s="17">
        <v>143.60165141540301</v>
      </c>
      <c r="J927" s="18">
        <f t="shared" si="43"/>
        <v>6749.2776165239411</v>
      </c>
      <c r="K927" s="8">
        <f t="shared" si="44"/>
        <v>4</v>
      </c>
      <c r="M927"/>
    </row>
    <row r="928" spans="3:13" ht="14.25">
      <c r="C928" s="10">
        <v>927</v>
      </c>
      <c r="D928" s="10" t="s">
        <v>20</v>
      </c>
      <c r="E928" s="15">
        <v>38298</v>
      </c>
      <c r="F928" s="10">
        <f t="shared" si="42"/>
        <v>2004</v>
      </c>
      <c r="G928" s="10" t="s">
        <v>9</v>
      </c>
      <c r="H928" s="16">
        <v>9</v>
      </c>
      <c r="I928" s="17">
        <v>28.827091013526001</v>
      </c>
      <c r="J928" s="18">
        <f t="shared" si="43"/>
        <v>259.44381912173401</v>
      </c>
      <c r="K928" s="8">
        <f t="shared" si="44"/>
        <v>4</v>
      </c>
      <c r="M928"/>
    </row>
    <row r="929" spans="3:13" ht="14.25">
      <c r="C929" s="10">
        <v>928</v>
      </c>
      <c r="D929" s="10" t="s">
        <v>19</v>
      </c>
      <c r="E929" s="15">
        <v>38683</v>
      </c>
      <c r="F929" s="10">
        <f t="shared" si="42"/>
        <v>2005</v>
      </c>
      <c r="G929" s="10" t="s">
        <v>9</v>
      </c>
      <c r="H929" s="16">
        <v>65</v>
      </c>
      <c r="I929" s="17">
        <v>196.85925384861</v>
      </c>
      <c r="J929" s="18">
        <f t="shared" si="43"/>
        <v>12795.85150015965</v>
      </c>
      <c r="K929" s="8">
        <f t="shared" si="44"/>
        <v>3</v>
      </c>
      <c r="M929"/>
    </row>
    <row r="930" spans="3:13" ht="14.25">
      <c r="C930" s="10">
        <v>929</v>
      </c>
      <c r="D930" s="10" t="s">
        <v>15</v>
      </c>
      <c r="E930" s="15">
        <v>38056</v>
      </c>
      <c r="F930" s="10">
        <f t="shared" si="42"/>
        <v>2004</v>
      </c>
      <c r="G930" s="10" t="s">
        <v>11</v>
      </c>
      <c r="H930" s="16">
        <v>58</v>
      </c>
      <c r="I930" s="17">
        <v>175.22266670553401</v>
      </c>
      <c r="J930" s="18">
        <f t="shared" si="43"/>
        <v>10162.914668920972</v>
      </c>
      <c r="K930" s="8">
        <f t="shared" si="44"/>
        <v>5</v>
      </c>
      <c r="M930"/>
    </row>
    <row r="931" spans="3:13" ht="14.25">
      <c r="C931" s="10">
        <v>930</v>
      </c>
      <c r="D931" s="10" t="s">
        <v>20</v>
      </c>
      <c r="E931" s="15">
        <v>38243</v>
      </c>
      <c r="F931" s="10">
        <f t="shared" si="42"/>
        <v>2004</v>
      </c>
      <c r="G931" s="10" t="s">
        <v>21</v>
      </c>
      <c r="H931" s="16">
        <v>48</v>
      </c>
      <c r="I931" s="17">
        <v>145.93793012680501</v>
      </c>
      <c r="J931" s="18">
        <f t="shared" si="43"/>
        <v>7005.0206460866411</v>
      </c>
      <c r="K931" s="8">
        <f t="shared" si="44"/>
        <v>4</v>
      </c>
      <c r="M931"/>
    </row>
    <row r="932" spans="3:13" ht="14.25">
      <c r="C932" s="10">
        <v>931</v>
      </c>
      <c r="D932" s="10" t="s">
        <v>15</v>
      </c>
      <c r="E932" s="15">
        <v>38639</v>
      </c>
      <c r="F932" s="10">
        <f t="shared" si="42"/>
        <v>2005</v>
      </c>
      <c r="G932" s="10" t="s">
        <v>11</v>
      </c>
      <c r="H932" s="16">
        <v>75</v>
      </c>
      <c r="I932" s="17">
        <v>226.61201635446801</v>
      </c>
      <c r="J932" s="18">
        <f t="shared" si="43"/>
        <v>16995.901226585102</v>
      </c>
      <c r="K932" s="8">
        <f t="shared" si="44"/>
        <v>5</v>
      </c>
      <c r="M932"/>
    </row>
    <row r="933" spans="3:13" ht="14.25">
      <c r="C933" s="10">
        <v>932</v>
      </c>
      <c r="D933" s="10" t="s">
        <v>20</v>
      </c>
      <c r="E933" s="15">
        <v>38738</v>
      </c>
      <c r="F933" s="10">
        <f t="shared" si="42"/>
        <v>2006</v>
      </c>
      <c r="G933" s="10" t="s">
        <v>11</v>
      </c>
      <c r="H933" s="16">
        <v>59</v>
      </c>
      <c r="I933" s="17">
        <v>179.37483712712199</v>
      </c>
      <c r="J933" s="18">
        <f t="shared" si="43"/>
        <v>10583.115390500197</v>
      </c>
      <c r="K933" s="8">
        <f t="shared" si="44"/>
        <v>4</v>
      </c>
      <c r="M933"/>
    </row>
    <row r="934" spans="3:13" ht="14.25">
      <c r="C934" s="10">
        <v>933</v>
      </c>
      <c r="D934" s="10" t="s">
        <v>19</v>
      </c>
      <c r="E934" s="15">
        <v>38375</v>
      </c>
      <c r="F934" s="10">
        <f t="shared" si="42"/>
        <v>2005</v>
      </c>
      <c r="G934" s="10" t="s">
        <v>21</v>
      </c>
      <c r="H934" s="16">
        <v>34</v>
      </c>
      <c r="I934" s="17">
        <v>104.445032643001</v>
      </c>
      <c r="J934" s="18">
        <f t="shared" si="43"/>
        <v>3551.131109862034</v>
      </c>
      <c r="K934" s="8">
        <f t="shared" si="44"/>
        <v>3</v>
      </c>
      <c r="M934"/>
    </row>
    <row r="935" spans="3:13" ht="14.25">
      <c r="C935" s="10">
        <v>934</v>
      </c>
      <c r="D935" s="10" t="s">
        <v>15</v>
      </c>
      <c r="E935" s="15">
        <v>38078</v>
      </c>
      <c r="F935" s="10">
        <f t="shared" si="42"/>
        <v>2004</v>
      </c>
      <c r="G935" s="10" t="s">
        <v>13</v>
      </c>
      <c r="H935" s="16">
        <v>57</v>
      </c>
      <c r="I935" s="17">
        <v>173.06756590039001</v>
      </c>
      <c r="J935" s="18">
        <f t="shared" si="43"/>
        <v>9864.8512563222303</v>
      </c>
      <c r="K935" s="8">
        <f t="shared" si="44"/>
        <v>5</v>
      </c>
      <c r="M935"/>
    </row>
    <row r="936" spans="3:13" ht="14.25">
      <c r="C936" s="10">
        <v>935</v>
      </c>
      <c r="D936" s="10" t="s">
        <v>14</v>
      </c>
      <c r="E936" s="15">
        <v>38804</v>
      </c>
      <c r="F936" s="10">
        <f t="shared" si="42"/>
        <v>2006</v>
      </c>
      <c r="G936" s="10" t="s">
        <v>9</v>
      </c>
      <c r="H936" s="16">
        <v>62</v>
      </c>
      <c r="I936" s="17">
        <v>187.88584432496501</v>
      </c>
      <c r="J936" s="18">
        <f t="shared" si="43"/>
        <v>11648.922348147831</v>
      </c>
      <c r="K936" s="8">
        <f t="shared" si="44"/>
        <v>6</v>
      </c>
      <c r="M936"/>
    </row>
    <row r="937" spans="3:13" ht="14.25">
      <c r="C937" s="10">
        <v>936</v>
      </c>
      <c r="D937" s="10" t="s">
        <v>18</v>
      </c>
      <c r="E937" s="15">
        <v>38903</v>
      </c>
      <c r="F937" s="10">
        <f t="shared" si="42"/>
        <v>2006</v>
      </c>
      <c r="G937" s="10" t="s">
        <v>13</v>
      </c>
      <c r="H937" s="16">
        <v>17</v>
      </c>
      <c r="I937" s="17">
        <v>53.048677008733399</v>
      </c>
      <c r="J937" s="18">
        <f t="shared" si="43"/>
        <v>901.82750914846781</v>
      </c>
      <c r="K937" s="8">
        <f t="shared" si="44"/>
        <v>8</v>
      </c>
      <c r="M937"/>
    </row>
    <row r="938" spans="3:13" ht="14.25">
      <c r="C938" s="10">
        <v>937</v>
      </c>
      <c r="D938" s="10" t="s">
        <v>12</v>
      </c>
      <c r="E938" s="15">
        <v>38562</v>
      </c>
      <c r="F938" s="10">
        <f t="shared" si="42"/>
        <v>2005</v>
      </c>
      <c r="G938" s="10" t="s">
        <v>11</v>
      </c>
      <c r="H938" s="16">
        <v>83</v>
      </c>
      <c r="I938" s="17">
        <v>250.82439492521399</v>
      </c>
      <c r="J938" s="18">
        <f t="shared" si="43"/>
        <v>20818.42477879276</v>
      </c>
      <c r="K938" s="8">
        <f t="shared" si="44"/>
        <v>6</v>
      </c>
      <c r="M938"/>
    </row>
    <row r="939" spans="3:13" ht="14.25">
      <c r="C939" s="10">
        <v>938</v>
      </c>
      <c r="D939" s="10" t="s">
        <v>12</v>
      </c>
      <c r="E939" s="15">
        <v>38188</v>
      </c>
      <c r="F939" s="10">
        <f t="shared" si="42"/>
        <v>2004</v>
      </c>
      <c r="G939" s="10" t="s">
        <v>9</v>
      </c>
      <c r="H939" s="16">
        <v>56</v>
      </c>
      <c r="I939" s="17">
        <v>169.84037281505201</v>
      </c>
      <c r="J939" s="18">
        <f t="shared" si="43"/>
        <v>9511.0608776429126</v>
      </c>
      <c r="K939" s="8">
        <f t="shared" si="44"/>
        <v>6</v>
      </c>
      <c r="M939"/>
    </row>
    <row r="940" spans="3:13" ht="14.25">
      <c r="C940" s="10">
        <v>939</v>
      </c>
      <c r="D940" s="10" t="s">
        <v>10</v>
      </c>
      <c r="E940" s="15">
        <v>38045</v>
      </c>
      <c r="F940" s="10">
        <f t="shared" si="42"/>
        <v>2004</v>
      </c>
      <c r="G940" s="10" t="s">
        <v>9</v>
      </c>
      <c r="H940" s="16">
        <v>14</v>
      </c>
      <c r="I940" s="17">
        <v>44.194328055358902</v>
      </c>
      <c r="J940" s="18">
        <f t="shared" si="43"/>
        <v>618.72059277502467</v>
      </c>
      <c r="K940" s="8">
        <f t="shared" si="44"/>
        <v>8</v>
      </c>
      <c r="M940"/>
    </row>
    <row r="941" spans="3:13" ht="14.25">
      <c r="C941" s="10">
        <v>940</v>
      </c>
      <c r="D941" s="10" t="s">
        <v>16</v>
      </c>
      <c r="E941" s="15">
        <v>38353</v>
      </c>
      <c r="F941" s="10">
        <f t="shared" si="42"/>
        <v>2005</v>
      </c>
      <c r="G941" s="10" t="s">
        <v>13</v>
      </c>
      <c r="H941" s="16">
        <v>-9</v>
      </c>
      <c r="I941" s="17">
        <v>-24.562782237120601</v>
      </c>
      <c r="J941" s="18">
        <f t="shared" si="43"/>
        <v>221.06504013408539</v>
      </c>
      <c r="K941" s="8">
        <f t="shared" si="44"/>
        <v>7</v>
      </c>
      <c r="M941"/>
    </row>
    <row r="942" spans="3:13" ht="14.25">
      <c r="C942" s="10">
        <v>941</v>
      </c>
      <c r="D942" s="10" t="s">
        <v>8</v>
      </c>
      <c r="E942" s="15">
        <v>38551</v>
      </c>
      <c r="F942" s="10">
        <f t="shared" si="42"/>
        <v>2005</v>
      </c>
      <c r="G942" s="10" t="s">
        <v>11</v>
      </c>
      <c r="H942" s="16">
        <v>44</v>
      </c>
      <c r="I942" s="17">
        <v>134.503490167054</v>
      </c>
      <c r="J942" s="18">
        <f t="shared" si="43"/>
        <v>5918.1535673503759</v>
      </c>
      <c r="K942" s="8">
        <f t="shared" si="44"/>
        <v>5</v>
      </c>
      <c r="M942"/>
    </row>
    <row r="943" spans="3:13" ht="14.25">
      <c r="C943" s="10">
        <v>942</v>
      </c>
      <c r="D943" s="10" t="s">
        <v>15</v>
      </c>
      <c r="E943" s="15">
        <v>38023</v>
      </c>
      <c r="F943" s="10">
        <f t="shared" si="42"/>
        <v>2004</v>
      </c>
      <c r="G943" s="10" t="s">
        <v>17</v>
      </c>
      <c r="H943" s="16">
        <v>32</v>
      </c>
      <c r="I943" s="17">
        <v>97.6497815079464</v>
      </c>
      <c r="J943" s="18">
        <f t="shared" si="43"/>
        <v>3124.7930082542848</v>
      </c>
      <c r="K943" s="8">
        <f t="shared" si="44"/>
        <v>5</v>
      </c>
      <c r="M943"/>
    </row>
    <row r="944" spans="3:13" ht="14.25">
      <c r="C944" s="10">
        <v>943</v>
      </c>
      <c r="D944" s="10" t="s">
        <v>19</v>
      </c>
      <c r="E944" s="15">
        <v>38364</v>
      </c>
      <c r="F944" s="10">
        <f t="shared" si="42"/>
        <v>2005</v>
      </c>
      <c r="G944" s="10" t="s">
        <v>17</v>
      </c>
      <c r="H944" s="16">
        <v>85</v>
      </c>
      <c r="I944" s="17">
        <v>256.97037064610902</v>
      </c>
      <c r="J944" s="18">
        <f t="shared" si="43"/>
        <v>21842.481504919266</v>
      </c>
      <c r="K944" s="8">
        <f t="shared" si="44"/>
        <v>3</v>
      </c>
      <c r="M944"/>
    </row>
    <row r="945" spans="3:13" ht="14.25">
      <c r="C945" s="10">
        <v>944</v>
      </c>
      <c r="D945" s="10" t="s">
        <v>8</v>
      </c>
      <c r="E945" s="15">
        <v>38254</v>
      </c>
      <c r="F945" s="10">
        <f t="shared" si="42"/>
        <v>2004</v>
      </c>
      <c r="G945" s="10" t="s">
        <v>9</v>
      </c>
      <c r="H945" s="16">
        <v>-2</v>
      </c>
      <c r="I945" s="17">
        <v>-3.7233562380367302</v>
      </c>
      <c r="J945" s="18">
        <f t="shared" si="43"/>
        <v>7.4467124760734604</v>
      </c>
      <c r="K945" s="8">
        <f t="shared" si="44"/>
        <v>5</v>
      </c>
      <c r="M945"/>
    </row>
    <row r="946" spans="3:13" ht="14.25">
      <c r="C946" s="10">
        <v>945</v>
      </c>
      <c r="D946" s="10" t="s">
        <v>14</v>
      </c>
      <c r="E946" s="15">
        <v>38386</v>
      </c>
      <c r="F946" s="10">
        <f t="shared" si="42"/>
        <v>2005</v>
      </c>
      <c r="G946" s="10" t="s">
        <v>13</v>
      </c>
      <c r="H946" s="16">
        <v>31</v>
      </c>
      <c r="I946" s="17">
        <v>94.439645321373305</v>
      </c>
      <c r="J946" s="18">
        <f t="shared" si="43"/>
        <v>2927.6290049625723</v>
      </c>
      <c r="K946" s="8">
        <f t="shared" si="44"/>
        <v>6</v>
      </c>
      <c r="M946"/>
    </row>
    <row r="947" spans="3:13" ht="14.25">
      <c r="C947" s="10">
        <v>946</v>
      </c>
      <c r="D947" s="10" t="s">
        <v>20</v>
      </c>
      <c r="E947" s="15">
        <v>38221</v>
      </c>
      <c r="F947" s="10">
        <f t="shared" si="42"/>
        <v>2004</v>
      </c>
      <c r="G947" s="10" t="s">
        <v>17</v>
      </c>
      <c r="H947" s="16">
        <v>-7</v>
      </c>
      <c r="I947" s="17">
        <v>-19.8220623558258</v>
      </c>
      <c r="J947" s="18">
        <f t="shared" si="43"/>
        <v>138.75443649078059</v>
      </c>
      <c r="K947" s="8">
        <f t="shared" si="44"/>
        <v>4</v>
      </c>
      <c r="M947"/>
    </row>
    <row r="948" spans="3:13" ht="14.25">
      <c r="C948" s="10">
        <v>947</v>
      </c>
      <c r="D948" s="10" t="s">
        <v>16</v>
      </c>
      <c r="E948" s="15">
        <v>38012</v>
      </c>
      <c r="F948" s="10">
        <f t="shared" si="42"/>
        <v>2004</v>
      </c>
      <c r="G948" s="10" t="s">
        <v>13</v>
      </c>
      <c r="H948" s="16">
        <v>-1</v>
      </c>
      <c r="I948" s="17">
        <v>-0.28735784707427697</v>
      </c>
      <c r="J948" s="18">
        <f t="shared" si="43"/>
        <v>0.28735784707427697</v>
      </c>
      <c r="K948" s="8">
        <f t="shared" si="44"/>
        <v>7</v>
      </c>
      <c r="M948"/>
    </row>
    <row r="949" spans="3:13" ht="14.25">
      <c r="C949" s="10">
        <v>948</v>
      </c>
      <c r="D949" s="10" t="s">
        <v>12</v>
      </c>
      <c r="E949" s="15">
        <v>39046</v>
      </c>
      <c r="F949" s="10">
        <f t="shared" si="42"/>
        <v>2006</v>
      </c>
      <c r="G949" s="10" t="s">
        <v>9</v>
      </c>
      <c r="H949" s="16">
        <v>6</v>
      </c>
      <c r="I949" s="17">
        <v>20.397135812092799</v>
      </c>
      <c r="J949" s="18">
        <f t="shared" si="43"/>
        <v>122.38281487255679</v>
      </c>
      <c r="K949" s="8">
        <f t="shared" si="44"/>
        <v>6</v>
      </c>
      <c r="M949"/>
    </row>
    <row r="950" spans="3:13" ht="14.25">
      <c r="C950" s="10">
        <v>949</v>
      </c>
      <c r="D950" s="10" t="s">
        <v>18</v>
      </c>
      <c r="E950" s="15">
        <v>38144</v>
      </c>
      <c r="F950" s="10">
        <f t="shared" si="42"/>
        <v>2004</v>
      </c>
      <c r="G950" s="10" t="s">
        <v>11</v>
      </c>
      <c r="H950" s="16">
        <v>13</v>
      </c>
      <c r="I950" s="17">
        <v>41.830169969209898</v>
      </c>
      <c r="J950" s="18">
        <f t="shared" si="43"/>
        <v>543.79220959972872</v>
      </c>
      <c r="K950" s="8">
        <f t="shared" si="44"/>
        <v>8</v>
      </c>
      <c r="M950"/>
    </row>
    <row r="951" spans="3:13" ht="14.25">
      <c r="C951" s="10">
        <v>950</v>
      </c>
      <c r="D951" s="10" t="s">
        <v>12</v>
      </c>
      <c r="E951" s="15">
        <v>38287</v>
      </c>
      <c r="F951" s="10">
        <f t="shared" si="42"/>
        <v>2004</v>
      </c>
      <c r="G951" s="10" t="s">
        <v>9</v>
      </c>
      <c r="H951" s="16">
        <v>70</v>
      </c>
      <c r="I951" s="17">
        <v>212.455107896708</v>
      </c>
      <c r="J951" s="18">
        <f t="shared" si="43"/>
        <v>14871.857552769559</v>
      </c>
      <c r="K951" s="8">
        <f t="shared" si="44"/>
        <v>6</v>
      </c>
      <c r="M951"/>
    </row>
    <row r="952" spans="3:13" ht="14.25">
      <c r="C952" s="10">
        <v>951</v>
      </c>
      <c r="D952" s="10" t="s">
        <v>16</v>
      </c>
      <c r="E952" s="15">
        <v>38155</v>
      </c>
      <c r="F952" s="10">
        <f t="shared" si="42"/>
        <v>2004</v>
      </c>
      <c r="G952" s="10" t="s">
        <v>11</v>
      </c>
      <c r="H952" s="16">
        <v>15</v>
      </c>
      <c r="I952" s="17">
        <v>47.749438891041301</v>
      </c>
      <c r="J952" s="18">
        <f t="shared" si="43"/>
        <v>716.24158336561948</v>
      </c>
      <c r="K952" s="8">
        <f t="shared" si="44"/>
        <v>7</v>
      </c>
      <c r="M952"/>
    </row>
    <row r="953" spans="3:13" ht="14.25">
      <c r="C953" s="10">
        <v>952</v>
      </c>
      <c r="D953" s="10" t="s">
        <v>18</v>
      </c>
      <c r="E953" s="15">
        <v>38826</v>
      </c>
      <c r="F953" s="10">
        <f t="shared" si="42"/>
        <v>2006</v>
      </c>
      <c r="G953" s="10" t="s">
        <v>21</v>
      </c>
      <c r="H953" s="16">
        <v>18</v>
      </c>
      <c r="I953" s="17">
        <v>56.257832632332303</v>
      </c>
      <c r="J953" s="18">
        <f t="shared" si="43"/>
        <v>1012.6409873819814</v>
      </c>
      <c r="K953" s="8">
        <f t="shared" si="44"/>
        <v>8</v>
      </c>
      <c r="M953"/>
    </row>
    <row r="954" spans="3:13" ht="14.25">
      <c r="C954" s="10">
        <v>953</v>
      </c>
      <c r="D954" s="10" t="s">
        <v>18</v>
      </c>
      <c r="E954" s="15">
        <v>38771</v>
      </c>
      <c r="F954" s="10">
        <f t="shared" si="42"/>
        <v>2006</v>
      </c>
      <c r="G954" s="10" t="s">
        <v>17</v>
      </c>
      <c r="H954" s="16">
        <v>30</v>
      </c>
      <c r="I954" s="17">
        <v>92.196479665554904</v>
      </c>
      <c r="J954" s="18">
        <f t="shared" si="43"/>
        <v>2765.8943899666469</v>
      </c>
      <c r="K954" s="8">
        <f t="shared" si="44"/>
        <v>8</v>
      </c>
      <c r="M954"/>
    </row>
    <row r="955" spans="3:13" ht="14.25">
      <c r="C955" s="10">
        <v>954</v>
      </c>
      <c r="D955" s="10" t="s">
        <v>15</v>
      </c>
      <c r="E955" s="15">
        <v>39024</v>
      </c>
      <c r="F955" s="10">
        <f t="shared" si="42"/>
        <v>2006</v>
      </c>
      <c r="G955" s="10" t="s">
        <v>21</v>
      </c>
      <c r="H955" s="16">
        <v>17</v>
      </c>
      <c r="I955" s="17">
        <v>53.067953295003697</v>
      </c>
      <c r="J955" s="18">
        <f t="shared" si="43"/>
        <v>902.15520601506284</v>
      </c>
      <c r="K955" s="8">
        <f t="shared" si="44"/>
        <v>5</v>
      </c>
      <c r="M955"/>
    </row>
    <row r="956" spans="3:13" ht="14.25">
      <c r="C956" s="10">
        <v>955</v>
      </c>
      <c r="D956" s="10" t="s">
        <v>15</v>
      </c>
      <c r="E956" s="15">
        <v>38364</v>
      </c>
      <c r="F956" s="10">
        <f t="shared" si="42"/>
        <v>2005</v>
      </c>
      <c r="G956" s="10" t="s">
        <v>17</v>
      </c>
      <c r="H956" s="16">
        <v>-1</v>
      </c>
      <c r="I956" s="17">
        <v>-1.4540693559294799</v>
      </c>
      <c r="J956" s="18">
        <f t="shared" si="43"/>
        <v>1.4540693559294799</v>
      </c>
      <c r="K956" s="8">
        <f t="shared" si="44"/>
        <v>5</v>
      </c>
      <c r="M956"/>
    </row>
    <row r="957" spans="3:13" ht="14.25">
      <c r="C957" s="10">
        <v>956</v>
      </c>
      <c r="D957" s="10" t="s">
        <v>19</v>
      </c>
      <c r="E957" s="15">
        <v>38430</v>
      </c>
      <c r="F957" s="10">
        <f t="shared" si="42"/>
        <v>2005</v>
      </c>
      <c r="G957" s="10" t="s">
        <v>11</v>
      </c>
      <c r="H957" s="16">
        <v>50</v>
      </c>
      <c r="I957" s="17">
        <v>152.31719787311499</v>
      </c>
      <c r="J957" s="18">
        <f t="shared" si="43"/>
        <v>7615.8598936557501</v>
      </c>
      <c r="K957" s="8">
        <f t="shared" si="44"/>
        <v>3</v>
      </c>
      <c r="M957"/>
    </row>
    <row r="958" spans="3:13" ht="14.25">
      <c r="C958" s="10">
        <v>957</v>
      </c>
      <c r="D958" s="10" t="s">
        <v>12</v>
      </c>
      <c r="E958" s="15">
        <v>38716</v>
      </c>
      <c r="F958" s="10">
        <f t="shared" si="42"/>
        <v>2005</v>
      </c>
      <c r="G958" s="10" t="s">
        <v>9</v>
      </c>
      <c r="H958" s="16">
        <v>83</v>
      </c>
      <c r="I958" s="17">
        <v>251.09489673088601</v>
      </c>
      <c r="J958" s="18">
        <f t="shared" si="43"/>
        <v>20840.876428663538</v>
      </c>
      <c r="K958" s="8">
        <f t="shared" si="44"/>
        <v>6</v>
      </c>
      <c r="M958"/>
    </row>
    <row r="959" spans="3:13" ht="14.25">
      <c r="C959" s="10">
        <v>958</v>
      </c>
      <c r="D959" s="10" t="s">
        <v>14</v>
      </c>
      <c r="E959" s="15">
        <v>38111</v>
      </c>
      <c r="F959" s="10">
        <f t="shared" si="42"/>
        <v>2004</v>
      </c>
      <c r="G959" s="10" t="s">
        <v>21</v>
      </c>
      <c r="H959" s="16">
        <v>54</v>
      </c>
      <c r="I959" s="17">
        <v>164.081703406364</v>
      </c>
      <c r="J959" s="18">
        <f t="shared" si="43"/>
        <v>8860.4119839436553</v>
      </c>
      <c r="K959" s="8">
        <f t="shared" si="44"/>
        <v>6</v>
      </c>
      <c r="M959"/>
    </row>
    <row r="960" spans="3:13" ht="14.25">
      <c r="C960" s="10">
        <v>959</v>
      </c>
      <c r="D960" s="10" t="s">
        <v>12</v>
      </c>
      <c r="E960" s="15">
        <v>38463</v>
      </c>
      <c r="F960" s="10">
        <f t="shared" si="42"/>
        <v>2005</v>
      </c>
      <c r="G960" s="10" t="s">
        <v>9</v>
      </c>
      <c r="H960" s="16">
        <v>16</v>
      </c>
      <c r="I960" s="17">
        <v>49.968087631431601</v>
      </c>
      <c r="J960" s="18">
        <f t="shared" si="43"/>
        <v>799.48940210290561</v>
      </c>
      <c r="K960" s="8">
        <f t="shared" si="44"/>
        <v>6</v>
      </c>
      <c r="M960"/>
    </row>
    <row r="961" spans="3:13" ht="14.25">
      <c r="C961" s="10">
        <v>960</v>
      </c>
      <c r="D961" s="10" t="s">
        <v>14</v>
      </c>
      <c r="E961" s="15">
        <v>38980</v>
      </c>
      <c r="F961" s="10">
        <f t="shared" si="42"/>
        <v>2006</v>
      </c>
      <c r="G961" s="10" t="s">
        <v>9</v>
      </c>
      <c r="H961" s="16">
        <v>53</v>
      </c>
      <c r="I961" s="17">
        <v>160.95914621811301</v>
      </c>
      <c r="J961" s="18">
        <f t="shared" si="43"/>
        <v>8530.8347495599901</v>
      </c>
      <c r="K961" s="8">
        <f t="shared" si="44"/>
        <v>6</v>
      </c>
      <c r="M961"/>
    </row>
    <row r="962" spans="3:13" ht="14.25">
      <c r="C962" s="10">
        <v>961</v>
      </c>
      <c r="D962" s="10" t="s">
        <v>18</v>
      </c>
      <c r="E962" s="15">
        <v>38727</v>
      </c>
      <c r="F962" s="10">
        <f t="shared" si="42"/>
        <v>2006</v>
      </c>
      <c r="G962" s="10" t="s">
        <v>17</v>
      </c>
      <c r="H962" s="16">
        <v>95</v>
      </c>
      <c r="I962" s="17">
        <v>286.719229390245</v>
      </c>
      <c r="J962" s="18">
        <f t="shared" si="43"/>
        <v>27238.326792073276</v>
      </c>
      <c r="K962" s="8">
        <f t="shared" si="44"/>
        <v>8</v>
      </c>
      <c r="M962"/>
    </row>
    <row r="963" spans="3:13" ht="14.25">
      <c r="C963" s="10">
        <v>962</v>
      </c>
      <c r="D963" s="10" t="s">
        <v>12</v>
      </c>
      <c r="E963" s="15">
        <v>37990</v>
      </c>
      <c r="F963" s="10">
        <f t="shared" ref="F963:F1026" si="45">YEAR(E963)</f>
        <v>2004</v>
      </c>
      <c r="G963" s="10" t="s">
        <v>21</v>
      </c>
      <c r="H963" s="16">
        <v>74</v>
      </c>
      <c r="I963" s="17">
        <v>224.134488341804</v>
      </c>
      <c r="J963" s="18">
        <f t="shared" ref="J963:J1026" si="46">H963*I963</f>
        <v>16585.952137293498</v>
      </c>
      <c r="K963" s="8">
        <f t="shared" ref="K963:K1026" si="47">LEN(D963)</f>
        <v>6</v>
      </c>
      <c r="M963"/>
    </row>
    <row r="964" spans="3:13" ht="14.25">
      <c r="C964" s="10">
        <v>963</v>
      </c>
      <c r="D964" s="10" t="s">
        <v>16</v>
      </c>
      <c r="E964" s="15">
        <v>38584</v>
      </c>
      <c r="F964" s="10">
        <f t="shared" si="45"/>
        <v>2005</v>
      </c>
      <c r="G964" s="10" t="s">
        <v>21</v>
      </c>
      <c r="H964" s="16">
        <v>11</v>
      </c>
      <c r="I964" s="17">
        <v>35.126507167926199</v>
      </c>
      <c r="J964" s="18">
        <f t="shared" si="46"/>
        <v>386.39157884718821</v>
      </c>
      <c r="K964" s="8">
        <f t="shared" si="47"/>
        <v>7</v>
      </c>
      <c r="M964"/>
    </row>
    <row r="965" spans="3:13" ht="14.25">
      <c r="C965" s="10">
        <v>964</v>
      </c>
      <c r="D965" s="10" t="s">
        <v>10</v>
      </c>
      <c r="E965" s="15">
        <v>38980</v>
      </c>
      <c r="F965" s="10">
        <f t="shared" si="45"/>
        <v>2006</v>
      </c>
      <c r="G965" s="10" t="s">
        <v>11</v>
      </c>
      <c r="H965" s="16">
        <v>63</v>
      </c>
      <c r="I965" s="17">
        <v>191.00092010309399</v>
      </c>
      <c r="J965" s="18">
        <f t="shared" si="46"/>
        <v>12033.057966494922</v>
      </c>
      <c r="K965" s="8">
        <f t="shared" si="47"/>
        <v>8</v>
      </c>
      <c r="M965"/>
    </row>
    <row r="966" spans="3:13" ht="14.25">
      <c r="C966" s="10">
        <v>965</v>
      </c>
      <c r="D966" s="10" t="s">
        <v>8</v>
      </c>
      <c r="E966" s="15">
        <v>38595</v>
      </c>
      <c r="F966" s="10">
        <f t="shared" si="45"/>
        <v>2005</v>
      </c>
      <c r="G966" s="10" t="s">
        <v>17</v>
      </c>
      <c r="H966" s="16">
        <v>53</v>
      </c>
      <c r="I966" s="17">
        <v>161.23768017364901</v>
      </c>
      <c r="J966" s="18">
        <f t="shared" si="46"/>
        <v>8545.5970492033975</v>
      </c>
      <c r="K966" s="8">
        <f t="shared" si="47"/>
        <v>5</v>
      </c>
      <c r="M966"/>
    </row>
    <row r="967" spans="3:13" ht="14.25">
      <c r="C967" s="10">
        <v>966</v>
      </c>
      <c r="D967" s="10" t="s">
        <v>15</v>
      </c>
      <c r="E967" s="15">
        <v>38925</v>
      </c>
      <c r="F967" s="10">
        <f t="shared" si="45"/>
        <v>2006</v>
      </c>
      <c r="G967" s="10" t="s">
        <v>9</v>
      </c>
      <c r="H967" s="16">
        <v>1</v>
      </c>
      <c r="I967" s="17">
        <v>5.2816840348822396</v>
      </c>
      <c r="J967" s="18">
        <f t="shared" si="46"/>
        <v>5.2816840348822396</v>
      </c>
      <c r="K967" s="8">
        <f t="shared" si="47"/>
        <v>5</v>
      </c>
      <c r="M967"/>
    </row>
    <row r="968" spans="3:13" ht="14.25">
      <c r="C968" s="10">
        <v>967</v>
      </c>
      <c r="D968" s="10" t="s">
        <v>18</v>
      </c>
      <c r="E968" s="15">
        <v>38309</v>
      </c>
      <c r="F968" s="10">
        <f t="shared" si="45"/>
        <v>2004</v>
      </c>
      <c r="G968" s="10" t="s">
        <v>11</v>
      </c>
      <c r="H968" s="16">
        <v>24</v>
      </c>
      <c r="I968" s="17">
        <v>74.307295410019293</v>
      </c>
      <c r="J968" s="18">
        <f t="shared" si="46"/>
        <v>1783.375089840463</v>
      </c>
      <c r="K968" s="8">
        <f t="shared" si="47"/>
        <v>8</v>
      </c>
      <c r="M968"/>
    </row>
    <row r="969" spans="3:13" ht="14.25">
      <c r="C969" s="10">
        <v>968</v>
      </c>
      <c r="D969" s="10" t="s">
        <v>15</v>
      </c>
      <c r="E969" s="15">
        <v>38815</v>
      </c>
      <c r="F969" s="10">
        <f t="shared" si="45"/>
        <v>2006</v>
      </c>
      <c r="G969" s="10" t="s">
        <v>13</v>
      </c>
      <c r="H969" s="16">
        <v>5</v>
      </c>
      <c r="I969" s="17">
        <v>16.422750032809699</v>
      </c>
      <c r="J969" s="18">
        <f t="shared" si="46"/>
        <v>82.113750164048497</v>
      </c>
      <c r="K969" s="8">
        <f t="shared" si="47"/>
        <v>5</v>
      </c>
      <c r="M969"/>
    </row>
    <row r="970" spans="3:13" ht="14.25">
      <c r="C970" s="10">
        <v>969</v>
      </c>
      <c r="D970" s="10" t="s">
        <v>8</v>
      </c>
      <c r="E970" s="15">
        <v>38408</v>
      </c>
      <c r="F970" s="10">
        <f t="shared" si="45"/>
        <v>2005</v>
      </c>
      <c r="G970" s="10" t="s">
        <v>9</v>
      </c>
      <c r="H970" s="16">
        <v>35</v>
      </c>
      <c r="I970" s="17">
        <v>107.34237990296</v>
      </c>
      <c r="J970" s="18">
        <f t="shared" si="46"/>
        <v>3756.9832966036001</v>
      </c>
      <c r="K970" s="8">
        <f t="shared" si="47"/>
        <v>5</v>
      </c>
      <c r="M970"/>
    </row>
    <row r="971" spans="3:13" ht="14.25">
      <c r="C971" s="10">
        <v>970</v>
      </c>
      <c r="D971" s="10" t="s">
        <v>8</v>
      </c>
      <c r="E971" s="15">
        <v>38859</v>
      </c>
      <c r="F971" s="10">
        <f t="shared" si="45"/>
        <v>2006</v>
      </c>
      <c r="G971" s="10" t="s">
        <v>17</v>
      </c>
      <c r="H971" s="16">
        <v>33</v>
      </c>
      <c r="I971" s="17">
        <v>100.618720067352</v>
      </c>
      <c r="J971" s="18">
        <f t="shared" si="46"/>
        <v>3320.4177622226161</v>
      </c>
      <c r="K971" s="8">
        <f t="shared" si="47"/>
        <v>5</v>
      </c>
      <c r="M971"/>
    </row>
    <row r="972" spans="3:13" ht="14.25">
      <c r="C972" s="10">
        <v>971</v>
      </c>
      <c r="D972" s="10" t="s">
        <v>14</v>
      </c>
      <c r="E972" s="15">
        <v>38749</v>
      </c>
      <c r="F972" s="10">
        <f t="shared" si="45"/>
        <v>2006</v>
      </c>
      <c r="G972" s="10" t="s">
        <v>21</v>
      </c>
      <c r="H972" s="16">
        <v>65</v>
      </c>
      <c r="I972" s="17">
        <v>196.636300771436</v>
      </c>
      <c r="J972" s="18">
        <f t="shared" si="46"/>
        <v>12781.359550143339</v>
      </c>
      <c r="K972" s="8">
        <f t="shared" si="47"/>
        <v>6</v>
      </c>
      <c r="M972"/>
    </row>
    <row r="973" spans="3:13" ht="14.25">
      <c r="C973" s="10">
        <v>972</v>
      </c>
      <c r="D973" s="10" t="s">
        <v>20</v>
      </c>
      <c r="E973" s="15">
        <v>38760</v>
      </c>
      <c r="F973" s="10">
        <f t="shared" si="45"/>
        <v>2006</v>
      </c>
      <c r="G973" s="10" t="s">
        <v>21</v>
      </c>
      <c r="H973" s="16">
        <v>52</v>
      </c>
      <c r="I973" s="17">
        <v>158.335060084904</v>
      </c>
      <c r="J973" s="18">
        <f t="shared" si="46"/>
        <v>8233.4231244150087</v>
      </c>
      <c r="K973" s="8">
        <f t="shared" si="47"/>
        <v>4</v>
      </c>
      <c r="M973"/>
    </row>
    <row r="974" spans="3:13" ht="14.25">
      <c r="C974" s="10">
        <v>973</v>
      </c>
      <c r="D974" s="10" t="s">
        <v>20</v>
      </c>
      <c r="E974" s="15">
        <v>38947</v>
      </c>
      <c r="F974" s="10">
        <f t="shared" si="45"/>
        <v>2006</v>
      </c>
      <c r="G974" s="10" t="s">
        <v>21</v>
      </c>
      <c r="H974" s="16">
        <v>44</v>
      </c>
      <c r="I974" s="17">
        <v>133.42498328468099</v>
      </c>
      <c r="J974" s="18">
        <f t="shared" si="46"/>
        <v>5870.6992645259634</v>
      </c>
      <c r="K974" s="8">
        <f t="shared" si="47"/>
        <v>4</v>
      </c>
      <c r="M974"/>
    </row>
    <row r="975" spans="3:13" ht="14.25">
      <c r="C975" s="10">
        <v>974</v>
      </c>
      <c r="D975" s="10" t="s">
        <v>12</v>
      </c>
      <c r="E975" s="15">
        <v>39002</v>
      </c>
      <c r="F975" s="10">
        <f t="shared" si="45"/>
        <v>2006</v>
      </c>
      <c r="G975" s="10" t="s">
        <v>13</v>
      </c>
      <c r="H975" s="16">
        <v>72</v>
      </c>
      <c r="I975" s="17">
        <v>218.057153790916</v>
      </c>
      <c r="J975" s="18">
        <f t="shared" si="46"/>
        <v>15700.115072945951</v>
      </c>
      <c r="K975" s="8">
        <f t="shared" si="47"/>
        <v>6</v>
      </c>
      <c r="M975"/>
    </row>
    <row r="976" spans="3:13" ht="14.25">
      <c r="C976" s="10">
        <v>975</v>
      </c>
      <c r="D976" s="10" t="s">
        <v>14</v>
      </c>
      <c r="E976" s="15">
        <v>38243</v>
      </c>
      <c r="F976" s="10">
        <f t="shared" si="45"/>
        <v>2004</v>
      </c>
      <c r="G976" s="10" t="s">
        <v>21</v>
      </c>
      <c r="H976" s="16">
        <v>13</v>
      </c>
      <c r="I976" s="17">
        <v>41.138712352864701</v>
      </c>
      <c r="J976" s="18">
        <f t="shared" si="46"/>
        <v>534.80326058724108</v>
      </c>
      <c r="K976" s="8">
        <f t="shared" si="47"/>
        <v>6</v>
      </c>
      <c r="M976"/>
    </row>
    <row r="977" spans="3:13" ht="14.25">
      <c r="C977" s="10">
        <v>976</v>
      </c>
      <c r="D977" s="10" t="s">
        <v>15</v>
      </c>
      <c r="E977" s="15">
        <v>38969</v>
      </c>
      <c r="F977" s="10">
        <f t="shared" si="45"/>
        <v>2006</v>
      </c>
      <c r="G977" s="10" t="s">
        <v>11</v>
      </c>
      <c r="H977" s="16">
        <v>16</v>
      </c>
      <c r="I977" s="17">
        <v>50.159186195146702</v>
      </c>
      <c r="J977" s="18">
        <f t="shared" si="46"/>
        <v>802.54697912234724</v>
      </c>
      <c r="K977" s="8">
        <f t="shared" si="47"/>
        <v>5</v>
      </c>
      <c r="M977"/>
    </row>
    <row r="978" spans="3:13" ht="14.25">
      <c r="C978" s="10">
        <v>977</v>
      </c>
      <c r="D978" s="10" t="s">
        <v>20</v>
      </c>
      <c r="E978" s="15">
        <v>38760</v>
      </c>
      <c r="F978" s="10">
        <f t="shared" si="45"/>
        <v>2006</v>
      </c>
      <c r="G978" s="10" t="s">
        <v>11</v>
      </c>
      <c r="H978" s="16">
        <v>19</v>
      </c>
      <c r="I978" s="17">
        <v>59.265314003350497</v>
      </c>
      <c r="J978" s="18">
        <f t="shared" si="46"/>
        <v>1126.0409660636594</v>
      </c>
      <c r="K978" s="8">
        <f t="shared" si="47"/>
        <v>4</v>
      </c>
      <c r="M978"/>
    </row>
    <row r="979" spans="3:13" ht="14.25">
      <c r="C979" s="10">
        <v>978</v>
      </c>
      <c r="D979" s="10" t="s">
        <v>15</v>
      </c>
      <c r="E979" s="15">
        <v>38485</v>
      </c>
      <c r="F979" s="10">
        <f t="shared" si="45"/>
        <v>2005</v>
      </c>
      <c r="G979" s="10" t="s">
        <v>21</v>
      </c>
      <c r="H979" s="16">
        <v>67</v>
      </c>
      <c r="I979" s="17">
        <v>203.43497713652499</v>
      </c>
      <c r="J979" s="18">
        <f t="shared" si="46"/>
        <v>13630.143468147175</v>
      </c>
      <c r="K979" s="8">
        <f t="shared" si="47"/>
        <v>5</v>
      </c>
      <c r="M979"/>
    </row>
    <row r="980" spans="3:13" ht="14.25">
      <c r="C980" s="10">
        <v>979</v>
      </c>
      <c r="D980" s="10" t="s">
        <v>14</v>
      </c>
      <c r="E980" s="15">
        <v>38760</v>
      </c>
      <c r="F980" s="10">
        <f t="shared" si="45"/>
        <v>2006</v>
      </c>
      <c r="G980" s="10" t="s">
        <v>9</v>
      </c>
      <c r="H980" s="16">
        <v>2</v>
      </c>
      <c r="I980" s="17">
        <v>8.3122868755040606</v>
      </c>
      <c r="J980" s="18">
        <f t="shared" si="46"/>
        <v>16.624573751008121</v>
      </c>
      <c r="K980" s="8">
        <f t="shared" si="47"/>
        <v>6</v>
      </c>
      <c r="M980"/>
    </row>
    <row r="981" spans="3:13" ht="14.25">
      <c r="C981" s="10">
        <v>980</v>
      </c>
      <c r="D981" s="10" t="s">
        <v>15</v>
      </c>
      <c r="E981" s="15">
        <v>38870</v>
      </c>
      <c r="F981" s="10">
        <f t="shared" si="45"/>
        <v>2006</v>
      </c>
      <c r="G981" s="10" t="s">
        <v>21</v>
      </c>
      <c r="H981" s="16">
        <v>28</v>
      </c>
      <c r="I981" s="17">
        <v>85.787320991735896</v>
      </c>
      <c r="J981" s="18">
        <f t="shared" si="46"/>
        <v>2402.0449877686051</v>
      </c>
      <c r="K981" s="8">
        <f t="shared" si="47"/>
        <v>5</v>
      </c>
      <c r="M981"/>
    </row>
    <row r="982" spans="3:13" ht="14.25">
      <c r="C982" s="10">
        <v>981</v>
      </c>
      <c r="D982" s="10" t="s">
        <v>16</v>
      </c>
      <c r="E982" s="15">
        <v>38584</v>
      </c>
      <c r="F982" s="10">
        <f t="shared" si="45"/>
        <v>2005</v>
      </c>
      <c r="G982" s="10" t="s">
        <v>11</v>
      </c>
      <c r="H982" s="16">
        <v>-6</v>
      </c>
      <c r="I982" s="17">
        <v>-15.8545590716031</v>
      </c>
      <c r="J982" s="18">
        <f t="shared" si="46"/>
        <v>95.127354429618606</v>
      </c>
      <c r="K982" s="8">
        <f t="shared" si="47"/>
        <v>7</v>
      </c>
      <c r="M982"/>
    </row>
    <row r="983" spans="3:13" ht="14.25">
      <c r="C983" s="10">
        <v>982</v>
      </c>
      <c r="D983" s="10" t="s">
        <v>12</v>
      </c>
      <c r="E983" s="15">
        <v>38441</v>
      </c>
      <c r="F983" s="10">
        <f t="shared" si="45"/>
        <v>2005</v>
      </c>
      <c r="G983" s="10" t="s">
        <v>21</v>
      </c>
      <c r="H983" s="16">
        <v>70</v>
      </c>
      <c r="I983" s="17">
        <v>212.03178089307801</v>
      </c>
      <c r="J983" s="18">
        <f t="shared" si="46"/>
        <v>14842.22466251546</v>
      </c>
      <c r="K983" s="8">
        <f t="shared" si="47"/>
        <v>6</v>
      </c>
      <c r="M983"/>
    </row>
    <row r="984" spans="3:13" ht="14.25">
      <c r="C984" s="10">
        <v>983</v>
      </c>
      <c r="D984" s="10" t="s">
        <v>10</v>
      </c>
      <c r="E984" s="15">
        <v>38771</v>
      </c>
      <c r="F984" s="10">
        <f t="shared" si="45"/>
        <v>2006</v>
      </c>
      <c r="G984" s="10" t="s">
        <v>9</v>
      </c>
      <c r="H984" s="16">
        <v>65</v>
      </c>
      <c r="I984" s="17">
        <v>197.18663086836</v>
      </c>
      <c r="J984" s="18">
        <f t="shared" si="46"/>
        <v>12817.1310064434</v>
      </c>
      <c r="K984" s="8">
        <f t="shared" si="47"/>
        <v>8</v>
      </c>
      <c r="M984"/>
    </row>
    <row r="985" spans="3:13" ht="14.25">
      <c r="C985" s="10">
        <v>984</v>
      </c>
      <c r="D985" s="10" t="s">
        <v>14</v>
      </c>
      <c r="E985" s="15">
        <v>39079</v>
      </c>
      <c r="F985" s="10">
        <f t="shared" si="45"/>
        <v>2006</v>
      </c>
      <c r="G985" s="10" t="s">
        <v>11</v>
      </c>
      <c r="H985" s="16">
        <v>39</v>
      </c>
      <c r="I985" s="17">
        <v>119.051182859653</v>
      </c>
      <c r="J985" s="18">
        <f t="shared" si="46"/>
        <v>4642.9961315264673</v>
      </c>
      <c r="K985" s="8">
        <f t="shared" si="47"/>
        <v>6</v>
      </c>
      <c r="M985"/>
    </row>
    <row r="986" spans="3:13" ht="14.25">
      <c r="C986" s="10">
        <v>985</v>
      </c>
      <c r="D986" s="10" t="s">
        <v>10</v>
      </c>
      <c r="E986" s="15">
        <v>38958</v>
      </c>
      <c r="F986" s="10">
        <f t="shared" si="45"/>
        <v>2006</v>
      </c>
      <c r="G986" s="10" t="s">
        <v>11</v>
      </c>
      <c r="H986" s="16">
        <v>72</v>
      </c>
      <c r="I986" s="17">
        <v>218.19229267045301</v>
      </c>
      <c r="J986" s="18">
        <f t="shared" si="46"/>
        <v>15709.845072272617</v>
      </c>
      <c r="K986" s="8">
        <f t="shared" si="47"/>
        <v>8</v>
      </c>
      <c r="M986"/>
    </row>
    <row r="987" spans="3:13" ht="14.25">
      <c r="C987" s="10">
        <v>986</v>
      </c>
      <c r="D987" s="10" t="s">
        <v>8</v>
      </c>
      <c r="E987" s="15">
        <v>38474</v>
      </c>
      <c r="F987" s="10">
        <f t="shared" si="45"/>
        <v>2005</v>
      </c>
      <c r="G987" s="10" t="s">
        <v>13</v>
      </c>
      <c r="H987" s="16">
        <v>47</v>
      </c>
      <c r="I987" s="17">
        <v>142.53694145811301</v>
      </c>
      <c r="J987" s="18">
        <f t="shared" si="46"/>
        <v>6699.2362485313115</v>
      </c>
      <c r="K987" s="8">
        <f t="shared" si="47"/>
        <v>5</v>
      </c>
      <c r="M987"/>
    </row>
    <row r="988" spans="3:13" ht="14.25">
      <c r="C988" s="10">
        <v>987</v>
      </c>
      <c r="D988" s="10" t="s">
        <v>14</v>
      </c>
      <c r="E988" s="15">
        <v>38848</v>
      </c>
      <c r="F988" s="10">
        <f t="shared" si="45"/>
        <v>2006</v>
      </c>
      <c r="G988" s="10" t="s">
        <v>9</v>
      </c>
      <c r="H988" s="16">
        <v>94</v>
      </c>
      <c r="I988" s="17">
        <v>283.57943523104302</v>
      </c>
      <c r="J988" s="18">
        <f t="shared" si="46"/>
        <v>26656.466911718046</v>
      </c>
      <c r="K988" s="8">
        <f t="shared" si="47"/>
        <v>6</v>
      </c>
      <c r="M988"/>
    </row>
    <row r="989" spans="3:13" ht="14.25">
      <c r="C989" s="10">
        <v>988</v>
      </c>
      <c r="D989" s="10" t="s">
        <v>8</v>
      </c>
      <c r="E989" s="15">
        <v>38485</v>
      </c>
      <c r="F989" s="10">
        <f t="shared" si="45"/>
        <v>2005</v>
      </c>
      <c r="G989" s="10" t="s">
        <v>9</v>
      </c>
      <c r="H989" s="16">
        <v>58</v>
      </c>
      <c r="I989" s="17">
        <v>175.823006115917</v>
      </c>
      <c r="J989" s="18">
        <f t="shared" si="46"/>
        <v>10197.734354723187</v>
      </c>
      <c r="K989" s="8">
        <f t="shared" si="47"/>
        <v>5</v>
      </c>
      <c r="M989"/>
    </row>
    <row r="990" spans="3:13" ht="14.25">
      <c r="C990" s="10">
        <v>989</v>
      </c>
      <c r="D990" s="10" t="s">
        <v>19</v>
      </c>
      <c r="E990" s="15">
        <v>38122</v>
      </c>
      <c r="F990" s="10">
        <f t="shared" si="45"/>
        <v>2004</v>
      </c>
      <c r="G990" s="10" t="s">
        <v>17</v>
      </c>
      <c r="H990" s="16">
        <v>-6</v>
      </c>
      <c r="I990" s="17">
        <v>-17.288821571122099</v>
      </c>
      <c r="J990" s="18">
        <f t="shared" si="46"/>
        <v>103.7329294267326</v>
      </c>
      <c r="K990" s="8">
        <f t="shared" si="47"/>
        <v>3</v>
      </c>
      <c r="M990"/>
    </row>
    <row r="991" spans="3:13" ht="14.25">
      <c r="C991" s="10">
        <v>990</v>
      </c>
      <c r="D991" s="10" t="s">
        <v>16</v>
      </c>
      <c r="E991" s="15">
        <v>38034</v>
      </c>
      <c r="F991" s="10">
        <f t="shared" si="45"/>
        <v>2004</v>
      </c>
      <c r="G991" s="10" t="s">
        <v>17</v>
      </c>
      <c r="H991" s="16">
        <v>38</v>
      </c>
      <c r="I991" s="17">
        <v>115.96163338782399</v>
      </c>
      <c r="J991" s="18">
        <f t="shared" si="46"/>
        <v>4406.5420687373116</v>
      </c>
      <c r="K991" s="8">
        <f t="shared" si="47"/>
        <v>7</v>
      </c>
      <c r="M991"/>
    </row>
    <row r="992" spans="3:13" ht="14.25">
      <c r="C992" s="10">
        <v>991</v>
      </c>
      <c r="D992" s="10" t="s">
        <v>18</v>
      </c>
      <c r="E992" s="15">
        <v>38001</v>
      </c>
      <c r="F992" s="10">
        <f t="shared" si="45"/>
        <v>2004</v>
      </c>
      <c r="G992" s="10" t="s">
        <v>17</v>
      </c>
      <c r="H992" s="16">
        <v>-1</v>
      </c>
      <c r="I992" s="17">
        <v>-1.0160108133922801</v>
      </c>
      <c r="J992" s="18">
        <f t="shared" si="46"/>
        <v>1.0160108133922801</v>
      </c>
      <c r="K992" s="8">
        <f t="shared" si="47"/>
        <v>8</v>
      </c>
      <c r="M992"/>
    </row>
    <row r="993" spans="3:13" ht="14.25">
      <c r="C993" s="10">
        <v>992</v>
      </c>
      <c r="D993" s="10" t="s">
        <v>19</v>
      </c>
      <c r="E993" s="15">
        <v>38672</v>
      </c>
      <c r="F993" s="10">
        <f t="shared" si="45"/>
        <v>2005</v>
      </c>
      <c r="G993" s="10" t="s">
        <v>17</v>
      </c>
      <c r="H993" s="16">
        <v>34</v>
      </c>
      <c r="I993" s="17">
        <v>104.579171599266</v>
      </c>
      <c r="J993" s="18">
        <f t="shared" si="46"/>
        <v>3555.691834375044</v>
      </c>
      <c r="K993" s="8">
        <f t="shared" si="47"/>
        <v>3</v>
      </c>
      <c r="M993"/>
    </row>
    <row r="994" spans="3:13" ht="14.25">
      <c r="C994" s="10">
        <v>993</v>
      </c>
      <c r="D994" s="10" t="s">
        <v>15</v>
      </c>
      <c r="E994" s="15">
        <v>38078</v>
      </c>
      <c r="F994" s="10">
        <f t="shared" si="45"/>
        <v>2004</v>
      </c>
      <c r="G994" s="10" t="s">
        <v>9</v>
      </c>
      <c r="H994" s="16">
        <v>30</v>
      </c>
      <c r="I994" s="17">
        <v>91.717325318531394</v>
      </c>
      <c r="J994" s="18">
        <f t="shared" si="46"/>
        <v>2751.5197595559416</v>
      </c>
      <c r="K994" s="8">
        <f t="shared" si="47"/>
        <v>5</v>
      </c>
      <c r="M994"/>
    </row>
    <row r="995" spans="3:13" ht="14.25">
      <c r="C995" s="10">
        <v>994</v>
      </c>
      <c r="D995" s="10" t="s">
        <v>16</v>
      </c>
      <c r="E995" s="15">
        <v>38133</v>
      </c>
      <c r="F995" s="10">
        <f t="shared" si="45"/>
        <v>2004</v>
      </c>
      <c r="G995" s="10" t="s">
        <v>11</v>
      </c>
      <c r="H995" s="16">
        <v>62</v>
      </c>
      <c r="I995" s="17">
        <v>187.43238539805799</v>
      </c>
      <c r="J995" s="18">
        <f t="shared" si="46"/>
        <v>11620.807894679596</v>
      </c>
      <c r="K995" s="8">
        <f t="shared" si="47"/>
        <v>7</v>
      </c>
      <c r="M995"/>
    </row>
    <row r="996" spans="3:13" ht="14.25">
      <c r="C996" s="10">
        <v>995</v>
      </c>
      <c r="D996" s="10" t="s">
        <v>8</v>
      </c>
      <c r="E996" s="15">
        <v>38760</v>
      </c>
      <c r="F996" s="10">
        <f t="shared" si="45"/>
        <v>2006</v>
      </c>
      <c r="G996" s="10" t="s">
        <v>9</v>
      </c>
      <c r="H996" s="16">
        <v>24</v>
      </c>
      <c r="I996" s="17">
        <v>74.211669903196096</v>
      </c>
      <c r="J996" s="18">
        <f t="shared" si="46"/>
        <v>1781.0800776767064</v>
      </c>
      <c r="K996" s="8">
        <f t="shared" si="47"/>
        <v>5</v>
      </c>
      <c r="M996"/>
    </row>
    <row r="997" spans="3:13" ht="14.25">
      <c r="C997" s="10">
        <v>996</v>
      </c>
      <c r="D997" s="10" t="s">
        <v>16</v>
      </c>
      <c r="E997" s="15">
        <v>38243</v>
      </c>
      <c r="F997" s="10">
        <f t="shared" si="45"/>
        <v>2004</v>
      </c>
      <c r="G997" s="10" t="s">
        <v>17</v>
      </c>
      <c r="H997" s="16">
        <v>4</v>
      </c>
      <c r="I997" s="17">
        <v>13.654188955553099</v>
      </c>
      <c r="J997" s="18">
        <f t="shared" si="46"/>
        <v>54.616755822212397</v>
      </c>
      <c r="K997" s="8">
        <f t="shared" si="47"/>
        <v>7</v>
      </c>
      <c r="M997"/>
    </row>
    <row r="998" spans="3:13" ht="14.25">
      <c r="C998" s="10">
        <v>997</v>
      </c>
      <c r="D998" s="10" t="s">
        <v>14</v>
      </c>
      <c r="E998" s="15">
        <v>38144</v>
      </c>
      <c r="F998" s="10">
        <f t="shared" si="45"/>
        <v>2004</v>
      </c>
      <c r="G998" s="10" t="s">
        <v>9</v>
      </c>
      <c r="H998" s="16">
        <v>88</v>
      </c>
      <c r="I998" s="17">
        <v>265.29162920717602</v>
      </c>
      <c r="J998" s="18">
        <f t="shared" si="46"/>
        <v>23345.66337023149</v>
      </c>
      <c r="K998" s="8">
        <f t="shared" si="47"/>
        <v>6</v>
      </c>
      <c r="M998"/>
    </row>
    <row r="999" spans="3:13" ht="14.25">
      <c r="C999" s="10">
        <v>998</v>
      </c>
      <c r="D999" s="10" t="s">
        <v>14</v>
      </c>
      <c r="E999" s="15">
        <v>38628</v>
      </c>
      <c r="F999" s="10">
        <f t="shared" si="45"/>
        <v>2005</v>
      </c>
      <c r="G999" s="10" t="s">
        <v>17</v>
      </c>
      <c r="H999" s="16">
        <v>78</v>
      </c>
      <c r="I999" s="17">
        <v>235.693563751726</v>
      </c>
      <c r="J999" s="18">
        <f t="shared" si="46"/>
        <v>18384.097972634627</v>
      </c>
      <c r="K999" s="8">
        <f t="shared" si="47"/>
        <v>6</v>
      </c>
      <c r="M999"/>
    </row>
    <row r="1000" spans="3:13" ht="14.25">
      <c r="C1000" s="10">
        <v>999</v>
      </c>
      <c r="D1000" s="10" t="s">
        <v>12</v>
      </c>
      <c r="E1000" s="15">
        <v>38639</v>
      </c>
      <c r="F1000" s="10">
        <f t="shared" si="45"/>
        <v>2005</v>
      </c>
      <c r="G1000" s="10" t="s">
        <v>17</v>
      </c>
      <c r="H1000" s="16">
        <v>82</v>
      </c>
      <c r="I1000" s="17">
        <v>248.12045570070299</v>
      </c>
      <c r="J1000" s="18">
        <f t="shared" si="46"/>
        <v>20345.877367457644</v>
      </c>
      <c r="K1000" s="8">
        <f t="shared" si="47"/>
        <v>6</v>
      </c>
      <c r="M1000"/>
    </row>
    <row r="1001" spans="3:13" ht="14.25">
      <c r="C1001" s="10">
        <v>1000</v>
      </c>
      <c r="D1001" s="10" t="s">
        <v>18</v>
      </c>
      <c r="E1001" s="15">
        <v>38485</v>
      </c>
      <c r="F1001" s="10">
        <f t="shared" si="45"/>
        <v>2005</v>
      </c>
      <c r="G1001" s="10" t="s">
        <v>9</v>
      </c>
      <c r="H1001" s="16">
        <v>68</v>
      </c>
      <c r="I1001" s="17">
        <v>206.87048377542001</v>
      </c>
      <c r="J1001" s="18">
        <f t="shared" si="46"/>
        <v>14067.19289672856</v>
      </c>
      <c r="K1001" s="8">
        <f t="shared" si="47"/>
        <v>8</v>
      </c>
      <c r="M1001"/>
    </row>
    <row r="1002" spans="3:13" ht="14.25">
      <c r="C1002" s="10">
        <v>1001</v>
      </c>
      <c r="D1002" s="10" t="s">
        <v>18</v>
      </c>
      <c r="E1002" s="15">
        <v>38034</v>
      </c>
      <c r="F1002" s="10">
        <f t="shared" si="45"/>
        <v>2004</v>
      </c>
      <c r="G1002" s="10" t="s">
        <v>11</v>
      </c>
      <c r="H1002" s="16">
        <v>20</v>
      </c>
      <c r="I1002" s="17">
        <v>61.598286646601302</v>
      </c>
      <c r="J1002" s="18">
        <f t="shared" si="46"/>
        <v>1231.965732932026</v>
      </c>
      <c r="K1002" s="8">
        <f t="shared" si="47"/>
        <v>8</v>
      </c>
      <c r="M1002"/>
    </row>
    <row r="1003" spans="3:13" ht="14.25">
      <c r="C1003" s="10">
        <v>1002</v>
      </c>
      <c r="D1003" s="10" t="s">
        <v>16</v>
      </c>
      <c r="E1003" s="15">
        <v>38265</v>
      </c>
      <c r="F1003" s="10">
        <f t="shared" si="45"/>
        <v>2004</v>
      </c>
      <c r="G1003" s="10" t="s">
        <v>9</v>
      </c>
      <c r="H1003" s="16">
        <v>-10</v>
      </c>
      <c r="I1003" s="17">
        <v>-28.3261332406375</v>
      </c>
      <c r="J1003" s="18">
        <f t="shared" si="46"/>
        <v>283.261332406375</v>
      </c>
      <c r="K1003" s="8">
        <f t="shared" si="47"/>
        <v>7</v>
      </c>
      <c r="M1003"/>
    </row>
    <row r="1004" spans="3:13" ht="14.25">
      <c r="C1004" s="10">
        <v>1003</v>
      </c>
      <c r="D1004" s="10" t="s">
        <v>15</v>
      </c>
      <c r="E1004" s="15">
        <v>38254</v>
      </c>
      <c r="F1004" s="10">
        <f t="shared" si="45"/>
        <v>2004</v>
      </c>
      <c r="G1004" s="10" t="s">
        <v>17</v>
      </c>
      <c r="H1004" s="16">
        <v>94</v>
      </c>
      <c r="I1004" s="17">
        <v>283.987112843305</v>
      </c>
      <c r="J1004" s="18">
        <f t="shared" si="46"/>
        <v>26694.788607270671</v>
      </c>
      <c r="K1004" s="8">
        <f t="shared" si="47"/>
        <v>5</v>
      </c>
      <c r="M1004"/>
    </row>
    <row r="1005" spans="3:13" ht="14.25">
      <c r="C1005" s="10">
        <v>1004</v>
      </c>
      <c r="D1005" s="10" t="s">
        <v>15</v>
      </c>
      <c r="E1005" s="15">
        <v>38815</v>
      </c>
      <c r="F1005" s="10">
        <f t="shared" si="45"/>
        <v>2006</v>
      </c>
      <c r="G1005" s="10" t="s">
        <v>11</v>
      </c>
      <c r="H1005" s="16">
        <v>62</v>
      </c>
      <c r="I1005" s="17">
        <v>188.002533033003</v>
      </c>
      <c r="J1005" s="18">
        <f t="shared" si="46"/>
        <v>11656.157048046187</v>
      </c>
      <c r="K1005" s="8">
        <f t="shared" si="47"/>
        <v>5</v>
      </c>
      <c r="M1005"/>
    </row>
    <row r="1006" spans="3:13" ht="14.25">
      <c r="C1006" s="10">
        <v>1005</v>
      </c>
      <c r="D1006" s="10" t="s">
        <v>14</v>
      </c>
      <c r="E1006" s="15">
        <v>38177</v>
      </c>
      <c r="F1006" s="10">
        <f t="shared" si="45"/>
        <v>2004</v>
      </c>
      <c r="G1006" s="10" t="s">
        <v>21</v>
      </c>
      <c r="H1006" s="16">
        <v>71</v>
      </c>
      <c r="I1006" s="17">
        <v>215.022513521592</v>
      </c>
      <c r="J1006" s="18">
        <f t="shared" si="46"/>
        <v>15266.598460033032</v>
      </c>
      <c r="K1006" s="8">
        <f t="shared" si="47"/>
        <v>6</v>
      </c>
      <c r="M1006"/>
    </row>
    <row r="1007" spans="3:13" ht="14.25">
      <c r="C1007" s="10">
        <v>1006</v>
      </c>
      <c r="D1007" s="10" t="s">
        <v>12</v>
      </c>
      <c r="E1007" s="15">
        <v>38067</v>
      </c>
      <c r="F1007" s="10">
        <f t="shared" si="45"/>
        <v>2004</v>
      </c>
      <c r="G1007" s="10" t="s">
        <v>13</v>
      </c>
      <c r="H1007" s="16">
        <v>70</v>
      </c>
      <c r="I1007" s="17">
        <v>211.52244405002199</v>
      </c>
      <c r="J1007" s="18">
        <f t="shared" si="46"/>
        <v>14806.57108350154</v>
      </c>
      <c r="K1007" s="8">
        <f t="shared" si="47"/>
        <v>6</v>
      </c>
      <c r="M1007"/>
    </row>
    <row r="1008" spans="3:13" ht="14.25">
      <c r="C1008" s="10">
        <v>1007</v>
      </c>
      <c r="D1008" s="10" t="s">
        <v>20</v>
      </c>
      <c r="E1008" s="15">
        <v>38089</v>
      </c>
      <c r="F1008" s="10">
        <f t="shared" si="45"/>
        <v>2004</v>
      </c>
      <c r="G1008" s="10" t="s">
        <v>11</v>
      </c>
      <c r="H1008" s="16">
        <v>17</v>
      </c>
      <c r="I1008" s="17">
        <v>52.007206372460601</v>
      </c>
      <c r="J1008" s="18">
        <f t="shared" si="46"/>
        <v>884.1225083318302</v>
      </c>
      <c r="K1008" s="8">
        <f t="shared" si="47"/>
        <v>4</v>
      </c>
      <c r="M1008"/>
    </row>
    <row r="1009" spans="3:13" ht="14.25">
      <c r="C1009" s="10">
        <v>1008</v>
      </c>
      <c r="D1009" s="10" t="s">
        <v>12</v>
      </c>
      <c r="E1009" s="15">
        <v>38694</v>
      </c>
      <c r="F1009" s="10">
        <f t="shared" si="45"/>
        <v>2005</v>
      </c>
      <c r="G1009" s="10" t="s">
        <v>17</v>
      </c>
      <c r="H1009" s="16">
        <v>51</v>
      </c>
      <c r="I1009" s="17">
        <v>154.86582287521301</v>
      </c>
      <c r="J1009" s="18">
        <f t="shared" si="46"/>
        <v>7898.1569666358637</v>
      </c>
      <c r="K1009" s="8">
        <f t="shared" si="47"/>
        <v>6</v>
      </c>
      <c r="M1009"/>
    </row>
    <row r="1010" spans="3:13" ht="14.25">
      <c r="C1010" s="10">
        <v>1009</v>
      </c>
      <c r="D1010" s="10" t="s">
        <v>8</v>
      </c>
      <c r="E1010" s="15">
        <v>38837</v>
      </c>
      <c r="F1010" s="10">
        <f t="shared" si="45"/>
        <v>2006</v>
      </c>
      <c r="G1010" s="10" t="s">
        <v>21</v>
      </c>
      <c r="H1010" s="16">
        <v>70</v>
      </c>
      <c r="I1010" s="17">
        <v>212.18684363818201</v>
      </c>
      <c r="J1010" s="18">
        <f t="shared" si="46"/>
        <v>14853.07905467274</v>
      </c>
      <c r="K1010" s="8">
        <f t="shared" si="47"/>
        <v>5</v>
      </c>
      <c r="M1010"/>
    </row>
    <row r="1011" spans="3:13" ht="14.25">
      <c r="C1011" s="10">
        <v>1010</v>
      </c>
      <c r="D1011" s="10" t="s">
        <v>15</v>
      </c>
      <c r="E1011" s="15">
        <v>38892</v>
      </c>
      <c r="F1011" s="10">
        <f t="shared" si="45"/>
        <v>2006</v>
      </c>
      <c r="G1011" s="10" t="s">
        <v>17</v>
      </c>
      <c r="H1011" s="16">
        <v>94</v>
      </c>
      <c r="I1011" s="17">
        <v>283.91906780587499</v>
      </c>
      <c r="J1011" s="18">
        <f t="shared" si="46"/>
        <v>26688.392373752249</v>
      </c>
      <c r="K1011" s="8">
        <f t="shared" si="47"/>
        <v>5</v>
      </c>
      <c r="M1011"/>
    </row>
    <row r="1012" spans="3:13" ht="14.25">
      <c r="C1012" s="10">
        <v>1011</v>
      </c>
      <c r="D1012" s="10" t="s">
        <v>16</v>
      </c>
      <c r="E1012" s="15">
        <v>38331</v>
      </c>
      <c r="F1012" s="10">
        <f t="shared" si="45"/>
        <v>2004</v>
      </c>
      <c r="G1012" s="10" t="s">
        <v>21</v>
      </c>
      <c r="H1012" s="16">
        <v>70</v>
      </c>
      <c r="I1012" s="17">
        <v>211.85016457637701</v>
      </c>
      <c r="J1012" s="18">
        <f t="shared" si="46"/>
        <v>14829.51152034639</v>
      </c>
      <c r="K1012" s="8">
        <f t="shared" si="47"/>
        <v>7</v>
      </c>
      <c r="M1012"/>
    </row>
    <row r="1013" spans="3:13" ht="14.25">
      <c r="C1013" s="10">
        <v>1012</v>
      </c>
      <c r="D1013" s="10" t="s">
        <v>12</v>
      </c>
      <c r="E1013" s="15">
        <v>38485</v>
      </c>
      <c r="F1013" s="10">
        <f t="shared" si="45"/>
        <v>2005</v>
      </c>
      <c r="G1013" s="10" t="s">
        <v>9</v>
      </c>
      <c r="H1013" s="16">
        <v>89</v>
      </c>
      <c r="I1013" s="17">
        <v>269.18851021987501</v>
      </c>
      <c r="J1013" s="18">
        <f t="shared" si="46"/>
        <v>23957.777409568876</v>
      </c>
      <c r="K1013" s="8">
        <f t="shared" si="47"/>
        <v>6</v>
      </c>
      <c r="M1013"/>
    </row>
    <row r="1014" spans="3:13" ht="14.25">
      <c r="C1014" s="10">
        <v>1013</v>
      </c>
      <c r="D1014" s="10" t="s">
        <v>16</v>
      </c>
      <c r="E1014" s="15">
        <v>38639</v>
      </c>
      <c r="F1014" s="10">
        <f t="shared" si="45"/>
        <v>2005</v>
      </c>
      <c r="G1014" s="10" t="s">
        <v>9</v>
      </c>
      <c r="H1014" s="16">
        <v>26</v>
      </c>
      <c r="I1014" s="17">
        <v>79.311492307621293</v>
      </c>
      <c r="J1014" s="18">
        <f t="shared" si="46"/>
        <v>2062.0987999981535</v>
      </c>
      <c r="K1014" s="8">
        <f t="shared" si="47"/>
        <v>7</v>
      </c>
      <c r="M1014"/>
    </row>
    <row r="1015" spans="3:13" ht="14.25">
      <c r="C1015" s="10">
        <v>1014</v>
      </c>
      <c r="D1015" s="10" t="s">
        <v>20</v>
      </c>
      <c r="E1015" s="15">
        <v>38694</v>
      </c>
      <c r="F1015" s="10">
        <f t="shared" si="45"/>
        <v>2005</v>
      </c>
      <c r="G1015" s="10" t="s">
        <v>17</v>
      </c>
      <c r="H1015" s="16">
        <v>8</v>
      </c>
      <c r="I1015" s="17">
        <v>26.096472599703901</v>
      </c>
      <c r="J1015" s="18">
        <f t="shared" si="46"/>
        <v>208.77178079763121</v>
      </c>
      <c r="K1015" s="8">
        <f t="shared" si="47"/>
        <v>4</v>
      </c>
      <c r="M1015"/>
    </row>
    <row r="1016" spans="3:13" ht="14.25">
      <c r="C1016" s="10">
        <v>1015</v>
      </c>
      <c r="D1016" s="10" t="s">
        <v>12</v>
      </c>
      <c r="E1016" s="15">
        <v>38749</v>
      </c>
      <c r="F1016" s="10">
        <f t="shared" si="45"/>
        <v>2006</v>
      </c>
      <c r="G1016" s="10" t="s">
        <v>11</v>
      </c>
      <c r="H1016" s="16">
        <v>8</v>
      </c>
      <c r="I1016" s="17">
        <v>26.0819902861946</v>
      </c>
      <c r="J1016" s="18">
        <f t="shared" si="46"/>
        <v>208.6559222895568</v>
      </c>
      <c r="K1016" s="8">
        <f t="shared" si="47"/>
        <v>6</v>
      </c>
      <c r="M1016"/>
    </row>
    <row r="1017" spans="3:13" ht="14.25">
      <c r="C1017" s="10">
        <v>1016</v>
      </c>
      <c r="D1017" s="10" t="s">
        <v>20</v>
      </c>
      <c r="E1017" s="15">
        <v>39002</v>
      </c>
      <c r="F1017" s="10">
        <f t="shared" si="45"/>
        <v>2006</v>
      </c>
      <c r="G1017" s="10" t="s">
        <v>17</v>
      </c>
      <c r="H1017" s="16">
        <v>62</v>
      </c>
      <c r="I1017" s="17">
        <v>187.691101163854</v>
      </c>
      <c r="J1017" s="18">
        <f t="shared" si="46"/>
        <v>11636.848272158948</v>
      </c>
      <c r="K1017" s="8">
        <f t="shared" si="47"/>
        <v>4</v>
      </c>
      <c r="M1017"/>
    </row>
    <row r="1018" spans="3:13" ht="14.25">
      <c r="C1018" s="10">
        <v>1017</v>
      </c>
      <c r="D1018" s="10" t="s">
        <v>19</v>
      </c>
      <c r="E1018" s="15">
        <v>38947</v>
      </c>
      <c r="F1018" s="10">
        <f t="shared" si="45"/>
        <v>2006</v>
      </c>
      <c r="G1018" s="10" t="s">
        <v>17</v>
      </c>
      <c r="H1018" s="16">
        <v>-9</v>
      </c>
      <c r="I1018" s="17">
        <v>-24.819632815121501</v>
      </c>
      <c r="J1018" s="18">
        <f t="shared" si="46"/>
        <v>223.37669533609352</v>
      </c>
      <c r="K1018" s="8">
        <f t="shared" si="47"/>
        <v>3</v>
      </c>
      <c r="M1018"/>
    </row>
    <row r="1019" spans="3:13" ht="14.25">
      <c r="C1019" s="10">
        <v>1018</v>
      </c>
      <c r="D1019" s="10" t="s">
        <v>15</v>
      </c>
      <c r="E1019" s="15">
        <v>38221</v>
      </c>
      <c r="F1019" s="10">
        <f t="shared" si="45"/>
        <v>2004</v>
      </c>
      <c r="G1019" s="10" t="s">
        <v>11</v>
      </c>
      <c r="H1019" s="16">
        <v>55</v>
      </c>
      <c r="I1019" s="17">
        <v>166.819713611396</v>
      </c>
      <c r="J1019" s="18">
        <f t="shared" si="46"/>
        <v>9175.0842486267793</v>
      </c>
      <c r="K1019" s="8">
        <f t="shared" si="47"/>
        <v>5</v>
      </c>
      <c r="M1019"/>
    </row>
    <row r="1020" spans="3:13" ht="14.25">
      <c r="C1020" s="10">
        <v>1019</v>
      </c>
      <c r="D1020" s="10" t="s">
        <v>10</v>
      </c>
      <c r="E1020" s="15">
        <v>38232</v>
      </c>
      <c r="F1020" s="10">
        <f t="shared" si="45"/>
        <v>2004</v>
      </c>
      <c r="G1020" s="10" t="s">
        <v>13</v>
      </c>
      <c r="H1020" s="16">
        <v>71</v>
      </c>
      <c r="I1020" s="17">
        <v>215.35336056441099</v>
      </c>
      <c r="J1020" s="18">
        <f t="shared" si="46"/>
        <v>15290.088600073181</v>
      </c>
      <c r="K1020" s="8">
        <f t="shared" si="47"/>
        <v>8</v>
      </c>
      <c r="M1020"/>
    </row>
    <row r="1021" spans="3:13" ht="14.25">
      <c r="C1021" s="10">
        <v>1020</v>
      </c>
      <c r="D1021" s="10" t="s">
        <v>14</v>
      </c>
      <c r="E1021" s="15">
        <v>38793</v>
      </c>
      <c r="F1021" s="10">
        <f t="shared" si="45"/>
        <v>2006</v>
      </c>
      <c r="G1021" s="10" t="s">
        <v>21</v>
      </c>
      <c r="H1021" s="16">
        <v>5</v>
      </c>
      <c r="I1021" s="17">
        <v>17.428217544434201</v>
      </c>
      <c r="J1021" s="18">
        <f t="shared" si="46"/>
        <v>87.141087722171008</v>
      </c>
      <c r="K1021" s="8">
        <f t="shared" si="47"/>
        <v>6</v>
      </c>
      <c r="M1021"/>
    </row>
    <row r="1022" spans="3:13" ht="14.25">
      <c r="C1022" s="10">
        <v>1021</v>
      </c>
      <c r="D1022" s="10" t="s">
        <v>16</v>
      </c>
      <c r="E1022" s="15">
        <v>38595</v>
      </c>
      <c r="F1022" s="10">
        <f t="shared" si="45"/>
        <v>2005</v>
      </c>
      <c r="G1022" s="10" t="s">
        <v>11</v>
      </c>
      <c r="H1022" s="16">
        <v>28</v>
      </c>
      <c r="I1022" s="17">
        <v>86.322091823923301</v>
      </c>
      <c r="J1022" s="18">
        <f t="shared" si="46"/>
        <v>2417.0185710698524</v>
      </c>
      <c r="K1022" s="8">
        <f t="shared" si="47"/>
        <v>7</v>
      </c>
      <c r="M1022"/>
    </row>
    <row r="1023" spans="3:13" ht="14.25">
      <c r="C1023" s="10">
        <v>1022</v>
      </c>
      <c r="D1023" s="10" t="s">
        <v>14</v>
      </c>
      <c r="E1023" s="15">
        <v>38848</v>
      </c>
      <c r="F1023" s="10">
        <f t="shared" si="45"/>
        <v>2006</v>
      </c>
      <c r="G1023" s="10" t="s">
        <v>13</v>
      </c>
      <c r="H1023" s="16">
        <v>95</v>
      </c>
      <c r="I1023" s="17">
        <v>286.92674877229001</v>
      </c>
      <c r="J1023" s="18">
        <f t="shared" si="46"/>
        <v>27258.041133367551</v>
      </c>
      <c r="K1023" s="8">
        <f t="shared" si="47"/>
        <v>6</v>
      </c>
      <c r="M1023"/>
    </row>
    <row r="1024" spans="3:13" ht="14.25">
      <c r="C1024" s="10">
        <v>1023</v>
      </c>
      <c r="D1024" s="10" t="s">
        <v>8</v>
      </c>
      <c r="E1024" s="15">
        <v>38617</v>
      </c>
      <c r="F1024" s="10">
        <f t="shared" si="45"/>
        <v>2005</v>
      </c>
      <c r="G1024" s="10" t="s">
        <v>17</v>
      </c>
      <c r="H1024" s="16">
        <v>56</v>
      </c>
      <c r="I1024" s="17">
        <v>169.66853559743299</v>
      </c>
      <c r="J1024" s="18">
        <f t="shared" si="46"/>
        <v>9501.4379934562476</v>
      </c>
      <c r="K1024" s="8">
        <f t="shared" si="47"/>
        <v>5</v>
      </c>
      <c r="M1024"/>
    </row>
    <row r="1025" spans="3:13" ht="14.25">
      <c r="C1025" s="10">
        <v>1024</v>
      </c>
      <c r="D1025" s="10" t="s">
        <v>20</v>
      </c>
      <c r="E1025" s="15">
        <v>38650</v>
      </c>
      <c r="F1025" s="10">
        <f t="shared" si="45"/>
        <v>2005</v>
      </c>
      <c r="G1025" s="10" t="s">
        <v>11</v>
      </c>
      <c r="H1025" s="16">
        <v>79</v>
      </c>
      <c r="I1025" s="17">
        <v>238.71622982310399</v>
      </c>
      <c r="J1025" s="18">
        <f t="shared" si="46"/>
        <v>18858.582156025215</v>
      </c>
      <c r="K1025" s="8">
        <f t="shared" si="47"/>
        <v>4</v>
      </c>
      <c r="M1025"/>
    </row>
    <row r="1026" spans="3:13" ht="14.25">
      <c r="C1026" s="10">
        <v>1025</v>
      </c>
      <c r="D1026" s="10" t="s">
        <v>20</v>
      </c>
      <c r="E1026" s="15">
        <v>38562</v>
      </c>
      <c r="F1026" s="10">
        <f t="shared" si="45"/>
        <v>2005</v>
      </c>
      <c r="G1026" s="10" t="s">
        <v>17</v>
      </c>
      <c r="H1026" s="16">
        <v>10</v>
      </c>
      <c r="I1026" s="17">
        <v>32.2411495277535</v>
      </c>
      <c r="J1026" s="18">
        <f t="shared" si="46"/>
        <v>322.41149527753498</v>
      </c>
      <c r="K1026" s="8">
        <f t="shared" si="47"/>
        <v>4</v>
      </c>
      <c r="M1026"/>
    </row>
    <row r="1027" spans="3:13" ht="14.25">
      <c r="C1027" s="10">
        <v>1026</v>
      </c>
      <c r="D1027" s="10" t="s">
        <v>10</v>
      </c>
      <c r="E1027" s="15">
        <v>38254</v>
      </c>
      <c r="F1027" s="10">
        <f t="shared" ref="F1027:F1090" si="48">YEAR(E1027)</f>
        <v>2004</v>
      </c>
      <c r="G1027" s="10" t="s">
        <v>13</v>
      </c>
      <c r="H1027" s="16">
        <v>69</v>
      </c>
      <c r="I1027" s="17">
        <v>208.616317730529</v>
      </c>
      <c r="J1027" s="18">
        <f t="shared" ref="J1027:J1090" si="49">H1027*I1027</f>
        <v>14394.525923406502</v>
      </c>
      <c r="K1027" s="8">
        <f t="shared" ref="K1027:K1090" si="50">LEN(D1027)</f>
        <v>8</v>
      </c>
      <c r="M1027"/>
    </row>
    <row r="1028" spans="3:13" ht="14.25">
      <c r="C1028" s="10">
        <v>1027</v>
      </c>
      <c r="D1028" s="10" t="s">
        <v>16</v>
      </c>
      <c r="E1028" s="15">
        <v>38793</v>
      </c>
      <c r="F1028" s="10">
        <f t="shared" si="48"/>
        <v>2006</v>
      </c>
      <c r="G1028" s="10" t="s">
        <v>9</v>
      </c>
      <c r="H1028" s="16">
        <v>15</v>
      </c>
      <c r="I1028" s="17">
        <v>46.772430431730498</v>
      </c>
      <c r="J1028" s="18">
        <f t="shared" si="49"/>
        <v>701.58645647595745</v>
      </c>
      <c r="K1028" s="8">
        <f t="shared" si="50"/>
        <v>7</v>
      </c>
      <c r="M1028"/>
    </row>
    <row r="1029" spans="3:13" ht="14.25">
      <c r="C1029" s="10">
        <v>1028</v>
      </c>
      <c r="D1029" s="10" t="s">
        <v>20</v>
      </c>
      <c r="E1029" s="15">
        <v>38749</v>
      </c>
      <c r="F1029" s="10">
        <f t="shared" si="48"/>
        <v>2006</v>
      </c>
      <c r="G1029" s="10" t="s">
        <v>17</v>
      </c>
      <c r="H1029" s="16">
        <v>0</v>
      </c>
      <c r="I1029" s="17">
        <v>1.77605943322857</v>
      </c>
      <c r="J1029" s="18">
        <f t="shared" si="49"/>
        <v>0</v>
      </c>
      <c r="K1029" s="8">
        <f t="shared" si="50"/>
        <v>4</v>
      </c>
      <c r="M1029"/>
    </row>
    <row r="1030" spans="3:13" ht="14.25">
      <c r="C1030" s="10">
        <v>1029</v>
      </c>
      <c r="D1030" s="10" t="s">
        <v>20</v>
      </c>
      <c r="E1030" s="15">
        <v>38540</v>
      </c>
      <c r="F1030" s="10">
        <f t="shared" si="48"/>
        <v>2005</v>
      </c>
      <c r="G1030" s="10" t="s">
        <v>13</v>
      </c>
      <c r="H1030" s="16">
        <v>78</v>
      </c>
      <c r="I1030" s="17">
        <v>236.10178950758799</v>
      </c>
      <c r="J1030" s="18">
        <f t="shared" si="49"/>
        <v>18415.939581591865</v>
      </c>
      <c r="K1030" s="8">
        <f t="shared" si="50"/>
        <v>4</v>
      </c>
      <c r="M1030"/>
    </row>
    <row r="1031" spans="3:13" ht="14.25">
      <c r="C1031" s="10">
        <v>1030</v>
      </c>
      <c r="D1031" s="10" t="s">
        <v>10</v>
      </c>
      <c r="E1031" s="15">
        <v>38496</v>
      </c>
      <c r="F1031" s="10">
        <f t="shared" si="48"/>
        <v>2005</v>
      </c>
      <c r="G1031" s="10" t="s">
        <v>21</v>
      </c>
      <c r="H1031" s="16">
        <v>89</v>
      </c>
      <c r="I1031" s="17">
        <v>268.45127891867202</v>
      </c>
      <c r="J1031" s="18">
        <f t="shared" si="49"/>
        <v>23892.16382376181</v>
      </c>
      <c r="K1031" s="8">
        <f t="shared" si="50"/>
        <v>8</v>
      </c>
      <c r="M1031"/>
    </row>
    <row r="1032" spans="3:13" ht="14.25">
      <c r="C1032" s="10">
        <v>1031</v>
      </c>
      <c r="D1032" s="10" t="s">
        <v>20</v>
      </c>
      <c r="E1032" s="15">
        <v>38397</v>
      </c>
      <c r="F1032" s="10">
        <f t="shared" si="48"/>
        <v>2005</v>
      </c>
      <c r="G1032" s="10" t="s">
        <v>21</v>
      </c>
      <c r="H1032" s="16">
        <v>94</v>
      </c>
      <c r="I1032" s="17">
        <v>284.11176896611198</v>
      </c>
      <c r="J1032" s="18">
        <f t="shared" si="49"/>
        <v>26706.506282814527</v>
      </c>
      <c r="K1032" s="8">
        <f t="shared" si="50"/>
        <v>4</v>
      </c>
      <c r="M1032"/>
    </row>
    <row r="1033" spans="3:13" ht="14.25">
      <c r="C1033" s="10">
        <v>1032</v>
      </c>
      <c r="D1033" s="10" t="s">
        <v>8</v>
      </c>
      <c r="E1033" s="15">
        <v>38034</v>
      </c>
      <c r="F1033" s="10">
        <f t="shared" si="48"/>
        <v>2004</v>
      </c>
      <c r="G1033" s="10" t="s">
        <v>21</v>
      </c>
      <c r="H1033" s="16">
        <v>-5</v>
      </c>
      <c r="I1033" s="17">
        <v>-13.0907424459194</v>
      </c>
      <c r="J1033" s="18">
        <f t="shared" si="49"/>
        <v>65.453712229597002</v>
      </c>
      <c r="K1033" s="8">
        <f t="shared" si="50"/>
        <v>5</v>
      </c>
      <c r="M1033"/>
    </row>
    <row r="1034" spans="3:13" ht="14.25">
      <c r="C1034" s="10">
        <v>1033</v>
      </c>
      <c r="D1034" s="10" t="s">
        <v>10</v>
      </c>
      <c r="E1034" s="15">
        <v>39057</v>
      </c>
      <c r="F1034" s="10">
        <f t="shared" si="48"/>
        <v>2006</v>
      </c>
      <c r="G1034" s="10" t="s">
        <v>9</v>
      </c>
      <c r="H1034" s="16">
        <v>42</v>
      </c>
      <c r="I1034" s="17">
        <v>127.951676254228</v>
      </c>
      <c r="J1034" s="18">
        <f t="shared" si="49"/>
        <v>5373.9704026775762</v>
      </c>
      <c r="K1034" s="8">
        <f t="shared" si="50"/>
        <v>8</v>
      </c>
      <c r="M1034"/>
    </row>
    <row r="1035" spans="3:13" ht="14.25">
      <c r="C1035" s="10">
        <v>1034</v>
      </c>
      <c r="D1035" s="10" t="s">
        <v>14</v>
      </c>
      <c r="E1035" s="15">
        <v>38980</v>
      </c>
      <c r="F1035" s="10">
        <f t="shared" si="48"/>
        <v>2006</v>
      </c>
      <c r="G1035" s="10" t="s">
        <v>17</v>
      </c>
      <c r="H1035" s="16">
        <v>9</v>
      </c>
      <c r="I1035" s="17">
        <v>29.027293052396701</v>
      </c>
      <c r="J1035" s="18">
        <f t="shared" si="49"/>
        <v>261.24563747157032</v>
      </c>
      <c r="K1035" s="8">
        <f t="shared" si="50"/>
        <v>6</v>
      </c>
      <c r="M1035"/>
    </row>
    <row r="1036" spans="3:13" ht="14.25">
      <c r="C1036" s="10">
        <v>1035</v>
      </c>
      <c r="D1036" s="10" t="s">
        <v>14</v>
      </c>
      <c r="E1036" s="15">
        <v>38452</v>
      </c>
      <c r="F1036" s="10">
        <f t="shared" si="48"/>
        <v>2005</v>
      </c>
      <c r="G1036" s="10" t="s">
        <v>11</v>
      </c>
      <c r="H1036" s="16">
        <v>8</v>
      </c>
      <c r="I1036" s="17">
        <v>26.3994254529666</v>
      </c>
      <c r="J1036" s="18">
        <f t="shared" si="49"/>
        <v>211.1954036237328</v>
      </c>
      <c r="K1036" s="8">
        <f t="shared" si="50"/>
        <v>6</v>
      </c>
      <c r="M1036"/>
    </row>
    <row r="1037" spans="3:13" ht="14.25">
      <c r="C1037" s="10">
        <v>1036</v>
      </c>
      <c r="D1037" s="10" t="s">
        <v>8</v>
      </c>
      <c r="E1037" s="15">
        <v>38210</v>
      </c>
      <c r="F1037" s="10">
        <f t="shared" si="48"/>
        <v>2004</v>
      </c>
      <c r="G1037" s="10" t="s">
        <v>11</v>
      </c>
      <c r="H1037" s="16">
        <v>69</v>
      </c>
      <c r="I1037" s="17">
        <v>209.14573718458499</v>
      </c>
      <c r="J1037" s="18">
        <f t="shared" si="49"/>
        <v>14431.055865736364</v>
      </c>
      <c r="K1037" s="8">
        <f t="shared" si="50"/>
        <v>5</v>
      </c>
      <c r="M1037"/>
    </row>
    <row r="1038" spans="3:13" ht="14.25">
      <c r="C1038" s="10">
        <v>1037</v>
      </c>
      <c r="D1038" s="10" t="s">
        <v>18</v>
      </c>
      <c r="E1038" s="15">
        <v>39002</v>
      </c>
      <c r="F1038" s="10">
        <f t="shared" si="48"/>
        <v>2006</v>
      </c>
      <c r="G1038" s="10" t="s">
        <v>21</v>
      </c>
      <c r="H1038" s="16">
        <v>2</v>
      </c>
      <c r="I1038" s="17">
        <v>7.7270735524440104</v>
      </c>
      <c r="J1038" s="18">
        <f t="shared" si="49"/>
        <v>15.454147104888021</v>
      </c>
      <c r="K1038" s="8">
        <f t="shared" si="50"/>
        <v>8</v>
      </c>
      <c r="M1038"/>
    </row>
    <row r="1039" spans="3:13" ht="14.25">
      <c r="C1039" s="10">
        <v>1038</v>
      </c>
      <c r="D1039" s="10" t="s">
        <v>20</v>
      </c>
      <c r="E1039" s="15">
        <v>38254</v>
      </c>
      <c r="F1039" s="10">
        <f t="shared" si="48"/>
        <v>2004</v>
      </c>
      <c r="G1039" s="10" t="s">
        <v>17</v>
      </c>
      <c r="H1039" s="16">
        <v>3</v>
      </c>
      <c r="I1039" s="17">
        <v>10.487455049777701</v>
      </c>
      <c r="J1039" s="18">
        <f t="shared" si="49"/>
        <v>31.462365149333102</v>
      </c>
      <c r="K1039" s="8">
        <f t="shared" si="50"/>
        <v>4</v>
      </c>
      <c r="M1039"/>
    </row>
    <row r="1040" spans="3:13" ht="14.25">
      <c r="C1040" s="10">
        <v>1039</v>
      </c>
      <c r="D1040" s="10" t="s">
        <v>14</v>
      </c>
      <c r="E1040" s="15">
        <v>38518</v>
      </c>
      <c r="F1040" s="10">
        <f t="shared" si="48"/>
        <v>2005</v>
      </c>
      <c r="G1040" s="10" t="s">
        <v>13</v>
      </c>
      <c r="H1040" s="16">
        <v>76</v>
      </c>
      <c r="I1040" s="17">
        <v>230.14134634452799</v>
      </c>
      <c r="J1040" s="18">
        <f t="shared" si="49"/>
        <v>17490.742322184127</v>
      </c>
      <c r="K1040" s="8">
        <f t="shared" si="50"/>
        <v>6</v>
      </c>
      <c r="M1040"/>
    </row>
    <row r="1041" spans="3:13" ht="14.25">
      <c r="C1041" s="10">
        <v>1040</v>
      </c>
      <c r="D1041" s="10" t="s">
        <v>18</v>
      </c>
      <c r="E1041" s="15">
        <v>38166</v>
      </c>
      <c r="F1041" s="10">
        <f t="shared" si="48"/>
        <v>2004</v>
      </c>
      <c r="G1041" s="10" t="s">
        <v>17</v>
      </c>
      <c r="H1041" s="16">
        <v>-7</v>
      </c>
      <c r="I1041" s="17">
        <v>-18.434662066971001</v>
      </c>
      <c r="J1041" s="18">
        <f t="shared" si="49"/>
        <v>129.04263446879702</v>
      </c>
      <c r="K1041" s="8">
        <f t="shared" si="50"/>
        <v>8</v>
      </c>
      <c r="M1041"/>
    </row>
    <row r="1042" spans="3:13" ht="14.25">
      <c r="C1042" s="10">
        <v>1041</v>
      </c>
      <c r="D1042" s="10" t="s">
        <v>16</v>
      </c>
      <c r="E1042" s="15">
        <v>38903</v>
      </c>
      <c r="F1042" s="10">
        <f t="shared" si="48"/>
        <v>2006</v>
      </c>
      <c r="G1042" s="10" t="s">
        <v>21</v>
      </c>
      <c r="H1042" s="16">
        <v>24</v>
      </c>
      <c r="I1042" s="17">
        <v>74.040343042743402</v>
      </c>
      <c r="J1042" s="18">
        <f t="shared" si="49"/>
        <v>1776.9682330258415</v>
      </c>
      <c r="K1042" s="8">
        <f t="shared" si="50"/>
        <v>7</v>
      </c>
      <c r="M1042"/>
    </row>
    <row r="1043" spans="3:13" ht="14.25">
      <c r="C1043" s="10">
        <v>1042</v>
      </c>
      <c r="D1043" s="10" t="s">
        <v>19</v>
      </c>
      <c r="E1043" s="15">
        <v>38969</v>
      </c>
      <c r="F1043" s="10">
        <f t="shared" si="48"/>
        <v>2006</v>
      </c>
      <c r="G1043" s="10" t="s">
        <v>11</v>
      </c>
      <c r="H1043" s="16">
        <v>35</v>
      </c>
      <c r="I1043" s="17">
        <v>106.66944991478</v>
      </c>
      <c r="J1043" s="18">
        <f t="shared" si="49"/>
        <v>3733.4307470173003</v>
      </c>
      <c r="K1043" s="8">
        <f t="shared" si="50"/>
        <v>3</v>
      </c>
      <c r="M1043"/>
    </row>
    <row r="1044" spans="3:13" ht="14.25">
      <c r="C1044" s="10">
        <v>1043</v>
      </c>
      <c r="D1044" s="10" t="s">
        <v>20</v>
      </c>
      <c r="E1044" s="15">
        <v>38067</v>
      </c>
      <c r="F1044" s="10">
        <f t="shared" si="48"/>
        <v>2004</v>
      </c>
      <c r="G1044" s="10" t="s">
        <v>11</v>
      </c>
      <c r="H1044" s="16">
        <v>23</v>
      </c>
      <c r="I1044" s="17">
        <v>71.099513118305495</v>
      </c>
      <c r="J1044" s="18">
        <f t="shared" si="49"/>
        <v>1635.2888017210264</v>
      </c>
      <c r="K1044" s="8">
        <f t="shared" si="50"/>
        <v>4</v>
      </c>
      <c r="M1044"/>
    </row>
    <row r="1045" spans="3:13" ht="14.25">
      <c r="C1045" s="10">
        <v>1044</v>
      </c>
      <c r="D1045" s="10" t="s">
        <v>15</v>
      </c>
      <c r="E1045" s="15">
        <v>38837</v>
      </c>
      <c r="F1045" s="10">
        <f t="shared" si="48"/>
        <v>2006</v>
      </c>
      <c r="G1045" s="10" t="s">
        <v>17</v>
      </c>
      <c r="H1045" s="16">
        <v>32</v>
      </c>
      <c r="I1045" s="17">
        <v>97.982599723305</v>
      </c>
      <c r="J1045" s="18">
        <f t="shared" si="49"/>
        <v>3135.44319114576</v>
      </c>
      <c r="K1045" s="8">
        <f t="shared" si="50"/>
        <v>5</v>
      </c>
      <c r="M1045"/>
    </row>
    <row r="1046" spans="3:13" ht="14.25">
      <c r="C1046" s="10">
        <v>1045</v>
      </c>
      <c r="D1046" s="10" t="s">
        <v>18</v>
      </c>
      <c r="E1046" s="15">
        <v>38232</v>
      </c>
      <c r="F1046" s="10">
        <f t="shared" si="48"/>
        <v>2004</v>
      </c>
      <c r="G1046" s="10" t="s">
        <v>21</v>
      </c>
      <c r="H1046" s="16">
        <v>46</v>
      </c>
      <c r="I1046" s="17">
        <v>139.82203886104301</v>
      </c>
      <c r="J1046" s="18">
        <f t="shared" si="49"/>
        <v>6431.8137876079782</v>
      </c>
      <c r="K1046" s="8">
        <f t="shared" si="50"/>
        <v>8</v>
      </c>
      <c r="M1046"/>
    </row>
    <row r="1047" spans="3:13" ht="14.25">
      <c r="C1047" s="10">
        <v>1046</v>
      </c>
      <c r="D1047" s="10" t="s">
        <v>20</v>
      </c>
      <c r="E1047" s="15">
        <v>38023</v>
      </c>
      <c r="F1047" s="10">
        <f t="shared" si="48"/>
        <v>2004</v>
      </c>
      <c r="G1047" s="10" t="s">
        <v>9</v>
      </c>
      <c r="H1047" s="16">
        <v>28</v>
      </c>
      <c r="I1047" s="17">
        <v>85.913586896960894</v>
      </c>
      <c r="J1047" s="18">
        <f t="shared" si="49"/>
        <v>2405.5804331149052</v>
      </c>
      <c r="K1047" s="8">
        <f t="shared" si="50"/>
        <v>4</v>
      </c>
      <c r="M1047"/>
    </row>
    <row r="1048" spans="3:13" ht="14.25">
      <c r="C1048" s="10">
        <v>1047</v>
      </c>
      <c r="D1048" s="10" t="s">
        <v>20</v>
      </c>
      <c r="E1048" s="15">
        <v>38386</v>
      </c>
      <c r="F1048" s="10">
        <f t="shared" si="48"/>
        <v>2005</v>
      </c>
      <c r="G1048" s="10" t="s">
        <v>13</v>
      </c>
      <c r="H1048" s="16">
        <v>58</v>
      </c>
      <c r="I1048" s="17">
        <v>176.38262351251001</v>
      </c>
      <c r="J1048" s="18">
        <f t="shared" si="49"/>
        <v>10230.19216372558</v>
      </c>
      <c r="K1048" s="8">
        <f t="shared" si="50"/>
        <v>4</v>
      </c>
      <c r="M1048"/>
    </row>
    <row r="1049" spans="3:13" ht="14.25">
      <c r="C1049" s="10">
        <v>1048</v>
      </c>
      <c r="D1049" s="10" t="s">
        <v>14</v>
      </c>
      <c r="E1049" s="15">
        <v>38672</v>
      </c>
      <c r="F1049" s="10">
        <f t="shared" si="48"/>
        <v>2005</v>
      </c>
      <c r="G1049" s="10" t="s">
        <v>9</v>
      </c>
      <c r="H1049" s="16">
        <v>19</v>
      </c>
      <c r="I1049" s="17">
        <v>59.083968230358899</v>
      </c>
      <c r="J1049" s="18">
        <f t="shared" si="49"/>
        <v>1122.5953963768191</v>
      </c>
      <c r="K1049" s="8">
        <f t="shared" si="50"/>
        <v>6</v>
      </c>
      <c r="M1049"/>
    </row>
    <row r="1050" spans="3:13" ht="14.25">
      <c r="C1050" s="10">
        <v>1049</v>
      </c>
      <c r="D1050" s="10" t="s">
        <v>16</v>
      </c>
      <c r="E1050" s="15">
        <v>38210</v>
      </c>
      <c r="F1050" s="10">
        <f t="shared" si="48"/>
        <v>2004</v>
      </c>
      <c r="G1050" s="10" t="s">
        <v>9</v>
      </c>
      <c r="H1050" s="16">
        <v>79</v>
      </c>
      <c r="I1050" s="17">
        <v>238.636179652659</v>
      </c>
      <c r="J1050" s="18">
        <f t="shared" si="49"/>
        <v>18852.258192560061</v>
      </c>
      <c r="K1050" s="8">
        <f t="shared" si="50"/>
        <v>7</v>
      </c>
      <c r="M1050"/>
    </row>
    <row r="1051" spans="3:13" ht="14.25">
      <c r="C1051" s="10">
        <v>1050</v>
      </c>
      <c r="D1051" s="10" t="s">
        <v>8</v>
      </c>
      <c r="E1051" s="15">
        <v>38331</v>
      </c>
      <c r="F1051" s="10">
        <f t="shared" si="48"/>
        <v>2004</v>
      </c>
      <c r="G1051" s="10" t="s">
        <v>21</v>
      </c>
      <c r="H1051" s="16">
        <v>31</v>
      </c>
      <c r="I1051" s="17">
        <v>94.124548214467495</v>
      </c>
      <c r="J1051" s="18">
        <f t="shared" si="49"/>
        <v>2917.8609946484921</v>
      </c>
      <c r="K1051" s="8">
        <f t="shared" si="50"/>
        <v>5</v>
      </c>
      <c r="M1051"/>
    </row>
    <row r="1052" spans="3:13" ht="14.25">
      <c r="C1052" s="10">
        <v>1051</v>
      </c>
      <c r="D1052" s="10" t="s">
        <v>20</v>
      </c>
      <c r="E1052" s="15">
        <v>38672</v>
      </c>
      <c r="F1052" s="10">
        <f t="shared" si="48"/>
        <v>2005</v>
      </c>
      <c r="G1052" s="10" t="s">
        <v>17</v>
      </c>
      <c r="H1052" s="16">
        <v>4</v>
      </c>
      <c r="I1052" s="17">
        <v>14.292798170188901</v>
      </c>
      <c r="J1052" s="18">
        <f t="shared" si="49"/>
        <v>57.171192680755603</v>
      </c>
      <c r="K1052" s="8">
        <f t="shared" si="50"/>
        <v>4</v>
      </c>
      <c r="M1052"/>
    </row>
    <row r="1053" spans="3:13" ht="14.25">
      <c r="C1053" s="10">
        <v>1052</v>
      </c>
      <c r="D1053" s="10" t="s">
        <v>16</v>
      </c>
      <c r="E1053" s="15">
        <v>38804</v>
      </c>
      <c r="F1053" s="10">
        <f t="shared" si="48"/>
        <v>2006</v>
      </c>
      <c r="G1053" s="10" t="s">
        <v>11</v>
      </c>
      <c r="H1053" s="16">
        <v>91</v>
      </c>
      <c r="I1053" s="17">
        <v>275.50942329434201</v>
      </c>
      <c r="J1053" s="18">
        <f t="shared" si="49"/>
        <v>25071.357519785124</v>
      </c>
      <c r="K1053" s="8">
        <f t="shared" si="50"/>
        <v>7</v>
      </c>
      <c r="M1053"/>
    </row>
    <row r="1054" spans="3:13" ht="14.25">
      <c r="C1054" s="10">
        <v>1053</v>
      </c>
      <c r="D1054" s="10" t="s">
        <v>10</v>
      </c>
      <c r="E1054" s="15">
        <v>38518</v>
      </c>
      <c r="F1054" s="10">
        <f t="shared" si="48"/>
        <v>2005</v>
      </c>
      <c r="G1054" s="10" t="s">
        <v>9</v>
      </c>
      <c r="H1054" s="16">
        <v>51</v>
      </c>
      <c r="I1054" s="17">
        <v>154.74630946716499</v>
      </c>
      <c r="J1054" s="18">
        <f t="shared" si="49"/>
        <v>7892.0617828254144</v>
      </c>
      <c r="K1054" s="8">
        <f t="shared" si="50"/>
        <v>8</v>
      </c>
      <c r="M1054"/>
    </row>
    <row r="1055" spans="3:13" ht="14.25">
      <c r="C1055" s="10">
        <v>1054</v>
      </c>
      <c r="D1055" s="10" t="s">
        <v>14</v>
      </c>
      <c r="E1055" s="15">
        <v>38001</v>
      </c>
      <c r="F1055" s="10">
        <f t="shared" si="48"/>
        <v>2004</v>
      </c>
      <c r="G1055" s="10" t="s">
        <v>17</v>
      </c>
      <c r="H1055" s="16">
        <v>2</v>
      </c>
      <c r="I1055" s="17">
        <v>8.3443048208269897</v>
      </c>
      <c r="J1055" s="18">
        <f t="shared" si="49"/>
        <v>16.688609641653979</v>
      </c>
      <c r="K1055" s="8">
        <f t="shared" si="50"/>
        <v>6</v>
      </c>
      <c r="M1055"/>
    </row>
    <row r="1056" spans="3:13" ht="14.25">
      <c r="C1056" s="10">
        <v>1055</v>
      </c>
      <c r="D1056" s="10" t="s">
        <v>19</v>
      </c>
      <c r="E1056" s="15">
        <v>38540</v>
      </c>
      <c r="F1056" s="10">
        <f t="shared" si="48"/>
        <v>2005</v>
      </c>
      <c r="G1056" s="10" t="s">
        <v>13</v>
      </c>
      <c r="H1056" s="16">
        <v>42</v>
      </c>
      <c r="I1056" s="17">
        <v>127.684026754356</v>
      </c>
      <c r="J1056" s="18">
        <f t="shared" si="49"/>
        <v>5362.7291236829515</v>
      </c>
      <c r="K1056" s="8">
        <f t="shared" si="50"/>
        <v>3</v>
      </c>
      <c r="M1056"/>
    </row>
    <row r="1057" spans="3:13" ht="14.25">
      <c r="C1057" s="10">
        <v>1056</v>
      </c>
      <c r="D1057" s="10" t="s">
        <v>8</v>
      </c>
      <c r="E1057" s="15">
        <v>38309</v>
      </c>
      <c r="F1057" s="10">
        <f t="shared" si="48"/>
        <v>2004</v>
      </c>
      <c r="G1057" s="10" t="s">
        <v>9</v>
      </c>
      <c r="H1057" s="16">
        <v>57</v>
      </c>
      <c r="I1057" s="17">
        <v>173.09988607692901</v>
      </c>
      <c r="J1057" s="18">
        <f t="shared" si="49"/>
        <v>9866.6935063849542</v>
      </c>
      <c r="K1057" s="8">
        <f t="shared" si="50"/>
        <v>5</v>
      </c>
      <c r="M1057"/>
    </row>
    <row r="1058" spans="3:13" ht="14.25">
      <c r="C1058" s="10">
        <v>1057</v>
      </c>
      <c r="D1058" s="10" t="s">
        <v>16</v>
      </c>
      <c r="E1058" s="15">
        <v>38254</v>
      </c>
      <c r="F1058" s="10">
        <f t="shared" si="48"/>
        <v>2004</v>
      </c>
      <c r="G1058" s="10" t="s">
        <v>11</v>
      </c>
      <c r="H1058" s="16">
        <v>63</v>
      </c>
      <c r="I1058" s="17">
        <v>190.20945346469699</v>
      </c>
      <c r="J1058" s="18">
        <f t="shared" si="49"/>
        <v>11983.195568275911</v>
      </c>
      <c r="K1058" s="8">
        <f t="shared" si="50"/>
        <v>7</v>
      </c>
      <c r="M1058"/>
    </row>
    <row r="1059" spans="3:13" ht="14.25">
      <c r="C1059" s="10">
        <v>1058</v>
      </c>
      <c r="D1059" s="10" t="s">
        <v>8</v>
      </c>
      <c r="E1059" s="15">
        <v>38111</v>
      </c>
      <c r="F1059" s="10">
        <f t="shared" si="48"/>
        <v>2004</v>
      </c>
      <c r="G1059" s="10" t="s">
        <v>21</v>
      </c>
      <c r="H1059" s="16">
        <v>37</v>
      </c>
      <c r="I1059" s="17">
        <v>112.970901078111</v>
      </c>
      <c r="J1059" s="18">
        <f t="shared" si="49"/>
        <v>4179.9233398901069</v>
      </c>
      <c r="K1059" s="8">
        <f t="shared" si="50"/>
        <v>5</v>
      </c>
      <c r="M1059"/>
    </row>
    <row r="1060" spans="3:13" ht="14.25">
      <c r="C1060" s="10">
        <v>1059</v>
      </c>
      <c r="D1060" s="10" t="s">
        <v>8</v>
      </c>
      <c r="E1060" s="15">
        <v>38056</v>
      </c>
      <c r="F1060" s="10">
        <f t="shared" si="48"/>
        <v>2004</v>
      </c>
      <c r="G1060" s="10" t="s">
        <v>9</v>
      </c>
      <c r="H1060" s="16">
        <v>30</v>
      </c>
      <c r="I1060" s="17">
        <v>92.612099918838197</v>
      </c>
      <c r="J1060" s="18">
        <f t="shared" si="49"/>
        <v>2778.3629975651461</v>
      </c>
      <c r="K1060" s="8">
        <f t="shared" si="50"/>
        <v>5</v>
      </c>
      <c r="M1060"/>
    </row>
    <row r="1061" spans="3:13" ht="14.25">
      <c r="C1061" s="10">
        <v>1060</v>
      </c>
      <c r="D1061" s="10" t="s">
        <v>10</v>
      </c>
      <c r="E1061" s="15">
        <v>38804</v>
      </c>
      <c r="F1061" s="10">
        <f t="shared" si="48"/>
        <v>2006</v>
      </c>
      <c r="G1061" s="10" t="s">
        <v>11</v>
      </c>
      <c r="H1061" s="16">
        <v>31</v>
      </c>
      <c r="I1061" s="17">
        <v>95.220838912391201</v>
      </c>
      <c r="J1061" s="18">
        <f t="shared" si="49"/>
        <v>2951.8460062841273</v>
      </c>
      <c r="K1061" s="8">
        <f t="shared" si="50"/>
        <v>8</v>
      </c>
      <c r="M1061"/>
    </row>
    <row r="1062" spans="3:13" ht="14.25">
      <c r="C1062" s="10">
        <v>1061</v>
      </c>
      <c r="D1062" s="10" t="s">
        <v>18</v>
      </c>
      <c r="E1062" s="15">
        <v>38056</v>
      </c>
      <c r="F1062" s="10">
        <f t="shared" si="48"/>
        <v>2004</v>
      </c>
      <c r="G1062" s="10" t="s">
        <v>17</v>
      </c>
      <c r="H1062" s="16">
        <v>55</v>
      </c>
      <c r="I1062" s="17">
        <v>167.325404659611</v>
      </c>
      <c r="J1062" s="18">
        <f t="shared" si="49"/>
        <v>9202.8972562786039</v>
      </c>
      <c r="K1062" s="8">
        <f t="shared" si="50"/>
        <v>8</v>
      </c>
      <c r="M1062"/>
    </row>
    <row r="1063" spans="3:13" ht="14.25">
      <c r="C1063" s="10">
        <v>1062</v>
      </c>
      <c r="D1063" s="10" t="s">
        <v>19</v>
      </c>
      <c r="E1063" s="15">
        <v>38705</v>
      </c>
      <c r="F1063" s="10">
        <f t="shared" si="48"/>
        <v>2005</v>
      </c>
      <c r="G1063" s="10" t="s">
        <v>17</v>
      </c>
      <c r="H1063" s="16">
        <v>-5</v>
      </c>
      <c r="I1063" s="17">
        <v>-12.643881441117401</v>
      </c>
      <c r="J1063" s="18">
        <f t="shared" si="49"/>
        <v>63.219407205587004</v>
      </c>
      <c r="K1063" s="8">
        <f t="shared" si="50"/>
        <v>3</v>
      </c>
      <c r="M1063"/>
    </row>
    <row r="1064" spans="3:13" ht="14.25">
      <c r="C1064" s="10">
        <v>1063</v>
      </c>
      <c r="D1064" s="10" t="s">
        <v>15</v>
      </c>
      <c r="E1064" s="15">
        <v>38100</v>
      </c>
      <c r="F1064" s="10">
        <f t="shared" si="48"/>
        <v>2004</v>
      </c>
      <c r="G1064" s="10" t="s">
        <v>9</v>
      </c>
      <c r="H1064" s="16">
        <v>28</v>
      </c>
      <c r="I1064" s="17">
        <v>85.4609046852582</v>
      </c>
      <c r="J1064" s="18">
        <f t="shared" si="49"/>
        <v>2392.9053311872294</v>
      </c>
      <c r="K1064" s="8">
        <f t="shared" si="50"/>
        <v>5</v>
      </c>
      <c r="M1064"/>
    </row>
    <row r="1065" spans="3:13" ht="14.25">
      <c r="C1065" s="10">
        <v>1064</v>
      </c>
      <c r="D1065" s="10" t="s">
        <v>14</v>
      </c>
      <c r="E1065" s="15">
        <v>38584</v>
      </c>
      <c r="F1065" s="10">
        <f t="shared" si="48"/>
        <v>2005</v>
      </c>
      <c r="G1065" s="10" t="s">
        <v>17</v>
      </c>
      <c r="H1065" s="16">
        <v>93</v>
      </c>
      <c r="I1065" s="17">
        <v>280.15032356040302</v>
      </c>
      <c r="J1065" s="18">
        <f t="shared" si="49"/>
        <v>26053.980091117483</v>
      </c>
      <c r="K1065" s="8">
        <f t="shared" si="50"/>
        <v>6</v>
      </c>
      <c r="M1065"/>
    </row>
    <row r="1066" spans="3:13" ht="14.25">
      <c r="C1066" s="10">
        <v>1065</v>
      </c>
      <c r="D1066" s="10" t="s">
        <v>19</v>
      </c>
      <c r="E1066" s="15">
        <v>38639</v>
      </c>
      <c r="F1066" s="10">
        <f t="shared" si="48"/>
        <v>2005</v>
      </c>
      <c r="G1066" s="10" t="s">
        <v>13</v>
      </c>
      <c r="H1066" s="16">
        <v>13</v>
      </c>
      <c r="I1066" s="17">
        <v>40.969412971677201</v>
      </c>
      <c r="J1066" s="18">
        <f t="shared" si="49"/>
        <v>532.60236863180364</v>
      </c>
      <c r="K1066" s="8">
        <f t="shared" si="50"/>
        <v>3</v>
      </c>
      <c r="M1066"/>
    </row>
    <row r="1067" spans="3:13" ht="14.25">
      <c r="C1067" s="10">
        <v>1066</v>
      </c>
      <c r="D1067" s="10" t="s">
        <v>8</v>
      </c>
      <c r="E1067" s="15">
        <v>38782</v>
      </c>
      <c r="F1067" s="10">
        <f t="shared" si="48"/>
        <v>2006</v>
      </c>
      <c r="G1067" s="10" t="s">
        <v>11</v>
      </c>
      <c r="H1067" s="16">
        <v>94</v>
      </c>
      <c r="I1067" s="17">
        <v>283.90021520553802</v>
      </c>
      <c r="J1067" s="18">
        <f t="shared" si="49"/>
        <v>26686.620229320575</v>
      </c>
      <c r="K1067" s="8">
        <f t="shared" si="50"/>
        <v>5</v>
      </c>
      <c r="M1067"/>
    </row>
    <row r="1068" spans="3:13" ht="14.25">
      <c r="C1068" s="10">
        <v>1067</v>
      </c>
      <c r="D1068" s="10" t="s">
        <v>19</v>
      </c>
      <c r="E1068" s="15">
        <v>38430</v>
      </c>
      <c r="F1068" s="10">
        <f t="shared" si="48"/>
        <v>2005</v>
      </c>
      <c r="G1068" s="10" t="s">
        <v>11</v>
      </c>
      <c r="H1068" s="16">
        <v>1</v>
      </c>
      <c r="I1068" s="17">
        <v>4.8568701800652896</v>
      </c>
      <c r="J1068" s="18">
        <f t="shared" si="49"/>
        <v>4.8568701800652896</v>
      </c>
      <c r="K1068" s="8">
        <f t="shared" si="50"/>
        <v>3</v>
      </c>
      <c r="M1068"/>
    </row>
    <row r="1069" spans="3:13" ht="14.25">
      <c r="C1069" s="10">
        <v>1068</v>
      </c>
      <c r="D1069" s="10" t="s">
        <v>20</v>
      </c>
      <c r="E1069" s="15">
        <v>38628</v>
      </c>
      <c r="F1069" s="10">
        <f t="shared" si="48"/>
        <v>2005</v>
      </c>
      <c r="G1069" s="10" t="s">
        <v>11</v>
      </c>
      <c r="H1069" s="16">
        <v>5</v>
      </c>
      <c r="I1069" s="17">
        <v>16.493067805841498</v>
      </c>
      <c r="J1069" s="18">
        <f t="shared" si="49"/>
        <v>82.465339029207485</v>
      </c>
      <c r="K1069" s="8">
        <f t="shared" si="50"/>
        <v>4</v>
      </c>
      <c r="M1069"/>
    </row>
    <row r="1070" spans="3:13" ht="14.25">
      <c r="C1070" s="10">
        <v>1069</v>
      </c>
      <c r="D1070" s="10" t="s">
        <v>16</v>
      </c>
      <c r="E1070" s="15">
        <v>38870</v>
      </c>
      <c r="F1070" s="10">
        <f t="shared" si="48"/>
        <v>2006</v>
      </c>
      <c r="G1070" s="10" t="s">
        <v>21</v>
      </c>
      <c r="H1070" s="16">
        <v>60</v>
      </c>
      <c r="I1070" s="17">
        <v>181.329603455778</v>
      </c>
      <c r="J1070" s="18">
        <f t="shared" si="49"/>
        <v>10879.77620734668</v>
      </c>
      <c r="K1070" s="8">
        <f t="shared" si="50"/>
        <v>7</v>
      </c>
      <c r="M1070"/>
    </row>
    <row r="1071" spans="3:13" ht="14.25">
      <c r="C1071" s="10">
        <v>1070</v>
      </c>
      <c r="D1071" s="10" t="s">
        <v>10</v>
      </c>
      <c r="E1071" s="15">
        <v>38188</v>
      </c>
      <c r="F1071" s="10">
        <f t="shared" si="48"/>
        <v>2004</v>
      </c>
      <c r="G1071" s="10" t="s">
        <v>9</v>
      </c>
      <c r="H1071" s="16">
        <v>67</v>
      </c>
      <c r="I1071" s="17">
        <v>203.020855823208</v>
      </c>
      <c r="J1071" s="18">
        <f t="shared" si="49"/>
        <v>13602.397340154936</v>
      </c>
      <c r="K1071" s="8">
        <f t="shared" si="50"/>
        <v>8</v>
      </c>
      <c r="M1071"/>
    </row>
    <row r="1072" spans="3:13" ht="14.25">
      <c r="C1072" s="10">
        <v>1071</v>
      </c>
      <c r="D1072" s="10" t="s">
        <v>10</v>
      </c>
      <c r="E1072" s="15">
        <v>38331</v>
      </c>
      <c r="F1072" s="10">
        <f t="shared" si="48"/>
        <v>2004</v>
      </c>
      <c r="G1072" s="10" t="s">
        <v>11</v>
      </c>
      <c r="H1072" s="16">
        <v>87</v>
      </c>
      <c r="I1072" s="17">
        <v>263.519296257863</v>
      </c>
      <c r="J1072" s="18">
        <f t="shared" si="49"/>
        <v>22926.17877443408</v>
      </c>
      <c r="K1072" s="8">
        <f t="shared" si="50"/>
        <v>8</v>
      </c>
      <c r="M1072"/>
    </row>
    <row r="1073" spans="3:13" ht="14.25">
      <c r="C1073" s="10">
        <v>1072</v>
      </c>
      <c r="D1073" s="10" t="s">
        <v>10</v>
      </c>
      <c r="E1073" s="15">
        <v>38309</v>
      </c>
      <c r="F1073" s="10">
        <f t="shared" si="48"/>
        <v>2004</v>
      </c>
      <c r="G1073" s="10" t="s">
        <v>21</v>
      </c>
      <c r="H1073" s="16">
        <v>53</v>
      </c>
      <c r="I1073" s="17">
        <v>161.06925467832301</v>
      </c>
      <c r="J1073" s="18">
        <f t="shared" si="49"/>
        <v>8536.6704979511196</v>
      </c>
      <c r="K1073" s="8">
        <f t="shared" si="50"/>
        <v>8</v>
      </c>
      <c r="M1073"/>
    </row>
    <row r="1074" spans="3:13" ht="14.25">
      <c r="C1074" s="10">
        <v>1073</v>
      </c>
      <c r="D1074" s="10" t="s">
        <v>19</v>
      </c>
      <c r="E1074" s="15">
        <v>38573</v>
      </c>
      <c r="F1074" s="10">
        <f t="shared" si="48"/>
        <v>2005</v>
      </c>
      <c r="G1074" s="10" t="s">
        <v>9</v>
      </c>
      <c r="H1074" s="16">
        <v>74</v>
      </c>
      <c r="I1074" s="17">
        <v>224.19731799549601</v>
      </c>
      <c r="J1074" s="18">
        <f t="shared" si="49"/>
        <v>16590.601531666704</v>
      </c>
      <c r="K1074" s="8">
        <f t="shared" si="50"/>
        <v>3</v>
      </c>
      <c r="M1074"/>
    </row>
    <row r="1075" spans="3:13" ht="14.25">
      <c r="C1075" s="10">
        <v>1074</v>
      </c>
      <c r="D1075" s="10" t="s">
        <v>8</v>
      </c>
      <c r="E1075" s="15">
        <v>39035</v>
      </c>
      <c r="F1075" s="10">
        <f t="shared" si="48"/>
        <v>2006</v>
      </c>
      <c r="G1075" s="10" t="s">
        <v>9</v>
      </c>
      <c r="H1075" s="16">
        <v>83</v>
      </c>
      <c r="I1075" s="17">
        <v>251.40105252927501</v>
      </c>
      <c r="J1075" s="18">
        <f t="shared" si="49"/>
        <v>20866.287359929825</v>
      </c>
      <c r="K1075" s="8">
        <f t="shared" si="50"/>
        <v>5</v>
      </c>
      <c r="M1075"/>
    </row>
    <row r="1076" spans="3:13" ht="14.25">
      <c r="C1076" s="10">
        <v>1075</v>
      </c>
      <c r="D1076" s="10" t="s">
        <v>20</v>
      </c>
      <c r="E1076" s="15">
        <v>38639</v>
      </c>
      <c r="F1076" s="10">
        <f t="shared" si="48"/>
        <v>2005</v>
      </c>
      <c r="G1076" s="10" t="s">
        <v>21</v>
      </c>
      <c r="H1076" s="16">
        <v>45</v>
      </c>
      <c r="I1076" s="17">
        <v>136.79350682205401</v>
      </c>
      <c r="J1076" s="18">
        <f t="shared" si="49"/>
        <v>6155.707806992431</v>
      </c>
      <c r="K1076" s="8">
        <f t="shared" si="50"/>
        <v>4</v>
      </c>
      <c r="M1076"/>
    </row>
    <row r="1077" spans="3:13" ht="14.25">
      <c r="C1077" s="10">
        <v>1076</v>
      </c>
      <c r="D1077" s="10" t="s">
        <v>19</v>
      </c>
      <c r="E1077" s="15">
        <v>38166</v>
      </c>
      <c r="F1077" s="10">
        <f t="shared" si="48"/>
        <v>2004</v>
      </c>
      <c r="G1077" s="10" t="s">
        <v>9</v>
      </c>
      <c r="H1077" s="16">
        <v>36</v>
      </c>
      <c r="I1077" s="17">
        <v>109.96021821591999</v>
      </c>
      <c r="J1077" s="18">
        <f t="shared" si="49"/>
        <v>3958.5678557731198</v>
      </c>
      <c r="K1077" s="8">
        <f t="shared" si="50"/>
        <v>3</v>
      </c>
      <c r="M1077"/>
    </row>
    <row r="1078" spans="3:13" ht="14.25">
      <c r="C1078" s="10">
        <v>1077</v>
      </c>
      <c r="D1078" s="10" t="s">
        <v>10</v>
      </c>
      <c r="E1078" s="15">
        <v>38705</v>
      </c>
      <c r="F1078" s="10">
        <f t="shared" si="48"/>
        <v>2005</v>
      </c>
      <c r="G1078" s="10" t="s">
        <v>11</v>
      </c>
      <c r="H1078" s="16">
        <v>82</v>
      </c>
      <c r="I1078" s="17">
        <v>248.19651758376</v>
      </c>
      <c r="J1078" s="18">
        <f t="shared" si="49"/>
        <v>20352.114441868322</v>
      </c>
      <c r="K1078" s="8">
        <f t="shared" si="50"/>
        <v>8</v>
      </c>
      <c r="M1078"/>
    </row>
    <row r="1079" spans="3:13" ht="14.25">
      <c r="C1079" s="10">
        <v>1078</v>
      </c>
      <c r="D1079" s="10" t="s">
        <v>12</v>
      </c>
      <c r="E1079" s="15">
        <v>38958</v>
      </c>
      <c r="F1079" s="10">
        <f t="shared" si="48"/>
        <v>2006</v>
      </c>
      <c r="G1079" s="10" t="s">
        <v>11</v>
      </c>
      <c r="H1079" s="16">
        <v>18</v>
      </c>
      <c r="I1079" s="17">
        <v>56.505060708421098</v>
      </c>
      <c r="J1079" s="18">
        <f t="shared" si="49"/>
        <v>1017.0910927515797</v>
      </c>
      <c r="K1079" s="8">
        <f t="shared" si="50"/>
        <v>6</v>
      </c>
      <c r="M1079"/>
    </row>
    <row r="1080" spans="3:13" ht="14.25">
      <c r="C1080" s="10">
        <v>1079</v>
      </c>
      <c r="D1080" s="10" t="s">
        <v>14</v>
      </c>
      <c r="E1080" s="15">
        <v>38089</v>
      </c>
      <c r="F1080" s="10">
        <f t="shared" si="48"/>
        <v>2004</v>
      </c>
      <c r="G1080" s="10" t="s">
        <v>11</v>
      </c>
      <c r="H1080" s="16">
        <v>21</v>
      </c>
      <c r="I1080" s="17">
        <v>64.567599248860006</v>
      </c>
      <c r="J1080" s="18">
        <f t="shared" si="49"/>
        <v>1355.9195842260601</v>
      </c>
      <c r="K1080" s="8">
        <f t="shared" si="50"/>
        <v>6</v>
      </c>
      <c r="M1080"/>
    </row>
    <row r="1081" spans="3:13" ht="14.25">
      <c r="C1081" s="10">
        <v>1080</v>
      </c>
      <c r="D1081" s="10" t="s">
        <v>16</v>
      </c>
      <c r="E1081" s="15">
        <v>38529</v>
      </c>
      <c r="F1081" s="10">
        <f t="shared" si="48"/>
        <v>2005</v>
      </c>
      <c r="G1081" s="10" t="s">
        <v>11</v>
      </c>
      <c r="H1081" s="16">
        <v>56</v>
      </c>
      <c r="I1081" s="17">
        <v>170.16525129894799</v>
      </c>
      <c r="J1081" s="18">
        <f t="shared" si="49"/>
        <v>9529.2540727410869</v>
      </c>
      <c r="K1081" s="8">
        <f t="shared" si="50"/>
        <v>7</v>
      </c>
      <c r="M1081"/>
    </row>
    <row r="1082" spans="3:13" ht="14.25">
      <c r="C1082" s="10">
        <v>1081</v>
      </c>
      <c r="D1082" s="10" t="s">
        <v>20</v>
      </c>
      <c r="E1082" s="15">
        <v>38837</v>
      </c>
      <c r="F1082" s="10">
        <f t="shared" si="48"/>
        <v>2006</v>
      </c>
      <c r="G1082" s="10" t="s">
        <v>17</v>
      </c>
      <c r="H1082" s="16">
        <v>51</v>
      </c>
      <c r="I1082" s="17">
        <v>154.96390627719501</v>
      </c>
      <c r="J1082" s="18">
        <f t="shared" si="49"/>
        <v>7903.1592201369458</v>
      </c>
      <c r="K1082" s="8">
        <f t="shared" si="50"/>
        <v>4</v>
      </c>
      <c r="M1082"/>
    </row>
    <row r="1083" spans="3:13" ht="14.25">
      <c r="C1083" s="10">
        <v>1082</v>
      </c>
      <c r="D1083" s="10" t="s">
        <v>18</v>
      </c>
      <c r="E1083" s="15">
        <v>38782</v>
      </c>
      <c r="F1083" s="10">
        <f t="shared" si="48"/>
        <v>2006</v>
      </c>
      <c r="G1083" s="10" t="s">
        <v>11</v>
      </c>
      <c r="H1083" s="16">
        <v>88</v>
      </c>
      <c r="I1083" s="17">
        <v>266.15496391241197</v>
      </c>
      <c r="J1083" s="18">
        <f t="shared" si="49"/>
        <v>23421.636824292254</v>
      </c>
      <c r="K1083" s="8">
        <f t="shared" si="50"/>
        <v>8</v>
      </c>
      <c r="M1083"/>
    </row>
    <row r="1084" spans="3:13" ht="14.25">
      <c r="C1084" s="10">
        <v>1083</v>
      </c>
      <c r="D1084" s="10" t="s">
        <v>14</v>
      </c>
      <c r="E1084" s="15">
        <v>38463</v>
      </c>
      <c r="F1084" s="10">
        <f t="shared" si="48"/>
        <v>2005</v>
      </c>
      <c r="G1084" s="10" t="s">
        <v>17</v>
      </c>
      <c r="H1084" s="16">
        <v>93</v>
      </c>
      <c r="I1084" s="17">
        <v>280.95785849203997</v>
      </c>
      <c r="J1084" s="18">
        <f t="shared" si="49"/>
        <v>26129.080839759717</v>
      </c>
      <c r="K1084" s="8">
        <f t="shared" si="50"/>
        <v>6</v>
      </c>
      <c r="M1084"/>
    </row>
    <row r="1085" spans="3:13" ht="14.25">
      <c r="C1085" s="10">
        <v>1084</v>
      </c>
      <c r="D1085" s="10" t="s">
        <v>12</v>
      </c>
      <c r="E1085" s="15">
        <v>38254</v>
      </c>
      <c r="F1085" s="10">
        <f t="shared" si="48"/>
        <v>2004</v>
      </c>
      <c r="G1085" s="10" t="s">
        <v>9</v>
      </c>
      <c r="H1085" s="16">
        <v>-4</v>
      </c>
      <c r="I1085" s="17">
        <v>-9.79509378079055</v>
      </c>
      <c r="J1085" s="18">
        <f t="shared" si="49"/>
        <v>39.1803751231622</v>
      </c>
      <c r="K1085" s="8">
        <f t="shared" si="50"/>
        <v>6</v>
      </c>
      <c r="M1085"/>
    </row>
    <row r="1086" spans="3:13" ht="14.25">
      <c r="C1086" s="10">
        <v>1085</v>
      </c>
      <c r="D1086" s="10" t="s">
        <v>16</v>
      </c>
      <c r="E1086" s="15">
        <v>38463</v>
      </c>
      <c r="F1086" s="10">
        <f t="shared" si="48"/>
        <v>2005</v>
      </c>
      <c r="G1086" s="10" t="s">
        <v>17</v>
      </c>
      <c r="H1086" s="16">
        <v>30</v>
      </c>
      <c r="I1086" s="17">
        <v>91.838519584417696</v>
      </c>
      <c r="J1086" s="18">
        <f t="shared" si="49"/>
        <v>2755.1555875325307</v>
      </c>
      <c r="K1086" s="8">
        <f t="shared" si="50"/>
        <v>7</v>
      </c>
      <c r="M1086"/>
    </row>
    <row r="1087" spans="3:13" ht="14.25">
      <c r="C1087" s="10">
        <v>1086</v>
      </c>
      <c r="D1087" s="10" t="s">
        <v>19</v>
      </c>
      <c r="E1087" s="15">
        <v>38705</v>
      </c>
      <c r="F1087" s="10">
        <f t="shared" si="48"/>
        <v>2005</v>
      </c>
      <c r="G1087" s="10" t="s">
        <v>11</v>
      </c>
      <c r="H1087" s="16">
        <v>81</v>
      </c>
      <c r="I1087" s="17">
        <v>245.618294159801</v>
      </c>
      <c r="J1087" s="18">
        <f t="shared" si="49"/>
        <v>19895.081826943882</v>
      </c>
      <c r="K1087" s="8">
        <f t="shared" si="50"/>
        <v>3</v>
      </c>
      <c r="M1087"/>
    </row>
    <row r="1088" spans="3:13" ht="14.25">
      <c r="C1088" s="10">
        <v>1087</v>
      </c>
      <c r="D1088" s="10" t="s">
        <v>16</v>
      </c>
      <c r="E1088" s="15">
        <v>38463</v>
      </c>
      <c r="F1088" s="10">
        <f t="shared" si="48"/>
        <v>2005</v>
      </c>
      <c r="G1088" s="10" t="s">
        <v>11</v>
      </c>
      <c r="H1088" s="16">
        <v>58</v>
      </c>
      <c r="I1088" s="17">
        <v>175.79350700615399</v>
      </c>
      <c r="J1088" s="18">
        <f t="shared" si="49"/>
        <v>10196.023406356931</v>
      </c>
      <c r="K1088" s="8">
        <f t="shared" si="50"/>
        <v>7</v>
      </c>
      <c r="M1088"/>
    </row>
    <row r="1089" spans="3:13" ht="14.25">
      <c r="C1089" s="10">
        <v>1088</v>
      </c>
      <c r="D1089" s="10" t="s">
        <v>12</v>
      </c>
      <c r="E1089" s="15">
        <v>37990</v>
      </c>
      <c r="F1089" s="10">
        <f t="shared" si="48"/>
        <v>2004</v>
      </c>
      <c r="G1089" s="10" t="s">
        <v>21</v>
      </c>
      <c r="H1089" s="16">
        <v>50</v>
      </c>
      <c r="I1089" s="17">
        <v>151.96180824733801</v>
      </c>
      <c r="J1089" s="18">
        <f t="shared" si="49"/>
        <v>7598.0904123669006</v>
      </c>
      <c r="K1089" s="8">
        <f t="shared" si="50"/>
        <v>6</v>
      </c>
      <c r="M1089"/>
    </row>
    <row r="1090" spans="3:13" ht="14.25">
      <c r="C1090" s="10">
        <v>1089</v>
      </c>
      <c r="D1090" s="10" t="s">
        <v>15</v>
      </c>
      <c r="E1090" s="15">
        <v>38166</v>
      </c>
      <c r="F1090" s="10">
        <f t="shared" si="48"/>
        <v>2004</v>
      </c>
      <c r="G1090" s="10" t="s">
        <v>9</v>
      </c>
      <c r="H1090" s="16">
        <v>92</v>
      </c>
      <c r="I1090" s="17">
        <v>277.647310008722</v>
      </c>
      <c r="J1090" s="18">
        <f t="shared" si="49"/>
        <v>25543.552520802423</v>
      </c>
      <c r="K1090" s="8">
        <f t="shared" si="50"/>
        <v>5</v>
      </c>
      <c r="M1090"/>
    </row>
    <row r="1091" spans="3:13" ht="14.25">
      <c r="C1091" s="10">
        <v>1090</v>
      </c>
      <c r="D1091" s="10" t="s">
        <v>12</v>
      </c>
      <c r="E1091" s="15">
        <v>39035</v>
      </c>
      <c r="F1091" s="10">
        <f t="shared" ref="F1091:F1154" si="51">YEAR(E1091)</f>
        <v>2006</v>
      </c>
      <c r="G1091" s="10" t="s">
        <v>11</v>
      </c>
      <c r="H1091" s="16">
        <v>27</v>
      </c>
      <c r="I1091" s="17">
        <v>82.124904169698794</v>
      </c>
      <c r="J1091" s="18">
        <f t="shared" ref="J1091:J1154" si="52">H1091*I1091</f>
        <v>2217.3724125818676</v>
      </c>
      <c r="K1091" s="8">
        <f t="shared" ref="K1091:K1154" si="53">LEN(D1091)</f>
        <v>6</v>
      </c>
      <c r="M1091"/>
    </row>
    <row r="1092" spans="3:13" ht="14.25">
      <c r="C1092" s="10">
        <v>1091</v>
      </c>
      <c r="D1092" s="10" t="s">
        <v>15</v>
      </c>
      <c r="E1092" s="15">
        <v>38221</v>
      </c>
      <c r="F1092" s="10">
        <f t="shared" si="51"/>
        <v>2004</v>
      </c>
      <c r="G1092" s="10" t="s">
        <v>11</v>
      </c>
      <c r="H1092" s="16">
        <v>61</v>
      </c>
      <c r="I1092" s="17">
        <v>184.45390394551401</v>
      </c>
      <c r="J1092" s="18">
        <f t="shared" si="52"/>
        <v>11251.688140676355</v>
      </c>
      <c r="K1092" s="8">
        <f t="shared" si="53"/>
        <v>5</v>
      </c>
      <c r="M1092"/>
    </row>
    <row r="1093" spans="3:13" ht="14.25">
      <c r="C1093" s="10">
        <v>1092</v>
      </c>
      <c r="D1093" s="10" t="s">
        <v>16</v>
      </c>
      <c r="E1093" s="15">
        <v>38925</v>
      </c>
      <c r="F1093" s="10">
        <f t="shared" si="51"/>
        <v>2006</v>
      </c>
      <c r="G1093" s="10" t="s">
        <v>21</v>
      </c>
      <c r="H1093" s="16">
        <v>7</v>
      </c>
      <c r="I1093" s="17">
        <v>23.198272342782101</v>
      </c>
      <c r="J1093" s="18">
        <f t="shared" si="52"/>
        <v>162.3879063994747</v>
      </c>
      <c r="K1093" s="8">
        <f t="shared" si="53"/>
        <v>7</v>
      </c>
      <c r="M1093"/>
    </row>
    <row r="1094" spans="3:13" ht="14.25">
      <c r="C1094" s="10">
        <v>1093</v>
      </c>
      <c r="D1094" s="10" t="s">
        <v>8</v>
      </c>
      <c r="E1094" s="15">
        <v>38331</v>
      </c>
      <c r="F1094" s="10">
        <f t="shared" si="51"/>
        <v>2004</v>
      </c>
      <c r="G1094" s="10" t="s">
        <v>9</v>
      </c>
      <c r="H1094" s="16">
        <v>25</v>
      </c>
      <c r="I1094" s="17">
        <v>76.517978614258794</v>
      </c>
      <c r="J1094" s="18">
        <f t="shared" si="52"/>
        <v>1912.9494653564698</v>
      </c>
      <c r="K1094" s="8">
        <f t="shared" si="53"/>
        <v>5</v>
      </c>
      <c r="M1094"/>
    </row>
    <row r="1095" spans="3:13" ht="14.25">
      <c r="C1095" s="10">
        <v>1094</v>
      </c>
      <c r="D1095" s="10" t="s">
        <v>12</v>
      </c>
      <c r="E1095" s="15">
        <v>38221</v>
      </c>
      <c r="F1095" s="10">
        <f t="shared" si="51"/>
        <v>2004</v>
      </c>
      <c r="G1095" s="10" t="s">
        <v>9</v>
      </c>
      <c r="H1095" s="16">
        <v>84</v>
      </c>
      <c r="I1095" s="17">
        <v>254.213107690019</v>
      </c>
      <c r="J1095" s="18">
        <f t="shared" si="52"/>
        <v>21353.901045961597</v>
      </c>
      <c r="K1095" s="8">
        <f t="shared" si="53"/>
        <v>6</v>
      </c>
      <c r="M1095"/>
    </row>
    <row r="1096" spans="3:13" ht="14.25">
      <c r="C1096" s="10">
        <v>1095</v>
      </c>
      <c r="D1096" s="10" t="s">
        <v>8</v>
      </c>
      <c r="E1096" s="15">
        <v>38078</v>
      </c>
      <c r="F1096" s="10">
        <f t="shared" si="51"/>
        <v>2004</v>
      </c>
      <c r="G1096" s="10" t="s">
        <v>17</v>
      </c>
      <c r="H1096" s="16">
        <v>66</v>
      </c>
      <c r="I1096" s="17">
        <v>199.92451734593999</v>
      </c>
      <c r="J1096" s="18">
        <f t="shared" si="52"/>
        <v>13195.01814483204</v>
      </c>
      <c r="K1096" s="8">
        <f t="shared" si="53"/>
        <v>5</v>
      </c>
      <c r="M1096"/>
    </row>
    <row r="1097" spans="3:13" ht="14.25">
      <c r="C1097" s="10">
        <v>1096</v>
      </c>
      <c r="D1097" s="10" t="s">
        <v>14</v>
      </c>
      <c r="E1097" s="15">
        <v>38111</v>
      </c>
      <c r="F1097" s="10">
        <f t="shared" si="51"/>
        <v>2004</v>
      </c>
      <c r="G1097" s="10" t="s">
        <v>17</v>
      </c>
      <c r="H1097" s="16">
        <v>89</v>
      </c>
      <c r="I1097" s="17">
        <v>269.23471780277299</v>
      </c>
      <c r="J1097" s="18">
        <f t="shared" si="52"/>
        <v>23961.889884446795</v>
      </c>
      <c r="K1097" s="8">
        <f t="shared" si="53"/>
        <v>6</v>
      </c>
      <c r="M1097"/>
    </row>
    <row r="1098" spans="3:13" ht="14.25">
      <c r="C1098" s="10">
        <v>1097</v>
      </c>
      <c r="D1098" s="10" t="s">
        <v>18</v>
      </c>
      <c r="E1098" s="15">
        <v>38485</v>
      </c>
      <c r="F1098" s="10">
        <f t="shared" si="51"/>
        <v>2005</v>
      </c>
      <c r="G1098" s="10" t="s">
        <v>11</v>
      </c>
      <c r="H1098" s="16">
        <v>32</v>
      </c>
      <c r="I1098" s="17">
        <v>97.883310582745395</v>
      </c>
      <c r="J1098" s="18">
        <f t="shared" si="52"/>
        <v>3132.2659386478526</v>
      </c>
      <c r="K1098" s="8">
        <f t="shared" si="53"/>
        <v>8</v>
      </c>
      <c r="M1098"/>
    </row>
    <row r="1099" spans="3:13" ht="14.25">
      <c r="C1099" s="10">
        <v>1098</v>
      </c>
      <c r="D1099" s="10" t="s">
        <v>18</v>
      </c>
      <c r="E1099" s="15">
        <v>38903</v>
      </c>
      <c r="F1099" s="10">
        <f t="shared" si="51"/>
        <v>2006</v>
      </c>
      <c r="G1099" s="10" t="s">
        <v>9</v>
      </c>
      <c r="H1099" s="16">
        <v>78</v>
      </c>
      <c r="I1099" s="17">
        <v>236.26032561472999</v>
      </c>
      <c r="J1099" s="18">
        <f t="shared" si="52"/>
        <v>18428.305397948938</v>
      </c>
      <c r="K1099" s="8">
        <f t="shared" si="53"/>
        <v>8</v>
      </c>
      <c r="M1099"/>
    </row>
    <row r="1100" spans="3:13" ht="14.25">
      <c r="C1100" s="10">
        <v>1099</v>
      </c>
      <c r="D1100" s="10" t="s">
        <v>14</v>
      </c>
      <c r="E1100" s="15">
        <v>38793</v>
      </c>
      <c r="F1100" s="10">
        <f t="shared" si="51"/>
        <v>2006</v>
      </c>
      <c r="G1100" s="10" t="s">
        <v>13</v>
      </c>
      <c r="H1100" s="16">
        <v>56</v>
      </c>
      <c r="I1100" s="17">
        <v>169.98666558680901</v>
      </c>
      <c r="J1100" s="18">
        <f t="shared" si="52"/>
        <v>9519.2532728613041</v>
      </c>
      <c r="K1100" s="8">
        <f t="shared" si="53"/>
        <v>6</v>
      </c>
      <c r="M1100"/>
    </row>
    <row r="1101" spans="3:13" ht="14.25">
      <c r="C1101" s="10">
        <v>1100</v>
      </c>
      <c r="D1101" s="10" t="s">
        <v>16</v>
      </c>
      <c r="E1101" s="15">
        <v>39079</v>
      </c>
      <c r="F1101" s="10">
        <f t="shared" si="51"/>
        <v>2006</v>
      </c>
      <c r="G1101" s="10" t="s">
        <v>11</v>
      </c>
      <c r="H1101" s="16">
        <v>80</v>
      </c>
      <c r="I1101" s="17">
        <v>241.53786763068001</v>
      </c>
      <c r="J1101" s="18">
        <f t="shared" si="52"/>
        <v>19323.029410454401</v>
      </c>
      <c r="K1101" s="8">
        <f t="shared" si="53"/>
        <v>7</v>
      </c>
      <c r="M1101"/>
    </row>
    <row r="1102" spans="3:13" ht="14.25">
      <c r="C1102" s="10">
        <v>1101</v>
      </c>
      <c r="D1102" s="10" t="s">
        <v>20</v>
      </c>
      <c r="E1102" s="15">
        <v>38386</v>
      </c>
      <c r="F1102" s="10">
        <f t="shared" si="51"/>
        <v>2005</v>
      </c>
      <c r="G1102" s="10" t="s">
        <v>21</v>
      </c>
      <c r="H1102" s="16">
        <v>72</v>
      </c>
      <c r="I1102" s="17">
        <v>218.32896513434599</v>
      </c>
      <c r="J1102" s="18">
        <f t="shared" si="52"/>
        <v>15719.685489672911</v>
      </c>
      <c r="K1102" s="8">
        <f t="shared" si="53"/>
        <v>4</v>
      </c>
      <c r="M1102"/>
    </row>
    <row r="1103" spans="3:13" ht="14.25">
      <c r="C1103" s="10">
        <v>1102</v>
      </c>
      <c r="D1103" s="10" t="s">
        <v>15</v>
      </c>
      <c r="E1103" s="15">
        <v>38672</v>
      </c>
      <c r="F1103" s="10">
        <f t="shared" si="51"/>
        <v>2005</v>
      </c>
      <c r="G1103" s="10" t="s">
        <v>9</v>
      </c>
      <c r="H1103" s="16">
        <v>23</v>
      </c>
      <c r="I1103" s="17">
        <v>71.298686579104498</v>
      </c>
      <c r="J1103" s="18">
        <f t="shared" si="52"/>
        <v>1639.8697913194035</v>
      </c>
      <c r="K1103" s="8">
        <f t="shared" si="53"/>
        <v>5</v>
      </c>
      <c r="M1103"/>
    </row>
    <row r="1104" spans="3:13" ht="14.25">
      <c r="C1104" s="10">
        <v>1103</v>
      </c>
      <c r="D1104" s="10" t="s">
        <v>20</v>
      </c>
      <c r="E1104" s="15">
        <v>38782</v>
      </c>
      <c r="F1104" s="10">
        <f t="shared" si="51"/>
        <v>2006</v>
      </c>
      <c r="G1104" s="10" t="s">
        <v>21</v>
      </c>
      <c r="H1104" s="16">
        <v>-2</v>
      </c>
      <c r="I1104" s="17">
        <v>-3.6886090441469799</v>
      </c>
      <c r="J1104" s="18">
        <f t="shared" si="52"/>
        <v>7.3772180882939598</v>
      </c>
      <c r="K1104" s="8">
        <f t="shared" si="53"/>
        <v>4</v>
      </c>
      <c r="M1104"/>
    </row>
    <row r="1105" spans="3:13" ht="14.25">
      <c r="C1105" s="10">
        <v>1104</v>
      </c>
      <c r="D1105" s="10" t="s">
        <v>16</v>
      </c>
      <c r="E1105" s="15">
        <v>38265</v>
      </c>
      <c r="F1105" s="10">
        <f t="shared" si="51"/>
        <v>2004</v>
      </c>
      <c r="G1105" s="10" t="s">
        <v>9</v>
      </c>
      <c r="H1105" s="16">
        <v>81</v>
      </c>
      <c r="I1105" s="17">
        <v>245.36857839567099</v>
      </c>
      <c r="J1105" s="18">
        <f t="shared" si="52"/>
        <v>19874.854850049349</v>
      </c>
      <c r="K1105" s="8">
        <f t="shared" si="53"/>
        <v>7</v>
      </c>
      <c r="M1105"/>
    </row>
    <row r="1106" spans="3:13" ht="14.25">
      <c r="C1106" s="10">
        <v>1105</v>
      </c>
      <c r="D1106" s="10" t="s">
        <v>14</v>
      </c>
      <c r="E1106" s="15">
        <v>38661</v>
      </c>
      <c r="F1106" s="10">
        <f t="shared" si="51"/>
        <v>2005</v>
      </c>
      <c r="G1106" s="10" t="s">
        <v>13</v>
      </c>
      <c r="H1106" s="16">
        <v>-4</v>
      </c>
      <c r="I1106" s="17">
        <v>-10.626598892969399</v>
      </c>
      <c r="J1106" s="18">
        <f t="shared" si="52"/>
        <v>42.506395571877597</v>
      </c>
      <c r="K1106" s="8">
        <f t="shared" si="53"/>
        <v>6</v>
      </c>
      <c r="M1106"/>
    </row>
    <row r="1107" spans="3:13" ht="14.25">
      <c r="C1107" s="10">
        <v>1106</v>
      </c>
      <c r="D1107" s="10" t="s">
        <v>8</v>
      </c>
      <c r="E1107" s="15">
        <v>38353</v>
      </c>
      <c r="F1107" s="10">
        <f t="shared" si="51"/>
        <v>2005</v>
      </c>
      <c r="G1107" s="10" t="s">
        <v>21</v>
      </c>
      <c r="H1107" s="16">
        <v>81</v>
      </c>
      <c r="I1107" s="17">
        <v>245.47079100584901</v>
      </c>
      <c r="J1107" s="18">
        <f t="shared" si="52"/>
        <v>19883.134071473771</v>
      </c>
      <c r="K1107" s="8">
        <f t="shared" si="53"/>
        <v>5</v>
      </c>
      <c r="M1107"/>
    </row>
    <row r="1108" spans="3:13" ht="14.25">
      <c r="C1108" s="10">
        <v>1107</v>
      </c>
      <c r="D1108" s="10" t="s">
        <v>16</v>
      </c>
      <c r="E1108" s="15">
        <v>38056</v>
      </c>
      <c r="F1108" s="10">
        <f t="shared" si="51"/>
        <v>2004</v>
      </c>
      <c r="G1108" s="10" t="s">
        <v>13</v>
      </c>
      <c r="H1108" s="16">
        <v>-9</v>
      </c>
      <c r="I1108" s="17">
        <v>-24.9016077704492</v>
      </c>
      <c r="J1108" s="18">
        <f t="shared" si="52"/>
        <v>224.1144699340428</v>
      </c>
      <c r="K1108" s="8">
        <f t="shared" si="53"/>
        <v>7</v>
      </c>
      <c r="M1108"/>
    </row>
    <row r="1109" spans="3:13" ht="14.25">
      <c r="C1109" s="10">
        <v>1108</v>
      </c>
      <c r="D1109" s="10" t="s">
        <v>10</v>
      </c>
      <c r="E1109" s="15">
        <v>38419</v>
      </c>
      <c r="F1109" s="10">
        <f t="shared" si="51"/>
        <v>2005</v>
      </c>
      <c r="G1109" s="10" t="s">
        <v>17</v>
      </c>
      <c r="H1109" s="16">
        <v>67</v>
      </c>
      <c r="I1109" s="17">
        <v>203.38866153473899</v>
      </c>
      <c r="J1109" s="18">
        <f t="shared" si="52"/>
        <v>13627.040322827512</v>
      </c>
      <c r="K1109" s="8">
        <f t="shared" si="53"/>
        <v>8</v>
      </c>
      <c r="M1109"/>
    </row>
    <row r="1110" spans="3:13" ht="14.25">
      <c r="C1110" s="10">
        <v>1109</v>
      </c>
      <c r="D1110" s="10" t="s">
        <v>8</v>
      </c>
      <c r="E1110" s="15">
        <v>38386</v>
      </c>
      <c r="F1110" s="10">
        <f t="shared" si="51"/>
        <v>2005</v>
      </c>
      <c r="G1110" s="10" t="s">
        <v>21</v>
      </c>
      <c r="H1110" s="16">
        <v>27</v>
      </c>
      <c r="I1110" s="17">
        <v>83.259650238493805</v>
      </c>
      <c r="J1110" s="18">
        <f t="shared" si="52"/>
        <v>2248.0105564393325</v>
      </c>
      <c r="K1110" s="8">
        <f t="shared" si="53"/>
        <v>5</v>
      </c>
      <c r="M1110"/>
    </row>
    <row r="1111" spans="3:13" ht="14.25">
      <c r="C1111" s="10">
        <v>1110</v>
      </c>
      <c r="D1111" s="10" t="s">
        <v>16</v>
      </c>
      <c r="E1111" s="15">
        <v>38782</v>
      </c>
      <c r="F1111" s="10">
        <f t="shared" si="51"/>
        <v>2006</v>
      </c>
      <c r="G1111" s="10" t="s">
        <v>21</v>
      </c>
      <c r="H1111" s="16">
        <v>-1</v>
      </c>
      <c r="I1111" s="17">
        <v>-1.4486502930593199</v>
      </c>
      <c r="J1111" s="18">
        <f t="shared" si="52"/>
        <v>1.4486502930593199</v>
      </c>
      <c r="K1111" s="8">
        <f t="shared" si="53"/>
        <v>7</v>
      </c>
      <c r="M1111"/>
    </row>
    <row r="1112" spans="3:13" ht="14.25">
      <c r="C1112" s="10">
        <v>1111</v>
      </c>
      <c r="D1112" s="10" t="s">
        <v>12</v>
      </c>
      <c r="E1112" s="15">
        <v>38595</v>
      </c>
      <c r="F1112" s="10">
        <f t="shared" si="51"/>
        <v>2005</v>
      </c>
      <c r="G1112" s="10" t="s">
        <v>21</v>
      </c>
      <c r="H1112" s="16">
        <v>24</v>
      </c>
      <c r="I1112" s="17">
        <v>74.448442468444199</v>
      </c>
      <c r="J1112" s="18">
        <f t="shared" si="52"/>
        <v>1786.7626192426608</v>
      </c>
      <c r="K1112" s="8">
        <f t="shared" si="53"/>
        <v>6</v>
      </c>
      <c r="M1112"/>
    </row>
    <row r="1113" spans="3:13" ht="14.25">
      <c r="C1113" s="10">
        <v>1112</v>
      </c>
      <c r="D1113" s="10" t="s">
        <v>10</v>
      </c>
      <c r="E1113" s="15">
        <v>38749</v>
      </c>
      <c r="F1113" s="10">
        <f t="shared" si="51"/>
        <v>2006</v>
      </c>
      <c r="G1113" s="10" t="s">
        <v>17</v>
      </c>
      <c r="H1113" s="16">
        <v>80</v>
      </c>
      <c r="I1113" s="17">
        <v>241.968112228763</v>
      </c>
      <c r="J1113" s="18">
        <f t="shared" si="52"/>
        <v>19357.448978301039</v>
      </c>
      <c r="K1113" s="8">
        <f t="shared" si="53"/>
        <v>8</v>
      </c>
      <c r="M1113"/>
    </row>
    <row r="1114" spans="3:13" ht="14.25">
      <c r="C1114" s="10">
        <v>1113</v>
      </c>
      <c r="D1114" s="10" t="s">
        <v>15</v>
      </c>
      <c r="E1114" s="15">
        <v>38265</v>
      </c>
      <c r="F1114" s="10">
        <f t="shared" si="51"/>
        <v>2004</v>
      </c>
      <c r="G1114" s="10" t="s">
        <v>9</v>
      </c>
      <c r="H1114" s="16">
        <v>82</v>
      </c>
      <c r="I1114" s="17">
        <v>248.20917526875201</v>
      </c>
      <c r="J1114" s="18">
        <f t="shared" si="52"/>
        <v>20353.152372037664</v>
      </c>
      <c r="K1114" s="8">
        <f t="shared" si="53"/>
        <v>5</v>
      </c>
      <c r="M1114"/>
    </row>
    <row r="1115" spans="3:13" ht="14.25">
      <c r="C1115" s="10">
        <v>1114</v>
      </c>
      <c r="D1115" s="10" t="s">
        <v>19</v>
      </c>
      <c r="E1115" s="15">
        <v>38716</v>
      </c>
      <c r="F1115" s="10">
        <f t="shared" si="51"/>
        <v>2005</v>
      </c>
      <c r="G1115" s="10" t="s">
        <v>11</v>
      </c>
      <c r="H1115" s="16">
        <v>1</v>
      </c>
      <c r="I1115" s="17">
        <v>5.5518623429739202</v>
      </c>
      <c r="J1115" s="18">
        <f t="shared" si="52"/>
        <v>5.5518623429739202</v>
      </c>
      <c r="K1115" s="8">
        <f t="shared" si="53"/>
        <v>3</v>
      </c>
      <c r="M1115"/>
    </row>
    <row r="1116" spans="3:13" ht="14.25">
      <c r="C1116" s="10">
        <v>1115</v>
      </c>
      <c r="D1116" s="10" t="s">
        <v>18</v>
      </c>
      <c r="E1116" s="15">
        <v>38089</v>
      </c>
      <c r="F1116" s="10">
        <f t="shared" si="51"/>
        <v>2004</v>
      </c>
      <c r="G1116" s="10" t="s">
        <v>11</v>
      </c>
      <c r="H1116" s="16">
        <v>11</v>
      </c>
      <c r="I1116" s="17">
        <v>35.277547883231797</v>
      </c>
      <c r="J1116" s="18">
        <f t="shared" si="52"/>
        <v>388.05302671554978</v>
      </c>
      <c r="K1116" s="8">
        <f t="shared" si="53"/>
        <v>8</v>
      </c>
      <c r="M1116"/>
    </row>
    <row r="1117" spans="3:13" ht="14.25">
      <c r="C1117" s="10">
        <v>1116</v>
      </c>
      <c r="D1117" s="10" t="s">
        <v>8</v>
      </c>
      <c r="E1117" s="15">
        <v>38914</v>
      </c>
      <c r="F1117" s="10">
        <f t="shared" si="51"/>
        <v>2006</v>
      </c>
      <c r="G1117" s="10" t="s">
        <v>21</v>
      </c>
      <c r="H1117" s="16">
        <v>12</v>
      </c>
      <c r="I1117" s="17">
        <v>37.331388811713403</v>
      </c>
      <c r="J1117" s="18">
        <f t="shared" si="52"/>
        <v>447.97666574056086</v>
      </c>
      <c r="K1117" s="8">
        <f t="shared" si="53"/>
        <v>5</v>
      </c>
      <c r="M1117"/>
    </row>
    <row r="1118" spans="3:13" ht="14.25">
      <c r="C1118" s="10">
        <v>1117</v>
      </c>
      <c r="D1118" s="10" t="s">
        <v>20</v>
      </c>
      <c r="E1118" s="15">
        <v>38331</v>
      </c>
      <c r="F1118" s="10">
        <f t="shared" si="51"/>
        <v>2004</v>
      </c>
      <c r="G1118" s="10" t="s">
        <v>17</v>
      </c>
      <c r="H1118" s="16">
        <v>54</v>
      </c>
      <c r="I1118" s="17">
        <v>164.38171569286999</v>
      </c>
      <c r="J1118" s="18">
        <f t="shared" si="52"/>
        <v>8876.6126474149787</v>
      </c>
      <c r="K1118" s="8">
        <f t="shared" si="53"/>
        <v>4</v>
      </c>
      <c r="M1118"/>
    </row>
    <row r="1119" spans="3:13" ht="14.25">
      <c r="C1119" s="10">
        <v>1118</v>
      </c>
      <c r="D1119" s="10" t="s">
        <v>19</v>
      </c>
      <c r="E1119" s="15">
        <v>39024</v>
      </c>
      <c r="F1119" s="10">
        <f t="shared" si="51"/>
        <v>2006</v>
      </c>
      <c r="G1119" s="10" t="s">
        <v>21</v>
      </c>
      <c r="H1119" s="16">
        <v>78</v>
      </c>
      <c r="I1119" s="17">
        <v>236.65619273355301</v>
      </c>
      <c r="J1119" s="18">
        <f t="shared" si="52"/>
        <v>18459.183033217134</v>
      </c>
      <c r="K1119" s="8">
        <f t="shared" si="53"/>
        <v>3</v>
      </c>
      <c r="M1119"/>
    </row>
    <row r="1120" spans="3:13" ht="14.25">
      <c r="C1120" s="10">
        <v>1119</v>
      </c>
      <c r="D1120" s="10" t="s">
        <v>20</v>
      </c>
      <c r="E1120" s="15">
        <v>38023</v>
      </c>
      <c r="F1120" s="10">
        <f t="shared" si="51"/>
        <v>2004</v>
      </c>
      <c r="G1120" s="10" t="s">
        <v>21</v>
      </c>
      <c r="H1120" s="16">
        <v>-8</v>
      </c>
      <c r="I1120" s="17">
        <v>-21.770000035096299</v>
      </c>
      <c r="J1120" s="18">
        <f t="shared" si="52"/>
        <v>174.16000028077039</v>
      </c>
      <c r="K1120" s="8">
        <f t="shared" si="53"/>
        <v>4</v>
      </c>
      <c r="M1120"/>
    </row>
    <row r="1121" spans="3:13" ht="14.25">
      <c r="C1121" s="10">
        <v>1120</v>
      </c>
      <c r="D1121" s="10" t="s">
        <v>8</v>
      </c>
      <c r="E1121" s="15">
        <v>38034</v>
      </c>
      <c r="F1121" s="10">
        <f t="shared" si="51"/>
        <v>2004</v>
      </c>
      <c r="G1121" s="10" t="s">
        <v>17</v>
      </c>
      <c r="H1121" s="16">
        <v>6</v>
      </c>
      <c r="I1121" s="17">
        <v>19.844298491399002</v>
      </c>
      <c r="J1121" s="18">
        <f t="shared" si="52"/>
        <v>119.06579094839401</v>
      </c>
      <c r="K1121" s="8">
        <f t="shared" si="53"/>
        <v>5</v>
      </c>
      <c r="M1121"/>
    </row>
    <row r="1122" spans="3:13" ht="14.25">
      <c r="C1122" s="10">
        <v>1121</v>
      </c>
      <c r="D1122" s="10" t="s">
        <v>15</v>
      </c>
      <c r="E1122" s="15">
        <v>38265</v>
      </c>
      <c r="F1122" s="10">
        <f t="shared" si="51"/>
        <v>2004</v>
      </c>
      <c r="G1122" s="10" t="s">
        <v>11</v>
      </c>
      <c r="H1122" s="16">
        <v>30</v>
      </c>
      <c r="I1122" s="17">
        <v>91.748243472806905</v>
      </c>
      <c r="J1122" s="18">
        <f t="shared" si="52"/>
        <v>2752.447304184207</v>
      </c>
      <c r="K1122" s="8">
        <f t="shared" si="53"/>
        <v>5</v>
      </c>
      <c r="M1122"/>
    </row>
    <row r="1123" spans="3:13" ht="14.25">
      <c r="C1123" s="10">
        <v>1122</v>
      </c>
      <c r="D1123" s="10" t="s">
        <v>16</v>
      </c>
      <c r="E1123" s="15">
        <v>38749</v>
      </c>
      <c r="F1123" s="10">
        <f t="shared" si="51"/>
        <v>2006</v>
      </c>
      <c r="G1123" s="10" t="s">
        <v>9</v>
      </c>
      <c r="H1123" s="16">
        <v>55</v>
      </c>
      <c r="I1123" s="17">
        <v>166.81449022634499</v>
      </c>
      <c r="J1123" s="18">
        <f t="shared" si="52"/>
        <v>9174.7969624489742</v>
      </c>
      <c r="K1123" s="8">
        <f t="shared" si="53"/>
        <v>7</v>
      </c>
      <c r="M1123"/>
    </row>
    <row r="1124" spans="3:13" ht="14.25">
      <c r="C1124" s="10">
        <v>1123</v>
      </c>
      <c r="D1124" s="10" t="s">
        <v>20</v>
      </c>
      <c r="E1124" s="15">
        <v>38804</v>
      </c>
      <c r="F1124" s="10">
        <f t="shared" si="51"/>
        <v>2006</v>
      </c>
      <c r="G1124" s="10" t="s">
        <v>17</v>
      </c>
      <c r="H1124" s="16">
        <v>53</v>
      </c>
      <c r="I1124" s="17">
        <v>161.24130416457101</v>
      </c>
      <c r="J1124" s="18">
        <f t="shared" si="52"/>
        <v>8545.7891207222638</v>
      </c>
      <c r="K1124" s="8">
        <f t="shared" si="53"/>
        <v>4</v>
      </c>
      <c r="M1124"/>
    </row>
    <row r="1125" spans="3:13" ht="14.25">
      <c r="C1125" s="10">
        <v>1124</v>
      </c>
      <c r="D1125" s="10" t="s">
        <v>12</v>
      </c>
      <c r="E1125" s="15">
        <v>38397</v>
      </c>
      <c r="F1125" s="10">
        <f t="shared" si="51"/>
        <v>2005</v>
      </c>
      <c r="G1125" s="10" t="s">
        <v>21</v>
      </c>
      <c r="H1125" s="16">
        <v>29</v>
      </c>
      <c r="I1125" s="17">
        <v>88.931035912155707</v>
      </c>
      <c r="J1125" s="18">
        <f t="shared" si="52"/>
        <v>2579.0000414525157</v>
      </c>
      <c r="K1125" s="8">
        <f t="shared" si="53"/>
        <v>6</v>
      </c>
      <c r="M1125"/>
    </row>
    <row r="1126" spans="3:13" ht="14.25">
      <c r="C1126" s="10">
        <v>1125</v>
      </c>
      <c r="D1126" s="10" t="s">
        <v>8</v>
      </c>
      <c r="E1126" s="15">
        <v>38089</v>
      </c>
      <c r="F1126" s="10">
        <f t="shared" si="51"/>
        <v>2004</v>
      </c>
      <c r="G1126" s="10" t="s">
        <v>9</v>
      </c>
      <c r="H1126" s="16">
        <v>75</v>
      </c>
      <c r="I1126" s="17">
        <v>227.03788190973401</v>
      </c>
      <c r="J1126" s="18">
        <f t="shared" si="52"/>
        <v>17027.841143230049</v>
      </c>
      <c r="K1126" s="8">
        <f t="shared" si="53"/>
        <v>5</v>
      </c>
      <c r="M1126"/>
    </row>
    <row r="1127" spans="3:13" ht="14.25">
      <c r="C1127" s="10">
        <v>1126</v>
      </c>
      <c r="D1127" s="10" t="s">
        <v>12</v>
      </c>
      <c r="E1127" s="15">
        <v>38320</v>
      </c>
      <c r="F1127" s="10">
        <f t="shared" si="51"/>
        <v>2004</v>
      </c>
      <c r="G1127" s="10" t="s">
        <v>11</v>
      </c>
      <c r="H1127" s="16">
        <v>78</v>
      </c>
      <c r="I1127" s="17">
        <v>235.68084148847501</v>
      </c>
      <c r="J1127" s="18">
        <f t="shared" si="52"/>
        <v>18383.105636101052</v>
      </c>
      <c r="K1127" s="8">
        <f t="shared" si="53"/>
        <v>6</v>
      </c>
      <c r="M1127"/>
    </row>
    <row r="1128" spans="3:13" ht="14.25">
      <c r="C1128" s="10">
        <v>1127</v>
      </c>
      <c r="D1128" s="10" t="s">
        <v>15</v>
      </c>
      <c r="E1128" s="15">
        <v>38980</v>
      </c>
      <c r="F1128" s="10">
        <f t="shared" si="51"/>
        <v>2006</v>
      </c>
      <c r="G1128" s="10" t="s">
        <v>11</v>
      </c>
      <c r="H1128" s="16">
        <v>6</v>
      </c>
      <c r="I1128" s="17">
        <v>20.386126115237101</v>
      </c>
      <c r="J1128" s="18">
        <f t="shared" si="52"/>
        <v>122.3167566914226</v>
      </c>
      <c r="K1128" s="8">
        <f t="shared" si="53"/>
        <v>5</v>
      </c>
      <c r="M1128"/>
    </row>
    <row r="1129" spans="3:13" ht="14.25">
      <c r="C1129" s="10">
        <v>1128</v>
      </c>
      <c r="D1129" s="10" t="s">
        <v>16</v>
      </c>
      <c r="E1129" s="15">
        <v>38562</v>
      </c>
      <c r="F1129" s="10">
        <f t="shared" si="51"/>
        <v>2005</v>
      </c>
      <c r="G1129" s="10" t="s">
        <v>9</v>
      </c>
      <c r="H1129" s="16">
        <v>57</v>
      </c>
      <c r="I1129" s="17">
        <v>172.66966829976801</v>
      </c>
      <c r="J1129" s="18">
        <f t="shared" si="52"/>
        <v>9842.1710930867757</v>
      </c>
      <c r="K1129" s="8">
        <f t="shared" si="53"/>
        <v>7</v>
      </c>
      <c r="M1129"/>
    </row>
    <row r="1130" spans="3:13" ht="14.25">
      <c r="C1130" s="10">
        <v>1129</v>
      </c>
      <c r="D1130" s="10" t="s">
        <v>10</v>
      </c>
      <c r="E1130" s="15">
        <v>38452</v>
      </c>
      <c r="F1130" s="10">
        <f t="shared" si="51"/>
        <v>2005</v>
      </c>
      <c r="G1130" s="10" t="s">
        <v>17</v>
      </c>
      <c r="H1130" s="16">
        <v>35</v>
      </c>
      <c r="I1130" s="17">
        <v>106.52782470569301</v>
      </c>
      <c r="J1130" s="18">
        <f t="shared" si="52"/>
        <v>3728.473864699255</v>
      </c>
      <c r="K1130" s="8">
        <f t="shared" si="53"/>
        <v>8</v>
      </c>
      <c r="M1130"/>
    </row>
    <row r="1131" spans="3:13" ht="14.25">
      <c r="C1131" s="10">
        <v>1130</v>
      </c>
      <c r="D1131" s="10" t="s">
        <v>20</v>
      </c>
      <c r="E1131" s="15">
        <v>39035</v>
      </c>
      <c r="F1131" s="10">
        <f t="shared" si="51"/>
        <v>2006</v>
      </c>
      <c r="G1131" s="10" t="s">
        <v>17</v>
      </c>
      <c r="H1131" s="16">
        <v>72</v>
      </c>
      <c r="I1131" s="17">
        <v>217.36532183251401</v>
      </c>
      <c r="J1131" s="18">
        <f t="shared" si="52"/>
        <v>15650.303171941008</v>
      </c>
      <c r="K1131" s="8">
        <f t="shared" si="53"/>
        <v>4</v>
      </c>
      <c r="M1131"/>
    </row>
    <row r="1132" spans="3:13" ht="14.25">
      <c r="C1132" s="10">
        <v>1131</v>
      </c>
      <c r="D1132" s="10" t="s">
        <v>19</v>
      </c>
      <c r="E1132" s="15">
        <v>38155</v>
      </c>
      <c r="F1132" s="10">
        <f t="shared" si="51"/>
        <v>2004</v>
      </c>
      <c r="G1132" s="10" t="s">
        <v>21</v>
      </c>
      <c r="H1132" s="16">
        <v>79</v>
      </c>
      <c r="I1132" s="17">
        <v>238.31546571286199</v>
      </c>
      <c r="J1132" s="18">
        <f t="shared" si="52"/>
        <v>18826.921791316097</v>
      </c>
      <c r="K1132" s="8">
        <f t="shared" si="53"/>
        <v>3</v>
      </c>
      <c r="M1132"/>
    </row>
    <row r="1133" spans="3:13" ht="14.25">
      <c r="C1133" s="10">
        <v>1132</v>
      </c>
      <c r="D1133" s="10" t="s">
        <v>20</v>
      </c>
      <c r="E1133" s="15">
        <v>38463</v>
      </c>
      <c r="F1133" s="10">
        <f t="shared" si="51"/>
        <v>2005</v>
      </c>
      <c r="G1133" s="10" t="s">
        <v>9</v>
      </c>
      <c r="H1133" s="16">
        <v>89</v>
      </c>
      <c r="I1133" s="17">
        <v>269.01861699610203</v>
      </c>
      <c r="J1133" s="18">
        <f t="shared" si="52"/>
        <v>23942.656912653081</v>
      </c>
      <c r="K1133" s="8">
        <f t="shared" si="53"/>
        <v>4</v>
      </c>
      <c r="M1133"/>
    </row>
    <row r="1134" spans="3:13" ht="14.25">
      <c r="C1134" s="10">
        <v>1133</v>
      </c>
      <c r="D1134" s="10" t="s">
        <v>19</v>
      </c>
      <c r="E1134" s="15">
        <v>38474</v>
      </c>
      <c r="F1134" s="10">
        <f t="shared" si="51"/>
        <v>2005</v>
      </c>
      <c r="G1134" s="10" t="s">
        <v>17</v>
      </c>
      <c r="H1134" s="16">
        <v>84</v>
      </c>
      <c r="I1134" s="17">
        <v>252.58494974261899</v>
      </c>
      <c r="J1134" s="18">
        <f t="shared" si="52"/>
        <v>21217.135778379994</v>
      </c>
      <c r="K1134" s="8">
        <f t="shared" si="53"/>
        <v>3</v>
      </c>
      <c r="M1134"/>
    </row>
    <row r="1135" spans="3:13" ht="14.25">
      <c r="C1135" s="10">
        <v>1134</v>
      </c>
      <c r="D1135" s="10" t="s">
        <v>18</v>
      </c>
      <c r="E1135" s="15">
        <v>38969</v>
      </c>
      <c r="F1135" s="10">
        <f t="shared" si="51"/>
        <v>2006</v>
      </c>
      <c r="G1135" s="10" t="s">
        <v>21</v>
      </c>
      <c r="H1135" s="16">
        <v>43</v>
      </c>
      <c r="I1135" s="17">
        <v>130.65515170314299</v>
      </c>
      <c r="J1135" s="18">
        <f t="shared" si="52"/>
        <v>5618.1715232351489</v>
      </c>
      <c r="K1135" s="8">
        <f t="shared" si="53"/>
        <v>8</v>
      </c>
      <c r="M1135"/>
    </row>
    <row r="1136" spans="3:13" ht="14.25">
      <c r="C1136" s="10">
        <v>1135</v>
      </c>
      <c r="D1136" s="10" t="s">
        <v>14</v>
      </c>
      <c r="E1136" s="15">
        <v>38738</v>
      </c>
      <c r="F1136" s="10">
        <f t="shared" si="51"/>
        <v>2006</v>
      </c>
      <c r="G1136" s="10" t="s">
        <v>9</v>
      </c>
      <c r="H1136" s="16">
        <v>-4</v>
      </c>
      <c r="I1136" s="17">
        <v>-9.9651950427893006</v>
      </c>
      <c r="J1136" s="18">
        <f t="shared" si="52"/>
        <v>39.860780171157202</v>
      </c>
      <c r="K1136" s="8">
        <f t="shared" si="53"/>
        <v>6</v>
      </c>
      <c r="M1136"/>
    </row>
    <row r="1137" spans="3:13" ht="14.25">
      <c r="C1137" s="10">
        <v>1136</v>
      </c>
      <c r="D1137" s="10" t="s">
        <v>14</v>
      </c>
      <c r="E1137" s="15">
        <v>38364</v>
      </c>
      <c r="F1137" s="10">
        <f t="shared" si="51"/>
        <v>2005</v>
      </c>
      <c r="G1137" s="10" t="s">
        <v>11</v>
      </c>
      <c r="H1137" s="16">
        <v>51</v>
      </c>
      <c r="I1137" s="17">
        <v>154.66031011925401</v>
      </c>
      <c r="J1137" s="18">
        <f t="shared" si="52"/>
        <v>7887.6758160819545</v>
      </c>
      <c r="K1137" s="8">
        <f t="shared" si="53"/>
        <v>6</v>
      </c>
      <c r="M1137"/>
    </row>
    <row r="1138" spans="3:13" ht="14.25">
      <c r="C1138" s="10">
        <v>1137</v>
      </c>
      <c r="D1138" s="10" t="s">
        <v>8</v>
      </c>
      <c r="E1138" s="15">
        <v>38859</v>
      </c>
      <c r="F1138" s="10">
        <f t="shared" si="51"/>
        <v>2006</v>
      </c>
      <c r="G1138" s="10" t="s">
        <v>9</v>
      </c>
      <c r="H1138" s="16">
        <v>17</v>
      </c>
      <c r="I1138" s="17">
        <v>53.0725768467614</v>
      </c>
      <c r="J1138" s="18">
        <f t="shared" si="52"/>
        <v>902.23380639494383</v>
      </c>
      <c r="K1138" s="8">
        <f t="shared" si="53"/>
        <v>5</v>
      </c>
      <c r="M1138"/>
    </row>
    <row r="1139" spans="3:13" ht="14.25">
      <c r="C1139" s="10">
        <v>1138</v>
      </c>
      <c r="D1139" s="10" t="s">
        <v>10</v>
      </c>
      <c r="E1139" s="15">
        <v>39035</v>
      </c>
      <c r="F1139" s="10">
        <f t="shared" si="51"/>
        <v>2006</v>
      </c>
      <c r="G1139" s="10" t="s">
        <v>21</v>
      </c>
      <c r="H1139" s="16">
        <v>51</v>
      </c>
      <c r="I1139" s="17">
        <v>155.23584686430701</v>
      </c>
      <c r="J1139" s="18">
        <f t="shared" si="52"/>
        <v>7917.0281900796572</v>
      </c>
      <c r="K1139" s="8">
        <f t="shared" si="53"/>
        <v>8</v>
      </c>
      <c r="M1139"/>
    </row>
    <row r="1140" spans="3:13" ht="14.25">
      <c r="C1140" s="10">
        <v>1139</v>
      </c>
      <c r="D1140" s="10" t="s">
        <v>19</v>
      </c>
      <c r="E1140" s="15">
        <v>38782</v>
      </c>
      <c r="F1140" s="10">
        <f t="shared" si="51"/>
        <v>2006</v>
      </c>
      <c r="G1140" s="10" t="s">
        <v>17</v>
      </c>
      <c r="H1140" s="16">
        <v>14</v>
      </c>
      <c r="I1140" s="17">
        <v>44.195651647645001</v>
      </c>
      <c r="J1140" s="18">
        <f t="shared" si="52"/>
        <v>618.73912306703005</v>
      </c>
      <c r="K1140" s="8">
        <f t="shared" si="53"/>
        <v>3</v>
      </c>
      <c r="M1140"/>
    </row>
    <row r="1141" spans="3:13" ht="14.25">
      <c r="C1141" s="10">
        <v>1140</v>
      </c>
      <c r="D1141" s="10" t="s">
        <v>12</v>
      </c>
      <c r="E1141" s="15">
        <v>39068</v>
      </c>
      <c r="F1141" s="10">
        <f t="shared" si="51"/>
        <v>2006</v>
      </c>
      <c r="G1141" s="10" t="s">
        <v>9</v>
      </c>
      <c r="H1141" s="16">
        <v>60</v>
      </c>
      <c r="I1141" s="17">
        <v>181.87259058007899</v>
      </c>
      <c r="J1141" s="18">
        <f t="shared" si="52"/>
        <v>10912.35543480474</v>
      </c>
      <c r="K1141" s="8">
        <f t="shared" si="53"/>
        <v>6</v>
      </c>
      <c r="M1141"/>
    </row>
    <row r="1142" spans="3:13" ht="14.25">
      <c r="C1142" s="10">
        <v>1141</v>
      </c>
      <c r="D1142" s="10" t="s">
        <v>20</v>
      </c>
      <c r="E1142" s="15">
        <v>38309</v>
      </c>
      <c r="F1142" s="10">
        <f t="shared" si="51"/>
        <v>2004</v>
      </c>
      <c r="G1142" s="10" t="s">
        <v>21</v>
      </c>
      <c r="H1142" s="16">
        <v>-8</v>
      </c>
      <c r="I1142" s="17">
        <v>-21.981669305596402</v>
      </c>
      <c r="J1142" s="18">
        <f t="shared" si="52"/>
        <v>175.85335444477121</v>
      </c>
      <c r="K1142" s="8">
        <f t="shared" si="53"/>
        <v>4</v>
      </c>
      <c r="M1142"/>
    </row>
    <row r="1143" spans="3:13" ht="14.25">
      <c r="C1143" s="10">
        <v>1142</v>
      </c>
      <c r="D1143" s="10" t="s">
        <v>16</v>
      </c>
      <c r="E1143" s="15">
        <v>38529</v>
      </c>
      <c r="F1143" s="10">
        <f t="shared" si="51"/>
        <v>2005</v>
      </c>
      <c r="G1143" s="10" t="s">
        <v>11</v>
      </c>
      <c r="H1143" s="16">
        <v>95</v>
      </c>
      <c r="I1143" s="17">
        <v>286.66171116702498</v>
      </c>
      <c r="J1143" s="18">
        <f t="shared" si="52"/>
        <v>27232.862560867372</v>
      </c>
      <c r="K1143" s="8">
        <f t="shared" si="53"/>
        <v>7</v>
      </c>
      <c r="M1143"/>
    </row>
    <row r="1144" spans="3:13" ht="14.25">
      <c r="C1144" s="10">
        <v>1143</v>
      </c>
      <c r="D1144" s="10" t="s">
        <v>15</v>
      </c>
      <c r="E1144" s="15">
        <v>38749</v>
      </c>
      <c r="F1144" s="10">
        <f t="shared" si="51"/>
        <v>2006</v>
      </c>
      <c r="G1144" s="10" t="s">
        <v>11</v>
      </c>
      <c r="H1144" s="16">
        <v>66</v>
      </c>
      <c r="I1144" s="17">
        <v>199.59386136754199</v>
      </c>
      <c r="J1144" s="18">
        <f t="shared" si="52"/>
        <v>13173.194850257771</v>
      </c>
      <c r="K1144" s="8">
        <f t="shared" si="53"/>
        <v>5</v>
      </c>
      <c r="M1144"/>
    </row>
    <row r="1145" spans="3:13" ht="14.25">
      <c r="C1145" s="10">
        <v>1144</v>
      </c>
      <c r="D1145" s="10" t="s">
        <v>15</v>
      </c>
      <c r="E1145" s="15">
        <v>38342</v>
      </c>
      <c r="F1145" s="10">
        <f t="shared" si="51"/>
        <v>2004</v>
      </c>
      <c r="G1145" s="10" t="s">
        <v>9</v>
      </c>
      <c r="H1145" s="16">
        <v>77</v>
      </c>
      <c r="I1145" s="17">
        <v>232.62615004199799</v>
      </c>
      <c r="J1145" s="18">
        <f t="shared" si="52"/>
        <v>17912.213553233843</v>
      </c>
      <c r="K1145" s="8">
        <f t="shared" si="53"/>
        <v>5</v>
      </c>
      <c r="M1145"/>
    </row>
    <row r="1146" spans="3:13" ht="14.25">
      <c r="C1146" s="10">
        <v>1145</v>
      </c>
      <c r="D1146" s="10" t="s">
        <v>10</v>
      </c>
      <c r="E1146" s="15">
        <v>38331</v>
      </c>
      <c r="F1146" s="10">
        <f t="shared" si="51"/>
        <v>2004</v>
      </c>
      <c r="G1146" s="10" t="s">
        <v>17</v>
      </c>
      <c r="H1146" s="16">
        <v>65</v>
      </c>
      <c r="I1146" s="17">
        <v>197.33096007812901</v>
      </c>
      <c r="J1146" s="18">
        <f t="shared" si="52"/>
        <v>12826.512405078385</v>
      </c>
      <c r="K1146" s="8">
        <f t="shared" si="53"/>
        <v>8</v>
      </c>
      <c r="M1146"/>
    </row>
    <row r="1147" spans="3:13" ht="14.25">
      <c r="C1147" s="10">
        <v>1146</v>
      </c>
      <c r="D1147" s="10" t="s">
        <v>10</v>
      </c>
      <c r="E1147" s="15">
        <v>38463</v>
      </c>
      <c r="F1147" s="10">
        <f t="shared" si="51"/>
        <v>2005</v>
      </c>
      <c r="G1147" s="10" t="s">
        <v>21</v>
      </c>
      <c r="H1147" s="16">
        <v>29</v>
      </c>
      <c r="I1147" s="17">
        <v>89.184247826635996</v>
      </c>
      <c r="J1147" s="18">
        <f t="shared" si="52"/>
        <v>2586.3431869724441</v>
      </c>
      <c r="K1147" s="8">
        <f t="shared" si="53"/>
        <v>8</v>
      </c>
      <c r="M1147"/>
    </row>
    <row r="1148" spans="3:13" ht="14.25">
      <c r="C1148" s="10">
        <v>1147</v>
      </c>
      <c r="D1148" s="10" t="s">
        <v>15</v>
      </c>
      <c r="E1148" s="15">
        <v>38177</v>
      </c>
      <c r="F1148" s="10">
        <f t="shared" si="51"/>
        <v>2004</v>
      </c>
      <c r="G1148" s="10" t="s">
        <v>13</v>
      </c>
      <c r="H1148" s="16">
        <v>8</v>
      </c>
      <c r="I1148" s="17">
        <v>26.0881674180361</v>
      </c>
      <c r="J1148" s="18">
        <f t="shared" si="52"/>
        <v>208.7053393442888</v>
      </c>
      <c r="K1148" s="8">
        <f t="shared" si="53"/>
        <v>5</v>
      </c>
      <c r="M1148"/>
    </row>
    <row r="1149" spans="3:13" ht="14.25">
      <c r="C1149" s="10">
        <v>1148</v>
      </c>
      <c r="D1149" s="10" t="s">
        <v>12</v>
      </c>
      <c r="E1149" s="15">
        <v>38727</v>
      </c>
      <c r="F1149" s="10">
        <f t="shared" si="51"/>
        <v>2006</v>
      </c>
      <c r="G1149" s="10" t="s">
        <v>13</v>
      </c>
      <c r="H1149" s="16">
        <v>42</v>
      </c>
      <c r="I1149" s="17">
        <v>127.868580547349</v>
      </c>
      <c r="J1149" s="18">
        <f t="shared" si="52"/>
        <v>5370.4803829886578</v>
      </c>
      <c r="K1149" s="8">
        <f t="shared" si="53"/>
        <v>6</v>
      </c>
      <c r="M1149"/>
    </row>
    <row r="1150" spans="3:13" ht="14.25">
      <c r="C1150" s="10">
        <v>1149</v>
      </c>
      <c r="D1150" s="10" t="s">
        <v>8</v>
      </c>
      <c r="E1150" s="15">
        <v>38045</v>
      </c>
      <c r="F1150" s="10">
        <f t="shared" si="51"/>
        <v>2004</v>
      </c>
      <c r="G1150" s="10" t="s">
        <v>11</v>
      </c>
      <c r="H1150" s="16">
        <v>93</v>
      </c>
      <c r="I1150" s="17">
        <v>280.72118754503401</v>
      </c>
      <c r="J1150" s="18">
        <f t="shared" si="52"/>
        <v>26107.070441688164</v>
      </c>
      <c r="K1150" s="8">
        <f t="shared" si="53"/>
        <v>5</v>
      </c>
      <c r="M1150"/>
    </row>
    <row r="1151" spans="3:13" ht="14.25">
      <c r="C1151" s="10">
        <v>1150</v>
      </c>
      <c r="D1151" s="10" t="s">
        <v>15</v>
      </c>
      <c r="E1151" s="15">
        <v>38144</v>
      </c>
      <c r="F1151" s="10">
        <f t="shared" si="51"/>
        <v>2004</v>
      </c>
      <c r="G1151" s="10" t="s">
        <v>11</v>
      </c>
      <c r="H1151" s="16">
        <v>69</v>
      </c>
      <c r="I1151" s="17">
        <v>209.153628171767</v>
      </c>
      <c r="J1151" s="18">
        <f t="shared" si="52"/>
        <v>14431.600343851922</v>
      </c>
      <c r="K1151" s="8">
        <f t="shared" si="53"/>
        <v>5</v>
      </c>
      <c r="M1151"/>
    </row>
    <row r="1152" spans="3:13" ht="14.25">
      <c r="C1152" s="10">
        <v>1151</v>
      </c>
      <c r="D1152" s="10" t="s">
        <v>16</v>
      </c>
      <c r="E1152" s="15">
        <v>38903</v>
      </c>
      <c r="F1152" s="10">
        <f t="shared" si="51"/>
        <v>2006</v>
      </c>
      <c r="G1152" s="10" t="s">
        <v>21</v>
      </c>
      <c r="H1152" s="16">
        <v>91</v>
      </c>
      <c r="I1152" s="17">
        <v>274.80447122686701</v>
      </c>
      <c r="J1152" s="18">
        <f t="shared" si="52"/>
        <v>25007.206881644899</v>
      </c>
      <c r="K1152" s="8">
        <f t="shared" si="53"/>
        <v>7</v>
      </c>
      <c r="M1152"/>
    </row>
    <row r="1153" spans="3:13" ht="14.25">
      <c r="C1153" s="10">
        <v>1152</v>
      </c>
      <c r="D1153" s="10" t="s">
        <v>10</v>
      </c>
      <c r="E1153" s="15">
        <v>38386</v>
      </c>
      <c r="F1153" s="10">
        <f t="shared" si="51"/>
        <v>2005</v>
      </c>
      <c r="G1153" s="10" t="s">
        <v>17</v>
      </c>
      <c r="H1153" s="16">
        <v>11</v>
      </c>
      <c r="I1153" s="17">
        <v>34.520998663564399</v>
      </c>
      <c r="J1153" s="18">
        <f t="shared" si="52"/>
        <v>379.73098529920838</v>
      </c>
      <c r="K1153" s="8">
        <f t="shared" si="53"/>
        <v>8</v>
      </c>
      <c r="M1153"/>
    </row>
    <row r="1154" spans="3:13" ht="14.25">
      <c r="C1154" s="10">
        <v>1153</v>
      </c>
      <c r="D1154" s="10" t="s">
        <v>10</v>
      </c>
      <c r="E1154" s="15">
        <v>38353</v>
      </c>
      <c r="F1154" s="10">
        <f t="shared" si="51"/>
        <v>2005</v>
      </c>
      <c r="G1154" s="10" t="s">
        <v>9</v>
      </c>
      <c r="H1154" s="16">
        <v>-1</v>
      </c>
      <c r="I1154" s="17">
        <v>-1.56290418432029</v>
      </c>
      <c r="J1154" s="18">
        <f t="shared" si="52"/>
        <v>1.56290418432029</v>
      </c>
      <c r="K1154" s="8">
        <f t="shared" si="53"/>
        <v>8</v>
      </c>
      <c r="M1154"/>
    </row>
    <row r="1155" spans="3:13" ht="14.25">
      <c r="C1155" s="10">
        <v>1154</v>
      </c>
      <c r="D1155" s="10" t="s">
        <v>19</v>
      </c>
      <c r="E1155" s="15">
        <v>38342</v>
      </c>
      <c r="F1155" s="10">
        <f t="shared" ref="F1155:F1218" si="54">YEAR(E1155)</f>
        <v>2004</v>
      </c>
      <c r="G1155" s="10" t="s">
        <v>21</v>
      </c>
      <c r="H1155" s="16">
        <v>52</v>
      </c>
      <c r="I1155" s="17">
        <v>158.21071487768199</v>
      </c>
      <c r="J1155" s="18">
        <f t="shared" ref="J1155:J1218" si="55">H1155*I1155</f>
        <v>8226.9571736394646</v>
      </c>
      <c r="K1155" s="8">
        <f t="shared" ref="K1155:K1218" si="56">LEN(D1155)</f>
        <v>3</v>
      </c>
      <c r="M1155"/>
    </row>
    <row r="1156" spans="3:13" ht="14.25">
      <c r="C1156" s="10">
        <v>1155</v>
      </c>
      <c r="D1156" s="10" t="s">
        <v>8</v>
      </c>
      <c r="E1156" s="15">
        <v>38782</v>
      </c>
      <c r="F1156" s="10">
        <f t="shared" si="54"/>
        <v>2006</v>
      </c>
      <c r="G1156" s="10" t="s">
        <v>13</v>
      </c>
      <c r="H1156" s="16">
        <v>-10</v>
      </c>
      <c r="I1156" s="17">
        <v>-28.6350143839658</v>
      </c>
      <c r="J1156" s="18">
        <f t="shared" si="55"/>
        <v>286.35014383965802</v>
      </c>
      <c r="K1156" s="8">
        <f t="shared" si="56"/>
        <v>5</v>
      </c>
      <c r="M1156"/>
    </row>
    <row r="1157" spans="3:13" ht="14.25">
      <c r="C1157" s="10">
        <v>1156</v>
      </c>
      <c r="D1157" s="10" t="s">
        <v>15</v>
      </c>
      <c r="E1157" s="15">
        <v>39046</v>
      </c>
      <c r="F1157" s="10">
        <f t="shared" si="54"/>
        <v>2006</v>
      </c>
      <c r="G1157" s="10" t="s">
        <v>21</v>
      </c>
      <c r="H1157" s="16">
        <v>33</v>
      </c>
      <c r="I1157" s="17">
        <v>100.506967758145</v>
      </c>
      <c r="J1157" s="18">
        <f t="shared" si="55"/>
        <v>3316.7299360187849</v>
      </c>
      <c r="K1157" s="8">
        <f t="shared" si="56"/>
        <v>5</v>
      </c>
      <c r="M1157"/>
    </row>
    <row r="1158" spans="3:13" ht="14.25">
      <c r="C1158" s="10">
        <v>1157</v>
      </c>
      <c r="D1158" s="10" t="s">
        <v>8</v>
      </c>
      <c r="E1158" s="15">
        <v>38265</v>
      </c>
      <c r="F1158" s="10">
        <f t="shared" si="54"/>
        <v>2004</v>
      </c>
      <c r="G1158" s="10" t="s">
        <v>13</v>
      </c>
      <c r="H1158" s="16">
        <v>-1</v>
      </c>
      <c r="I1158" s="17">
        <v>-1.1155837084126901</v>
      </c>
      <c r="J1158" s="18">
        <f t="shared" si="55"/>
        <v>1.1155837084126901</v>
      </c>
      <c r="K1158" s="8">
        <f t="shared" si="56"/>
        <v>5</v>
      </c>
      <c r="M1158"/>
    </row>
    <row r="1159" spans="3:13" ht="14.25">
      <c r="C1159" s="10">
        <v>1158</v>
      </c>
      <c r="D1159" s="10" t="s">
        <v>16</v>
      </c>
      <c r="E1159" s="15">
        <v>38958</v>
      </c>
      <c r="F1159" s="10">
        <f t="shared" si="54"/>
        <v>2006</v>
      </c>
      <c r="G1159" s="10" t="s">
        <v>21</v>
      </c>
      <c r="H1159" s="16">
        <v>24</v>
      </c>
      <c r="I1159" s="17">
        <v>73.541516730294603</v>
      </c>
      <c r="J1159" s="18">
        <f t="shared" si="55"/>
        <v>1764.9964015270705</v>
      </c>
      <c r="K1159" s="8">
        <f t="shared" si="56"/>
        <v>7</v>
      </c>
      <c r="M1159"/>
    </row>
    <row r="1160" spans="3:13" ht="14.25">
      <c r="C1160" s="10">
        <v>1159</v>
      </c>
      <c r="D1160" s="10" t="s">
        <v>19</v>
      </c>
      <c r="E1160" s="15">
        <v>38122</v>
      </c>
      <c r="F1160" s="10">
        <f t="shared" si="54"/>
        <v>2004</v>
      </c>
      <c r="G1160" s="10" t="s">
        <v>11</v>
      </c>
      <c r="H1160" s="16">
        <v>71</v>
      </c>
      <c r="I1160" s="17">
        <v>214.70316225183399</v>
      </c>
      <c r="J1160" s="18">
        <f t="shared" si="55"/>
        <v>15243.924519880213</v>
      </c>
      <c r="K1160" s="8">
        <f t="shared" si="56"/>
        <v>3</v>
      </c>
      <c r="M1160"/>
    </row>
    <row r="1161" spans="3:13" ht="14.25">
      <c r="C1161" s="10">
        <v>1160</v>
      </c>
      <c r="D1161" s="10" t="s">
        <v>10</v>
      </c>
      <c r="E1161" s="15">
        <v>38309</v>
      </c>
      <c r="F1161" s="10">
        <f t="shared" si="54"/>
        <v>2004</v>
      </c>
      <c r="G1161" s="10" t="s">
        <v>9</v>
      </c>
      <c r="H1161" s="16">
        <v>88</v>
      </c>
      <c r="I1161" s="17">
        <v>265.86483001134798</v>
      </c>
      <c r="J1161" s="18">
        <f t="shared" si="55"/>
        <v>23396.10504099862</v>
      </c>
      <c r="K1161" s="8">
        <f t="shared" si="56"/>
        <v>8</v>
      </c>
      <c r="M1161"/>
    </row>
    <row r="1162" spans="3:13" ht="14.25">
      <c r="C1162" s="10">
        <v>1161</v>
      </c>
      <c r="D1162" s="10" t="s">
        <v>8</v>
      </c>
      <c r="E1162" s="15">
        <v>38562</v>
      </c>
      <c r="F1162" s="10">
        <f t="shared" si="54"/>
        <v>2005</v>
      </c>
      <c r="G1162" s="10" t="s">
        <v>9</v>
      </c>
      <c r="H1162" s="16">
        <v>16</v>
      </c>
      <c r="I1162" s="17">
        <v>49.990501805612702</v>
      </c>
      <c r="J1162" s="18">
        <f t="shared" si="55"/>
        <v>799.84802888980323</v>
      </c>
      <c r="K1162" s="8">
        <f t="shared" si="56"/>
        <v>5</v>
      </c>
      <c r="M1162"/>
    </row>
    <row r="1163" spans="3:13" ht="14.25">
      <c r="C1163" s="10">
        <v>1162</v>
      </c>
      <c r="D1163" s="10" t="s">
        <v>20</v>
      </c>
      <c r="E1163" s="15">
        <v>38518</v>
      </c>
      <c r="F1163" s="10">
        <f t="shared" si="54"/>
        <v>2005</v>
      </c>
      <c r="G1163" s="10" t="s">
        <v>11</v>
      </c>
      <c r="H1163" s="16">
        <v>7</v>
      </c>
      <c r="I1163" s="17">
        <v>23.192150694784502</v>
      </c>
      <c r="J1163" s="18">
        <f t="shared" si="55"/>
        <v>162.3450548634915</v>
      </c>
      <c r="K1163" s="8">
        <f t="shared" si="56"/>
        <v>4</v>
      </c>
      <c r="M1163"/>
    </row>
    <row r="1164" spans="3:13" ht="14.25">
      <c r="C1164" s="10">
        <v>1163</v>
      </c>
      <c r="D1164" s="10" t="s">
        <v>14</v>
      </c>
      <c r="E1164" s="15">
        <v>38254</v>
      </c>
      <c r="F1164" s="10">
        <f t="shared" si="54"/>
        <v>2004</v>
      </c>
      <c r="G1164" s="10" t="s">
        <v>21</v>
      </c>
      <c r="H1164" s="16">
        <v>46</v>
      </c>
      <c r="I1164" s="17">
        <v>140.47910751929001</v>
      </c>
      <c r="J1164" s="18">
        <f t="shared" si="55"/>
        <v>6462.0389458873406</v>
      </c>
      <c r="K1164" s="8">
        <f t="shared" si="56"/>
        <v>6</v>
      </c>
      <c r="M1164"/>
    </row>
    <row r="1165" spans="3:13" ht="14.25">
      <c r="C1165" s="10">
        <v>1164</v>
      </c>
      <c r="D1165" s="10" t="s">
        <v>12</v>
      </c>
      <c r="E1165" s="15">
        <v>38320</v>
      </c>
      <c r="F1165" s="10">
        <f t="shared" si="54"/>
        <v>2004</v>
      </c>
      <c r="G1165" s="10" t="s">
        <v>11</v>
      </c>
      <c r="H1165" s="16">
        <v>-10</v>
      </c>
      <c r="I1165" s="17">
        <v>-27.584277375696701</v>
      </c>
      <c r="J1165" s="18">
        <f t="shared" si="55"/>
        <v>275.84277375696701</v>
      </c>
      <c r="K1165" s="8">
        <f t="shared" si="56"/>
        <v>6</v>
      </c>
      <c r="M1165"/>
    </row>
    <row r="1166" spans="3:13" ht="14.25">
      <c r="C1166" s="10">
        <v>1165</v>
      </c>
      <c r="D1166" s="10" t="s">
        <v>10</v>
      </c>
      <c r="E1166" s="15">
        <v>38892</v>
      </c>
      <c r="F1166" s="10">
        <f t="shared" si="54"/>
        <v>2006</v>
      </c>
      <c r="G1166" s="10" t="s">
        <v>9</v>
      </c>
      <c r="H1166" s="16">
        <v>83</v>
      </c>
      <c r="I1166" s="17">
        <v>251.13323611062199</v>
      </c>
      <c r="J1166" s="18">
        <f t="shared" si="55"/>
        <v>20844.058597181625</v>
      </c>
      <c r="K1166" s="8">
        <f t="shared" si="56"/>
        <v>8</v>
      </c>
      <c r="M1166"/>
    </row>
    <row r="1167" spans="3:13" ht="14.25">
      <c r="C1167" s="10">
        <v>1166</v>
      </c>
      <c r="D1167" s="10" t="s">
        <v>19</v>
      </c>
      <c r="E1167" s="15">
        <v>38793</v>
      </c>
      <c r="F1167" s="10">
        <f t="shared" si="54"/>
        <v>2006</v>
      </c>
      <c r="G1167" s="10" t="s">
        <v>9</v>
      </c>
      <c r="H1167" s="16">
        <v>85</v>
      </c>
      <c r="I1167" s="17">
        <v>256.22552874700898</v>
      </c>
      <c r="J1167" s="18">
        <f t="shared" si="55"/>
        <v>21779.169943495763</v>
      </c>
      <c r="K1167" s="8">
        <f t="shared" si="56"/>
        <v>3</v>
      </c>
      <c r="M1167"/>
    </row>
    <row r="1168" spans="3:13" ht="14.25">
      <c r="C1168" s="10">
        <v>1167</v>
      </c>
      <c r="D1168" s="10" t="s">
        <v>15</v>
      </c>
      <c r="E1168" s="15">
        <v>38606</v>
      </c>
      <c r="F1168" s="10">
        <f t="shared" si="54"/>
        <v>2005</v>
      </c>
      <c r="G1168" s="10" t="s">
        <v>17</v>
      </c>
      <c r="H1168" s="16">
        <v>18</v>
      </c>
      <c r="I1168" s="17">
        <v>56.221796879126799</v>
      </c>
      <c r="J1168" s="18">
        <f t="shared" si="55"/>
        <v>1011.9923438242824</v>
      </c>
      <c r="K1168" s="8">
        <f t="shared" si="56"/>
        <v>5</v>
      </c>
      <c r="M1168"/>
    </row>
    <row r="1169" spans="3:13" ht="14.25">
      <c r="C1169" s="10">
        <v>1168</v>
      </c>
      <c r="D1169" s="10" t="s">
        <v>18</v>
      </c>
      <c r="E1169" s="15">
        <v>38254</v>
      </c>
      <c r="F1169" s="10">
        <f t="shared" si="54"/>
        <v>2004</v>
      </c>
      <c r="G1169" s="10" t="s">
        <v>13</v>
      </c>
      <c r="H1169" s="16">
        <v>83</v>
      </c>
      <c r="I1169" s="17">
        <v>251.40375169999899</v>
      </c>
      <c r="J1169" s="18">
        <f t="shared" si="55"/>
        <v>20866.511391099917</v>
      </c>
      <c r="K1169" s="8">
        <f t="shared" si="56"/>
        <v>8</v>
      </c>
      <c r="M1169"/>
    </row>
    <row r="1170" spans="3:13" ht="14.25">
      <c r="C1170" s="10">
        <v>1169</v>
      </c>
      <c r="D1170" s="10" t="s">
        <v>20</v>
      </c>
      <c r="E1170" s="15">
        <v>39046</v>
      </c>
      <c r="F1170" s="10">
        <f t="shared" si="54"/>
        <v>2006</v>
      </c>
      <c r="G1170" s="10" t="s">
        <v>9</v>
      </c>
      <c r="H1170" s="16">
        <v>71</v>
      </c>
      <c r="I1170" s="17">
        <v>214.72037779298799</v>
      </c>
      <c r="J1170" s="18">
        <f t="shared" si="55"/>
        <v>15245.146823302148</v>
      </c>
      <c r="K1170" s="8">
        <f t="shared" si="56"/>
        <v>4</v>
      </c>
      <c r="M1170"/>
    </row>
    <row r="1171" spans="3:13" ht="14.25">
      <c r="C1171" s="10">
        <v>1170</v>
      </c>
      <c r="D1171" s="10" t="s">
        <v>14</v>
      </c>
      <c r="E1171" s="15">
        <v>38232</v>
      </c>
      <c r="F1171" s="10">
        <f t="shared" si="54"/>
        <v>2004</v>
      </c>
      <c r="G1171" s="10" t="s">
        <v>17</v>
      </c>
      <c r="H1171" s="16">
        <v>2</v>
      </c>
      <c r="I1171" s="17">
        <v>7.9324854406454097</v>
      </c>
      <c r="J1171" s="18">
        <f t="shared" si="55"/>
        <v>15.864970881290819</v>
      </c>
      <c r="K1171" s="8">
        <f t="shared" si="56"/>
        <v>6</v>
      </c>
      <c r="M1171"/>
    </row>
    <row r="1172" spans="3:13" ht="14.25">
      <c r="C1172" s="10">
        <v>1171</v>
      </c>
      <c r="D1172" s="10" t="s">
        <v>8</v>
      </c>
      <c r="E1172" s="15">
        <v>39035</v>
      </c>
      <c r="F1172" s="10">
        <f t="shared" si="54"/>
        <v>2006</v>
      </c>
      <c r="G1172" s="10" t="s">
        <v>11</v>
      </c>
      <c r="H1172" s="16">
        <v>71</v>
      </c>
      <c r="I1172" s="17">
        <v>215.03086098171201</v>
      </c>
      <c r="J1172" s="18">
        <f t="shared" si="55"/>
        <v>15267.191129701552</v>
      </c>
      <c r="K1172" s="8">
        <f t="shared" si="56"/>
        <v>5</v>
      </c>
      <c r="M1172"/>
    </row>
    <row r="1173" spans="3:13" ht="14.25">
      <c r="C1173" s="10">
        <v>1172</v>
      </c>
      <c r="D1173" s="10" t="s">
        <v>15</v>
      </c>
      <c r="E1173" s="15">
        <v>38617</v>
      </c>
      <c r="F1173" s="10">
        <f t="shared" si="54"/>
        <v>2005</v>
      </c>
      <c r="G1173" s="10" t="s">
        <v>13</v>
      </c>
      <c r="H1173" s="16">
        <v>68</v>
      </c>
      <c r="I1173" s="17">
        <v>206.205890887951</v>
      </c>
      <c r="J1173" s="18">
        <f t="shared" si="55"/>
        <v>14022.000580380667</v>
      </c>
      <c r="K1173" s="8">
        <f t="shared" si="56"/>
        <v>5</v>
      </c>
      <c r="M1173"/>
    </row>
    <row r="1174" spans="3:13" ht="14.25">
      <c r="C1174" s="10">
        <v>1173</v>
      </c>
      <c r="D1174" s="10" t="s">
        <v>14</v>
      </c>
      <c r="E1174" s="15">
        <v>38298</v>
      </c>
      <c r="F1174" s="10">
        <f t="shared" si="54"/>
        <v>2004</v>
      </c>
      <c r="G1174" s="10" t="s">
        <v>17</v>
      </c>
      <c r="H1174" s="16">
        <v>30</v>
      </c>
      <c r="I1174" s="17">
        <v>92.332059320198596</v>
      </c>
      <c r="J1174" s="18">
        <f t="shared" si="55"/>
        <v>2769.9617796059579</v>
      </c>
      <c r="K1174" s="8">
        <f t="shared" si="56"/>
        <v>6</v>
      </c>
      <c r="M1174"/>
    </row>
    <row r="1175" spans="3:13" ht="14.25">
      <c r="C1175" s="10">
        <v>1174</v>
      </c>
      <c r="D1175" s="10" t="s">
        <v>10</v>
      </c>
      <c r="E1175" s="15">
        <v>38749</v>
      </c>
      <c r="F1175" s="10">
        <f t="shared" si="54"/>
        <v>2006</v>
      </c>
      <c r="G1175" s="10" t="s">
        <v>13</v>
      </c>
      <c r="H1175" s="16">
        <v>72</v>
      </c>
      <c r="I1175" s="17">
        <v>217.80719389813601</v>
      </c>
      <c r="J1175" s="18">
        <f t="shared" si="55"/>
        <v>15682.117960665793</v>
      </c>
      <c r="K1175" s="8">
        <f t="shared" si="56"/>
        <v>8</v>
      </c>
      <c r="M1175"/>
    </row>
    <row r="1176" spans="3:13" ht="14.25">
      <c r="C1176" s="10">
        <v>1175</v>
      </c>
      <c r="D1176" s="10" t="s">
        <v>19</v>
      </c>
      <c r="E1176" s="15">
        <v>38221</v>
      </c>
      <c r="F1176" s="10">
        <f t="shared" si="54"/>
        <v>2004</v>
      </c>
      <c r="G1176" s="10" t="s">
        <v>17</v>
      </c>
      <c r="H1176" s="16">
        <v>73</v>
      </c>
      <c r="I1176" s="17">
        <v>221.36652611293499</v>
      </c>
      <c r="J1176" s="18">
        <f t="shared" si="55"/>
        <v>16159.756406244254</v>
      </c>
      <c r="K1176" s="8">
        <f t="shared" si="56"/>
        <v>3</v>
      </c>
      <c r="M1176"/>
    </row>
    <row r="1177" spans="3:13" ht="14.25">
      <c r="C1177" s="10">
        <v>1176</v>
      </c>
      <c r="D1177" s="10" t="s">
        <v>8</v>
      </c>
      <c r="E1177" s="15">
        <v>38738</v>
      </c>
      <c r="F1177" s="10">
        <f t="shared" si="54"/>
        <v>2006</v>
      </c>
      <c r="G1177" s="10" t="s">
        <v>9</v>
      </c>
      <c r="H1177" s="16">
        <v>28</v>
      </c>
      <c r="I1177" s="17">
        <v>86.468421123864701</v>
      </c>
      <c r="J1177" s="18">
        <f t="shared" si="55"/>
        <v>2421.1157914682117</v>
      </c>
      <c r="K1177" s="8">
        <f t="shared" si="56"/>
        <v>5</v>
      </c>
      <c r="M1177"/>
    </row>
    <row r="1178" spans="3:13" ht="14.25">
      <c r="C1178" s="10">
        <v>1177</v>
      </c>
      <c r="D1178" s="10" t="s">
        <v>20</v>
      </c>
      <c r="E1178" s="15">
        <v>38793</v>
      </c>
      <c r="F1178" s="10">
        <f t="shared" si="54"/>
        <v>2006</v>
      </c>
      <c r="G1178" s="10" t="s">
        <v>21</v>
      </c>
      <c r="H1178" s="16">
        <v>40</v>
      </c>
      <c r="I1178" s="17">
        <v>122.636428059441</v>
      </c>
      <c r="J1178" s="18">
        <f t="shared" si="55"/>
        <v>4905.4571223776402</v>
      </c>
      <c r="K1178" s="8">
        <f t="shared" si="56"/>
        <v>4</v>
      </c>
      <c r="M1178"/>
    </row>
    <row r="1179" spans="3:13" ht="14.25">
      <c r="C1179" s="10">
        <v>1178</v>
      </c>
      <c r="D1179" s="10" t="s">
        <v>14</v>
      </c>
      <c r="E1179" s="15">
        <v>39057</v>
      </c>
      <c r="F1179" s="10">
        <f t="shared" si="54"/>
        <v>2006</v>
      </c>
      <c r="G1179" s="10" t="s">
        <v>11</v>
      </c>
      <c r="H1179" s="16">
        <v>-8</v>
      </c>
      <c r="I1179" s="17">
        <v>-22.295514644563099</v>
      </c>
      <c r="J1179" s="18">
        <f t="shared" si="55"/>
        <v>178.36411715650479</v>
      </c>
      <c r="K1179" s="8">
        <f t="shared" si="56"/>
        <v>6</v>
      </c>
      <c r="M1179"/>
    </row>
    <row r="1180" spans="3:13" ht="14.25">
      <c r="C1180" s="10">
        <v>1179</v>
      </c>
      <c r="D1180" s="10" t="s">
        <v>12</v>
      </c>
      <c r="E1180" s="15">
        <v>38452</v>
      </c>
      <c r="F1180" s="10">
        <f t="shared" si="54"/>
        <v>2005</v>
      </c>
      <c r="G1180" s="10" t="s">
        <v>13</v>
      </c>
      <c r="H1180" s="16">
        <v>70</v>
      </c>
      <c r="I1180" s="17">
        <v>211.69145448851799</v>
      </c>
      <c r="J1180" s="18">
        <f t="shared" si="55"/>
        <v>14818.401814196259</v>
      </c>
      <c r="K1180" s="8">
        <f t="shared" si="56"/>
        <v>6</v>
      </c>
      <c r="M1180"/>
    </row>
    <row r="1181" spans="3:13" ht="14.25">
      <c r="C1181" s="10">
        <v>1180</v>
      </c>
      <c r="D1181" s="10" t="s">
        <v>8</v>
      </c>
      <c r="E1181" s="15">
        <v>38705</v>
      </c>
      <c r="F1181" s="10">
        <f t="shared" si="54"/>
        <v>2005</v>
      </c>
      <c r="G1181" s="10" t="s">
        <v>17</v>
      </c>
      <c r="H1181" s="16">
        <v>3</v>
      </c>
      <c r="I1181" s="17">
        <v>10.7217813382107</v>
      </c>
      <c r="J1181" s="18">
        <f t="shared" si="55"/>
        <v>32.165344014632097</v>
      </c>
      <c r="K1181" s="8">
        <f t="shared" si="56"/>
        <v>5</v>
      </c>
      <c r="M1181"/>
    </row>
    <row r="1182" spans="3:13" ht="14.25">
      <c r="C1182" s="10">
        <v>1181</v>
      </c>
      <c r="D1182" s="10" t="s">
        <v>8</v>
      </c>
      <c r="E1182" s="15">
        <v>38331</v>
      </c>
      <c r="F1182" s="10">
        <f t="shared" si="54"/>
        <v>2004</v>
      </c>
      <c r="G1182" s="10" t="s">
        <v>17</v>
      </c>
      <c r="H1182" s="16">
        <v>33</v>
      </c>
      <c r="I1182" s="17">
        <v>100.682583298713</v>
      </c>
      <c r="J1182" s="18">
        <f t="shared" si="55"/>
        <v>3322.5252488575288</v>
      </c>
      <c r="K1182" s="8">
        <f t="shared" si="56"/>
        <v>5</v>
      </c>
      <c r="M1182"/>
    </row>
    <row r="1183" spans="3:13" ht="14.25">
      <c r="C1183" s="10">
        <v>1182</v>
      </c>
      <c r="D1183" s="10" t="s">
        <v>16</v>
      </c>
      <c r="E1183" s="15">
        <v>38221</v>
      </c>
      <c r="F1183" s="10">
        <f t="shared" si="54"/>
        <v>2004</v>
      </c>
      <c r="G1183" s="10" t="s">
        <v>9</v>
      </c>
      <c r="H1183" s="16">
        <v>88</v>
      </c>
      <c r="I1183" s="17">
        <v>265.74766319973401</v>
      </c>
      <c r="J1183" s="18">
        <f t="shared" si="55"/>
        <v>23385.794361576591</v>
      </c>
      <c r="K1183" s="8">
        <f t="shared" si="56"/>
        <v>7</v>
      </c>
      <c r="M1183"/>
    </row>
    <row r="1184" spans="3:13" ht="14.25">
      <c r="C1184" s="10">
        <v>1183</v>
      </c>
      <c r="D1184" s="10" t="s">
        <v>14</v>
      </c>
      <c r="E1184" s="15">
        <v>38353</v>
      </c>
      <c r="F1184" s="10">
        <f t="shared" si="54"/>
        <v>2005</v>
      </c>
      <c r="G1184" s="10" t="s">
        <v>21</v>
      </c>
      <c r="H1184" s="16">
        <v>39</v>
      </c>
      <c r="I1184" s="17">
        <v>119.166109852191</v>
      </c>
      <c r="J1184" s="18">
        <f t="shared" si="55"/>
        <v>4647.4782842354489</v>
      </c>
      <c r="K1184" s="8">
        <f t="shared" si="56"/>
        <v>6</v>
      </c>
      <c r="M1184"/>
    </row>
    <row r="1185" spans="3:13" ht="14.25">
      <c r="C1185" s="10">
        <v>1184</v>
      </c>
      <c r="D1185" s="10" t="s">
        <v>20</v>
      </c>
      <c r="E1185" s="15">
        <v>38529</v>
      </c>
      <c r="F1185" s="10">
        <f t="shared" si="54"/>
        <v>2005</v>
      </c>
      <c r="G1185" s="10" t="s">
        <v>13</v>
      </c>
      <c r="H1185" s="16">
        <v>64</v>
      </c>
      <c r="I1185" s="17">
        <v>193.637353784548</v>
      </c>
      <c r="J1185" s="18">
        <f t="shared" si="55"/>
        <v>12392.790642211072</v>
      </c>
      <c r="K1185" s="8">
        <f t="shared" si="56"/>
        <v>4</v>
      </c>
      <c r="M1185"/>
    </row>
    <row r="1186" spans="3:13" ht="14.25">
      <c r="C1186" s="10">
        <v>1185</v>
      </c>
      <c r="D1186" s="10" t="s">
        <v>19</v>
      </c>
      <c r="E1186" s="15">
        <v>38892</v>
      </c>
      <c r="F1186" s="10">
        <f t="shared" si="54"/>
        <v>2006</v>
      </c>
      <c r="G1186" s="10" t="s">
        <v>9</v>
      </c>
      <c r="H1186" s="16">
        <v>0</v>
      </c>
      <c r="I1186" s="17">
        <v>2.1318123006760299</v>
      </c>
      <c r="J1186" s="18">
        <f t="shared" si="55"/>
        <v>0</v>
      </c>
      <c r="K1186" s="8">
        <f t="shared" si="56"/>
        <v>3</v>
      </c>
      <c r="M1186"/>
    </row>
    <row r="1187" spans="3:13" ht="14.25">
      <c r="C1187" s="10">
        <v>1186</v>
      </c>
      <c r="D1187" s="10" t="s">
        <v>18</v>
      </c>
      <c r="E1187" s="15">
        <v>38067</v>
      </c>
      <c r="F1187" s="10">
        <f t="shared" si="54"/>
        <v>2004</v>
      </c>
      <c r="G1187" s="10" t="s">
        <v>13</v>
      </c>
      <c r="H1187" s="16">
        <v>26</v>
      </c>
      <c r="I1187" s="17">
        <v>80.373766797749894</v>
      </c>
      <c r="J1187" s="18">
        <f t="shared" si="55"/>
        <v>2089.7179367414974</v>
      </c>
      <c r="K1187" s="8">
        <f t="shared" si="56"/>
        <v>8</v>
      </c>
      <c r="M1187"/>
    </row>
    <row r="1188" spans="3:13" ht="14.25">
      <c r="C1188" s="10">
        <v>1187</v>
      </c>
      <c r="D1188" s="10" t="s">
        <v>12</v>
      </c>
      <c r="E1188" s="15">
        <v>38056</v>
      </c>
      <c r="F1188" s="10">
        <f t="shared" si="54"/>
        <v>2004</v>
      </c>
      <c r="G1188" s="10" t="s">
        <v>9</v>
      </c>
      <c r="H1188" s="16">
        <v>0</v>
      </c>
      <c r="I1188" s="17">
        <v>1.4880685060494601</v>
      </c>
      <c r="J1188" s="18">
        <f t="shared" si="55"/>
        <v>0</v>
      </c>
      <c r="K1188" s="8">
        <f t="shared" si="56"/>
        <v>6</v>
      </c>
      <c r="M1188"/>
    </row>
    <row r="1189" spans="3:13" ht="14.25">
      <c r="C1189" s="10">
        <v>1188</v>
      </c>
      <c r="D1189" s="10" t="s">
        <v>8</v>
      </c>
      <c r="E1189" s="15">
        <v>38881</v>
      </c>
      <c r="F1189" s="10">
        <f t="shared" si="54"/>
        <v>2006</v>
      </c>
      <c r="G1189" s="10" t="s">
        <v>11</v>
      </c>
      <c r="H1189" s="16">
        <v>76</v>
      </c>
      <c r="I1189" s="17">
        <v>229.77238860248099</v>
      </c>
      <c r="J1189" s="18">
        <f t="shared" si="55"/>
        <v>17462.701533788553</v>
      </c>
      <c r="K1189" s="8">
        <f t="shared" si="56"/>
        <v>5</v>
      </c>
      <c r="M1189"/>
    </row>
    <row r="1190" spans="3:13" ht="14.25">
      <c r="C1190" s="10">
        <v>1189</v>
      </c>
      <c r="D1190" s="10" t="s">
        <v>14</v>
      </c>
      <c r="E1190" s="15">
        <v>38287</v>
      </c>
      <c r="F1190" s="10">
        <f t="shared" si="54"/>
        <v>2004</v>
      </c>
      <c r="G1190" s="10" t="s">
        <v>17</v>
      </c>
      <c r="H1190" s="16">
        <v>75</v>
      </c>
      <c r="I1190" s="17">
        <v>227.619575717034</v>
      </c>
      <c r="J1190" s="18">
        <f t="shared" si="55"/>
        <v>17071.468178777548</v>
      </c>
      <c r="K1190" s="8">
        <f t="shared" si="56"/>
        <v>6</v>
      </c>
      <c r="M1190"/>
    </row>
    <row r="1191" spans="3:13" ht="14.25">
      <c r="C1191" s="10">
        <v>1190</v>
      </c>
      <c r="D1191" s="10" t="s">
        <v>14</v>
      </c>
      <c r="E1191" s="15">
        <v>38155</v>
      </c>
      <c r="F1191" s="10">
        <f t="shared" si="54"/>
        <v>2004</v>
      </c>
      <c r="G1191" s="10" t="s">
        <v>9</v>
      </c>
      <c r="H1191" s="16">
        <v>61</v>
      </c>
      <c r="I1191" s="17">
        <v>184.47481128177199</v>
      </c>
      <c r="J1191" s="18">
        <f t="shared" si="55"/>
        <v>11252.963488188092</v>
      </c>
      <c r="K1191" s="8">
        <f t="shared" si="56"/>
        <v>6</v>
      </c>
      <c r="M1191"/>
    </row>
    <row r="1192" spans="3:13" ht="14.25">
      <c r="C1192" s="10">
        <v>1191</v>
      </c>
      <c r="D1192" s="10" t="s">
        <v>20</v>
      </c>
      <c r="E1192" s="15">
        <v>38551</v>
      </c>
      <c r="F1192" s="10">
        <f t="shared" si="54"/>
        <v>2005</v>
      </c>
      <c r="G1192" s="10" t="s">
        <v>17</v>
      </c>
      <c r="H1192" s="16">
        <v>-2</v>
      </c>
      <c r="I1192" s="17">
        <v>-4.2806028749734502</v>
      </c>
      <c r="J1192" s="18">
        <f t="shared" si="55"/>
        <v>8.5612057499469003</v>
      </c>
      <c r="K1192" s="8">
        <f t="shared" si="56"/>
        <v>4</v>
      </c>
      <c r="M1192"/>
    </row>
    <row r="1193" spans="3:13" ht="14.25">
      <c r="C1193" s="10">
        <v>1192</v>
      </c>
      <c r="D1193" s="10" t="s">
        <v>10</v>
      </c>
      <c r="E1193" s="15">
        <v>38023</v>
      </c>
      <c r="F1193" s="10">
        <f t="shared" si="54"/>
        <v>2004</v>
      </c>
      <c r="G1193" s="10" t="s">
        <v>13</v>
      </c>
      <c r="H1193" s="16">
        <v>40</v>
      </c>
      <c r="I1193" s="17">
        <v>122.551617935591</v>
      </c>
      <c r="J1193" s="18">
        <f t="shared" si="55"/>
        <v>4902.0647174236401</v>
      </c>
      <c r="K1193" s="8">
        <f t="shared" si="56"/>
        <v>8</v>
      </c>
      <c r="M1193"/>
    </row>
    <row r="1194" spans="3:13" ht="14.25">
      <c r="C1194" s="10">
        <v>1193</v>
      </c>
      <c r="D1194" s="10" t="s">
        <v>16</v>
      </c>
      <c r="E1194" s="15">
        <v>38397</v>
      </c>
      <c r="F1194" s="10">
        <f t="shared" si="54"/>
        <v>2005</v>
      </c>
      <c r="G1194" s="10" t="s">
        <v>17</v>
      </c>
      <c r="H1194" s="16">
        <v>5</v>
      </c>
      <c r="I1194" s="17">
        <v>17.3840023962989</v>
      </c>
      <c r="J1194" s="18">
        <f t="shared" si="55"/>
        <v>86.920011981494497</v>
      </c>
      <c r="K1194" s="8">
        <f t="shared" si="56"/>
        <v>7</v>
      </c>
      <c r="M1194"/>
    </row>
    <row r="1195" spans="3:13" ht="14.25">
      <c r="C1195" s="10">
        <v>1194</v>
      </c>
      <c r="D1195" s="10" t="s">
        <v>16</v>
      </c>
      <c r="E1195" s="15">
        <v>38980</v>
      </c>
      <c r="F1195" s="10">
        <f t="shared" si="54"/>
        <v>2006</v>
      </c>
      <c r="G1195" s="10" t="s">
        <v>17</v>
      </c>
      <c r="H1195" s="16">
        <v>57</v>
      </c>
      <c r="I1195" s="17">
        <v>172.52313391180499</v>
      </c>
      <c r="J1195" s="18">
        <f t="shared" si="55"/>
        <v>9833.8186329728851</v>
      </c>
      <c r="K1195" s="8">
        <f t="shared" si="56"/>
        <v>7</v>
      </c>
      <c r="M1195"/>
    </row>
    <row r="1196" spans="3:13" ht="14.25">
      <c r="C1196" s="10">
        <v>1195</v>
      </c>
      <c r="D1196" s="10" t="s">
        <v>19</v>
      </c>
      <c r="E1196" s="15">
        <v>38804</v>
      </c>
      <c r="F1196" s="10">
        <f t="shared" si="54"/>
        <v>2006</v>
      </c>
      <c r="G1196" s="10" t="s">
        <v>17</v>
      </c>
      <c r="H1196" s="16">
        <v>86</v>
      </c>
      <c r="I1196" s="17">
        <v>259.81646524411599</v>
      </c>
      <c r="J1196" s="18">
        <f t="shared" si="55"/>
        <v>22344.216010993976</v>
      </c>
      <c r="K1196" s="8">
        <f t="shared" si="56"/>
        <v>3</v>
      </c>
      <c r="M1196"/>
    </row>
    <row r="1197" spans="3:13" ht="14.25">
      <c r="C1197" s="10">
        <v>1196</v>
      </c>
      <c r="D1197" s="10" t="s">
        <v>8</v>
      </c>
      <c r="E1197" s="15">
        <v>38155</v>
      </c>
      <c r="F1197" s="10">
        <f t="shared" si="54"/>
        <v>2004</v>
      </c>
      <c r="G1197" s="10" t="s">
        <v>13</v>
      </c>
      <c r="H1197" s="16">
        <v>15</v>
      </c>
      <c r="I1197" s="17">
        <v>46.529110883082403</v>
      </c>
      <c r="J1197" s="18">
        <f t="shared" si="55"/>
        <v>697.93666324623609</v>
      </c>
      <c r="K1197" s="8">
        <f t="shared" si="56"/>
        <v>5</v>
      </c>
      <c r="M1197"/>
    </row>
    <row r="1198" spans="3:13" ht="14.25">
      <c r="C1198" s="10">
        <v>1197</v>
      </c>
      <c r="D1198" s="10" t="s">
        <v>20</v>
      </c>
      <c r="E1198" s="15">
        <v>38969</v>
      </c>
      <c r="F1198" s="10">
        <f t="shared" si="54"/>
        <v>2006</v>
      </c>
      <c r="G1198" s="10" t="s">
        <v>17</v>
      </c>
      <c r="H1198" s="16">
        <v>39</v>
      </c>
      <c r="I1198" s="17">
        <v>118.84027043467501</v>
      </c>
      <c r="J1198" s="18">
        <f t="shared" si="55"/>
        <v>4634.7705469523253</v>
      </c>
      <c r="K1198" s="8">
        <f t="shared" si="56"/>
        <v>4</v>
      </c>
      <c r="M1198"/>
    </row>
    <row r="1199" spans="3:13" ht="14.25">
      <c r="C1199" s="10">
        <v>1198</v>
      </c>
      <c r="D1199" s="10" t="s">
        <v>8</v>
      </c>
      <c r="E1199" s="15">
        <v>38111</v>
      </c>
      <c r="F1199" s="10">
        <f t="shared" si="54"/>
        <v>2004</v>
      </c>
      <c r="G1199" s="10" t="s">
        <v>11</v>
      </c>
      <c r="H1199" s="16">
        <v>94</v>
      </c>
      <c r="I1199" s="17">
        <v>284.28308169489799</v>
      </c>
      <c r="J1199" s="18">
        <f t="shared" si="55"/>
        <v>26722.609679320412</v>
      </c>
      <c r="K1199" s="8">
        <f t="shared" si="56"/>
        <v>5</v>
      </c>
      <c r="M1199"/>
    </row>
    <row r="1200" spans="3:13" ht="14.25">
      <c r="C1200" s="10">
        <v>1199</v>
      </c>
      <c r="D1200" s="10" t="s">
        <v>8</v>
      </c>
      <c r="E1200" s="15">
        <v>38804</v>
      </c>
      <c r="F1200" s="10">
        <f t="shared" si="54"/>
        <v>2006</v>
      </c>
      <c r="G1200" s="10" t="s">
        <v>9</v>
      </c>
      <c r="H1200" s="16">
        <v>78</v>
      </c>
      <c r="I1200" s="17">
        <v>235.949096024444</v>
      </c>
      <c r="J1200" s="18">
        <f t="shared" si="55"/>
        <v>18404.029489906632</v>
      </c>
      <c r="K1200" s="8">
        <f t="shared" si="56"/>
        <v>5</v>
      </c>
      <c r="M1200"/>
    </row>
    <row r="1201" spans="3:13" ht="14.25">
      <c r="C1201" s="10">
        <v>1200</v>
      </c>
      <c r="D1201" s="10" t="s">
        <v>20</v>
      </c>
      <c r="E1201" s="15">
        <v>38738</v>
      </c>
      <c r="F1201" s="10">
        <f t="shared" si="54"/>
        <v>2006</v>
      </c>
      <c r="G1201" s="10" t="s">
        <v>17</v>
      </c>
      <c r="H1201" s="16">
        <v>65</v>
      </c>
      <c r="I1201" s="17">
        <v>196.947237524809</v>
      </c>
      <c r="J1201" s="18">
        <f t="shared" si="55"/>
        <v>12801.570439112586</v>
      </c>
      <c r="K1201" s="8">
        <f t="shared" si="56"/>
        <v>4</v>
      </c>
      <c r="M1201"/>
    </row>
    <row r="1202" spans="3:13" ht="14.25">
      <c r="C1202" s="10">
        <v>1201</v>
      </c>
      <c r="D1202" s="10" t="s">
        <v>12</v>
      </c>
      <c r="E1202" s="15">
        <v>39068</v>
      </c>
      <c r="F1202" s="10">
        <f t="shared" si="54"/>
        <v>2006</v>
      </c>
      <c r="G1202" s="10" t="s">
        <v>17</v>
      </c>
      <c r="H1202" s="16">
        <v>66</v>
      </c>
      <c r="I1202" s="17">
        <v>199.89422548511399</v>
      </c>
      <c r="J1202" s="18">
        <f t="shared" si="55"/>
        <v>13193.018882017523</v>
      </c>
      <c r="K1202" s="8">
        <f t="shared" si="56"/>
        <v>6</v>
      </c>
      <c r="M1202"/>
    </row>
    <row r="1203" spans="3:13" ht="14.25">
      <c r="C1203" s="10">
        <v>1202</v>
      </c>
      <c r="D1203" s="10" t="s">
        <v>14</v>
      </c>
      <c r="E1203" s="15">
        <v>38485</v>
      </c>
      <c r="F1203" s="10">
        <f t="shared" si="54"/>
        <v>2005</v>
      </c>
      <c r="G1203" s="10" t="s">
        <v>21</v>
      </c>
      <c r="H1203" s="16">
        <v>84</v>
      </c>
      <c r="I1203" s="17">
        <v>254.09765790733999</v>
      </c>
      <c r="J1203" s="18">
        <f t="shared" si="55"/>
        <v>21344.203264216558</v>
      </c>
      <c r="K1203" s="8">
        <f t="shared" si="56"/>
        <v>6</v>
      </c>
      <c r="M1203"/>
    </row>
    <row r="1204" spans="3:13" ht="14.25">
      <c r="C1204" s="10">
        <v>1203</v>
      </c>
      <c r="D1204" s="10" t="s">
        <v>8</v>
      </c>
      <c r="E1204" s="15">
        <v>38793</v>
      </c>
      <c r="F1204" s="10">
        <f t="shared" si="54"/>
        <v>2006</v>
      </c>
      <c r="G1204" s="10" t="s">
        <v>21</v>
      </c>
      <c r="H1204" s="16">
        <v>35</v>
      </c>
      <c r="I1204" s="17">
        <v>107.422303348112</v>
      </c>
      <c r="J1204" s="18">
        <f t="shared" si="55"/>
        <v>3759.7806171839197</v>
      </c>
      <c r="K1204" s="8">
        <f t="shared" si="56"/>
        <v>5</v>
      </c>
      <c r="M1204"/>
    </row>
    <row r="1205" spans="3:13" ht="14.25">
      <c r="C1205" s="10">
        <v>1204</v>
      </c>
      <c r="D1205" s="10" t="s">
        <v>18</v>
      </c>
      <c r="E1205" s="15">
        <v>38144</v>
      </c>
      <c r="F1205" s="10">
        <f t="shared" si="54"/>
        <v>2004</v>
      </c>
      <c r="G1205" s="10" t="s">
        <v>21</v>
      </c>
      <c r="H1205" s="16">
        <v>94</v>
      </c>
      <c r="I1205" s="17">
        <v>284.449600476748</v>
      </c>
      <c r="J1205" s="18">
        <f t="shared" si="55"/>
        <v>26738.262444814311</v>
      </c>
      <c r="K1205" s="8">
        <f t="shared" si="56"/>
        <v>8</v>
      </c>
      <c r="M1205"/>
    </row>
    <row r="1206" spans="3:13" ht="14.25">
      <c r="C1206" s="10">
        <v>1205</v>
      </c>
      <c r="D1206" s="10" t="s">
        <v>16</v>
      </c>
      <c r="E1206" s="15">
        <v>38452</v>
      </c>
      <c r="F1206" s="10">
        <f t="shared" si="54"/>
        <v>2005</v>
      </c>
      <c r="G1206" s="10" t="s">
        <v>9</v>
      </c>
      <c r="H1206" s="16">
        <v>26</v>
      </c>
      <c r="I1206" s="17">
        <v>80.008907895331404</v>
      </c>
      <c r="J1206" s="18">
        <f t="shared" si="55"/>
        <v>2080.2316052786164</v>
      </c>
      <c r="K1206" s="8">
        <f t="shared" si="56"/>
        <v>7</v>
      </c>
      <c r="M1206"/>
    </row>
    <row r="1207" spans="3:13" ht="14.25">
      <c r="C1207" s="10">
        <v>1206</v>
      </c>
      <c r="D1207" s="10" t="s">
        <v>19</v>
      </c>
      <c r="E1207" s="15">
        <v>38925</v>
      </c>
      <c r="F1207" s="10">
        <f t="shared" si="54"/>
        <v>2006</v>
      </c>
      <c r="G1207" s="10" t="s">
        <v>17</v>
      </c>
      <c r="H1207" s="16">
        <v>80</v>
      </c>
      <c r="I1207" s="17">
        <v>242.68960514739399</v>
      </c>
      <c r="J1207" s="18">
        <f t="shared" si="55"/>
        <v>19415.168411791521</v>
      </c>
      <c r="K1207" s="8">
        <f t="shared" si="56"/>
        <v>3</v>
      </c>
      <c r="M1207"/>
    </row>
    <row r="1208" spans="3:13" ht="14.25">
      <c r="C1208" s="10">
        <v>1207</v>
      </c>
      <c r="D1208" s="10" t="s">
        <v>18</v>
      </c>
      <c r="E1208" s="15">
        <v>38133</v>
      </c>
      <c r="F1208" s="10">
        <f t="shared" si="54"/>
        <v>2004</v>
      </c>
      <c r="G1208" s="10" t="s">
        <v>9</v>
      </c>
      <c r="H1208" s="16">
        <v>7</v>
      </c>
      <c r="I1208" s="17">
        <v>22.749084769262399</v>
      </c>
      <c r="J1208" s="18">
        <f t="shared" si="55"/>
        <v>159.2435933848368</v>
      </c>
      <c r="K1208" s="8">
        <f t="shared" si="56"/>
        <v>8</v>
      </c>
      <c r="M1208"/>
    </row>
    <row r="1209" spans="3:13" ht="14.25">
      <c r="C1209" s="10">
        <v>1208</v>
      </c>
      <c r="D1209" s="10" t="s">
        <v>10</v>
      </c>
      <c r="E1209" s="15">
        <v>38925</v>
      </c>
      <c r="F1209" s="10">
        <f t="shared" si="54"/>
        <v>2006</v>
      </c>
      <c r="G1209" s="10" t="s">
        <v>21</v>
      </c>
      <c r="H1209" s="16">
        <v>47</v>
      </c>
      <c r="I1209" s="17">
        <v>142.452933443912</v>
      </c>
      <c r="J1209" s="18">
        <f t="shared" si="55"/>
        <v>6695.287871863864</v>
      </c>
      <c r="K1209" s="8">
        <f t="shared" si="56"/>
        <v>8</v>
      </c>
      <c r="M1209"/>
    </row>
    <row r="1210" spans="3:13" ht="14.25">
      <c r="C1210" s="10">
        <v>1209</v>
      </c>
      <c r="D1210" s="10" t="s">
        <v>16</v>
      </c>
      <c r="E1210" s="15">
        <v>38243</v>
      </c>
      <c r="F1210" s="10">
        <f t="shared" si="54"/>
        <v>2004</v>
      </c>
      <c r="G1210" s="10" t="s">
        <v>9</v>
      </c>
      <c r="H1210" s="16">
        <v>32</v>
      </c>
      <c r="I1210" s="17">
        <v>98.668806620510793</v>
      </c>
      <c r="J1210" s="18">
        <f t="shared" si="55"/>
        <v>3157.4018118563454</v>
      </c>
      <c r="K1210" s="8">
        <f t="shared" si="56"/>
        <v>7</v>
      </c>
      <c r="M1210"/>
    </row>
    <row r="1211" spans="3:13" ht="14.25">
      <c r="C1211" s="10">
        <v>1210</v>
      </c>
      <c r="D1211" s="10" t="s">
        <v>10</v>
      </c>
      <c r="E1211" s="15">
        <v>38683</v>
      </c>
      <c r="F1211" s="10">
        <f t="shared" si="54"/>
        <v>2005</v>
      </c>
      <c r="G1211" s="10" t="s">
        <v>9</v>
      </c>
      <c r="H1211" s="16">
        <v>8</v>
      </c>
      <c r="I1211" s="17">
        <v>25.397181435002501</v>
      </c>
      <c r="J1211" s="18">
        <f t="shared" si="55"/>
        <v>203.17745148002001</v>
      </c>
      <c r="K1211" s="8">
        <f t="shared" si="56"/>
        <v>8</v>
      </c>
      <c r="M1211"/>
    </row>
    <row r="1212" spans="3:13" ht="14.25">
      <c r="C1212" s="10">
        <v>1211</v>
      </c>
      <c r="D1212" s="10" t="s">
        <v>12</v>
      </c>
      <c r="E1212" s="15">
        <v>38199</v>
      </c>
      <c r="F1212" s="10">
        <f t="shared" si="54"/>
        <v>2004</v>
      </c>
      <c r="G1212" s="10" t="s">
        <v>21</v>
      </c>
      <c r="H1212" s="16">
        <v>33</v>
      </c>
      <c r="I1212" s="17">
        <v>100.908357926444</v>
      </c>
      <c r="J1212" s="18">
        <f t="shared" si="55"/>
        <v>3329.9758115726518</v>
      </c>
      <c r="K1212" s="8">
        <f t="shared" si="56"/>
        <v>6</v>
      </c>
      <c r="M1212"/>
    </row>
    <row r="1213" spans="3:13" ht="14.25">
      <c r="C1213" s="10">
        <v>1212</v>
      </c>
      <c r="D1213" s="10" t="s">
        <v>19</v>
      </c>
      <c r="E1213" s="15">
        <v>38232</v>
      </c>
      <c r="F1213" s="10">
        <f t="shared" si="54"/>
        <v>2004</v>
      </c>
      <c r="G1213" s="10" t="s">
        <v>17</v>
      </c>
      <c r="H1213" s="16">
        <v>22</v>
      </c>
      <c r="I1213" s="17">
        <v>68.443266596535906</v>
      </c>
      <c r="J1213" s="18">
        <f t="shared" si="55"/>
        <v>1505.7518651237899</v>
      </c>
      <c r="K1213" s="8">
        <f t="shared" si="56"/>
        <v>3</v>
      </c>
      <c r="M1213"/>
    </row>
    <row r="1214" spans="3:13" ht="14.25">
      <c r="C1214" s="10">
        <v>1213</v>
      </c>
      <c r="D1214" s="10" t="s">
        <v>20</v>
      </c>
      <c r="E1214" s="15">
        <v>38650</v>
      </c>
      <c r="F1214" s="10">
        <f t="shared" si="54"/>
        <v>2005</v>
      </c>
      <c r="G1214" s="10" t="s">
        <v>9</v>
      </c>
      <c r="H1214" s="16">
        <v>81</v>
      </c>
      <c r="I1214" s="17">
        <v>244.702490703265</v>
      </c>
      <c r="J1214" s="18">
        <f t="shared" si="55"/>
        <v>19820.901746964464</v>
      </c>
      <c r="K1214" s="8">
        <f t="shared" si="56"/>
        <v>4</v>
      </c>
      <c r="M1214"/>
    </row>
    <row r="1215" spans="3:13" ht="14.25">
      <c r="C1215" s="10">
        <v>1214</v>
      </c>
      <c r="D1215" s="10" t="s">
        <v>20</v>
      </c>
      <c r="E1215" s="15">
        <v>38881</v>
      </c>
      <c r="F1215" s="10">
        <f t="shared" si="54"/>
        <v>2006</v>
      </c>
      <c r="G1215" s="10" t="s">
        <v>13</v>
      </c>
      <c r="H1215" s="16">
        <v>81</v>
      </c>
      <c r="I1215" s="17">
        <v>244.87385074051801</v>
      </c>
      <c r="J1215" s="18">
        <f t="shared" si="55"/>
        <v>19834.781909981957</v>
      </c>
      <c r="K1215" s="8">
        <f t="shared" si="56"/>
        <v>4</v>
      </c>
      <c r="M1215"/>
    </row>
    <row r="1216" spans="3:13" ht="14.25">
      <c r="C1216" s="10">
        <v>1215</v>
      </c>
      <c r="D1216" s="10" t="s">
        <v>12</v>
      </c>
      <c r="E1216" s="15">
        <v>38199</v>
      </c>
      <c r="F1216" s="10">
        <f t="shared" si="54"/>
        <v>2004</v>
      </c>
      <c r="G1216" s="10" t="s">
        <v>11</v>
      </c>
      <c r="H1216" s="16">
        <v>30</v>
      </c>
      <c r="I1216" s="17">
        <v>91.738843901415805</v>
      </c>
      <c r="J1216" s="18">
        <f t="shared" si="55"/>
        <v>2752.1653170424743</v>
      </c>
      <c r="K1216" s="8">
        <f t="shared" si="56"/>
        <v>6</v>
      </c>
      <c r="M1216"/>
    </row>
    <row r="1217" spans="3:13" ht="14.25">
      <c r="C1217" s="10">
        <v>1216</v>
      </c>
      <c r="D1217" s="10" t="s">
        <v>15</v>
      </c>
      <c r="E1217" s="15">
        <v>38243</v>
      </c>
      <c r="F1217" s="10">
        <f t="shared" si="54"/>
        <v>2004</v>
      </c>
      <c r="G1217" s="10" t="s">
        <v>9</v>
      </c>
      <c r="H1217" s="16">
        <v>-1</v>
      </c>
      <c r="I1217" s="17">
        <v>-1.14517189389184</v>
      </c>
      <c r="J1217" s="18">
        <f t="shared" si="55"/>
        <v>1.14517189389184</v>
      </c>
      <c r="K1217" s="8">
        <f t="shared" si="56"/>
        <v>5</v>
      </c>
      <c r="M1217"/>
    </row>
    <row r="1218" spans="3:13" ht="14.25">
      <c r="C1218" s="10">
        <v>1217</v>
      </c>
      <c r="D1218" s="10" t="s">
        <v>10</v>
      </c>
      <c r="E1218" s="15">
        <v>38859</v>
      </c>
      <c r="F1218" s="10">
        <f t="shared" si="54"/>
        <v>2006</v>
      </c>
      <c r="G1218" s="10" t="s">
        <v>21</v>
      </c>
      <c r="H1218" s="16">
        <v>35</v>
      </c>
      <c r="I1218" s="17">
        <v>106.85440305953</v>
      </c>
      <c r="J1218" s="18">
        <f t="shared" si="55"/>
        <v>3739.9041070835501</v>
      </c>
      <c r="K1218" s="8">
        <f t="shared" si="56"/>
        <v>8</v>
      </c>
      <c r="M1218"/>
    </row>
    <row r="1219" spans="3:13" ht="14.25">
      <c r="C1219" s="10">
        <v>1218</v>
      </c>
      <c r="D1219" s="10" t="s">
        <v>20</v>
      </c>
      <c r="E1219" s="15">
        <v>38793</v>
      </c>
      <c r="F1219" s="10">
        <f t="shared" ref="F1219:F1282" si="57">YEAR(E1219)</f>
        <v>2006</v>
      </c>
      <c r="G1219" s="10" t="s">
        <v>21</v>
      </c>
      <c r="H1219" s="16">
        <v>78</v>
      </c>
      <c r="I1219" s="17">
        <v>235.960528659228</v>
      </c>
      <c r="J1219" s="18">
        <f t="shared" ref="J1219:J1282" si="58">H1219*I1219</f>
        <v>18404.921235419784</v>
      </c>
      <c r="K1219" s="8">
        <f t="shared" ref="K1219:K1282" si="59">LEN(D1219)</f>
        <v>4</v>
      </c>
      <c r="M1219"/>
    </row>
    <row r="1220" spans="3:13" ht="14.25">
      <c r="C1220" s="10">
        <v>1219</v>
      </c>
      <c r="D1220" s="10" t="s">
        <v>8</v>
      </c>
      <c r="E1220" s="15">
        <v>38936</v>
      </c>
      <c r="F1220" s="10">
        <f t="shared" si="57"/>
        <v>2006</v>
      </c>
      <c r="G1220" s="10" t="s">
        <v>9</v>
      </c>
      <c r="H1220" s="16">
        <v>15</v>
      </c>
      <c r="I1220" s="17">
        <v>47.226399650861197</v>
      </c>
      <c r="J1220" s="18">
        <f t="shared" si="58"/>
        <v>708.39599476291801</v>
      </c>
      <c r="K1220" s="8">
        <f t="shared" si="59"/>
        <v>5</v>
      </c>
      <c r="M1220"/>
    </row>
    <row r="1221" spans="3:13" ht="14.25">
      <c r="C1221" s="10">
        <v>1220</v>
      </c>
      <c r="D1221" s="10" t="s">
        <v>19</v>
      </c>
      <c r="E1221" s="15">
        <v>38375</v>
      </c>
      <c r="F1221" s="10">
        <f t="shared" si="57"/>
        <v>2005</v>
      </c>
      <c r="G1221" s="10" t="s">
        <v>21</v>
      </c>
      <c r="H1221" s="16">
        <v>75</v>
      </c>
      <c r="I1221" s="17">
        <v>226.877427644617</v>
      </c>
      <c r="J1221" s="18">
        <f t="shared" si="58"/>
        <v>17015.807073346274</v>
      </c>
      <c r="K1221" s="8">
        <f t="shared" si="59"/>
        <v>3</v>
      </c>
      <c r="M1221"/>
    </row>
    <row r="1222" spans="3:13" ht="14.25">
      <c r="C1222" s="10">
        <v>1221</v>
      </c>
      <c r="D1222" s="10" t="s">
        <v>14</v>
      </c>
      <c r="E1222" s="15">
        <v>39002</v>
      </c>
      <c r="F1222" s="10">
        <f t="shared" si="57"/>
        <v>2006</v>
      </c>
      <c r="G1222" s="10" t="s">
        <v>17</v>
      </c>
      <c r="H1222" s="16">
        <v>12</v>
      </c>
      <c r="I1222" s="17">
        <v>38.143038750044703</v>
      </c>
      <c r="J1222" s="18">
        <f t="shared" si="58"/>
        <v>457.71646500053646</v>
      </c>
      <c r="K1222" s="8">
        <f t="shared" si="59"/>
        <v>6</v>
      </c>
      <c r="M1222"/>
    </row>
    <row r="1223" spans="3:13" ht="14.25">
      <c r="C1223" s="10">
        <v>1222</v>
      </c>
      <c r="D1223" s="10" t="s">
        <v>18</v>
      </c>
      <c r="E1223" s="15">
        <v>38672</v>
      </c>
      <c r="F1223" s="10">
        <f t="shared" si="57"/>
        <v>2005</v>
      </c>
      <c r="G1223" s="10" t="s">
        <v>21</v>
      </c>
      <c r="H1223" s="16">
        <v>30</v>
      </c>
      <c r="I1223" s="17">
        <v>91.983337200833702</v>
      </c>
      <c r="J1223" s="18">
        <f t="shared" si="58"/>
        <v>2759.5001160250113</v>
      </c>
      <c r="K1223" s="8">
        <f t="shared" si="59"/>
        <v>8</v>
      </c>
      <c r="M1223"/>
    </row>
    <row r="1224" spans="3:13" ht="14.25">
      <c r="C1224" s="10">
        <v>1223</v>
      </c>
      <c r="D1224" s="10" t="s">
        <v>18</v>
      </c>
      <c r="E1224" s="15">
        <v>38485</v>
      </c>
      <c r="F1224" s="10">
        <f t="shared" si="57"/>
        <v>2005</v>
      </c>
      <c r="G1224" s="10" t="s">
        <v>17</v>
      </c>
      <c r="H1224" s="16">
        <v>42</v>
      </c>
      <c r="I1224" s="17">
        <v>128.04549283161401</v>
      </c>
      <c r="J1224" s="18">
        <f t="shared" si="58"/>
        <v>5377.9106989277889</v>
      </c>
      <c r="K1224" s="8">
        <f t="shared" si="59"/>
        <v>8</v>
      </c>
      <c r="M1224"/>
    </row>
    <row r="1225" spans="3:13" ht="14.25">
      <c r="C1225" s="10">
        <v>1224</v>
      </c>
      <c r="D1225" s="10" t="s">
        <v>14</v>
      </c>
      <c r="E1225" s="15">
        <v>37990</v>
      </c>
      <c r="F1225" s="10">
        <f t="shared" si="57"/>
        <v>2004</v>
      </c>
      <c r="G1225" s="10" t="s">
        <v>17</v>
      </c>
      <c r="H1225" s="16">
        <v>-8</v>
      </c>
      <c r="I1225" s="17">
        <v>-22.146929145267102</v>
      </c>
      <c r="J1225" s="18">
        <f t="shared" si="58"/>
        <v>177.17543316213681</v>
      </c>
      <c r="K1225" s="8">
        <f t="shared" si="59"/>
        <v>6</v>
      </c>
      <c r="M1225"/>
    </row>
    <row r="1226" spans="3:13" ht="14.25">
      <c r="C1226" s="10">
        <v>1225</v>
      </c>
      <c r="D1226" s="10" t="s">
        <v>19</v>
      </c>
      <c r="E1226" s="15">
        <v>38089</v>
      </c>
      <c r="F1226" s="10">
        <f t="shared" si="57"/>
        <v>2004</v>
      </c>
      <c r="G1226" s="10" t="s">
        <v>13</v>
      </c>
      <c r="H1226" s="16">
        <v>93</v>
      </c>
      <c r="I1226" s="17">
        <v>280.73714428830101</v>
      </c>
      <c r="J1226" s="18">
        <f t="shared" si="58"/>
        <v>26108.554418811993</v>
      </c>
      <c r="K1226" s="8">
        <f t="shared" si="59"/>
        <v>3</v>
      </c>
      <c r="M1226"/>
    </row>
    <row r="1227" spans="3:13" ht="14.25">
      <c r="C1227" s="10">
        <v>1226</v>
      </c>
      <c r="D1227" s="10" t="s">
        <v>10</v>
      </c>
      <c r="E1227" s="15">
        <v>38958</v>
      </c>
      <c r="F1227" s="10">
        <f t="shared" si="57"/>
        <v>2006</v>
      </c>
      <c r="G1227" s="10" t="s">
        <v>17</v>
      </c>
      <c r="H1227" s="16">
        <v>55</v>
      </c>
      <c r="I1227" s="17">
        <v>167.57524533229699</v>
      </c>
      <c r="J1227" s="18">
        <f t="shared" si="58"/>
        <v>9216.638493276334</v>
      </c>
      <c r="K1227" s="8">
        <f t="shared" si="59"/>
        <v>8</v>
      </c>
      <c r="M1227"/>
    </row>
    <row r="1228" spans="3:13" ht="14.25">
      <c r="C1228" s="10">
        <v>1227</v>
      </c>
      <c r="D1228" s="10" t="s">
        <v>12</v>
      </c>
      <c r="E1228" s="15">
        <v>38408</v>
      </c>
      <c r="F1228" s="10">
        <f t="shared" si="57"/>
        <v>2005</v>
      </c>
      <c r="G1228" s="10" t="s">
        <v>9</v>
      </c>
      <c r="H1228" s="16">
        <v>53</v>
      </c>
      <c r="I1228" s="17">
        <v>161.16756896250899</v>
      </c>
      <c r="J1228" s="18">
        <f t="shared" si="58"/>
        <v>8541.8811550129758</v>
      </c>
      <c r="K1228" s="8">
        <f t="shared" si="59"/>
        <v>6</v>
      </c>
      <c r="M1228"/>
    </row>
    <row r="1229" spans="3:13" ht="14.25">
      <c r="C1229" s="10">
        <v>1228</v>
      </c>
      <c r="D1229" s="10" t="s">
        <v>14</v>
      </c>
      <c r="E1229" s="15">
        <v>38903</v>
      </c>
      <c r="F1229" s="10">
        <f t="shared" si="57"/>
        <v>2006</v>
      </c>
      <c r="G1229" s="10" t="s">
        <v>17</v>
      </c>
      <c r="H1229" s="16">
        <v>20</v>
      </c>
      <c r="I1229" s="17">
        <v>61.771223708788803</v>
      </c>
      <c r="J1229" s="18">
        <f t="shared" si="58"/>
        <v>1235.4244741757761</v>
      </c>
      <c r="K1229" s="8">
        <f t="shared" si="59"/>
        <v>6</v>
      </c>
      <c r="M1229"/>
    </row>
    <row r="1230" spans="3:13" ht="14.25">
      <c r="C1230" s="10">
        <v>1229</v>
      </c>
      <c r="D1230" s="10" t="s">
        <v>15</v>
      </c>
      <c r="E1230" s="15">
        <v>38463</v>
      </c>
      <c r="F1230" s="10">
        <f t="shared" si="57"/>
        <v>2005</v>
      </c>
      <c r="G1230" s="10" t="s">
        <v>13</v>
      </c>
      <c r="H1230" s="16">
        <v>19</v>
      </c>
      <c r="I1230" s="17">
        <v>58.7208907835997</v>
      </c>
      <c r="J1230" s="18">
        <f t="shared" si="58"/>
        <v>1115.6969248883943</v>
      </c>
      <c r="K1230" s="8">
        <f t="shared" si="59"/>
        <v>5</v>
      </c>
      <c r="M1230"/>
    </row>
    <row r="1231" spans="3:13" ht="14.25">
      <c r="C1231" s="10">
        <v>1230</v>
      </c>
      <c r="D1231" s="10" t="s">
        <v>20</v>
      </c>
      <c r="E1231" s="15">
        <v>38375</v>
      </c>
      <c r="F1231" s="10">
        <f t="shared" si="57"/>
        <v>2005</v>
      </c>
      <c r="G1231" s="10" t="s">
        <v>21</v>
      </c>
      <c r="H1231" s="16">
        <v>23</v>
      </c>
      <c r="I1231" s="17">
        <v>70.8675205561929</v>
      </c>
      <c r="J1231" s="18">
        <f t="shared" si="58"/>
        <v>1629.9529727924366</v>
      </c>
      <c r="K1231" s="8">
        <f t="shared" si="59"/>
        <v>4</v>
      </c>
      <c r="M1231"/>
    </row>
    <row r="1232" spans="3:13" ht="14.25">
      <c r="C1232" s="10">
        <v>1231</v>
      </c>
      <c r="D1232" s="10" t="s">
        <v>8</v>
      </c>
      <c r="E1232" s="15">
        <v>38782</v>
      </c>
      <c r="F1232" s="10">
        <f t="shared" si="57"/>
        <v>2006</v>
      </c>
      <c r="G1232" s="10" t="s">
        <v>11</v>
      </c>
      <c r="H1232" s="16">
        <v>68</v>
      </c>
      <c r="I1232" s="17">
        <v>205.90903893366001</v>
      </c>
      <c r="J1232" s="18">
        <f t="shared" si="58"/>
        <v>14001.814647488882</v>
      </c>
      <c r="K1232" s="8">
        <f t="shared" si="59"/>
        <v>5</v>
      </c>
      <c r="M1232"/>
    </row>
    <row r="1233" spans="3:13" ht="14.25">
      <c r="C1233" s="10">
        <v>1232</v>
      </c>
      <c r="D1233" s="10" t="s">
        <v>16</v>
      </c>
      <c r="E1233" s="15">
        <v>38738</v>
      </c>
      <c r="F1233" s="10">
        <f t="shared" si="57"/>
        <v>2006</v>
      </c>
      <c r="G1233" s="10" t="s">
        <v>13</v>
      </c>
      <c r="H1233" s="16">
        <v>52</v>
      </c>
      <c r="I1233" s="17">
        <v>157.862012560593</v>
      </c>
      <c r="J1233" s="18">
        <f t="shared" si="58"/>
        <v>8208.8246531508357</v>
      </c>
      <c r="K1233" s="8">
        <f t="shared" si="59"/>
        <v>7</v>
      </c>
      <c r="M1233"/>
    </row>
    <row r="1234" spans="3:13" ht="14.25">
      <c r="C1234" s="10">
        <v>1233</v>
      </c>
      <c r="D1234" s="10" t="s">
        <v>12</v>
      </c>
      <c r="E1234" s="15">
        <v>38551</v>
      </c>
      <c r="F1234" s="10">
        <f t="shared" si="57"/>
        <v>2005</v>
      </c>
      <c r="G1234" s="10" t="s">
        <v>17</v>
      </c>
      <c r="H1234" s="16">
        <v>40</v>
      </c>
      <c r="I1234" s="17">
        <v>121.956065318664</v>
      </c>
      <c r="J1234" s="18">
        <f t="shared" si="58"/>
        <v>4878.2426127465606</v>
      </c>
      <c r="K1234" s="8">
        <f t="shared" si="59"/>
        <v>6</v>
      </c>
      <c r="M1234"/>
    </row>
    <row r="1235" spans="3:13" ht="14.25">
      <c r="C1235" s="10">
        <v>1234</v>
      </c>
      <c r="D1235" s="10" t="s">
        <v>16</v>
      </c>
      <c r="E1235" s="15">
        <v>38771</v>
      </c>
      <c r="F1235" s="10">
        <f t="shared" si="57"/>
        <v>2006</v>
      </c>
      <c r="G1235" s="10" t="s">
        <v>21</v>
      </c>
      <c r="H1235" s="16">
        <v>22</v>
      </c>
      <c r="I1235" s="17">
        <v>67.708397118863402</v>
      </c>
      <c r="J1235" s="18">
        <f t="shared" si="58"/>
        <v>1489.5847366149949</v>
      </c>
      <c r="K1235" s="8">
        <f t="shared" si="59"/>
        <v>7</v>
      </c>
      <c r="M1235"/>
    </row>
    <row r="1236" spans="3:13" ht="14.25">
      <c r="C1236" s="10">
        <v>1235</v>
      </c>
      <c r="D1236" s="10" t="s">
        <v>16</v>
      </c>
      <c r="E1236" s="15">
        <v>38452</v>
      </c>
      <c r="F1236" s="10">
        <f t="shared" si="57"/>
        <v>2005</v>
      </c>
      <c r="G1236" s="10" t="s">
        <v>13</v>
      </c>
      <c r="H1236" s="16">
        <v>5</v>
      </c>
      <c r="I1236" s="17">
        <v>16.990101124103901</v>
      </c>
      <c r="J1236" s="18">
        <f t="shared" si="58"/>
        <v>84.950505620519507</v>
      </c>
      <c r="K1236" s="8">
        <f t="shared" si="59"/>
        <v>7</v>
      </c>
      <c r="M1236"/>
    </row>
    <row r="1237" spans="3:13" ht="14.25">
      <c r="C1237" s="10">
        <v>1236</v>
      </c>
      <c r="D1237" s="10" t="s">
        <v>16</v>
      </c>
      <c r="E1237" s="15">
        <v>38815</v>
      </c>
      <c r="F1237" s="10">
        <f t="shared" si="57"/>
        <v>2006</v>
      </c>
      <c r="G1237" s="10" t="s">
        <v>21</v>
      </c>
      <c r="H1237" s="16">
        <v>30</v>
      </c>
      <c r="I1237" s="17">
        <v>92.283774629578105</v>
      </c>
      <c r="J1237" s="18">
        <f t="shared" si="58"/>
        <v>2768.5132388873431</v>
      </c>
      <c r="K1237" s="8">
        <f t="shared" si="59"/>
        <v>7</v>
      </c>
      <c r="M1237"/>
    </row>
    <row r="1238" spans="3:13" ht="14.25">
      <c r="C1238" s="10">
        <v>1237</v>
      </c>
      <c r="D1238" s="10" t="s">
        <v>16</v>
      </c>
      <c r="E1238" s="15">
        <v>38078</v>
      </c>
      <c r="F1238" s="10">
        <f t="shared" si="57"/>
        <v>2004</v>
      </c>
      <c r="G1238" s="10" t="s">
        <v>17</v>
      </c>
      <c r="H1238" s="16">
        <v>6</v>
      </c>
      <c r="I1238" s="17">
        <v>20.244957158318599</v>
      </c>
      <c r="J1238" s="18">
        <f t="shared" si="58"/>
        <v>121.46974294991159</v>
      </c>
      <c r="K1238" s="8">
        <f t="shared" si="59"/>
        <v>7</v>
      </c>
      <c r="M1238"/>
    </row>
    <row r="1239" spans="3:13" ht="14.25">
      <c r="C1239" s="10">
        <v>1238</v>
      </c>
      <c r="D1239" s="10" t="s">
        <v>19</v>
      </c>
      <c r="E1239" s="15">
        <v>38254</v>
      </c>
      <c r="F1239" s="10">
        <f t="shared" si="57"/>
        <v>2004</v>
      </c>
      <c r="G1239" s="10" t="s">
        <v>13</v>
      </c>
      <c r="H1239" s="16">
        <v>92</v>
      </c>
      <c r="I1239" s="17">
        <v>277.63010190908898</v>
      </c>
      <c r="J1239" s="18">
        <f t="shared" si="58"/>
        <v>25541.969375636185</v>
      </c>
      <c r="K1239" s="8">
        <f t="shared" si="59"/>
        <v>3</v>
      </c>
      <c r="M1239"/>
    </row>
    <row r="1240" spans="3:13" ht="14.25">
      <c r="C1240" s="10">
        <v>1239</v>
      </c>
      <c r="D1240" s="10" t="s">
        <v>15</v>
      </c>
      <c r="E1240" s="15">
        <v>38859</v>
      </c>
      <c r="F1240" s="10">
        <f t="shared" si="57"/>
        <v>2006</v>
      </c>
      <c r="G1240" s="10" t="s">
        <v>21</v>
      </c>
      <c r="H1240" s="16">
        <v>-5</v>
      </c>
      <c r="I1240" s="17">
        <v>-12.432490366118399</v>
      </c>
      <c r="J1240" s="18">
        <f t="shared" si="58"/>
        <v>62.162451830591998</v>
      </c>
      <c r="K1240" s="8">
        <f t="shared" si="59"/>
        <v>5</v>
      </c>
      <c r="M1240"/>
    </row>
    <row r="1241" spans="3:13" ht="14.25">
      <c r="C1241" s="10">
        <v>1240</v>
      </c>
      <c r="D1241" s="10" t="s">
        <v>18</v>
      </c>
      <c r="E1241" s="15">
        <v>38848</v>
      </c>
      <c r="F1241" s="10">
        <f t="shared" si="57"/>
        <v>2006</v>
      </c>
      <c r="G1241" s="10" t="s">
        <v>9</v>
      </c>
      <c r="H1241" s="16">
        <v>20</v>
      </c>
      <c r="I1241" s="17">
        <v>61.840740307042303</v>
      </c>
      <c r="J1241" s="18">
        <f t="shared" si="58"/>
        <v>1236.814806140846</v>
      </c>
      <c r="K1241" s="8">
        <f t="shared" si="59"/>
        <v>8</v>
      </c>
      <c r="M1241"/>
    </row>
    <row r="1242" spans="3:13" ht="14.25">
      <c r="C1242" s="10">
        <v>1241</v>
      </c>
      <c r="D1242" s="10" t="s">
        <v>14</v>
      </c>
      <c r="E1242" s="15">
        <v>39079</v>
      </c>
      <c r="F1242" s="10">
        <f t="shared" si="57"/>
        <v>2006</v>
      </c>
      <c r="G1242" s="10" t="s">
        <v>21</v>
      </c>
      <c r="H1242" s="16">
        <v>54</v>
      </c>
      <c r="I1242" s="17">
        <v>163.08588736803</v>
      </c>
      <c r="J1242" s="18">
        <f t="shared" si="58"/>
        <v>8806.6379178736206</v>
      </c>
      <c r="K1242" s="8">
        <f t="shared" si="59"/>
        <v>6</v>
      </c>
      <c r="M1242"/>
    </row>
    <row r="1243" spans="3:13" ht="14.25">
      <c r="C1243" s="10">
        <v>1242</v>
      </c>
      <c r="D1243" s="10" t="s">
        <v>16</v>
      </c>
      <c r="E1243" s="15">
        <v>38452</v>
      </c>
      <c r="F1243" s="10">
        <f t="shared" si="57"/>
        <v>2005</v>
      </c>
      <c r="G1243" s="10" t="s">
        <v>17</v>
      </c>
      <c r="H1243" s="16">
        <v>9</v>
      </c>
      <c r="I1243" s="17">
        <v>29.206434361888601</v>
      </c>
      <c r="J1243" s="18">
        <f t="shared" si="58"/>
        <v>262.8579092569974</v>
      </c>
      <c r="K1243" s="8">
        <f t="shared" si="59"/>
        <v>7</v>
      </c>
      <c r="M1243"/>
    </row>
    <row r="1244" spans="3:13" ht="14.25">
      <c r="C1244" s="10">
        <v>1243</v>
      </c>
      <c r="D1244" s="10" t="s">
        <v>15</v>
      </c>
      <c r="E1244" s="15">
        <v>38485</v>
      </c>
      <c r="F1244" s="10">
        <f t="shared" si="57"/>
        <v>2005</v>
      </c>
      <c r="G1244" s="10" t="s">
        <v>17</v>
      </c>
      <c r="H1244" s="16">
        <v>6</v>
      </c>
      <c r="I1244" s="17">
        <v>19.9578214419946</v>
      </c>
      <c r="J1244" s="18">
        <f t="shared" si="58"/>
        <v>119.74692865196761</v>
      </c>
      <c r="K1244" s="8">
        <f t="shared" si="59"/>
        <v>5</v>
      </c>
      <c r="M1244"/>
    </row>
    <row r="1245" spans="3:13" ht="14.25">
      <c r="C1245" s="10">
        <v>1244</v>
      </c>
      <c r="D1245" s="10" t="s">
        <v>14</v>
      </c>
      <c r="E1245" s="15">
        <v>38111</v>
      </c>
      <c r="F1245" s="10">
        <f t="shared" si="57"/>
        <v>2004</v>
      </c>
      <c r="G1245" s="10" t="s">
        <v>9</v>
      </c>
      <c r="H1245" s="16">
        <v>47</v>
      </c>
      <c r="I1245" s="17">
        <v>142.82940012407201</v>
      </c>
      <c r="J1245" s="18">
        <f t="shared" si="58"/>
        <v>6712.981805831384</v>
      </c>
      <c r="K1245" s="8">
        <f t="shared" si="59"/>
        <v>6</v>
      </c>
      <c r="M1245"/>
    </row>
    <row r="1246" spans="3:13" ht="14.25">
      <c r="C1246" s="10">
        <v>1245</v>
      </c>
      <c r="D1246" s="10" t="s">
        <v>12</v>
      </c>
      <c r="E1246" s="15">
        <v>38672</v>
      </c>
      <c r="F1246" s="10">
        <f t="shared" si="57"/>
        <v>2005</v>
      </c>
      <c r="G1246" s="10" t="s">
        <v>21</v>
      </c>
      <c r="H1246" s="16">
        <v>-10</v>
      </c>
      <c r="I1246" s="17">
        <v>-27.0912576165139</v>
      </c>
      <c r="J1246" s="18">
        <f t="shared" si="58"/>
        <v>270.912576165139</v>
      </c>
      <c r="K1246" s="8">
        <f t="shared" si="59"/>
        <v>6</v>
      </c>
      <c r="M1246"/>
    </row>
    <row r="1247" spans="3:13" ht="14.25">
      <c r="C1247" s="10">
        <v>1246</v>
      </c>
      <c r="D1247" s="10" t="s">
        <v>20</v>
      </c>
      <c r="E1247" s="15">
        <v>38122</v>
      </c>
      <c r="F1247" s="10">
        <f t="shared" si="57"/>
        <v>2004</v>
      </c>
      <c r="G1247" s="10" t="s">
        <v>21</v>
      </c>
      <c r="H1247" s="16">
        <v>90</v>
      </c>
      <c r="I1247" s="17">
        <v>272.34042411677598</v>
      </c>
      <c r="J1247" s="18">
        <f t="shared" si="58"/>
        <v>24510.638170509839</v>
      </c>
      <c r="K1247" s="8">
        <f t="shared" si="59"/>
        <v>4</v>
      </c>
      <c r="M1247"/>
    </row>
    <row r="1248" spans="3:13" ht="14.25">
      <c r="C1248" s="10">
        <v>1247</v>
      </c>
      <c r="D1248" s="10" t="s">
        <v>8</v>
      </c>
      <c r="E1248" s="15">
        <v>38023</v>
      </c>
      <c r="F1248" s="10">
        <f t="shared" si="57"/>
        <v>2004</v>
      </c>
      <c r="G1248" s="10" t="s">
        <v>11</v>
      </c>
      <c r="H1248" s="16">
        <v>48</v>
      </c>
      <c r="I1248" s="17">
        <v>146.43461024318299</v>
      </c>
      <c r="J1248" s="18">
        <f t="shared" si="58"/>
        <v>7028.8612916727834</v>
      </c>
      <c r="K1248" s="8">
        <f t="shared" si="59"/>
        <v>5</v>
      </c>
      <c r="M1248"/>
    </row>
    <row r="1249" spans="3:13" ht="14.25">
      <c r="C1249" s="10">
        <v>1248</v>
      </c>
      <c r="D1249" s="10" t="s">
        <v>14</v>
      </c>
      <c r="E1249" s="15">
        <v>38452</v>
      </c>
      <c r="F1249" s="10">
        <f t="shared" si="57"/>
        <v>2005</v>
      </c>
      <c r="G1249" s="10" t="s">
        <v>11</v>
      </c>
      <c r="H1249" s="16">
        <v>55</v>
      </c>
      <c r="I1249" s="17">
        <v>167.32527262577901</v>
      </c>
      <c r="J1249" s="18">
        <f t="shared" si="58"/>
        <v>9202.8899944178447</v>
      </c>
      <c r="K1249" s="8">
        <f t="shared" si="59"/>
        <v>6</v>
      </c>
      <c r="M1249"/>
    </row>
    <row r="1250" spans="3:13" ht="14.25">
      <c r="C1250" s="10">
        <v>1249</v>
      </c>
      <c r="D1250" s="10" t="s">
        <v>8</v>
      </c>
      <c r="E1250" s="15">
        <v>38892</v>
      </c>
      <c r="F1250" s="10">
        <f t="shared" si="57"/>
        <v>2006</v>
      </c>
      <c r="G1250" s="10" t="s">
        <v>21</v>
      </c>
      <c r="H1250" s="16">
        <v>42</v>
      </c>
      <c r="I1250" s="17">
        <v>128.47869059837001</v>
      </c>
      <c r="J1250" s="18">
        <f t="shared" si="58"/>
        <v>5396.1050051315406</v>
      </c>
      <c r="K1250" s="8">
        <f t="shared" si="59"/>
        <v>5</v>
      </c>
      <c r="M1250"/>
    </row>
    <row r="1251" spans="3:13" ht="14.25">
      <c r="C1251" s="10">
        <v>1250</v>
      </c>
      <c r="D1251" s="10" t="s">
        <v>20</v>
      </c>
      <c r="E1251" s="15">
        <v>38749</v>
      </c>
      <c r="F1251" s="10">
        <f t="shared" si="57"/>
        <v>2006</v>
      </c>
      <c r="G1251" s="10" t="s">
        <v>17</v>
      </c>
      <c r="H1251" s="16">
        <v>39</v>
      </c>
      <c r="I1251" s="17">
        <v>119.425582259306</v>
      </c>
      <c r="J1251" s="18">
        <f t="shared" si="58"/>
        <v>4657.597708112934</v>
      </c>
      <c r="K1251" s="8">
        <f t="shared" si="59"/>
        <v>4</v>
      </c>
      <c r="M1251"/>
    </row>
    <row r="1252" spans="3:13" ht="14.25">
      <c r="C1252" s="10">
        <v>1251</v>
      </c>
      <c r="D1252" s="10" t="s">
        <v>16</v>
      </c>
      <c r="E1252" s="15">
        <v>38672</v>
      </c>
      <c r="F1252" s="10">
        <f t="shared" si="57"/>
        <v>2005</v>
      </c>
      <c r="G1252" s="10" t="s">
        <v>21</v>
      </c>
      <c r="H1252" s="16">
        <v>26</v>
      </c>
      <c r="I1252" s="17">
        <v>79.641106811056204</v>
      </c>
      <c r="J1252" s="18">
        <f t="shared" si="58"/>
        <v>2070.6687770874614</v>
      </c>
      <c r="K1252" s="8">
        <f t="shared" si="59"/>
        <v>7</v>
      </c>
      <c r="M1252"/>
    </row>
    <row r="1253" spans="3:13" ht="14.25">
      <c r="C1253" s="10">
        <v>1252</v>
      </c>
      <c r="D1253" s="10" t="s">
        <v>8</v>
      </c>
      <c r="E1253" s="15">
        <v>38760</v>
      </c>
      <c r="F1253" s="10">
        <f t="shared" si="57"/>
        <v>2006</v>
      </c>
      <c r="G1253" s="10" t="s">
        <v>21</v>
      </c>
      <c r="H1253" s="16">
        <v>26</v>
      </c>
      <c r="I1253" s="17">
        <v>79.499321772308093</v>
      </c>
      <c r="J1253" s="18">
        <f t="shared" si="58"/>
        <v>2066.9823660800103</v>
      </c>
      <c r="K1253" s="8">
        <f t="shared" si="59"/>
        <v>5</v>
      </c>
      <c r="M1253"/>
    </row>
    <row r="1254" spans="3:13" ht="14.25">
      <c r="C1254" s="10">
        <v>1253</v>
      </c>
      <c r="D1254" s="10" t="s">
        <v>8</v>
      </c>
      <c r="E1254" s="15">
        <v>38705</v>
      </c>
      <c r="F1254" s="10">
        <f t="shared" si="57"/>
        <v>2005</v>
      </c>
      <c r="G1254" s="10" t="s">
        <v>17</v>
      </c>
      <c r="H1254" s="16">
        <v>52</v>
      </c>
      <c r="I1254" s="17">
        <v>158.28266649648901</v>
      </c>
      <c r="J1254" s="18">
        <f t="shared" si="58"/>
        <v>8230.6986578174292</v>
      </c>
      <c r="K1254" s="8">
        <f t="shared" si="59"/>
        <v>5</v>
      </c>
      <c r="M1254"/>
    </row>
    <row r="1255" spans="3:13" ht="14.25">
      <c r="C1255" s="10">
        <v>1254</v>
      </c>
      <c r="D1255" s="10" t="s">
        <v>16</v>
      </c>
      <c r="E1255" s="15">
        <v>38309</v>
      </c>
      <c r="F1255" s="10">
        <f t="shared" si="57"/>
        <v>2004</v>
      </c>
      <c r="G1255" s="10" t="s">
        <v>11</v>
      </c>
      <c r="H1255" s="16">
        <v>19</v>
      </c>
      <c r="I1255" s="17">
        <v>58.769535018680799</v>
      </c>
      <c r="J1255" s="18">
        <f t="shared" si="58"/>
        <v>1116.6211653549351</v>
      </c>
      <c r="K1255" s="8">
        <f t="shared" si="59"/>
        <v>7</v>
      </c>
      <c r="M1255"/>
    </row>
    <row r="1256" spans="3:13" ht="14.25">
      <c r="C1256" s="10">
        <v>1255</v>
      </c>
      <c r="D1256" s="10" t="s">
        <v>12</v>
      </c>
      <c r="E1256" s="15">
        <v>38210</v>
      </c>
      <c r="F1256" s="10">
        <f t="shared" si="57"/>
        <v>2004</v>
      </c>
      <c r="G1256" s="10" t="s">
        <v>21</v>
      </c>
      <c r="H1256" s="16">
        <v>18</v>
      </c>
      <c r="I1256" s="17">
        <v>55.683739721262498</v>
      </c>
      <c r="J1256" s="18">
        <f t="shared" si="58"/>
        <v>1002.307314982725</v>
      </c>
      <c r="K1256" s="8">
        <f t="shared" si="59"/>
        <v>6</v>
      </c>
      <c r="M1256"/>
    </row>
    <row r="1257" spans="3:13" ht="14.25">
      <c r="C1257" s="10">
        <v>1256</v>
      </c>
      <c r="D1257" s="10" t="s">
        <v>10</v>
      </c>
      <c r="E1257" s="15">
        <v>39046</v>
      </c>
      <c r="F1257" s="10">
        <f t="shared" si="57"/>
        <v>2006</v>
      </c>
      <c r="G1257" s="10" t="s">
        <v>21</v>
      </c>
      <c r="H1257" s="16">
        <v>87</v>
      </c>
      <c r="I1257" s="17">
        <v>263.04139351081602</v>
      </c>
      <c r="J1257" s="18">
        <f t="shared" si="58"/>
        <v>22884.601235440994</v>
      </c>
      <c r="K1257" s="8">
        <f t="shared" si="59"/>
        <v>8</v>
      </c>
      <c r="M1257"/>
    </row>
    <row r="1258" spans="3:13" ht="14.25">
      <c r="C1258" s="10">
        <v>1257</v>
      </c>
      <c r="D1258" s="10" t="s">
        <v>16</v>
      </c>
      <c r="E1258" s="15">
        <v>38276</v>
      </c>
      <c r="F1258" s="10">
        <f t="shared" si="57"/>
        <v>2004</v>
      </c>
      <c r="G1258" s="10" t="s">
        <v>17</v>
      </c>
      <c r="H1258" s="16">
        <v>46</v>
      </c>
      <c r="I1258" s="17">
        <v>139.93969189998899</v>
      </c>
      <c r="J1258" s="18">
        <f t="shared" si="58"/>
        <v>6437.225827399493</v>
      </c>
      <c r="K1258" s="8">
        <f t="shared" si="59"/>
        <v>7</v>
      </c>
      <c r="M1258"/>
    </row>
    <row r="1259" spans="3:13" ht="14.25">
      <c r="C1259" s="10">
        <v>1258</v>
      </c>
      <c r="D1259" s="10" t="s">
        <v>8</v>
      </c>
      <c r="E1259" s="15">
        <v>38914</v>
      </c>
      <c r="F1259" s="10">
        <f t="shared" si="57"/>
        <v>2006</v>
      </c>
      <c r="G1259" s="10" t="s">
        <v>21</v>
      </c>
      <c r="H1259" s="16">
        <v>54</v>
      </c>
      <c r="I1259" s="17">
        <v>163.69364721145899</v>
      </c>
      <c r="J1259" s="18">
        <f t="shared" si="58"/>
        <v>8839.4569494187854</v>
      </c>
      <c r="K1259" s="8">
        <f t="shared" si="59"/>
        <v>5</v>
      </c>
      <c r="M1259"/>
    </row>
    <row r="1260" spans="3:13" ht="14.25">
      <c r="C1260" s="10">
        <v>1259</v>
      </c>
      <c r="D1260" s="10" t="s">
        <v>15</v>
      </c>
      <c r="E1260" s="15">
        <v>38045</v>
      </c>
      <c r="F1260" s="10">
        <f t="shared" si="57"/>
        <v>2004</v>
      </c>
      <c r="G1260" s="10" t="s">
        <v>21</v>
      </c>
      <c r="H1260" s="16">
        <v>21</v>
      </c>
      <c r="I1260" s="17">
        <v>64.701803739735197</v>
      </c>
      <c r="J1260" s="18">
        <f t="shared" si="58"/>
        <v>1358.7378785344392</v>
      </c>
      <c r="K1260" s="8">
        <f t="shared" si="59"/>
        <v>5</v>
      </c>
      <c r="M1260"/>
    </row>
    <row r="1261" spans="3:13" ht="14.25">
      <c r="C1261" s="10">
        <v>1260</v>
      </c>
      <c r="D1261" s="10" t="s">
        <v>16</v>
      </c>
      <c r="E1261" s="15">
        <v>38023</v>
      </c>
      <c r="F1261" s="10">
        <f t="shared" si="57"/>
        <v>2004</v>
      </c>
      <c r="G1261" s="10" t="s">
        <v>11</v>
      </c>
      <c r="H1261" s="16">
        <v>-6</v>
      </c>
      <c r="I1261" s="17">
        <v>-16.237143495891299</v>
      </c>
      <c r="J1261" s="18">
        <f t="shared" si="58"/>
        <v>97.422860975347788</v>
      </c>
      <c r="K1261" s="8">
        <f t="shared" si="59"/>
        <v>7</v>
      </c>
      <c r="M1261"/>
    </row>
    <row r="1262" spans="3:13" ht="14.25">
      <c r="C1262" s="10">
        <v>1261</v>
      </c>
      <c r="D1262" s="10" t="s">
        <v>18</v>
      </c>
      <c r="E1262" s="15">
        <v>38309</v>
      </c>
      <c r="F1262" s="10">
        <f t="shared" si="57"/>
        <v>2004</v>
      </c>
      <c r="G1262" s="10" t="s">
        <v>11</v>
      </c>
      <c r="H1262" s="16">
        <v>47</v>
      </c>
      <c r="I1262" s="17">
        <v>142.41301237194099</v>
      </c>
      <c r="J1262" s="18">
        <f t="shared" si="58"/>
        <v>6693.4115814812267</v>
      </c>
      <c r="K1262" s="8">
        <f t="shared" si="59"/>
        <v>8</v>
      </c>
      <c r="M1262"/>
    </row>
    <row r="1263" spans="3:13" ht="14.25">
      <c r="C1263" s="10">
        <v>1262</v>
      </c>
      <c r="D1263" s="10" t="s">
        <v>19</v>
      </c>
      <c r="E1263" s="15">
        <v>38100</v>
      </c>
      <c r="F1263" s="10">
        <f t="shared" si="57"/>
        <v>2004</v>
      </c>
      <c r="G1263" s="10" t="s">
        <v>11</v>
      </c>
      <c r="H1263" s="16">
        <v>14</v>
      </c>
      <c r="I1263" s="17">
        <v>44.236626939283902</v>
      </c>
      <c r="J1263" s="18">
        <f t="shared" si="58"/>
        <v>619.31277714997464</v>
      </c>
      <c r="K1263" s="8">
        <f t="shared" si="59"/>
        <v>3</v>
      </c>
      <c r="M1263"/>
    </row>
    <row r="1264" spans="3:13" ht="14.25">
      <c r="C1264" s="10">
        <v>1263</v>
      </c>
      <c r="D1264" s="10" t="s">
        <v>19</v>
      </c>
      <c r="E1264" s="15">
        <v>38991</v>
      </c>
      <c r="F1264" s="10">
        <f t="shared" si="57"/>
        <v>2006</v>
      </c>
      <c r="G1264" s="10" t="s">
        <v>11</v>
      </c>
      <c r="H1264" s="16">
        <v>73</v>
      </c>
      <c r="I1264" s="17">
        <v>220.50001280580301</v>
      </c>
      <c r="J1264" s="18">
        <f t="shared" si="58"/>
        <v>16096.50093482362</v>
      </c>
      <c r="K1264" s="8">
        <f t="shared" si="59"/>
        <v>3</v>
      </c>
      <c r="M1264"/>
    </row>
    <row r="1265" spans="3:13" ht="14.25">
      <c r="C1265" s="10">
        <v>1264</v>
      </c>
      <c r="D1265" s="10" t="s">
        <v>19</v>
      </c>
      <c r="E1265" s="15">
        <v>39068</v>
      </c>
      <c r="F1265" s="10">
        <f t="shared" si="57"/>
        <v>2006</v>
      </c>
      <c r="G1265" s="10" t="s">
        <v>9</v>
      </c>
      <c r="H1265" s="16">
        <v>14</v>
      </c>
      <c r="I1265" s="17">
        <v>44.424699895790802</v>
      </c>
      <c r="J1265" s="18">
        <f t="shared" si="58"/>
        <v>621.94579854107121</v>
      </c>
      <c r="K1265" s="8">
        <f t="shared" si="59"/>
        <v>3</v>
      </c>
      <c r="M1265"/>
    </row>
    <row r="1266" spans="3:13" ht="14.25">
      <c r="C1266" s="10">
        <v>1265</v>
      </c>
      <c r="D1266" s="10" t="s">
        <v>10</v>
      </c>
      <c r="E1266" s="15">
        <v>38815</v>
      </c>
      <c r="F1266" s="10">
        <f t="shared" si="57"/>
        <v>2006</v>
      </c>
      <c r="G1266" s="10" t="s">
        <v>9</v>
      </c>
      <c r="H1266" s="16">
        <v>95</v>
      </c>
      <c r="I1266" s="17">
        <v>286.75698716058599</v>
      </c>
      <c r="J1266" s="18">
        <f t="shared" si="58"/>
        <v>27241.913780255669</v>
      </c>
      <c r="K1266" s="8">
        <f t="shared" si="59"/>
        <v>8</v>
      </c>
      <c r="M1266"/>
    </row>
    <row r="1267" spans="3:13" ht="14.25">
      <c r="C1267" s="10">
        <v>1266</v>
      </c>
      <c r="D1267" s="10" t="s">
        <v>18</v>
      </c>
      <c r="E1267" s="15">
        <v>38034</v>
      </c>
      <c r="F1267" s="10">
        <f t="shared" si="57"/>
        <v>2004</v>
      </c>
      <c r="G1267" s="10" t="s">
        <v>17</v>
      </c>
      <c r="H1267" s="16">
        <v>64</v>
      </c>
      <c r="I1267" s="17">
        <v>193.36768203630299</v>
      </c>
      <c r="J1267" s="18">
        <f t="shared" si="58"/>
        <v>12375.531650323392</v>
      </c>
      <c r="K1267" s="8">
        <f t="shared" si="59"/>
        <v>8</v>
      </c>
      <c r="M1267"/>
    </row>
    <row r="1268" spans="3:13" ht="14.25">
      <c r="C1268" s="10">
        <v>1267</v>
      </c>
      <c r="D1268" s="10" t="s">
        <v>20</v>
      </c>
      <c r="E1268" s="15">
        <v>38265</v>
      </c>
      <c r="F1268" s="10">
        <f t="shared" si="57"/>
        <v>2004</v>
      </c>
      <c r="G1268" s="10" t="s">
        <v>17</v>
      </c>
      <c r="H1268" s="16">
        <v>47</v>
      </c>
      <c r="I1268" s="17">
        <v>143.14314267064699</v>
      </c>
      <c r="J1268" s="18">
        <f t="shared" si="58"/>
        <v>6727.7277055204086</v>
      </c>
      <c r="K1268" s="8">
        <f t="shared" si="59"/>
        <v>4</v>
      </c>
      <c r="M1268"/>
    </row>
    <row r="1269" spans="3:13" ht="14.25">
      <c r="C1269" s="10">
        <v>1268</v>
      </c>
      <c r="D1269" s="10" t="s">
        <v>18</v>
      </c>
      <c r="E1269" s="15">
        <v>38320</v>
      </c>
      <c r="F1269" s="10">
        <f t="shared" si="57"/>
        <v>2004</v>
      </c>
      <c r="G1269" s="10" t="s">
        <v>11</v>
      </c>
      <c r="H1269" s="16">
        <v>20</v>
      </c>
      <c r="I1269" s="17">
        <v>61.937788372758597</v>
      </c>
      <c r="J1269" s="18">
        <f t="shared" si="58"/>
        <v>1238.755767455172</v>
      </c>
      <c r="K1269" s="8">
        <f t="shared" si="59"/>
        <v>8</v>
      </c>
      <c r="M1269"/>
    </row>
    <row r="1270" spans="3:13" ht="14.25">
      <c r="C1270" s="10">
        <v>1269</v>
      </c>
      <c r="D1270" s="10" t="s">
        <v>15</v>
      </c>
      <c r="E1270" s="15">
        <v>38342</v>
      </c>
      <c r="F1270" s="10">
        <f t="shared" si="57"/>
        <v>2004</v>
      </c>
      <c r="G1270" s="10" t="s">
        <v>9</v>
      </c>
      <c r="H1270" s="16">
        <v>71</v>
      </c>
      <c r="I1270" s="17">
        <v>215.32844026172401</v>
      </c>
      <c r="J1270" s="18">
        <f t="shared" si="58"/>
        <v>15288.319258582405</v>
      </c>
      <c r="K1270" s="8">
        <f t="shared" si="59"/>
        <v>5</v>
      </c>
      <c r="M1270"/>
    </row>
    <row r="1271" spans="3:13" ht="14.25">
      <c r="C1271" s="10">
        <v>1270</v>
      </c>
      <c r="D1271" s="10" t="s">
        <v>18</v>
      </c>
      <c r="E1271" s="15">
        <v>38639</v>
      </c>
      <c r="F1271" s="10">
        <f t="shared" si="57"/>
        <v>2005</v>
      </c>
      <c r="G1271" s="10" t="s">
        <v>17</v>
      </c>
      <c r="H1271" s="16">
        <v>66</v>
      </c>
      <c r="I1271" s="17">
        <v>199.497327165808</v>
      </c>
      <c r="J1271" s="18">
        <f t="shared" si="58"/>
        <v>13166.823592943329</v>
      </c>
      <c r="K1271" s="8">
        <f t="shared" si="59"/>
        <v>8</v>
      </c>
      <c r="M1271"/>
    </row>
    <row r="1272" spans="3:13" ht="14.25">
      <c r="C1272" s="10">
        <v>1271</v>
      </c>
      <c r="D1272" s="10" t="s">
        <v>10</v>
      </c>
      <c r="E1272" s="15">
        <v>38265</v>
      </c>
      <c r="F1272" s="10">
        <f t="shared" si="57"/>
        <v>2004</v>
      </c>
      <c r="G1272" s="10" t="s">
        <v>11</v>
      </c>
      <c r="H1272" s="16">
        <v>79</v>
      </c>
      <c r="I1272" s="17">
        <v>239.43592811272299</v>
      </c>
      <c r="J1272" s="18">
        <f t="shared" si="58"/>
        <v>18915.438320905116</v>
      </c>
      <c r="K1272" s="8">
        <f t="shared" si="59"/>
        <v>8</v>
      </c>
      <c r="M1272"/>
    </row>
    <row r="1273" spans="3:13" ht="14.25">
      <c r="C1273" s="10">
        <v>1272</v>
      </c>
      <c r="D1273" s="10" t="s">
        <v>10</v>
      </c>
      <c r="E1273" s="15">
        <v>38650</v>
      </c>
      <c r="F1273" s="10">
        <f t="shared" si="57"/>
        <v>2005</v>
      </c>
      <c r="G1273" s="10" t="s">
        <v>21</v>
      </c>
      <c r="H1273" s="16">
        <v>-7</v>
      </c>
      <c r="I1273" s="17">
        <v>-18.4012688780712</v>
      </c>
      <c r="J1273" s="18">
        <f t="shared" si="58"/>
        <v>128.80888214649841</v>
      </c>
      <c r="K1273" s="8">
        <f t="shared" si="59"/>
        <v>8</v>
      </c>
      <c r="M1273"/>
    </row>
    <row r="1274" spans="3:13" ht="14.25">
      <c r="C1274" s="10">
        <v>1273</v>
      </c>
      <c r="D1274" s="10" t="s">
        <v>8</v>
      </c>
      <c r="E1274" s="15">
        <v>38628</v>
      </c>
      <c r="F1274" s="10">
        <f t="shared" si="57"/>
        <v>2005</v>
      </c>
      <c r="G1274" s="10" t="s">
        <v>11</v>
      </c>
      <c r="H1274" s="16">
        <v>72</v>
      </c>
      <c r="I1274" s="17">
        <v>217.353084806646</v>
      </c>
      <c r="J1274" s="18">
        <f t="shared" si="58"/>
        <v>15649.422106078511</v>
      </c>
      <c r="K1274" s="8">
        <f t="shared" si="59"/>
        <v>5</v>
      </c>
      <c r="M1274"/>
    </row>
    <row r="1275" spans="3:13" ht="14.25">
      <c r="C1275" s="10">
        <v>1274</v>
      </c>
      <c r="D1275" s="10" t="s">
        <v>10</v>
      </c>
      <c r="E1275" s="15">
        <v>38265</v>
      </c>
      <c r="F1275" s="10">
        <f t="shared" si="57"/>
        <v>2004</v>
      </c>
      <c r="G1275" s="10" t="s">
        <v>13</v>
      </c>
      <c r="H1275" s="16">
        <v>91</v>
      </c>
      <c r="I1275" s="17">
        <v>275.368239078366</v>
      </c>
      <c r="J1275" s="18">
        <f t="shared" si="58"/>
        <v>25058.509756131305</v>
      </c>
      <c r="K1275" s="8">
        <f t="shared" si="59"/>
        <v>8</v>
      </c>
      <c r="M1275"/>
    </row>
    <row r="1276" spans="3:13" ht="14.25">
      <c r="C1276" s="10">
        <v>1275</v>
      </c>
      <c r="D1276" s="10" t="s">
        <v>16</v>
      </c>
      <c r="E1276" s="15">
        <v>38056</v>
      </c>
      <c r="F1276" s="10">
        <f t="shared" si="57"/>
        <v>2004</v>
      </c>
      <c r="G1276" s="10" t="s">
        <v>21</v>
      </c>
      <c r="H1276" s="16">
        <v>57</v>
      </c>
      <c r="I1276" s="17">
        <v>173.47781647307599</v>
      </c>
      <c r="J1276" s="18">
        <f t="shared" si="58"/>
        <v>9888.2355389653312</v>
      </c>
      <c r="K1276" s="8">
        <f t="shared" si="59"/>
        <v>7</v>
      </c>
      <c r="M1276"/>
    </row>
    <row r="1277" spans="3:13" ht="14.25">
      <c r="C1277" s="10">
        <v>1276</v>
      </c>
      <c r="D1277" s="10" t="s">
        <v>20</v>
      </c>
      <c r="E1277" s="15">
        <v>38254</v>
      </c>
      <c r="F1277" s="10">
        <f t="shared" si="57"/>
        <v>2004</v>
      </c>
      <c r="G1277" s="10" t="s">
        <v>11</v>
      </c>
      <c r="H1277" s="16">
        <v>-8</v>
      </c>
      <c r="I1277" s="17">
        <v>-21.8274948986938</v>
      </c>
      <c r="J1277" s="18">
        <f t="shared" si="58"/>
        <v>174.6199591895504</v>
      </c>
      <c r="K1277" s="8">
        <f t="shared" si="59"/>
        <v>4</v>
      </c>
      <c r="M1277"/>
    </row>
    <row r="1278" spans="3:13" ht="14.25">
      <c r="C1278" s="10">
        <v>1277</v>
      </c>
      <c r="D1278" s="10" t="s">
        <v>18</v>
      </c>
      <c r="E1278" s="15">
        <v>38606</v>
      </c>
      <c r="F1278" s="10">
        <f t="shared" si="57"/>
        <v>2005</v>
      </c>
      <c r="G1278" s="10" t="s">
        <v>11</v>
      </c>
      <c r="H1278" s="16">
        <v>45</v>
      </c>
      <c r="I1278" s="17">
        <v>136.955994655604</v>
      </c>
      <c r="J1278" s="18">
        <f t="shared" si="58"/>
        <v>6163.01975950218</v>
      </c>
      <c r="K1278" s="8">
        <f t="shared" si="59"/>
        <v>8</v>
      </c>
      <c r="M1278"/>
    </row>
    <row r="1279" spans="3:13" ht="14.25">
      <c r="C1279" s="10">
        <v>1278</v>
      </c>
      <c r="D1279" s="10" t="s">
        <v>15</v>
      </c>
      <c r="E1279" s="15">
        <v>38287</v>
      </c>
      <c r="F1279" s="10">
        <f t="shared" si="57"/>
        <v>2004</v>
      </c>
      <c r="G1279" s="10" t="s">
        <v>17</v>
      </c>
      <c r="H1279" s="16">
        <v>92</v>
      </c>
      <c r="I1279" s="17">
        <v>278.04523769732299</v>
      </c>
      <c r="J1279" s="18">
        <f t="shared" si="58"/>
        <v>25580.161868153715</v>
      </c>
      <c r="K1279" s="8">
        <f t="shared" si="59"/>
        <v>5</v>
      </c>
      <c r="M1279"/>
    </row>
    <row r="1280" spans="3:13" ht="14.25">
      <c r="C1280" s="10">
        <v>1279</v>
      </c>
      <c r="D1280" s="10" t="s">
        <v>16</v>
      </c>
      <c r="E1280" s="15">
        <v>38232</v>
      </c>
      <c r="F1280" s="10">
        <f t="shared" si="57"/>
        <v>2004</v>
      </c>
      <c r="G1280" s="10" t="s">
        <v>21</v>
      </c>
      <c r="H1280" s="16">
        <v>28</v>
      </c>
      <c r="I1280" s="17">
        <v>86.457557586126697</v>
      </c>
      <c r="J1280" s="18">
        <f t="shared" si="58"/>
        <v>2420.8116124115477</v>
      </c>
      <c r="K1280" s="8">
        <f t="shared" si="59"/>
        <v>7</v>
      </c>
      <c r="M1280"/>
    </row>
    <row r="1281" spans="3:13" ht="14.25">
      <c r="C1281" s="10">
        <v>1280</v>
      </c>
      <c r="D1281" s="10" t="s">
        <v>8</v>
      </c>
      <c r="E1281" s="15">
        <v>38375</v>
      </c>
      <c r="F1281" s="10">
        <f t="shared" si="57"/>
        <v>2005</v>
      </c>
      <c r="G1281" s="10" t="s">
        <v>13</v>
      </c>
      <c r="H1281" s="16">
        <v>79</v>
      </c>
      <c r="I1281" s="17">
        <v>238.986461289929</v>
      </c>
      <c r="J1281" s="18">
        <f t="shared" si="58"/>
        <v>18879.930441904391</v>
      </c>
      <c r="K1281" s="8">
        <f t="shared" si="59"/>
        <v>5</v>
      </c>
      <c r="M1281"/>
    </row>
    <row r="1282" spans="3:13" ht="14.25">
      <c r="C1282" s="10">
        <v>1281</v>
      </c>
      <c r="D1282" s="10" t="s">
        <v>19</v>
      </c>
      <c r="E1282" s="15">
        <v>38375</v>
      </c>
      <c r="F1282" s="10">
        <f t="shared" si="57"/>
        <v>2005</v>
      </c>
      <c r="G1282" s="10" t="s">
        <v>11</v>
      </c>
      <c r="H1282" s="16">
        <v>92</v>
      </c>
      <c r="I1282" s="17">
        <v>277.53792590877299</v>
      </c>
      <c r="J1282" s="18">
        <f t="shared" si="58"/>
        <v>25533.489183607115</v>
      </c>
      <c r="K1282" s="8">
        <f t="shared" si="59"/>
        <v>3</v>
      </c>
      <c r="M1282"/>
    </row>
    <row r="1283" spans="3:13" ht="14.25">
      <c r="C1283" s="10">
        <v>1282</v>
      </c>
      <c r="D1283" s="10" t="s">
        <v>18</v>
      </c>
      <c r="E1283" s="15">
        <v>38100</v>
      </c>
      <c r="F1283" s="10">
        <f t="shared" ref="F1283:F1346" si="60">YEAR(E1283)</f>
        <v>2004</v>
      </c>
      <c r="G1283" s="10" t="s">
        <v>21</v>
      </c>
      <c r="H1283" s="16">
        <v>11</v>
      </c>
      <c r="I1283" s="17">
        <v>34.457391966439999</v>
      </c>
      <c r="J1283" s="18">
        <f t="shared" ref="J1283:J1346" si="61">H1283*I1283</f>
        <v>379.03131163083998</v>
      </c>
      <c r="K1283" s="8">
        <f t="shared" ref="K1283:K1346" si="62">LEN(D1283)</f>
        <v>8</v>
      </c>
      <c r="M1283"/>
    </row>
    <row r="1284" spans="3:13" ht="14.25">
      <c r="C1284" s="10">
        <v>1283</v>
      </c>
      <c r="D1284" s="10" t="s">
        <v>16</v>
      </c>
      <c r="E1284" s="15">
        <v>38375</v>
      </c>
      <c r="F1284" s="10">
        <f t="shared" si="60"/>
        <v>2005</v>
      </c>
      <c r="G1284" s="10" t="s">
        <v>17</v>
      </c>
      <c r="H1284" s="16">
        <v>23</v>
      </c>
      <c r="I1284" s="17">
        <v>70.696616056508802</v>
      </c>
      <c r="J1284" s="18">
        <f t="shared" si="61"/>
        <v>1626.0221692997025</v>
      </c>
      <c r="K1284" s="8">
        <f t="shared" si="62"/>
        <v>7</v>
      </c>
      <c r="M1284"/>
    </row>
    <row r="1285" spans="3:13" ht="14.25">
      <c r="C1285" s="10">
        <v>1284</v>
      </c>
      <c r="D1285" s="10" t="s">
        <v>8</v>
      </c>
      <c r="E1285" s="15">
        <v>38826</v>
      </c>
      <c r="F1285" s="10">
        <f t="shared" si="60"/>
        <v>2006</v>
      </c>
      <c r="G1285" s="10" t="s">
        <v>17</v>
      </c>
      <c r="H1285" s="16">
        <v>2</v>
      </c>
      <c r="I1285" s="17">
        <v>8.8023773142157893</v>
      </c>
      <c r="J1285" s="18">
        <f t="shared" si="61"/>
        <v>17.604754628431579</v>
      </c>
      <c r="K1285" s="8">
        <f t="shared" si="62"/>
        <v>5</v>
      </c>
      <c r="M1285"/>
    </row>
    <row r="1286" spans="3:13" ht="14.25">
      <c r="C1286" s="10">
        <v>1285</v>
      </c>
      <c r="D1286" s="10" t="s">
        <v>14</v>
      </c>
      <c r="E1286" s="15">
        <v>38353</v>
      </c>
      <c r="F1286" s="10">
        <f t="shared" si="60"/>
        <v>2005</v>
      </c>
      <c r="G1286" s="10" t="s">
        <v>17</v>
      </c>
      <c r="H1286" s="16">
        <v>-2</v>
      </c>
      <c r="I1286" s="17">
        <v>-3.4493356628035201</v>
      </c>
      <c r="J1286" s="18">
        <f t="shared" si="61"/>
        <v>6.8986713256070402</v>
      </c>
      <c r="K1286" s="8">
        <f t="shared" si="62"/>
        <v>6</v>
      </c>
      <c r="M1286"/>
    </row>
    <row r="1287" spans="3:13" ht="14.25">
      <c r="C1287" s="10">
        <v>1286</v>
      </c>
      <c r="D1287" s="10" t="s">
        <v>10</v>
      </c>
      <c r="E1287" s="15">
        <v>38507</v>
      </c>
      <c r="F1287" s="10">
        <f t="shared" si="60"/>
        <v>2005</v>
      </c>
      <c r="G1287" s="10" t="s">
        <v>9</v>
      </c>
      <c r="H1287" s="16">
        <v>33</v>
      </c>
      <c r="I1287" s="17">
        <v>100.686175907779</v>
      </c>
      <c r="J1287" s="18">
        <f t="shared" si="61"/>
        <v>3322.6438049567073</v>
      </c>
      <c r="K1287" s="8">
        <f t="shared" si="62"/>
        <v>8</v>
      </c>
      <c r="M1287"/>
    </row>
    <row r="1288" spans="3:13" ht="14.25">
      <c r="C1288" s="10">
        <v>1287</v>
      </c>
      <c r="D1288" s="10" t="s">
        <v>14</v>
      </c>
      <c r="E1288" s="15">
        <v>38892</v>
      </c>
      <c r="F1288" s="10">
        <f t="shared" si="60"/>
        <v>2006</v>
      </c>
      <c r="G1288" s="10" t="s">
        <v>21</v>
      </c>
      <c r="H1288" s="16">
        <v>10</v>
      </c>
      <c r="I1288" s="17">
        <v>31.3009353471327</v>
      </c>
      <c r="J1288" s="18">
        <f t="shared" si="61"/>
        <v>313.00935347132702</v>
      </c>
      <c r="K1288" s="8">
        <f t="shared" si="62"/>
        <v>6</v>
      </c>
      <c r="M1288"/>
    </row>
    <row r="1289" spans="3:13" ht="14.25">
      <c r="C1289" s="10">
        <v>1288</v>
      </c>
      <c r="D1289" s="10" t="s">
        <v>12</v>
      </c>
      <c r="E1289" s="15">
        <v>38320</v>
      </c>
      <c r="F1289" s="10">
        <f t="shared" si="60"/>
        <v>2004</v>
      </c>
      <c r="G1289" s="10" t="s">
        <v>13</v>
      </c>
      <c r="H1289" s="16">
        <v>84</v>
      </c>
      <c r="I1289" s="17">
        <v>254.11937205363199</v>
      </c>
      <c r="J1289" s="18">
        <f t="shared" si="61"/>
        <v>21346.027252505086</v>
      </c>
      <c r="K1289" s="8">
        <f t="shared" si="62"/>
        <v>6</v>
      </c>
      <c r="M1289"/>
    </row>
    <row r="1290" spans="3:13" ht="14.25">
      <c r="C1290" s="10">
        <v>1289</v>
      </c>
      <c r="D1290" s="10" t="s">
        <v>10</v>
      </c>
      <c r="E1290" s="15">
        <v>38342</v>
      </c>
      <c r="F1290" s="10">
        <f t="shared" si="60"/>
        <v>2004</v>
      </c>
      <c r="G1290" s="10" t="s">
        <v>21</v>
      </c>
      <c r="H1290" s="16">
        <v>88</v>
      </c>
      <c r="I1290" s="17">
        <v>266.39334034313299</v>
      </c>
      <c r="J1290" s="18">
        <f t="shared" si="61"/>
        <v>23442.613950195704</v>
      </c>
      <c r="K1290" s="8">
        <f t="shared" si="62"/>
        <v>8</v>
      </c>
      <c r="M1290"/>
    </row>
    <row r="1291" spans="3:13" ht="14.25">
      <c r="C1291" s="10">
        <v>1290</v>
      </c>
      <c r="D1291" s="10" t="s">
        <v>8</v>
      </c>
      <c r="E1291" s="15">
        <v>38540</v>
      </c>
      <c r="F1291" s="10">
        <f t="shared" si="60"/>
        <v>2005</v>
      </c>
      <c r="G1291" s="10" t="s">
        <v>17</v>
      </c>
      <c r="H1291" s="16">
        <v>95</v>
      </c>
      <c r="I1291" s="17">
        <v>286.60843219410202</v>
      </c>
      <c r="J1291" s="18">
        <f t="shared" si="61"/>
        <v>27227.801058439691</v>
      </c>
      <c r="K1291" s="8">
        <f t="shared" si="62"/>
        <v>5</v>
      </c>
      <c r="M1291"/>
    </row>
    <row r="1292" spans="3:13" ht="14.25">
      <c r="C1292" s="10">
        <v>1291</v>
      </c>
      <c r="D1292" s="10" t="s">
        <v>15</v>
      </c>
      <c r="E1292" s="15">
        <v>38397</v>
      </c>
      <c r="F1292" s="10">
        <f t="shared" si="60"/>
        <v>2005</v>
      </c>
      <c r="G1292" s="10" t="s">
        <v>21</v>
      </c>
      <c r="H1292" s="16">
        <v>3</v>
      </c>
      <c r="I1292" s="17">
        <v>11.9038821448882</v>
      </c>
      <c r="J1292" s="18">
        <f t="shared" si="61"/>
        <v>35.711646434664601</v>
      </c>
      <c r="K1292" s="8">
        <f t="shared" si="62"/>
        <v>5</v>
      </c>
      <c r="M1292"/>
    </row>
    <row r="1293" spans="3:13" ht="14.25">
      <c r="C1293" s="10">
        <v>1292</v>
      </c>
      <c r="D1293" s="10" t="s">
        <v>8</v>
      </c>
      <c r="E1293" s="15">
        <v>38837</v>
      </c>
      <c r="F1293" s="10">
        <f t="shared" si="60"/>
        <v>2006</v>
      </c>
      <c r="G1293" s="10" t="s">
        <v>9</v>
      </c>
      <c r="H1293" s="16">
        <v>72</v>
      </c>
      <c r="I1293" s="17">
        <v>217.58131494729</v>
      </c>
      <c r="J1293" s="18">
        <f t="shared" si="61"/>
        <v>15665.854676204879</v>
      </c>
      <c r="K1293" s="8">
        <f t="shared" si="62"/>
        <v>5</v>
      </c>
      <c r="M1293"/>
    </row>
    <row r="1294" spans="3:13" ht="14.25">
      <c r="C1294" s="10">
        <v>1293</v>
      </c>
      <c r="D1294" s="10" t="s">
        <v>20</v>
      </c>
      <c r="E1294" s="15">
        <v>38419</v>
      </c>
      <c r="F1294" s="10">
        <f t="shared" si="60"/>
        <v>2005</v>
      </c>
      <c r="G1294" s="10" t="s">
        <v>17</v>
      </c>
      <c r="H1294" s="16">
        <v>58</v>
      </c>
      <c r="I1294" s="17">
        <v>176.65394036929399</v>
      </c>
      <c r="J1294" s="18">
        <f t="shared" si="61"/>
        <v>10245.928541419051</v>
      </c>
      <c r="K1294" s="8">
        <f t="shared" si="62"/>
        <v>4</v>
      </c>
      <c r="M1294"/>
    </row>
    <row r="1295" spans="3:13" ht="14.25">
      <c r="C1295" s="10">
        <v>1294</v>
      </c>
      <c r="D1295" s="10" t="s">
        <v>12</v>
      </c>
      <c r="E1295" s="15">
        <v>38144</v>
      </c>
      <c r="F1295" s="10">
        <f t="shared" si="60"/>
        <v>2004</v>
      </c>
      <c r="G1295" s="10" t="s">
        <v>17</v>
      </c>
      <c r="H1295" s="16">
        <v>19</v>
      </c>
      <c r="I1295" s="17">
        <v>59.643357077362197</v>
      </c>
      <c r="J1295" s="18">
        <f t="shared" si="61"/>
        <v>1133.2237844698818</v>
      </c>
      <c r="K1295" s="8">
        <f t="shared" si="62"/>
        <v>6</v>
      </c>
      <c r="M1295"/>
    </row>
    <row r="1296" spans="3:13" ht="14.25">
      <c r="C1296" s="10">
        <v>1295</v>
      </c>
      <c r="D1296" s="10" t="s">
        <v>8</v>
      </c>
      <c r="E1296" s="15">
        <v>38463</v>
      </c>
      <c r="F1296" s="10">
        <f t="shared" si="60"/>
        <v>2005</v>
      </c>
      <c r="G1296" s="10" t="s">
        <v>21</v>
      </c>
      <c r="H1296" s="16">
        <v>35</v>
      </c>
      <c r="I1296" s="17">
        <v>106.50708928723</v>
      </c>
      <c r="J1296" s="18">
        <f t="shared" si="61"/>
        <v>3727.74812505305</v>
      </c>
      <c r="K1296" s="8">
        <f t="shared" si="62"/>
        <v>5</v>
      </c>
      <c r="M1296"/>
    </row>
    <row r="1297" spans="3:13" ht="14.25">
      <c r="C1297" s="10">
        <v>1296</v>
      </c>
      <c r="D1297" s="10" t="s">
        <v>10</v>
      </c>
      <c r="E1297" s="15">
        <v>38320</v>
      </c>
      <c r="F1297" s="10">
        <f t="shared" si="60"/>
        <v>2004</v>
      </c>
      <c r="G1297" s="10" t="s">
        <v>11</v>
      </c>
      <c r="H1297" s="16">
        <v>80</v>
      </c>
      <c r="I1297" s="17">
        <v>242.63330478636399</v>
      </c>
      <c r="J1297" s="18">
        <f t="shared" si="61"/>
        <v>19410.664382909119</v>
      </c>
      <c r="K1297" s="8">
        <f t="shared" si="62"/>
        <v>8</v>
      </c>
      <c r="M1297"/>
    </row>
    <row r="1298" spans="3:13" ht="14.25">
      <c r="C1298" s="10">
        <v>1297</v>
      </c>
      <c r="D1298" s="10" t="s">
        <v>18</v>
      </c>
      <c r="E1298" s="15">
        <v>38012</v>
      </c>
      <c r="F1298" s="10">
        <f t="shared" si="60"/>
        <v>2004</v>
      </c>
      <c r="G1298" s="10" t="s">
        <v>17</v>
      </c>
      <c r="H1298" s="16">
        <v>26</v>
      </c>
      <c r="I1298" s="17">
        <v>80.048584690277593</v>
      </c>
      <c r="J1298" s="18">
        <f t="shared" si="61"/>
        <v>2081.2632019472176</v>
      </c>
      <c r="K1298" s="8">
        <f t="shared" si="62"/>
        <v>8</v>
      </c>
      <c r="M1298"/>
    </row>
    <row r="1299" spans="3:13" ht="14.25">
      <c r="C1299" s="10">
        <v>1298</v>
      </c>
      <c r="D1299" s="10" t="s">
        <v>15</v>
      </c>
      <c r="E1299" s="15">
        <v>38540</v>
      </c>
      <c r="F1299" s="10">
        <f t="shared" si="60"/>
        <v>2005</v>
      </c>
      <c r="G1299" s="10" t="s">
        <v>9</v>
      </c>
      <c r="H1299" s="16">
        <v>93</v>
      </c>
      <c r="I1299" s="17">
        <v>280.93222292224499</v>
      </c>
      <c r="J1299" s="18">
        <f t="shared" si="61"/>
        <v>26126.696731768785</v>
      </c>
      <c r="K1299" s="8">
        <f t="shared" si="62"/>
        <v>5</v>
      </c>
      <c r="M1299"/>
    </row>
    <row r="1300" spans="3:13" ht="14.25">
      <c r="C1300" s="10">
        <v>1299</v>
      </c>
      <c r="D1300" s="10" t="s">
        <v>16</v>
      </c>
      <c r="E1300" s="15">
        <v>38661</v>
      </c>
      <c r="F1300" s="10">
        <f t="shared" si="60"/>
        <v>2005</v>
      </c>
      <c r="G1300" s="10" t="s">
        <v>17</v>
      </c>
      <c r="H1300" s="16">
        <v>29</v>
      </c>
      <c r="I1300" s="17">
        <v>90.057076391331293</v>
      </c>
      <c r="J1300" s="18">
        <f t="shared" si="61"/>
        <v>2611.6552153486073</v>
      </c>
      <c r="K1300" s="8">
        <f t="shared" si="62"/>
        <v>7</v>
      </c>
      <c r="M1300"/>
    </row>
    <row r="1301" spans="3:13" ht="14.25">
      <c r="C1301" s="10">
        <v>1300</v>
      </c>
      <c r="D1301" s="10" t="s">
        <v>16</v>
      </c>
      <c r="E1301" s="15">
        <v>38100</v>
      </c>
      <c r="F1301" s="10">
        <f t="shared" si="60"/>
        <v>2004</v>
      </c>
      <c r="G1301" s="10" t="s">
        <v>11</v>
      </c>
      <c r="H1301" s="16">
        <v>88</v>
      </c>
      <c r="I1301" s="17">
        <v>266.36925289616897</v>
      </c>
      <c r="J1301" s="18">
        <f t="shared" si="61"/>
        <v>23440.494254862868</v>
      </c>
      <c r="K1301" s="8">
        <f t="shared" si="62"/>
        <v>7</v>
      </c>
      <c r="M1301"/>
    </row>
    <row r="1302" spans="3:13" ht="14.25">
      <c r="C1302" s="10">
        <v>1301</v>
      </c>
      <c r="D1302" s="10" t="s">
        <v>19</v>
      </c>
      <c r="E1302" s="15">
        <v>38947</v>
      </c>
      <c r="F1302" s="10">
        <f t="shared" si="60"/>
        <v>2006</v>
      </c>
      <c r="G1302" s="10" t="s">
        <v>17</v>
      </c>
      <c r="H1302" s="16">
        <v>5</v>
      </c>
      <c r="I1302" s="17">
        <v>16.874201572948799</v>
      </c>
      <c r="J1302" s="18">
        <f t="shared" si="61"/>
        <v>84.371007864744001</v>
      </c>
      <c r="K1302" s="8">
        <f t="shared" si="62"/>
        <v>3</v>
      </c>
      <c r="M1302"/>
    </row>
    <row r="1303" spans="3:13" ht="14.25">
      <c r="C1303" s="10">
        <v>1302</v>
      </c>
      <c r="D1303" s="10" t="s">
        <v>16</v>
      </c>
      <c r="E1303" s="15">
        <v>38573</v>
      </c>
      <c r="F1303" s="10">
        <f t="shared" si="60"/>
        <v>2005</v>
      </c>
      <c r="G1303" s="10" t="s">
        <v>21</v>
      </c>
      <c r="H1303" s="16">
        <v>64</v>
      </c>
      <c r="I1303" s="17">
        <v>194.02715866544</v>
      </c>
      <c r="J1303" s="18">
        <f t="shared" si="61"/>
        <v>12417.73815458816</v>
      </c>
      <c r="K1303" s="8">
        <f t="shared" si="62"/>
        <v>7</v>
      </c>
      <c r="M1303"/>
    </row>
    <row r="1304" spans="3:13" ht="14.25">
      <c r="C1304" s="10">
        <v>1303</v>
      </c>
      <c r="D1304" s="10" t="s">
        <v>14</v>
      </c>
      <c r="E1304" s="15">
        <v>38716</v>
      </c>
      <c r="F1304" s="10">
        <f t="shared" si="60"/>
        <v>2005</v>
      </c>
      <c r="G1304" s="10" t="s">
        <v>9</v>
      </c>
      <c r="H1304" s="16">
        <v>38</v>
      </c>
      <c r="I1304" s="17">
        <v>116.027814298184</v>
      </c>
      <c r="J1304" s="18">
        <f t="shared" si="61"/>
        <v>4409.056943330992</v>
      </c>
      <c r="K1304" s="8">
        <f t="shared" si="62"/>
        <v>6</v>
      </c>
      <c r="M1304"/>
    </row>
    <row r="1305" spans="3:13" ht="14.25">
      <c r="C1305" s="10">
        <v>1304</v>
      </c>
      <c r="D1305" s="10" t="s">
        <v>19</v>
      </c>
      <c r="E1305" s="15">
        <v>38276</v>
      </c>
      <c r="F1305" s="10">
        <f t="shared" si="60"/>
        <v>2004</v>
      </c>
      <c r="G1305" s="10" t="s">
        <v>11</v>
      </c>
      <c r="H1305" s="16">
        <v>21</v>
      </c>
      <c r="I1305" s="17">
        <v>65.604114667692897</v>
      </c>
      <c r="J1305" s="18">
        <f t="shared" si="61"/>
        <v>1377.686408021551</v>
      </c>
      <c r="K1305" s="8">
        <f t="shared" si="62"/>
        <v>3</v>
      </c>
      <c r="M1305"/>
    </row>
    <row r="1306" spans="3:13" ht="14.25">
      <c r="C1306" s="10">
        <v>1305</v>
      </c>
      <c r="D1306" s="10" t="s">
        <v>10</v>
      </c>
      <c r="E1306" s="15">
        <v>38551</v>
      </c>
      <c r="F1306" s="10">
        <f t="shared" si="60"/>
        <v>2005</v>
      </c>
      <c r="G1306" s="10" t="s">
        <v>17</v>
      </c>
      <c r="H1306" s="16">
        <v>61</v>
      </c>
      <c r="I1306" s="17">
        <v>184.441892897597</v>
      </c>
      <c r="J1306" s="18">
        <f t="shared" si="61"/>
        <v>11250.955466753418</v>
      </c>
      <c r="K1306" s="8">
        <f t="shared" si="62"/>
        <v>8</v>
      </c>
      <c r="M1306"/>
    </row>
    <row r="1307" spans="3:13" ht="14.25">
      <c r="C1307" s="10">
        <v>1306</v>
      </c>
      <c r="D1307" s="10" t="s">
        <v>15</v>
      </c>
      <c r="E1307" s="15">
        <v>38111</v>
      </c>
      <c r="F1307" s="10">
        <f t="shared" si="60"/>
        <v>2004</v>
      </c>
      <c r="G1307" s="10" t="s">
        <v>17</v>
      </c>
      <c r="H1307" s="16">
        <v>53</v>
      </c>
      <c r="I1307" s="17">
        <v>160.79564195236901</v>
      </c>
      <c r="J1307" s="18">
        <f t="shared" si="61"/>
        <v>8522.169023475557</v>
      </c>
      <c r="K1307" s="8">
        <f t="shared" si="62"/>
        <v>5</v>
      </c>
      <c r="M1307"/>
    </row>
    <row r="1308" spans="3:13" ht="14.25">
      <c r="C1308" s="10">
        <v>1307</v>
      </c>
      <c r="D1308" s="10" t="s">
        <v>8</v>
      </c>
      <c r="E1308" s="15">
        <v>38749</v>
      </c>
      <c r="F1308" s="10">
        <f t="shared" si="60"/>
        <v>2006</v>
      </c>
      <c r="G1308" s="10" t="s">
        <v>21</v>
      </c>
      <c r="H1308" s="16">
        <v>28</v>
      </c>
      <c r="I1308" s="17">
        <v>86.322863736189802</v>
      </c>
      <c r="J1308" s="18">
        <f t="shared" si="61"/>
        <v>2417.0401846133145</v>
      </c>
      <c r="K1308" s="8">
        <f t="shared" si="62"/>
        <v>5</v>
      </c>
      <c r="M1308"/>
    </row>
    <row r="1309" spans="3:13" ht="14.25">
      <c r="C1309" s="10">
        <v>1308</v>
      </c>
      <c r="D1309" s="10" t="s">
        <v>15</v>
      </c>
      <c r="E1309" s="15">
        <v>38958</v>
      </c>
      <c r="F1309" s="10">
        <f t="shared" si="60"/>
        <v>2006</v>
      </c>
      <c r="G1309" s="10" t="s">
        <v>21</v>
      </c>
      <c r="H1309" s="16">
        <v>39</v>
      </c>
      <c r="I1309" s="17">
        <v>119.491553007411</v>
      </c>
      <c r="J1309" s="18">
        <f t="shared" si="61"/>
        <v>4660.1705672890293</v>
      </c>
      <c r="K1309" s="8">
        <f t="shared" si="62"/>
        <v>5</v>
      </c>
      <c r="M1309"/>
    </row>
    <row r="1310" spans="3:13" ht="14.25">
      <c r="C1310" s="10">
        <v>1309</v>
      </c>
      <c r="D1310" s="10" t="s">
        <v>15</v>
      </c>
      <c r="E1310" s="15">
        <v>39024</v>
      </c>
      <c r="F1310" s="10">
        <f t="shared" si="60"/>
        <v>2006</v>
      </c>
      <c r="G1310" s="10" t="s">
        <v>9</v>
      </c>
      <c r="H1310" s="16">
        <v>89</v>
      </c>
      <c r="I1310" s="17">
        <v>268.72040652792901</v>
      </c>
      <c r="J1310" s="18">
        <f t="shared" si="61"/>
        <v>23916.116180985682</v>
      </c>
      <c r="K1310" s="8">
        <f t="shared" si="62"/>
        <v>5</v>
      </c>
      <c r="M1310"/>
    </row>
    <row r="1311" spans="3:13" ht="14.25">
      <c r="C1311" s="10">
        <v>1310</v>
      </c>
      <c r="D1311" s="10" t="s">
        <v>8</v>
      </c>
      <c r="E1311" s="15">
        <v>38100</v>
      </c>
      <c r="F1311" s="10">
        <f t="shared" si="60"/>
        <v>2004</v>
      </c>
      <c r="G1311" s="10" t="s">
        <v>11</v>
      </c>
      <c r="H1311" s="16">
        <v>72</v>
      </c>
      <c r="I1311" s="17">
        <v>218.15784251475</v>
      </c>
      <c r="J1311" s="18">
        <f t="shared" si="61"/>
        <v>15707.364661062</v>
      </c>
      <c r="K1311" s="8">
        <f t="shared" si="62"/>
        <v>5</v>
      </c>
      <c r="M1311"/>
    </row>
    <row r="1312" spans="3:13" ht="14.25">
      <c r="C1312" s="10">
        <v>1311</v>
      </c>
      <c r="D1312" s="10" t="s">
        <v>16</v>
      </c>
      <c r="E1312" s="15">
        <v>38221</v>
      </c>
      <c r="F1312" s="10">
        <f t="shared" si="60"/>
        <v>2004</v>
      </c>
      <c r="G1312" s="10" t="s">
        <v>9</v>
      </c>
      <c r="H1312" s="16">
        <v>63</v>
      </c>
      <c r="I1312" s="17">
        <v>191.07967670509899</v>
      </c>
      <c r="J1312" s="18">
        <f t="shared" si="61"/>
        <v>12038.019632421236</v>
      </c>
      <c r="K1312" s="8">
        <f t="shared" si="62"/>
        <v>7</v>
      </c>
      <c r="M1312"/>
    </row>
    <row r="1313" spans="3:13" ht="14.25">
      <c r="C1313" s="10">
        <v>1312</v>
      </c>
      <c r="D1313" s="10" t="s">
        <v>18</v>
      </c>
      <c r="E1313" s="15">
        <v>39079</v>
      </c>
      <c r="F1313" s="10">
        <f t="shared" si="60"/>
        <v>2006</v>
      </c>
      <c r="G1313" s="10" t="s">
        <v>11</v>
      </c>
      <c r="H1313" s="16">
        <v>47</v>
      </c>
      <c r="I1313" s="17">
        <v>142.14708124413599</v>
      </c>
      <c r="J1313" s="18">
        <f t="shared" si="61"/>
        <v>6680.9128184743913</v>
      </c>
      <c r="K1313" s="8">
        <f t="shared" si="62"/>
        <v>8</v>
      </c>
      <c r="M1313"/>
    </row>
    <row r="1314" spans="3:13" ht="14.25">
      <c r="C1314" s="10">
        <v>1313</v>
      </c>
      <c r="D1314" s="10" t="s">
        <v>12</v>
      </c>
      <c r="E1314" s="15">
        <v>38540</v>
      </c>
      <c r="F1314" s="10">
        <f t="shared" si="60"/>
        <v>2005</v>
      </c>
      <c r="G1314" s="10" t="s">
        <v>21</v>
      </c>
      <c r="H1314" s="16">
        <v>8</v>
      </c>
      <c r="I1314" s="17">
        <v>25.619997788473398</v>
      </c>
      <c r="J1314" s="18">
        <f t="shared" si="61"/>
        <v>204.95998230778719</v>
      </c>
      <c r="K1314" s="8">
        <f t="shared" si="62"/>
        <v>6</v>
      </c>
      <c r="M1314"/>
    </row>
    <row r="1315" spans="3:13" ht="14.25">
      <c r="C1315" s="10">
        <v>1314</v>
      </c>
      <c r="D1315" s="10" t="s">
        <v>8</v>
      </c>
      <c r="E1315" s="15">
        <v>38298</v>
      </c>
      <c r="F1315" s="10">
        <f t="shared" si="60"/>
        <v>2004</v>
      </c>
      <c r="G1315" s="10" t="s">
        <v>9</v>
      </c>
      <c r="H1315" s="16">
        <v>88</v>
      </c>
      <c r="I1315" s="17">
        <v>265.56717139256898</v>
      </c>
      <c r="J1315" s="18">
        <f t="shared" si="61"/>
        <v>23369.91108254607</v>
      </c>
      <c r="K1315" s="8">
        <f t="shared" si="62"/>
        <v>5</v>
      </c>
      <c r="M1315"/>
    </row>
    <row r="1316" spans="3:13" ht="14.25">
      <c r="C1316" s="10">
        <v>1315</v>
      </c>
      <c r="D1316" s="10" t="s">
        <v>12</v>
      </c>
      <c r="E1316" s="15">
        <v>38221</v>
      </c>
      <c r="F1316" s="10">
        <f t="shared" si="60"/>
        <v>2004</v>
      </c>
      <c r="G1316" s="10" t="s">
        <v>9</v>
      </c>
      <c r="H1316" s="16">
        <v>12</v>
      </c>
      <c r="I1316" s="17">
        <v>37.818679875987897</v>
      </c>
      <c r="J1316" s="18">
        <f t="shared" si="61"/>
        <v>453.82415851185476</v>
      </c>
      <c r="K1316" s="8">
        <f t="shared" si="62"/>
        <v>6</v>
      </c>
      <c r="M1316"/>
    </row>
    <row r="1317" spans="3:13" ht="14.25">
      <c r="C1317" s="10">
        <v>1316</v>
      </c>
      <c r="D1317" s="10" t="s">
        <v>19</v>
      </c>
      <c r="E1317" s="15">
        <v>38683</v>
      </c>
      <c r="F1317" s="10">
        <f t="shared" si="60"/>
        <v>2005</v>
      </c>
      <c r="G1317" s="10" t="s">
        <v>21</v>
      </c>
      <c r="H1317" s="16">
        <v>79</v>
      </c>
      <c r="I1317" s="17">
        <v>239.175196796119</v>
      </c>
      <c r="J1317" s="18">
        <f t="shared" si="61"/>
        <v>18894.8405468934</v>
      </c>
      <c r="K1317" s="8">
        <f t="shared" si="62"/>
        <v>3</v>
      </c>
      <c r="M1317"/>
    </row>
    <row r="1318" spans="3:13" ht="14.25">
      <c r="C1318" s="10">
        <v>1317</v>
      </c>
      <c r="D1318" s="10" t="s">
        <v>16</v>
      </c>
      <c r="E1318" s="15">
        <v>38155</v>
      </c>
      <c r="F1318" s="10">
        <f t="shared" si="60"/>
        <v>2004</v>
      </c>
      <c r="G1318" s="10" t="s">
        <v>13</v>
      </c>
      <c r="H1318" s="16">
        <v>39</v>
      </c>
      <c r="I1318" s="17">
        <v>118.944884432916</v>
      </c>
      <c r="J1318" s="18">
        <f t="shared" si="61"/>
        <v>4638.8504928837237</v>
      </c>
      <c r="K1318" s="8">
        <f t="shared" si="62"/>
        <v>7</v>
      </c>
      <c r="M1318"/>
    </row>
    <row r="1319" spans="3:13" ht="14.25">
      <c r="C1319" s="10">
        <v>1318</v>
      </c>
      <c r="D1319" s="10" t="s">
        <v>19</v>
      </c>
      <c r="E1319" s="15">
        <v>38760</v>
      </c>
      <c r="F1319" s="10">
        <f t="shared" si="60"/>
        <v>2006</v>
      </c>
      <c r="G1319" s="10" t="s">
        <v>21</v>
      </c>
      <c r="H1319" s="16">
        <v>61</v>
      </c>
      <c r="I1319" s="17">
        <v>185.056134812669</v>
      </c>
      <c r="J1319" s="18">
        <f t="shared" si="61"/>
        <v>11288.424223572809</v>
      </c>
      <c r="K1319" s="8">
        <f t="shared" si="62"/>
        <v>3</v>
      </c>
      <c r="M1319"/>
    </row>
    <row r="1320" spans="3:13" ht="14.25">
      <c r="C1320" s="10">
        <v>1319</v>
      </c>
      <c r="D1320" s="10" t="s">
        <v>19</v>
      </c>
      <c r="E1320" s="15">
        <v>38980</v>
      </c>
      <c r="F1320" s="10">
        <f t="shared" si="60"/>
        <v>2006</v>
      </c>
      <c r="G1320" s="10" t="s">
        <v>9</v>
      </c>
      <c r="H1320" s="16">
        <v>12</v>
      </c>
      <c r="I1320" s="17">
        <v>38.275233428944297</v>
      </c>
      <c r="J1320" s="18">
        <f t="shared" si="61"/>
        <v>459.30280114733159</v>
      </c>
      <c r="K1320" s="8">
        <f t="shared" si="62"/>
        <v>3</v>
      </c>
      <c r="M1320"/>
    </row>
    <row r="1321" spans="3:13" ht="14.25">
      <c r="C1321" s="10">
        <v>1320</v>
      </c>
      <c r="D1321" s="10" t="s">
        <v>15</v>
      </c>
      <c r="E1321" s="15">
        <v>38298</v>
      </c>
      <c r="F1321" s="10">
        <f t="shared" si="60"/>
        <v>2004</v>
      </c>
      <c r="G1321" s="10" t="s">
        <v>21</v>
      </c>
      <c r="H1321" s="16">
        <v>25</v>
      </c>
      <c r="I1321" s="17">
        <v>76.651168243814695</v>
      </c>
      <c r="J1321" s="18">
        <f t="shared" si="61"/>
        <v>1916.2792060953673</v>
      </c>
      <c r="K1321" s="8">
        <f t="shared" si="62"/>
        <v>5</v>
      </c>
      <c r="M1321"/>
    </row>
    <row r="1322" spans="3:13" ht="14.25">
      <c r="C1322" s="10">
        <v>1321</v>
      </c>
      <c r="D1322" s="10" t="s">
        <v>20</v>
      </c>
      <c r="E1322" s="15">
        <v>38683</v>
      </c>
      <c r="F1322" s="10">
        <f t="shared" si="60"/>
        <v>2005</v>
      </c>
      <c r="G1322" s="10" t="s">
        <v>11</v>
      </c>
      <c r="H1322" s="16">
        <v>82</v>
      </c>
      <c r="I1322" s="17">
        <v>248.26100726872099</v>
      </c>
      <c r="J1322" s="18">
        <f t="shared" si="61"/>
        <v>20357.402596035121</v>
      </c>
      <c r="K1322" s="8">
        <f t="shared" si="62"/>
        <v>4</v>
      </c>
      <c r="M1322"/>
    </row>
    <row r="1323" spans="3:13" ht="14.25">
      <c r="C1323" s="10">
        <v>1322</v>
      </c>
      <c r="D1323" s="10" t="s">
        <v>12</v>
      </c>
      <c r="E1323" s="15">
        <v>38342</v>
      </c>
      <c r="F1323" s="10">
        <f t="shared" si="60"/>
        <v>2004</v>
      </c>
      <c r="G1323" s="10" t="s">
        <v>21</v>
      </c>
      <c r="H1323" s="16">
        <v>4</v>
      </c>
      <c r="I1323" s="17">
        <v>14.4826539833368</v>
      </c>
      <c r="J1323" s="18">
        <f t="shared" si="61"/>
        <v>57.930615933347198</v>
      </c>
      <c r="K1323" s="8">
        <f t="shared" si="62"/>
        <v>6</v>
      </c>
      <c r="M1323"/>
    </row>
    <row r="1324" spans="3:13" ht="14.25">
      <c r="C1324" s="10">
        <v>1323</v>
      </c>
      <c r="D1324" s="10" t="s">
        <v>12</v>
      </c>
      <c r="E1324" s="15">
        <v>39068</v>
      </c>
      <c r="F1324" s="10">
        <f t="shared" si="60"/>
        <v>2006</v>
      </c>
      <c r="G1324" s="10" t="s">
        <v>13</v>
      </c>
      <c r="H1324" s="16">
        <v>22</v>
      </c>
      <c r="I1324" s="17">
        <v>68.226854446694304</v>
      </c>
      <c r="J1324" s="18">
        <f t="shared" si="61"/>
        <v>1500.9907978272747</v>
      </c>
      <c r="K1324" s="8">
        <f t="shared" si="62"/>
        <v>6</v>
      </c>
      <c r="M1324"/>
    </row>
    <row r="1325" spans="3:13" ht="14.25">
      <c r="C1325" s="10">
        <v>1324</v>
      </c>
      <c r="D1325" s="10" t="s">
        <v>12</v>
      </c>
      <c r="E1325" s="15">
        <v>38991</v>
      </c>
      <c r="F1325" s="10">
        <f t="shared" si="60"/>
        <v>2006</v>
      </c>
      <c r="G1325" s="10" t="s">
        <v>21</v>
      </c>
      <c r="H1325" s="16">
        <v>81</v>
      </c>
      <c r="I1325" s="17">
        <v>244.62433851171701</v>
      </c>
      <c r="J1325" s="18">
        <f t="shared" si="61"/>
        <v>19814.571419449079</v>
      </c>
      <c r="K1325" s="8">
        <f t="shared" si="62"/>
        <v>6</v>
      </c>
      <c r="M1325"/>
    </row>
    <row r="1326" spans="3:13" ht="14.25">
      <c r="C1326" s="10">
        <v>1325</v>
      </c>
      <c r="D1326" s="10" t="s">
        <v>15</v>
      </c>
      <c r="E1326" s="15">
        <v>38408</v>
      </c>
      <c r="F1326" s="10">
        <f t="shared" si="60"/>
        <v>2005</v>
      </c>
      <c r="G1326" s="10" t="s">
        <v>17</v>
      </c>
      <c r="H1326" s="16">
        <v>34</v>
      </c>
      <c r="I1326" s="17">
        <v>103.851728084337</v>
      </c>
      <c r="J1326" s="18">
        <f t="shared" si="61"/>
        <v>3530.9587548674581</v>
      </c>
      <c r="K1326" s="8">
        <f t="shared" si="62"/>
        <v>5</v>
      </c>
      <c r="M1326"/>
    </row>
    <row r="1327" spans="3:13" ht="14.25">
      <c r="C1327" s="10">
        <v>1326</v>
      </c>
      <c r="D1327" s="10" t="s">
        <v>12</v>
      </c>
      <c r="E1327" s="15">
        <v>38309</v>
      </c>
      <c r="F1327" s="10">
        <f t="shared" si="60"/>
        <v>2004</v>
      </c>
      <c r="G1327" s="10" t="s">
        <v>21</v>
      </c>
      <c r="H1327" s="16">
        <v>89</v>
      </c>
      <c r="I1327" s="17">
        <v>269.74478909487698</v>
      </c>
      <c r="J1327" s="18">
        <f t="shared" si="61"/>
        <v>24007.286229444049</v>
      </c>
      <c r="K1327" s="8">
        <f t="shared" si="62"/>
        <v>6</v>
      </c>
      <c r="M1327"/>
    </row>
    <row r="1328" spans="3:13" ht="14.25">
      <c r="C1328" s="10">
        <v>1327</v>
      </c>
      <c r="D1328" s="10" t="s">
        <v>15</v>
      </c>
      <c r="E1328" s="15">
        <v>38386</v>
      </c>
      <c r="F1328" s="10">
        <f t="shared" si="60"/>
        <v>2005</v>
      </c>
      <c r="G1328" s="10" t="s">
        <v>21</v>
      </c>
      <c r="H1328" s="16">
        <v>6</v>
      </c>
      <c r="I1328" s="17">
        <v>20.309690029764901</v>
      </c>
      <c r="J1328" s="18">
        <f t="shared" si="61"/>
        <v>121.85814017858941</v>
      </c>
      <c r="K1328" s="8">
        <f t="shared" si="62"/>
        <v>5</v>
      </c>
      <c r="M1328"/>
    </row>
    <row r="1329" spans="3:13" ht="14.25">
      <c r="C1329" s="10">
        <v>1328</v>
      </c>
      <c r="D1329" s="10" t="s">
        <v>19</v>
      </c>
      <c r="E1329" s="15">
        <v>38529</v>
      </c>
      <c r="F1329" s="10">
        <f t="shared" si="60"/>
        <v>2005</v>
      </c>
      <c r="G1329" s="10" t="s">
        <v>17</v>
      </c>
      <c r="H1329" s="16">
        <v>78</v>
      </c>
      <c r="I1329" s="17">
        <v>235.99588000674001</v>
      </c>
      <c r="J1329" s="18">
        <f t="shared" si="61"/>
        <v>18407.678640525719</v>
      </c>
      <c r="K1329" s="8">
        <f t="shared" si="62"/>
        <v>3</v>
      </c>
      <c r="M1329"/>
    </row>
    <row r="1330" spans="3:13" ht="14.25">
      <c r="C1330" s="10">
        <v>1329</v>
      </c>
      <c r="D1330" s="10" t="s">
        <v>20</v>
      </c>
      <c r="E1330" s="15">
        <v>38485</v>
      </c>
      <c r="F1330" s="10">
        <f t="shared" si="60"/>
        <v>2005</v>
      </c>
      <c r="G1330" s="10" t="s">
        <v>9</v>
      </c>
      <c r="H1330" s="16">
        <v>9</v>
      </c>
      <c r="I1330" s="17">
        <v>28.8527112674299</v>
      </c>
      <c r="J1330" s="18">
        <f t="shared" si="61"/>
        <v>259.67440140686909</v>
      </c>
      <c r="K1330" s="8">
        <f t="shared" si="62"/>
        <v>4</v>
      </c>
      <c r="M1330"/>
    </row>
    <row r="1331" spans="3:13" ht="14.25">
      <c r="C1331" s="10">
        <v>1330</v>
      </c>
      <c r="D1331" s="10" t="s">
        <v>18</v>
      </c>
      <c r="E1331" s="15">
        <v>39079</v>
      </c>
      <c r="F1331" s="10">
        <f t="shared" si="60"/>
        <v>2006</v>
      </c>
      <c r="G1331" s="10" t="s">
        <v>21</v>
      </c>
      <c r="H1331" s="16">
        <v>9</v>
      </c>
      <c r="I1331" s="17">
        <v>29.718118103948001</v>
      </c>
      <c r="J1331" s="18">
        <f t="shared" si="61"/>
        <v>267.46306293553198</v>
      </c>
      <c r="K1331" s="8">
        <f t="shared" si="62"/>
        <v>8</v>
      </c>
      <c r="M1331"/>
    </row>
    <row r="1332" spans="3:13" ht="14.25">
      <c r="C1332" s="10">
        <v>1331</v>
      </c>
      <c r="D1332" s="10" t="s">
        <v>18</v>
      </c>
      <c r="E1332" s="15">
        <v>38826</v>
      </c>
      <c r="F1332" s="10">
        <f t="shared" si="60"/>
        <v>2006</v>
      </c>
      <c r="G1332" s="10" t="s">
        <v>11</v>
      </c>
      <c r="H1332" s="16">
        <v>73</v>
      </c>
      <c r="I1332" s="17">
        <v>221.18349919107999</v>
      </c>
      <c r="J1332" s="18">
        <f t="shared" si="61"/>
        <v>16146.39544094884</v>
      </c>
      <c r="K1332" s="8">
        <f t="shared" si="62"/>
        <v>8</v>
      </c>
      <c r="M1332"/>
    </row>
    <row r="1333" spans="3:13" ht="14.25">
      <c r="C1333" s="10">
        <v>1332</v>
      </c>
      <c r="D1333" s="10" t="s">
        <v>8</v>
      </c>
      <c r="E1333" s="15">
        <v>38001</v>
      </c>
      <c r="F1333" s="10">
        <f t="shared" si="60"/>
        <v>2004</v>
      </c>
      <c r="G1333" s="10" t="s">
        <v>9</v>
      </c>
      <c r="H1333" s="16">
        <v>13</v>
      </c>
      <c r="I1333" s="17">
        <v>41.923791931827601</v>
      </c>
      <c r="J1333" s="18">
        <f t="shared" si="61"/>
        <v>545.00929511375887</v>
      </c>
      <c r="K1333" s="8">
        <f t="shared" si="62"/>
        <v>5</v>
      </c>
      <c r="M1333"/>
    </row>
    <row r="1334" spans="3:13" ht="14.25">
      <c r="C1334" s="10">
        <v>1333</v>
      </c>
      <c r="D1334" s="10" t="s">
        <v>16</v>
      </c>
      <c r="E1334" s="15">
        <v>38419</v>
      </c>
      <c r="F1334" s="10">
        <f t="shared" si="60"/>
        <v>2005</v>
      </c>
      <c r="G1334" s="10" t="s">
        <v>17</v>
      </c>
      <c r="H1334" s="16">
        <v>14</v>
      </c>
      <c r="I1334" s="17">
        <v>43.998808725631498</v>
      </c>
      <c r="J1334" s="18">
        <f t="shared" si="61"/>
        <v>615.98332215884102</v>
      </c>
      <c r="K1334" s="8">
        <f t="shared" si="62"/>
        <v>7</v>
      </c>
      <c r="M1334"/>
    </row>
    <row r="1335" spans="3:13" ht="14.25">
      <c r="C1335" s="10">
        <v>1334</v>
      </c>
      <c r="D1335" s="10" t="s">
        <v>8</v>
      </c>
      <c r="E1335" s="15">
        <v>38496</v>
      </c>
      <c r="F1335" s="10">
        <f t="shared" si="60"/>
        <v>2005</v>
      </c>
      <c r="G1335" s="10" t="s">
        <v>13</v>
      </c>
      <c r="H1335" s="16">
        <v>33</v>
      </c>
      <c r="I1335" s="17">
        <v>100.311952451292</v>
      </c>
      <c r="J1335" s="18">
        <f t="shared" si="61"/>
        <v>3310.2944308926362</v>
      </c>
      <c r="K1335" s="8">
        <f t="shared" si="62"/>
        <v>5</v>
      </c>
      <c r="M1335"/>
    </row>
    <row r="1336" spans="3:13" ht="14.25">
      <c r="C1336" s="10">
        <v>1335</v>
      </c>
      <c r="D1336" s="10" t="s">
        <v>8</v>
      </c>
      <c r="E1336" s="15">
        <v>38078</v>
      </c>
      <c r="F1336" s="10">
        <f t="shared" si="60"/>
        <v>2004</v>
      </c>
      <c r="G1336" s="10" t="s">
        <v>11</v>
      </c>
      <c r="H1336" s="16">
        <v>17</v>
      </c>
      <c r="I1336" s="17">
        <v>53.123119444084999</v>
      </c>
      <c r="J1336" s="18">
        <f t="shared" si="61"/>
        <v>903.09303054944496</v>
      </c>
      <c r="K1336" s="8">
        <f t="shared" si="62"/>
        <v>5</v>
      </c>
      <c r="M1336"/>
    </row>
    <row r="1337" spans="3:13" ht="14.25">
      <c r="C1337" s="10">
        <v>1336</v>
      </c>
      <c r="D1337" s="10" t="s">
        <v>10</v>
      </c>
      <c r="E1337" s="15">
        <v>38903</v>
      </c>
      <c r="F1337" s="10">
        <f t="shared" si="60"/>
        <v>2006</v>
      </c>
      <c r="G1337" s="10" t="s">
        <v>9</v>
      </c>
      <c r="H1337" s="16">
        <v>9</v>
      </c>
      <c r="I1337" s="17">
        <v>29.5011521920371</v>
      </c>
      <c r="J1337" s="18">
        <f t="shared" si="61"/>
        <v>265.5103697283339</v>
      </c>
      <c r="K1337" s="8">
        <f t="shared" si="62"/>
        <v>8</v>
      </c>
      <c r="M1337"/>
    </row>
    <row r="1338" spans="3:13" ht="14.25">
      <c r="C1338" s="10">
        <v>1337</v>
      </c>
      <c r="D1338" s="10" t="s">
        <v>19</v>
      </c>
      <c r="E1338" s="15">
        <v>38771</v>
      </c>
      <c r="F1338" s="10">
        <f t="shared" si="60"/>
        <v>2006</v>
      </c>
      <c r="G1338" s="10" t="s">
        <v>21</v>
      </c>
      <c r="H1338" s="16">
        <v>15</v>
      </c>
      <c r="I1338" s="17">
        <v>47.311523584864602</v>
      </c>
      <c r="J1338" s="18">
        <f t="shared" si="61"/>
        <v>709.67285377296901</v>
      </c>
      <c r="K1338" s="8">
        <f t="shared" si="62"/>
        <v>3</v>
      </c>
      <c r="M1338"/>
    </row>
    <row r="1339" spans="3:13" ht="14.25">
      <c r="C1339" s="10">
        <v>1338</v>
      </c>
      <c r="D1339" s="10" t="s">
        <v>12</v>
      </c>
      <c r="E1339" s="15">
        <v>38969</v>
      </c>
      <c r="F1339" s="10">
        <f t="shared" si="60"/>
        <v>2006</v>
      </c>
      <c r="G1339" s="10" t="s">
        <v>13</v>
      </c>
      <c r="H1339" s="16">
        <v>50</v>
      </c>
      <c r="I1339" s="17">
        <v>152.310191635899</v>
      </c>
      <c r="J1339" s="18">
        <f t="shared" si="61"/>
        <v>7615.5095817949505</v>
      </c>
      <c r="K1339" s="8">
        <f t="shared" si="62"/>
        <v>6</v>
      </c>
      <c r="M1339"/>
    </row>
    <row r="1340" spans="3:13" ht="14.25">
      <c r="C1340" s="10">
        <v>1339</v>
      </c>
      <c r="D1340" s="10" t="s">
        <v>19</v>
      </c>
      <c r="E1340" s="15">
        <v>38298</v>
      </c>
      <c r="F1340" s="10">
        <f t="shared" si="60"/>
        <v>2004</v>
      </c>
      <c r="G1340" s="10" t="s">
        <v>13</v>
      </c>
      <c r="H1340" s="16">
        <v>13</v>
      </c>
      <c r="I1340" s="17">
        <v>40.558759872429299</v>
      </c>
      <c r="J1340" s="18">
        <f t="shared" si="61"/>
        <v>527.26387834158083</v>
      </c>
      <c r="K1340" s="8">
        <f t="shared" si="62"/>
        <v>3</v>
      </c>
      <c r="M1340"/>
    </row>
    <row r="1341" spans="3:13" ht="14.25">
      <c r="C1341" s="10">
        <v>1340</v>
      </c>
      <c r="D1341" s="10" t="s">
        <v>10</v>
      </c>
      <c r="E1341" s="15">
        <v>38243</v>
      </c>
      <c r="F1341" s="10">
        <f t="shared" si="60"/>
        <v>2004</v>
      </c>
      <c r="G1341" s="10" t="s">
        <v>9</v>
      </c>
      <c r="H1341" s="16">
        <v>24</v>
      </c>
      <c r="I1341" s="17">
        <v>74.731137309505698</v>
      </c>
      <c r="J1341" s="18">
        <f t="shared" si="61"/>
        <v>1793.5472954281367</v>
      </c>
      <c r="K1341" s="8">
        <f t="shared" si="62"/>
        <v>8</v>
      </c>
      <c r="M1341"/>
    </row>
    <row r="1342" spans="3:13" ht="14.25">
      <c r="C1342" s="10">
        <v>1341</v>
      </c>
      <c r="D1342" s="10" t="s">
        <v>8</v>
      </c>
      <c r="E1342" s="15">
        <v>38716</v>
      </c>
      <c r="F1342" s="10">
        <f t="shared" si="60"/>
        <v>2005</v>
      </c>
      <c r="G1342" s="10" t="s">
        <v>9</v>
      </c>
      <c r="H1342" s="16">
        <v>77</v>
      </c>
      <c r="I1342" s="17">
        <v>232.89275600525099</v>
      </c>
      <c r="J1342" s="18">
        <f t="shared" si="61"/>
        <v>17932.742212404326</v>
      </c>
      <c r="K1342" s="8">
        <f t="shared" si="62"/>
        <v>5</v>
      </c>
      <c r="M1342"/>
    </row>
    <row r="1343" spans="3:13" ht="14.25">
      <c r="C1343" s="10">
        <v>1342</v>
      </c>
      <c r="D1343" s="10" t="s">
        <v>10</v>
      </c>
      <c r="E1343" s="15">
        <v>38848</v>
      </c>
      <c r="F1343" s="10">
        <f t="shared" si="60"/>
        <v>2006</v>
      </c>
      <c r="G1343" s="10" t="s">
        <v>21</v>
      </c>
      <c r="H1343" s="16">
        <v>21</v>
      </c>
      <c r="I1343" s="17">
        <v>65.214588826582599</v>
      </c>
      <c r="J1343" s="18">
        <f t="shared" si="61"/>
        <v>1369.5063653582347</v>
      </c>
      <c r="K1343" s="8">
        <f t="shared" si="62"/>
        <v>8</v>
      </c>
      <c r="M1343"/>
    </row>
    <row r="1344" spans="3:13" ht="14.25">
      <c r="C1344" s="10">
        <v>1343</v>
      </c>
      <c r="D1344" s="10" t="s">
        <v>20</v>
      </c>
      <c r="E1344" s="15">
        <v>38540</v>
      </c>
      <c r="F1344" s="10">
        <f t="shared" si="60"/>
        <v>2005</v>
      </c>
      <c r="G1344" s="10" t="s">
        <v>21</v>
      </c>
      <c r="H1344" s="16">
        <v>80</v>
      </c>
      <c r="I1344" s="17">
        <v>240.76226876969301</v>
      </c>
      <c r="J1344" s="18">
        <f t="shared" si="61"/>
        <v>19260.981501575439</v>
      </c>
      <c r="K1344" s="8">
        <f t="shared" si="62"/>
        <v>4</v>
      </c>
      <c r="M1344"/>
    </row>
    <row r="1345" spans="3:13" ht="14.25">
      <c r="C1345" s="10">
        <v>1344</v>
      </c>
      <c r="D1345" s="10" t="s">
        <v>10</v>
      </c>
      <c r="E1345" s="15">
        <v>38298</v>
      </c>
      <c r="F1345" s="10">
        <f t="shared" si="60"/>
        <v>2004</v>
      </c>
      <c r="G1345" s="10" t="s">
        <v>21</v>
      </c>
      <c r="H1345" s="16">
        <v>56</v>
      </c>
      <c r="I1345" s="17">
        <v>170.509019186236</v>
      </c>
      <c r="J1345" s="18">
        <f t="shared" si="61"/>
        <v>9548.5050744292166</v>
      </c>
      <c r="K1345" s="8">
        <f t="shared" si="62"/>
        <v>8</v>
      </c>
      <c r="M1345"/>
    </row>
    <row r="1346" spans="3:13" ht="14.25">
      <c r="C1346" s="10">
        <v>1345</v>
      </c>
      <c r="D1346" s="10" t="s">
        <v>18</v>
      </c>
      <c r="E1346" s="15">
        <v>38452</v>
      </c>
      <c r="F1346" s="10">
        <f t="shared" si="60"/>
        <v>2005</v>
      </c>
      <c r="G1346" s="10" t="s">
        <v>11</v>
      </c>
      <c r="H1346" s="16">
        <v>28</v>
      </c>
      <c r="I1346" s="17">
        <v>86.002698245868501</v>
      </c>
      <c r="J1346" s="18">
        <f t="shared" si="61"/>
        <v>2408.0755508843181</v>
      </c>
      <c r="K1346" s="8">
        <f t="shared" si="62"/>
        <v>8</v>
      </c>
      <c r="M1346"/>
    </row>
    <row r="1347" spans="3:13" ht="14.25">
      <c r="C1347" s="10">
        <v>1346</v>
      </c>
      <c r="D1347" s="10" t="s">
        <v>19</v>
      </c>
      <c r="E1347" s="15">
        <v>38683</v>
      </c>
      <c r="F1347" s="10">
        <f t="shared" ref="F1347:F1410" si="63">YEAR(E1347)</f>
        <v>2005</v>
      </c>
      <c r="G1347" s="10" t="s">
        <v>13</v>
      </c>
      <c r="H1347" s="16">
        <v>50</v>
      </c>
      <c r="I1347" s="17">
        <v>151.56909496566101</v>
      </c>
      <c r="J1347" s="18">
        <f t="shared" ref="J1347:J1410" si="64">H1347*I1347</f>
        <v>7578.4547482830503</v>
      </c>
      <c r="K1347" s="8">
        <f t="shared" ref="K1347:K1410" si="65">LEN(D1347)</f>
        <v>3</v>
      </c>
      <c r="M1347"/>
    </row>
    <row r="1348" spans="3:13" ht="14.25">
      <c r="C1348" s="10">
        <v>1347</v>
      </c>
      <c r="D1348" s="10" t="s">
        <v>18</v>
      </c>
      <c r="E1348" s="15">
        <v>38452</v>
      </c>
      <c r="F1348" s="10">
        <f t="shared" si="63"/>
        <v>2005</v>
      </c>
      <c r="G1348" s="10" t="s">
        <v>17</v>
      </c>
      <c r="H1348" s="16">
        <v>23</v>
      </c>
      <c r="I1348" s="17">
        <v>71.405303018372905</v>
      </c>
      <c r="J1348" s="18">
        <f t="shared" si="64"/>
        <v>1642.3219694225768</v>
      </c>
      <c r="K1348" s="8">
        <f t="shared" si="65"/>
        <v>8</v>
      </c>
      <c r="M1348"/>
    </row>
    <row r="1349" spans="3:13" ht="14.25">
      <c r="C1349" s="10">
        <v>1348</v>
      </c>
      <c r="D1349" s="10" t="s">
        <v>19</v>
      </c>
      <c r="E1349" s="15">
        <v>38144</v>
      </c>
      <c r="F1349" s="10">
        <f t="shared" si="63"/>
        <v>2004</v>
      </c>
      <c r="G1349" s="10" t="s">
        <v>9</v>
      </c>
      <c r="H1349" s="16">
        <v>77</v>
      </c>
      <c r="I1349" s="17">
        <v>232.85049996581699</v>
      </c>
      <c r="J1349" s="18">
        <f t="shared" si="64"/>
        <v>17929.488497367907</v>
      </c>
      <c r="K1349" s="8">
        <f t="shared" si="65"/>
        <v>3</v>
      </c>
      <c r="M1349"/>
    </row>
    <row r="1350" spans="3:13" ht="14.25">
      <c r="C1350" s="10">
        <v>1349</v>
      </c>
      <c r="D1350" s="10" t="s">
        <v>8</v>
      </c>
      <c r="E1350" s="15">
        <v>38034</v>
      </c>
      <c r="F1350" s="10">
        <f t="shared" si="63"/>
        <v>2004</v>
      </c>
      <c r="G1350" s="10" t="s">
        <v>21</v>
      </c>
      <c r="H1350" s="16">
        <v>56</v>
      </c>
      <c r="I1350" s="17">
        <v>170.26270071526099</v>
      </c>
      <c r="J1350" s="18">
        <f t="shared" si="64"/>
        <v>9534.7112400546157</v>
      </c>
      <c r="K1350" s="8">
        <f t="shared" si="65"/>
        <v>5</v>
      </c>
      <c r="M1350"/>
    </row>
    <row r="1351" spans="3:13" ht="14.25">
      <c r="C1351" s="10">
        <v>1350</v>
      </c>
      <c r="D1351" s="10" t="s">
        <v>20</v>
      </c>
      <c r="E1351" s="15">
        <v>38826</v>
      </c>
      <c r="F1351" s="10">
        <f t="shared" si="63"/>
        <v>2006</v>
      </c>
      <c r="G1351" s="10" t="s">
        <v>9</v>
      </c>
      <c r="H1351" s="16">
        <v>26</v>
      </c>
      <c r="I1351" s="17">
        <v>79.7600955182413</v>
      </c>
      <c r="J1351" s="18">
        <f t="shared" si="64"/>
        <v>2073.7624834742737</v>
      </c>
      <c r="K1351" s="8">
        <f t="shared" si="65"/>
        <v>4</v>
      </c>
      <c r="M1351"/>
    </row>
    <row r="1352" spans="3:13" ht="14.25">
      <c r="C1352" s="10">
        <v>1351</v>
      </c>
      <c r="D1352" s="10" t="s">
        <v>12</v>
      </c>
      <c r="E1352" s="15">
        <v>38034</v>
      </c>
      <c r="F1352" s="10">
        <f t="shared" si="63"/>
        <v>2004</v>
      </c>
      <c r="G1352" s="10" t="s">
        <v>11</v>
      </c>
      <c r="H1352" s="16">
        <v>18</v>
      </c>
      <c r="I1352" s="17">
        <v>55.931706737093798</v>
      </c>
      <c r="J1352" s="18">
        <f t="shared" si="64"/>
        <v>1006.7707212676884</v>
      </c>
      <c r="K1352" s="8">
        <f t="shared" si="65"/>
        <v>6</v>
      </c>
      <c r="M1352"/>
    </row>
    <row r="1353" spans="3:13" ht="14.25">
      <c r="C1353" s="10">
        <v>1352</v>
      </c>
      <c r="D1353" s="10" t="s">
        <v>18</v>
      </c>
      <c r="E1353" s="15">
        <v>38034</v>
      </c>
      <c r="F1353" s="10">
        <f t="shared" si="63"/>
        <v>2004</v>
      </c>
      <c r="G1353" s="10" t="s">
        <v>9</v>
      </c>
      <c r="H1353" s="16">
        <v>40</v>
      </c>
      <c r="I1353" s="17">
        <v>121.102925266741</v>
      </c>
      <c r="J1353" s="18">
        <f t="shared" si="64"/>
        <v>4844.11701066964</v>
      </c>
      <c r="K1353" s="8">
        <f t="shared" si="65"/>
        <v>8</v>
      </c>
      <c r="M1353"/>
    </row>
    <row r="1354" spans="3:13" ht="14.25">
      <c r="C1354" s="10">
        <v>1353</v>
      </c>
      <c r="D1354" s="10" t="s">
        <v>10</v>
      </c>
      <c r="E1354" s="15">
        <v>38034</v>
      </c>
      <c r="F1354" s="10">
        <f t="shared" si="63"/>
        <v>2004</v>
      </c>
      <c r="G1354" s="10" t="s">
        <v>21</v>
      </c>
      <c r="H1354" s="16">
        <v>75</v>
      </c>
      <c r="I1354" s="17">
        <v>227.066414755159</v>
      </c>
      <c r="J1354" s="18">
        <f t="shared" si="64"/>
        <v>17029.981106636926</v>
      </c>
      <c r="K1354" s="8">
        <f t="shared" si="65"/>
        <v>8</v>
      </c>
      <c r="M1354"/>
    </row>
    <row r="1355" spans="3:13" ht="14.25">
      <c r="C1355" s="10">
        <v>1354</v>
      </c>
      <c r="D1355" s="10" t="s">
        <v>16</v>
      </c>
      <c r="E1355" s="15">
        <v>38408</v>
      </c>
      <c r="F1355" s="10">
        <f t="shared" si="63"/>
        <v>2005</v>
      </c>
      <c r="G1355" s="10" t="s">
        <v>13</v>
      </c>
      <c r="H1355" s="16">
        <v>61</v>
      </c>
      <c r="I1355" s="17">
        <v>184.753934715535</v>
      </c>
      <c r="J1355" s="18">
        <f t="shared" si="64"/>
        <v>11269.990017647635</v>
      </c>
      <c r="K1355" s="8">
        <f t="shared" si="65"/>
        <v>7</v>
      </c>
      <c r="M1355"/>
    </row>
    <row r="1356" spans="3:13" ht="14.25">
      <c r="C1356" s="10">
        <v>1355</v>
      </c>
      <c r="D1356" s="10" t="s">
        <v>12</v>
      </c>
      <c r="E1356" s="15">
        <v>38342</v>
      </c>
      <c r="F1356" s="10">
        <f t="shared" si="63"/>
        <v>2004</v>
      </c>
      <c r="G1356" s="10" t="s">
        <v>13</v>
      </c>
      <c r="H1356" s="16">
        <v>35</v>
      </c>
      <c r="I1356" s="17">
        <v>106.735791621647</v>
      </c>
      <c r="J1356" s="18">
        <f t="shared" si="64"/>
        <v>3735.7527067576448</v>
      </c>
      <c r="K1356" s="8">
        <f t="shared" si="65"/>
        <v>6</v>
      </c>
      <c r="M1356"/>
    </row>
    <row r="1357" spans="3:13" ht="14.25">
      <c r="C1357" s="10">
        <v>1356</v>
      </c>
      <c r="D1357" s="10" t="s">
        <v>20</v>
      </c>
      <c r="E1357" s="15">
        <v>38562</v>
      </c>
      <c r="F1357" s="10">
        <f t="shared" si="63"/>
        <v>2005</v>
      </c>
      <c r="G1357" s="10" t="s">
        <v>11</v>
      </c>
      <c r="H1357" s="16">
        <v>42</v>
      </c>
      <c r="I1357" s="17">
        <v>127.742973148274</v>
      </c>
      <c r="J1357" s="18">
        <f t="shared" si="64"/>
        <v>5365.2048722275085</v>
      </c>
      <c r="K1357" s="8">
        <f t="shared" si="65"/>
        <v>4</v>
      </c>
      <c r="M1357"/>
    </row>
    <row r="1358" spans="3:13" ht="14.25">
      <c r="C1358" s="10">
        <v>1357</v>
      </c>
      <c r="D1358" s="10" t="s">
        <v>10</v>
      </c>
      <c r="E1358" s="15">
        <v>38309</v>
      </c>
      <c r="F1358" s="10">
        <f t="shared" si="63"/>
        <v>2004</v>
      </c>
      <c r="G1358" s="10" t="s">
        <v>17</v>
      </c>
      <c r="H1358" s="16">
        <v>47</v>
      </c>
      <c r="I1358" s="17">
        <v>142.586409399426</v>
      </c>
      <c r="J1358" s="18">
        <f t="shared" si="64"/>
        <v>6701.5612417730217</v>
      </c>
      <c r="K1358" s="8">
        <f t="shared" si="65"/>
        <v>8</v>
      </c>
      <c r="M1358"/>
    </row>
    <row r="1359" spans="3:13" ht="14.25">
      <c r="C1359" s="10">
        <v>1358</v>
      </c>
      <c r="D1359" s="10" t="s">
        <v>12</v>
      </c>
      <c r="E1359" s="15">
        <v>38276</v>
      </c>
      <c r="F1359" s="10">
        <f t="shared" si="63"/>
        <v>2004</v>
      </c>
      <c r="G1359" s="10" t="s">
        <v>21</v>
      </c>
      <c r="H1359" s="16">
        <v>74</v>
      </c>
      <c r="I1359" s="17">
        <v>225.019255536505</v>
      </c>
      <c r="J1359" s="18">
        <f t="shared" si="64"/>
        <v>16651.424909701371</v>
      </c>
      <c r="K1359" s="8">
        <f t="shared" si="65"/>
        <v>6</v>
      </c>
      <c r="M1359"/>
    </row>
    <row r="1360" spans="3:13" ht="14.25">
      <c r="C1360" s="10">
        <v>1359</v>
      </c>
      <c r="D1360" s="10" t="s">
        <v>12</v>
      </c>
      <c r="E1360" s="15">
        <v>38496</v>
      </c>
      <c r="F1360" s="10">
        <f t="shared" si="63"/>
        <v>2005</v>
      </c>
      <c r="G1360" s="10" t="s">
        <v>21</v>
      </c>
      <c r="H1360" s="16">
        <v>55</v>
      </c>
      <c r="I1360" s="17">
        <v>166.25169597348699</v>
      </c>
      <c r="J1360" s="18">
        <f t="shared" si="64"/>
        <v>9143.8432785417845</v>
      </c>
      <c r="K1360" s="8">
        <f t="shared" si="65"/>
        <v>6</v>
      </c>
      <c r="M1360"/>
    </row>
    <row r="1361" spans="3:13" ht="14.25">
      <c r="C1361" s="10">
        <v>1360</v>
      </c>
      <c r="D1361" s="10" t="s">
        <v>15</v>
      </c>
      <c r="E1361" s="15">
        <v>38617</v>
      </c>
      <c r="F1361" s="10">
        <f t="shared" si="63"/>
        <v>2005</v>
      </c>
      <c r="G1361" s="10" t="s">
        <v>9</v>
      </c>
      <c r="H1361" s="16">
        <v>87</v>
      </c>
      <c r="I1361" s="17">
        <v>263.11074857106797</v>
      </c>
      <c r="J1361" s="18">
        <f t="shared" si="64"/>
        <v>22890.635125682915</v>
      </c>
      <c r="K1361" s="8">
        <f t="shared" si="65"/>
        <v>5</v>
      </c>
      <c r="M1361"/>
    </row>
    <row r="1362" spans="3:13" ht="14.25">
      <c r="C1362" s="10">
        <v>1361</v>
      </c>
      <c r="D1362" s="10" t="s">
        <v>12</v>
      </c>
      <c r="E1362" s="15">
        <v>38166</v>
      </c>
      <c r="F1362" s="10">
        <f t="shared" si="63"/>
        <v>2004</v>
      </c>
      <c r="G1362" s="10" t="s">
        <v>11</v>
      </c>
      <c r="H1362" s="16">
        <v>75</v>
      </c>
      <c r="I1362" s="17">
        <v>227.329164304735</v>
      </c>
      <c r="J1362" s="18">
        <f t="shared" si="64"/>
        <v>17049.687322855127</v>
      </c>
      <c r="K1362" s="8">
        <f t="shared" si="65"/>
        <v>6</v>
      </c>
      <c r="M1362"/>
    </row>
    <row r="1363" spans="3:13" ht="14.25">
      <c r="C1363" s="10">
        <v>1362</v>
      </c>
      <c r="D1363" s="10" t="s">
        <v>14</v>
      </c>
      <c r="E1363" s="15">
        <v>38881</v>
      </c>
      <c r="F1363" s="10">
        <f t="shared" si="63"/>
        <v>2006</v>
      </c>
      <c r="G1363" s="10" t="s">
        <v>11</v>
      </c>
      <c r="H1363" s="16">
        <v>91</v>
      </c>
      <c r="I1363" s="17">
        <v>274.60744776638199</v>
      </c>
      <c r="J1363" s="18">
        <f t="shared" si="64"/>
        <v>24989.277746740761</v>
      </c>
      <c r="K1363" s="8">
        <f t="shared" si="65"/>
        <v>6</v>
      </c>
      <c r="M1363"/>
    </row>
    <row r="1364" spans="3:13" ht="14.25">
      <c r="C1364" s="10">
        <v>1363</v>
      </c>
      <c r="D1364" s="10" t="s">
        <v>12</v>
      </c>
      <c r="E1364" s="15">
        <v>38705</v>
      </c>
      <c r="F1364" s="10">
        <f t="shared" si="63"/>
        <v>2005</v>
      </c>
      <c r="G1364" s="10" t="s">
        <v>9</v>
      </c>
      <c r="H1364" s="16">
        <v>79</v>
      </c>
      <c r="I1364" s="17">
        <v>238.20578213904</v>
      </c>
      <c r="J1364" s="18">
        <f t="shared" si="64"/>
        <v>18818.256788984159</v>
      </c>
      <c r="K1364" s="8">
        <f t="shared" si="65"/>
        <v>6</v>
      </c>
      <c r="M1364"/>
    </row>
    <row r="1365" spans="3:13" ht="14.25">
      <c r="C1365" s="10">
        <v>1364</v>
      </c>
      <c r="D1365" s="10" t="s">
        <v>20</v>
      </c>
      <c r="E1365" s="15">
        <v>38155</v>
      </c>
      <c r="F1365" s="10">
        <f t="shared" si="63"/>
        <v>2004</v>
      </c>
      <c r="G1365" s="10" t="s">
        <v>21</v>
      </c>
      <c r="H1365" s="16">
        <v>31</v>
      </c>
      <c r="I1365" s="17">
        <v>94.915314626942703</v>
      </c>
      <c r="J1365" s="18">
        <f t="shared" si="64"/>
        <v>2942.3747534352237</v>
      </c>
      <c r="K1365" s="8">
        <f t="shared" si="65"/>
        <v>4</v>
      </c>
      <c r="M1365"/>
    </row>
    <row r="1366" spans="3:13" ht="14.25">
      <c r="C1366" s="10">
        <v>1365</v>
      </c>
      <c r="D1366" s="10" t="s">
        <v>10</v>
      </c>
      <c r="E1366" s="15">
        <v>38265</v>
      </c>
      <c r="F1366" s="10">
        <f t="shared" si="63"/>
        <v>2004</v>
      </c>
      <c r="G1366" s="10" t="s">
        <v>17</v>
      </c>
      <c r="H1366" s="16">
        <v>36</v>
      </c>
      <c r="I1366" s="17">
        <v>109.868399487589</v>
      </c>
      <c r="J1366" s="18">
        <f t="shared" si="64"/>
        <v>3955.2623815532042</v>
      </c>
      <c r="K1366" s="8">
        <f t="shared" si="65"/>
        <v>8</v>
      </c>
      <c r="M1366"/>
    </row>
    <row r="1367" spans="3:13" ht="14.25">
      <c r="C1367" s="10">
        <v>1366</v>
      </c>
      <c r="D1367" s="10" t="s">
        <v>19</v>
      </c>
      <c r="E1367" s="15">
        <v>38166</v>
      </c>
      <c r="F1367" s="10">
        <f t="shared" si="63"/>
        <v>2004</v>
      </c>
      <c r="G1367" s="10" t="s">
        <v>21</v>
      </c>
      <c r="H1367" s="16">
        <v>80</v>
      </c>
      <c r="I1367" s="17">
        <v>242.06313932235901</v>
      </c>
      <c r="J1367" s="18">
        <f t="shared" si="64"/>
        <v>19365.051145788719</v>
      </c>
      <c r="K1367" s="8">
        <f t="shared" si="65"/>
        <v>3</v>
      </c>
      <c r="M1367"/>
    </row>
    <row r="1368" spans="3:13" ht="14.25">
      <c r="C1368" s="10">
        <v>1367</v>
      </c>
      <c r="D1368" s="10" t="s">
        <v>8</v>
      </c>
      <c r="E1368" s="15">
        <v>38793</v>
      </c>
      <c r="F1368" s="10">
        <f t="shared" si="63"/>
        <v>2006</v>
      </c>
      <c r="G1368" s="10" t="s">
        <v>9</v>
      </c>
      <c r="H1368" s="16">
        <v>32</v>
      </c>
      <c r="I1368" s="17">
        <v>98.105863423861393</v>
      </c>
      <c r="J1368" s="18">
        <f t="shared" si="64"/>
        <v>3139.3876295635646</v>
      </c>
      <c r="K1368" s="8">
        <f t="shared" si="65"/>
        <v>5</v>
      </c>
      <c r="M1368"/>
    </row>
    <row r="1369" spans="3:13" ht="14.25">
      <c r="C1369" s="10">
        <v>1368</v>
      </c>
      <c r="D1369" s="10" t="s">
        <v>15</v>
      </c>
      <c r="E1369" s="15">
        <v>38166</v>
      </c>
      <c r="F1369" s="10">
        <f t="shared" si="63"/>
        <v>2004</v>
      </c>
      <c r="G1369" s="10" t="s">
        <v>13</v>
      </c>
      <c r="H1369" s="16">
        <v>29</v>
      </c>
      <c r="I1369" s="17">
        <v>89.172802878693901</v>
      </c>
      <c r="J1369" s="18">
        <f t="shared" si="64"/>
        <v>2586.011283482123</v>
      </c>
      <c r="K1369" s="8">
        <f t="shared" si="65"/>
        <v>5</v>
      </c>
      <c r="M1369"/>
    </row>
    <row r="1370" spans="3:13" ht="14.25">
      <c r="C1370" s="10">
        <v>1369</v>
      </c>
      <c r="D1370" s="10" t="s">
        <v>10</v>
      </c>
      <c r="E1370" s="15">
        <v>38485</v>
      </c>
      <c r="F1370" s="10">
        <f t="shared" si="63"/>
        <v>2005</v>
      </c>
      <c r="G1370" s="10" t="s">
        <v>11</v>
      </c>
      <c r="H1370" s="16">
        <v>64</v>
      </c>
      <c r="I1370" s="17">
        <v>193.51676296767599</v>
      </c>
      <c r="J1370" s="18">
        <f t="shared" si="64"/>
        <v>12385.072829931263</v>
      </c>
      <c r="K1370" s="8">
        <f t="shared" si="65"/>
        <v>8</v>
      </c>
      <c r="M1370"/>
    </row>
    <row r="1371" spans="3:13" ht="14.25">
      <c r="C1371" s="10">
        <v>1370</v>
      </c>
      <c r="D1371" s="10" t="s">
        <v>18</v>
      </c>
      <c r="E1371" s="15">
        <v>38056</v>
      </c>
      <c r="F1371" s="10">
        <f t="shared" si="63"/>
        <v>2004</v>
      </c>
      <c r="G1371" s="10" t="s">
        <v>9</v>
      </c>
      <c r="H1371" s="16">
        <v>27</v>
      </c>
      <c r="I1371" s="17">
        <v>83.668497347720802</v>
      </c>
      <c r="J1371" s="18">
        <f t="shared" si="64"/>
        <v>2259.0494283884618</v>
      </c>
      <c r="K1371" s="8">
        <f t="shared" si="65"/>
        <v>8</v>
      </c>
      <c r="M1371"/>
    </row>
    <row r="1372" spans="3:13" ht="14.25">
      <c r="C1372" s="10">
        <v>1371</v>
      </c>
      <c r="D1372" s="10" t="s">
        <v>20</v>
      </c>
      <c r="E1372" s="15">
        <v>38254</v>
      </c>
      <c r="F1372" s="10">
        <f t="shared" si="63"/>
        <v>2004</v>
      </c>
      <c r="G1372" s="10" t="s">
        <v>9</v>
      </c>
      <c r="H1372" s="16">
        <v>36</v>
      </c>
      <c r="I1372" s="17">
        <v>109.809285911366</v>
      </c>
      <c r="J1372" s="18">
        <f t="shared" si="64"/>
        <v>3953.1342928091763</v>
      </c>
      <c r="K1372" s="8">
        <f t="shared" si="65"/>
        <v>4</v>
      </c>
      <c r="M1372"/>
    </row>
    <row r="1373" spans="3:13" ht="14.25">
      <c r="C1373" s="10">
        <v>1372</v>
      </c>
      <c r="D1373" s="10" t="s">
        <v>8</v>
      </c>
      <c r="E1373" s="15">
        <v>39057</v>
      </c>
      <c r="F1373" s="10">
        <f t="shared" si="63"/>
        <v>2006</v>
      </c>
      <c r="G1373" s="10" t="s">
        <v>21</v>
      </c>
      <c r="H1373" s="16">
        <v>36</v>
      </c>
      <c r="I1373" s="17">
        <v>109.456577735004</v>
      </c>
      <c r="J1373" s="18">
        <f t="shared" si="64"/>
        <v>3940.436798460144</v>
      </c>
      <c r="K1373" s="8">
        <f t="shared" si="65"/>
        <v>5</v>
      </c>
      <c r="M1373"/>
    </row>
    <row r="1374" spans="3:13" ht="14.25">
      <c r="C1374" s="10">
        <v>1373</v>
      </c>
      <c r="D1374" s="10" t="s">
        <v>19</v>
      </c>
      <c r="E1374" s="15">
        <v>39013</v>
      </c>
      <c r="F1374" s="10">
        <f t="shared" si="63"/>
        <v>2006</v>
      </c>
      <c r="G1374" s="10" t="s">
        <v>21</v>
      </c>
      <c r="H1374" s="16">
        <v>32</v>
      </c>
      <c r="I1374" s="17">
        <v>97.343399963409695</v>
      </c>
      <c r="J1374" s="18">
        <f t="shared" si="64"/>
        <v>3114.9887988291102</v>
      </c>
      <c r="K1374" s="8">
        <f t="shared" si="65"/>
        <v>3</v>
      </c>
      <c r="M1374"/>
    </row>
    <row r="1375" spans="3:13" ht="14.25">
      <c r="C1375" s="10">
        <v>1374</v>
      </c>
      <c r="D1375" s="10" t="s">
        <v>18</v>
      </c>
      <c r="E1375" s="15">
        <v>38958</v>
      </c>
      <c r="F1375" s="10">
        <f t="shared" si="63"/>
        <v>2006</v>
      </c>
      <c r="G1375" s="10" t="s">
        <v>21</v>
      </c>
      <c r="H1375" s="16">
        <v>9</v>
      </c>
      <c r="I1375" s="17">
        <v>29.173034652532401</v>
      </c>
      <c r="J1375" s="18">
        <f t="shared" si="64"/>
        <v>262.55731187279162</v>
      </c>
      <c r="K1375" s="8">
        <f t="shared" si="65"/>
        <v>8</v>
      </c>
      <c r="M1375"/>
    </row>
    <row r="1376" spans="3:13" ht="14.25">
      <c r="C1376" s="10">
        <v>1375</v>
      </c>
      <c r="D1376" s="10" t="s">
        <v>15</v>
      </c>
      <c r="E1376" s="15">
        <v>38859</v>
      </c>
      <c r="F1376" s="10">
        <f t="shared" si="63"/>
        <v>2006</v>
      </c>
      <c r="G1376" s="10" t="s">
        <v>11</v>
      </c>
      <c r="H1376" s="16">
        <v>78</v>
      </c>
      <c r="I1376" s="17">
        <v>235.635707578949</v>
      </c>
      <c r="J1376" s="18">
        <f t="shared" si="64"/>
        <v>18379.585191158021</v>
      </c>
      <c r="K1376" s="8">
        <f t="shared" si="65"/>
        <v>5</v>
      </c>
      <c r="M1376"/>
    </row>
    <row r="1377" spans="3:13" ht="14.25">
      <c r="C1377" s="10">
        <v>1376</v>
      </c>
      <c r="D1377" s="10" t="s">
        <v>15</v>
      </c>
      <c r="E1377" s="15">
        <v>38375</v>
      </c>
      <c r="F1377" s="10">
        <f t="shared" si="63"/>
        <v>2005</v>
      </c>
      <c r="G1377" s="10" t="s">
        <v>13</v>
      </c>
      <c r="H1377" s="16">
        <v>55</v>
      </c>
      <c r="I1377" s="17">
        <v>167.693003147572</v>
      </c>
      <c r="J1377" s="18">
        <f t="shared" si="64"/>
        <v>9223.1151731164591</v>
      </c>
      <c r="K1377" s="8">
        <f t="shared" si="65"/>
        <v>5</v>
      </c>
      <c r="M1377"/>
    </row>
    <row r="1378" spans="3:13" ht="14.25">
      <c r="C1378" s="10">
        <v>1377</v>
      </c>
      <c r="D1378" s="10" t="s">
        <v>10</v>
      </c>
      <c r="E1378" s="15">
        <v>38221</v>
      </c>
      <c r="F1378" s="10">
        <f t="shared" si="63"/>
        <v>2004</v>
      </c>
      <c r="G1378" s="10" t="s">
        <v>21</v>
      </c>
      <c r="H1378" s="16">
        <v>79</v>
      </c>
      <c r="I1378" s="17">
        <v>239.25822655633101</v>
      </c>
      <c r="J1378" s="18">
        <f t="shared" si="64"/>
        <v>18901.399897950148</v>
      </c>
      <c r="K1378" s="8">
        <f t="shared" si="65"/>
        <v>8</v>
      </c>
      <c r="M1378"/>
    </row>
    <row r="1379" spans="3:13" ht="14.25">
      <c r="C1379" s="10">
        <v>1378</v>
      </c>
      <c r="D1379" s="10" t="s">
        <v>10</v>
      </c>
      <c r="E1379" s="15">
        <v>37990</v>
      </c>
      <c r="F1379" s="10">
        <f t="shared" si="63"/>
        <v>2004</v>
      </c>
      <c r="G1379" s="10" t="s">
        <v>17</v>
      </c>
      <c r="H1379" s="16">
        <v>9</v>
      </c>
      <c r="I1379" s="17">
        <v>29.369312085142401</v>
      </c>
      <c r="J1379" s="18">
        <f t="shared" si="64"/>
        <v>264.32380876628162</v>
      </c>
      <c r="K1379" s="8">
        <f t="shared" si="65"/>
        <v>8</v>
      </c>
      <c r="M1379"/>
    </row>
    <row r="1380" spans="3:13" ht="14.25">
      <c r="C1380" s="10">
        <v>1379</v>
      </c>
      <c r="D1380" s="10" t="s">
        <v>8</v>
      </c>
      <c r="E1380" s="15">
        <v>39068</v>
      </c>
      <c r="F1380" s="10">
        <f t="shared" si="63"/>
        <v>2006</v>
      </c>
      <c r="G1380" s="10" t="s">
        <v>11</v>
      </c>
      <c r="H1380" s="16">
        <v>4</v>
      </c>
      <c r="I1380" s="17">
        <v>14.276329980408599</v>
      </c>
      <c r="J1380" s="18">
        <f t="shared" si="64"/>
        <v>57.105319921634397</v>
      </c>
      <c r="K1380" s="8">
        <f t="shared" si="65"/>
        <v>5</v>
      </c>
      <c r="M1380"/>
    </row>
    <row r="1381" spans="3:13" ht="14.25">
      <c r="C1381" s="10">
        <v>1380</v>
      </c>
      <c r="D1381" s="10" t="s">
        <v>10</v>
      </c>
      <c r="E1381" s="15">
        <v>38826</v>
      </c>
      <c r="F1381" s="10">
        <f t="shared" si="63"/>
        <v>2006</v>
      </c>
      <c r="G1381" s="10" t="s">
        <v>21</v>
      </c>
      <c r="H1381" s="16">
        <v>6</v>
      </c>
      <c r="I1381" s="17">
        <v>20.1652463768704</v>
      </c>
      <c r="J1381" s="18">
        <f t="shared" si="64"/>
        <v>120.9914782612224</v>
      </c>
      <c r="K1381" s="8">
        <f t="shared" si="65"/>
        <v>8</v>
      </c>
      <c r="M1381"/>
    </row>
    <row r="1382" spans="3:13" ht="14.25">
      <c r="C1382" s="10">
        <v>1381</v>
      </c>
      <c r="D1382" s="10" t="s">
        <v>20</v>
      </c>
      <c r="E1382" s="15">
        <v>38496</v>
      </c>
      <c r="F1382" s="10">
        <f t="shared" si="63"/>
        <v>2005</v>
      </c>
      <c r="G1382" s="10" t="s">
        <v>17</v>
      </c>
      <c r="H1382" s="16">
        <v>18</v>
      </c>
      <c r="I1382" s="17">
        <v>55.919019488133301</v>
      </c>
      <c r="J1382" s="18">
        <f t="shared" si="64"/>
        <v>1006.5423507863994</v>
      </c>
      <c r="K1382" s="8">
        <f t="shared" si="65"/>
        <v>4</v>
      </c>
      <c r="M1382"/>
    </row>
    <row r="1383" spans="3:13" ht="14.25">
      <c r="C1383" s="10">
        <v>1382</v>
      </c>
      <c r="D1383" s="10" t="s">
        <v>15</v>
      </c>
      <c r="E1383" s="15">
        <v>38650</v>
      </c>
      <c r="F1383" s="10">
        <f t="shared" si="63"/>
        <v>2005</v>
      </c>
      <c r="G1383" s="10" t="s">
        <v>17</v>
      </c>
      <c r="H1383" s="16">
        <v>14</v>
      </c>
      <c r="I1383" s="17">
        <v>44.491260768813902</v>
      </c>
      <c r="J1383" s="18">
        <f t="shared" si="64"/>
        <v>622.87765076339463</v>
      </c>
      <c r="K1383" s="8">
        <f t="shared" si="65"/>
        <v>5</v>
      </c>
      <c r="M1383"/>
    </row>
    <row r="1384" spans="3:13" ht="14.25">
      <c r="C1384" s="10">
        <v>1383</v>
      </c>
      <c r="D1384" s="10" t="s">
        <v>18</v>
      </c>
      <c r="E1384" s="15">
        <v>38947</v>
      </c>
      <c r="F1384" s="10">
        <f t="shared" si="63"/>
        <v>2006</v>
      </c>
      <c r="G1384" s="10" t="s">
        <v>9</v>
      </c>
      <c r="H1384" s="16">
        <v>91</v>
      </c>
      <c r="I1384" s="17">
        <v>275.50447930379602</v>
      </c>
      <c r="J1384" s="18">
        <f t="shared" si="64"/>
        <v>25070.907616645436</v>
      </c>
      <c r="K1384" s="8">
        <f t="shared" si="65"/>
        <v>8</v>
      </c>
      <c r="M1384"/>
    </row>
    <row r="1385" spans="3:13" ht="14.25">
      <c r="C1385" s="10">
        <v>1384</v>
      </c>
      <c r="D1385" s="10" t="s">
        <v>15</v>
      </c>
      <c r="E1385" s="15">
        <v>38694</v>
      </c>
      <c r="F1385" s="10">
        <f t="shared" si="63"/>
        <v>2005</v>
      </c>
      <c r="G1385" s="10" t="s">
        <v>17</v>
      </c>
      <c r="H1385" s="16">
        <v>74</v>
      </c>
      <c r="I1385" s="17">
        <v>224.07187760826</v>
      </c>
      <c r="J1385" s="18">
        <f t="shared" si="64"/>
        <v>16581.31894301124</v>
      </c>
      <c r="K1385" s="8">
        <f t="shared" si="65"/>
        <v>5</v>
      </c>
      <c r="M1385"/>
    </row>
    <row r="1386" spans="3:13" ht="14.25">
      <c r="C1386" s="10">
        <v>1385</v>
      </c>
      <c r="D1386" s="10" t="s">
        <v>8</v>
      </c>
      <c r="E1386" s="15">
        <v>38199</v>
      </c>
      <c r="F1386" s="10">
        <f t="shared" si="63"/>
        <v>2004</v>
      </c>
      <c r="G1386" s="10" t="s">
        <v>9</v>
      </c>
      <c r="H1386" s="16">
        <v>47</v>
      </c>
      <c r="I1386" s="17">
        <v>143.85756416034101</v>
      </c>
      <c r="J1386" s="18">
        <f t="shared" si="64"/>
        <v>6761.305515536028</v>
      </c>
      <c r="K1386" s="8">
        <f t="shared" si="65"/>
        <v>5</v>
      </c>
      <c r="M1386"/>
    </row>
    <row r="1387" spans="3:13" ht="14.25">
      <c r="C1387" s="10">
        <v>1386</v>
      </c>
      <c r="D1387" s="10" t="s">
        <v>16</v>
      </c>
      <c r="E1387" s="15">
        <v>39024</v>
      </c>
      <c r="F1387" s="10">
        <f t="shared" si="63"/>
        <v>2006</v>
      </c>
      <c r="G1387" s="10" t="s">
        <v>11</v>
      </c>
      <c r="H1387" s="16">
        <v>28</v>
      </c>
      <c r="I1387" s="17">
        <v>86.468289532216403</v>
      </c>
      <c r="J1387" s="18">
        <f t="shared" si="64"/>
        <v>2421.1121069020592</v>
      </c>
      <c r="K1387" s="8">
        <f t="shared" si="65"/>
        <v>7</v>
      </c>
      <c r="M1387"/>
    </row>
    <row r="1388" spans="3:13" ht="14.25">
      <c r="C1388" s="10">
        <v>1387</v>
      </c>
      <c r="D1388" s="10" t="s">
        <v>16</v>
      </c>
      <c r="E1388" s="15">
        <v>38980</v>
      </c>
      <c r="F1388" s="10">
        <f t="shared" si="63"/>
        <v>2006</v>
      </c>
      <c r="G1388" s="10" t="s">
        <v>17</v>
      </c>
      <c r="H1388" s="16">
        <v>21</v>
      </c>
      <c r="I1388" s="17">
        <v>64.784207766072996</v>
      </c>
      <c r="J1388" s="18">
        <f t="shared" si="64"/>
        <v>1360.4683630875329</v>
      </c>
      <c r="K1388" s="8">
        <f t="shared" si="65"/>
        <v>7</v>
      </c>
      <c r="M1388"/>
    </row>
    <row r="1389" spans="3:13" ht="14.25">
      <c r="C1389" s="10">
        <v>1388</v>
      </c>
      <c r="D1389" s="10" t="s">
        <v>18</v>
      </c>
      <c r="E1389" s="15">
        <v>38441</v>
      </c>
      <c r="F1389" s="10">
        <f t="shared" si="63"/>
        <v>2005</v>
      </c>
      <c r="G1389" s="10" t="s">
        <v>11</v>
      </c>
      <c r="H1389" s="16">
        <v>52</v>
      </c>
      <c r="I1389" s="17">
        <v>157.69424365413801</v>
      </c>
      <c r="J1389" s="18">
        <f t="shared" si="64"/>
        <v>8200.1006700151756</v>
      </c>
      <c r="K1389" s="8">
        <f t="shared" si="65"/>
        <v>8</v>
      </c>
      <c r="M1389"/>
    </row>
    <row r="1390" spans="3:13" ht="14.25">
      <c r="C1390" s="10">
        <v>1389</v>
      </c>
      <c r="D1390" s="10" t="s">
        <v>15</v>
      </c>
      <c r="E1390" s="15">
        <v>38166</v>
      </c>
      <c r="F1390" s="10">
        <f t="shared" si="63"/>
        <v>2004</v>
      </c>
      <c r="G1390" s="10" t="s">
        <v>13</v>
      </c>
      <c r="H1390" s="16">
        <v>33</v>
      </c>
      <c r="I1390" s="17">
        <v>101.088561349491</v>
      </c>
      <c r="J1390" s="18">
        <f t="shared" si="64"/>
        <v>3335.9225245332032</v>
      </c>
      <c r="K1390" s="8">
        <f t="shared" si="65"/>
        <v>5</v>
      </c>
      <c r="M1390"/>
    </row>
    <row r="1391" spans="3:13" ht="14.25">
      <c r="C1391" s="10">
        <v>1390</v>
      </c>
      <c r="D1391" s="10" t="s">
        <v>16</v>
      </c>
      <c r="E1391" s="15">
        <v>38023</v>
      </c>
      <c r="F1391" s="10">
        <f t="shared" si="63"/>
        <v>2004</v>
      </c>
      <c r="G1391" s="10" t="s">
        <v>21</v>
      </c>
      <c r="H1391" s="16">
        <v>-7</v>
      </c>
      <c r="I1391" s="17">
        <v>-19.437923961194201</v>
      </c>
      <c r="J1391" s="18">
        <f t="shared" si="64"/>
        <v>136.06546772835941</v>
      </c>
      <c r="K1391" s="8">
        <f t="shared" si="65"/>
        <v>7</v>
      </c>
      <c r="M1391"/>
    </row>
    <row r="1392" spans="3:13" ht="14.25">
      <c r="C1392" s="10">
        <v>1391</v>
      </c>
      <c r="D1392" s="10" t="s">
        <v>18</v>
      </c>
      <c r="E1392" s="15">
        <v>38078</v>
      </c>
      <c r="F1392" s="10">
        <f t="shared" si="63"/>
        <v>2004</v>
      </c>
      <c r="G1392" s="10" t="s">
        <v>9</v>
      </c>
      <c r="H1392" s="16">
        <v>12</v>
      </c>
      <c r="I1392" s="17">
        <v>38.2380881700618</v>
      </c>
      <c r="J1392" s="18">
        <f t="shared" si="64"/>
        <v>458.85705804074161</v>
      </c>
      <c r="K1392" s="8">
        <f t="shared" si="65"/>
        <v>8</v>
      </c>
      <c r="M1392"/>
    </row>
    <row r="1393" spans="3:13" ht="14.25">
      <c r="C1393" s="10">
        <v>1392</v>
      </c>
      <c r="D1393" s="10" t="s">
        <v>15</v>
      </c>
      <c r="E1393" s="15">
        <v>38045</v>
      </c>
      <c r="F1393" s="10">
        <f t="shared" si="63"/>
        <v>2004</v>
      </c>
      <c r="G1393" s="10" t="s">
        <v>17</v>
      </c>
      <c r="H1393" s="16">
        <v>1</v>
      </c>
      <c r="I1393" s="17">
        <v>4.50497277280307</v>
      </c>
      <c r="J1393" s="18">
        <f t="shared" si="64"/>
        <v>4.50497277280307</v>
      </c>
      <c r="K1393" s="8">
        <f t="shared" si="65"/>
        <v>5</v>
      </c>
      <c r="M1393"/>
    </row>
    <row r="1394" spans="3:13" ht="14.25">
      <c r="C1394" s="10">
        <v>1393</v>
      </c>
      <c r="D1394" s="10" t="s">
        <v>8</v>
      </c>
      <c r="E1394" s="15">
        <v>38012</v>
      </c>
      <c r="F1394" s="10">
        <f t="shared" si="63"/>
        <v>2004</v>
      </c>
      <c r="G1394" s="10" t="s">
        <v>21</v>
      </c>
      <c r="H1394" s="16">
        <v>56</v>
      </c>
      <c r="I1394" s="17">
        <v>169.757702178155</v>
      </c>
      <c r="J1394" s="18">
        <f t="shared" si="64"/>
        <v>9506.4313219766809</v>
      </c>
      <c r="K1394" s="8">
        <f t="shared" si="65"/>
        <v>5</v>
      </c>
      <c r="M1394"/>
    </row>
    <row r="1395" spans="3:13" ht="14.25">
      <c r="C1395" s="10">
        <v>1394</v>
      </c>
      <c r="D1395" s="10" t="s">
        <v>18</v>
      </c>
      <c r="E1395" s="15">
        <v>38529</v>
      </c>
      <c r="F1395" s="10">
        <f t="shared" si="63"/>
        <v>2005</v>
      </c>
      <c r="G1395" s="10" t="s">
        <v>11</v>
      </c>
      <c r="H1395" s="16">
        <v>34</v>
      </c>
      <c r="I1395" s="17">
        <v>104.477066469109</v>
      </c>
      <c r="J1395" s="18">
        <f t="shared" si="64"/>
        <v>3552.2202599497064</v>
      </c>
      <c r="K1395" s="8">
        <f t="shared" si="65"/>
        <v>8</v>
      </c>
      <c r="M1395"/>
    </row>
    <row r="1396" spans="3:13" ht="14.25">
      <c r="C1396" s="10">
        <v>1395</v>
      </c>
      <c r="D1396" s="10" t="s">
        <v>20</v>
      </c>
      <c r="E1396" s="15">
        <v>38408</v>
      </c>
      <c r="F1396" s="10">
        <f t="shared" si="63"/>
        <v>2005</v>
      </c>
      <c r="G1396" s="10" t="s">
        <v>11</v>
      </c>
      <c r="H1396" s="16">
        <v>83</v>
      </c>
      <c r="I1396" s="17">
        <v>250.38974883045799</v>
      </c>
      <c r="J1396" s="18">
        <f t="shared" si="64"/>
        <v>20782.349152928015</v>
      </c>
      <c r="K1396" s="8">
        <f t="shared" si="65"/>
        <v>4</v>
      </c>
      <c r="M1396"/>
    </row>
    <row r="1397" spans="3:13" ht="14.25">
      <c r="C1397" s="10">
        <v>1396</v>
      </c>
      <c r="D1397" s="10" t="s">
        <v>16</v>
      </c>
      <c r="E1397" s="15">
        <v>38430</v>
      </c>
      <c r="F1397" s="10">
        <f t="shared" si="63"/>
        <v>2005</v>
      </c>
      <c r="G1397" s="10" t="s">
        <v>17</v>
      </c>
      <c r="H1397" s="16">
        <v>-4</v>
      </c>
      <c r="I1397" s="17">
        <v>-10.1556248430926</v>
      </c>
      <c r="J1397" s="18">
        <f t="shared" si="64"/>
        <v>40.622499372370399</v>
      </c>
      <c r="K1397" s="8">
        <f t="shared" si="65"/>
        <v>7</v>
      </c>
      <c r="M1397"/>
    </row>
    <row r="1398" spans="3:13" ht="14.25">
      <c r="C1398" s="10">
        <v>1397</v>
      </c>
      <c r="D1398" s="10" t="s">
        <v>18</v>
      </c>
      <c r="E1398" s="15">
        <v>38386</v>
      </c>
      <c r="F1398" s="10">
        <f t="shared" si="63"/>
        <v>2005</v>
      </c>
      <c r="G1398" s="10" t="s">
        <v>11</v>
      </c>
      <c r="H1398" s="16">
        <v>9</v>
      </c>
      <c r="I1398" s="17">
        <v>29.703664221901199</v>
      </c>
      <c r="J1398" s="18">
        <f t="shared" si="64"/>
        <v>267.33297799711079</v>
      </c>
      <c r="K1398" s="8">
        <f t="shared" si="65"/>
        <v>8</v>
      </c>
      <c r="M1398"/>
    </row>
    <row r="1399" spans="3:13" ht="14.25">
      <c r="C1399" s="10">
        <v>1398</v>
      </c>
      <c r="D1399" s="10" t="s">
        <v>10</v>
      </c>
      <c r="E1399" s="15">
        <v>38122</v>
      </c>
      <c r="F1399" s="10">
        <f t="shared" si="63"/>
        <v>2004</v>
      </c>
      <c r="G1399" s="10" t="s">
        <v>17</v>
      </c>
      <c r="H1399" s="16">
        <v>64</v>
      </c>
      <c r="I1399" s="17">
        <v>193.99078398349599</v>
      </c>
      <c r="J1399" s="18">
        <f t="shared" si="64"/>
        <v>12415.410174943743</v>
      </c>
      <c r="K1399" s="8">
        <f t="shared" si="65"/>
        <v>8</v>
      </c>
      <c r="M1399"/>
    </row>
    <row r="1400" spans="3:13" ht="14.25">
      <c r="C1400" s="10">
        <v>1399</v>
      </c>
      <c r="D1400" s="10" t="s">
        <v>20</v>
      </c>
      <c r="E1400" s="15">
        <v>38122</v>
      </c>
      <c r="F1400" s="10">
        <f t="shared" si="63"/>
        <v>2004</v>
      </c>
      <c r="G1400" s="10" t="s">
        <v>9</v>
      </c>
      <c r="H1400" s="16">
        <v>13</v>
      </c>
      <c r="I1400" s="17">
        <v>40.947424828889503</v>
      </c>
      <c r="J1400" s="18">
        <f t="shared" si="64"/>
        <v>532.3165227755635</v>
      </c>
      <c r="K1400" s="8">
        <f t="shared" si="65"/>
        <v>4</v>
      </c>
      <c r="M1400"/>
    </row>
    <row r="1401" spans="3:13" ht="14.25">
      <c r="C1401" s="10">
        <v>1400</v>
      </c>
      <c r="D1401" s="10" t="s">
        <v>15</v>
      </c>
      <c r="E1401" s="15">
        <v>38100</v>
      </c>
      <c r="F1401" s="10">
        <f t="shared" si="63"/>
        <v>2004</v>
      </c>
      <c r="G1401" s="10" t="s">
        <v>9</v>
      </c>
      <c r="H1401" s="16">
        <v>9</v>
      </c>
      <c r="I1401" s="17">
        <v>28.683682099948701</v>
      </c>
      <c r="J1401" s="18">
        <f t="shared" si="64"/>
        <v>258.15313889953831</v>
      </c>
      <c r="K1401" s="8">
        <f t="shared" si="65"/>
        <v>5</v>
      </c>
      <c r="M1401"/>
    </row>
    <row r="1402" spans="3:13" ht="14.25">
      <c r="C1402" s="10">
        <v>1401</v>
      </c>
      <c r="D1402" s="10" t="s">
        <v>14</v>
      </c>
      <c r="E1402" s="15">
        <v>38980</v>
      </c>
      <c r="F1402" s="10">
        <f t="shared" si="63"/>
        <v>2006</v>
      </c>
      <c r="G1402" s="10" t="s">
        <v>9</v>
      </c>
      <c r="H1402" s="16">
        <v>6</v>
      </c>
      <c r="I1402" s="17">
        <v>19.546281446888699</v>
      </c>
      <c r="J1402" s="18">
        <f t="shared" si="64"/>
        <v>117.27768868133219</v>
      </c>
      <c r="K1402" s="8">
        <f t="shared" si="65"/>
        <v>6</v>
      </c>
      <c r="M1402"/>
    </row>
    <row r="1403" spans="3:13" ht="14.25">
      <c r="C1403" s="10">
        <v>1402</v>
      </c>
      <c r="D1403" s="10" t="s">
        <v>12</v>
      </c>
      <c r="E1403" s="15">
        <v>38859</v>
      </c>
      <c r="F1403" s="10">
        <f t="shared" si="63"/>
        <v>2006</v>
      </c>
      <c r="G1403" s="10" t="s">
        <v>11</v>
      </c>
      <c r="H1403" s="16">
        <v>55</v>
      </c>
      <c r="I1403" s="17">
        <v>167.09210591087501</v>
      </c>
      <c r="J1403" s="18">
        <f t="shared" si="64"/>
        <v>9190.0658250981251</v>
      </c>
      <c r="K1403" s="8">
        <f t="shared" si="65"/>
        <v>6</v>
      </c>
      <c r="M1403"/>
    </row>
    <row r="1404" spans="3:13" ht="14.25">
      <c r="C1404" s="10">
        <v>1403</v>
      </c>
      <c r="D1404" s="10" t="s">
        <v>19</v>
      </c>
      <c r="E1404" s="15">
        <v>38870</v>
      </c>
      <c r="F1404" s="10">
        <f t="shared" si="63"/>
        <v>2006</v>
      </c>
      <c r="G1404" s="10" t="s">
        <v>13</v>
      </c>
      <c r="H1404" s="16">
        <v>64</v>
      </c>
      <c r="I1404" s="17">
        <v>194.834909301951</v>
      </c>
      <c r="J1404" s="18">
        <f t="shared" si="64"/>
        <v>12469.434195324864</v>
      </c>
      <c r="K1404" s="8">
        <f t="shared" si="65"/>
        <v>3</v>
      </c>
      <c r="M1404"/>
    </row>
    <row r="1405" spans="3:13" ht="14.25">
      <c r="C1405" s="10">
        <v>1404</v>
      </c>
      <c r="D1405" s="10" t="s">
        <v>8</v>
      </c>
      <c r="E1405" s="15">
        <v>38518</v>
      </c>
      <c r="F1405" s="10">
        <f t="shared" si="63"/>
        <v>2005</v>
      </c>
      <c r="G1405" s="10" t="s">
        <v>9</v>
      </c>
      <c r="H1405" s="16">
        <v>27</v>
      </c>
      <c r="I1405" s="17">
        <v>82.654748876430304</v>
      </c>
      <c r="J1405" s="18">
        <f t="shared" si="64"/>
        <v>2231.6782196636182</v>
      </c>
      <c r="K1405" s="8">
        <f t="shared" si="65"/>
        <v>5</v>
      </c>
      <c r="M1405"/>
    </row>
    <row r="1406" spans="3:13" ht="14.25">
      <c r="C1406" s="10">
        <v>1405</v>
      </c>
      <c r="D1406" s="10" t="s">
        <v>19</v>
      </c>
      <c r="E1406" s="15">
        <v>38276</v>
      </c>
      <c r="F1406" s="10">
        <f t="shared" si="63"/>
        <v>2004</v>
      </c>
      <c r="G1406" s="10" t="s">
        <v>9</v>
      </c>
      <c r="H1406" s="16">
        <v>4</v>
      </c>
      <c r="I1406" s="17">
        <v>14.358367110038101</v>
      </c>
      <c r="J1406" s="18">
        <f t="shared" si="64"/>
        <v>57.433468440152403</v>
      </c>
      <c r="K1406" s="8">
        <f t="shared" si="65"/>
        <v>3</v>
      </c>
      <c r="M1406"/>
    </row>
    <row r="1407" spans="3:13" ht="14.25">
      <c r="C1407" s="10">
        <v>1406</v>
      </c>
      <c r="D1407" s="10" t="s">
        <v>20</v>
      </c>
      <c r="E1407" s="15">
        <v>38661</v>
      </c>
      <c r="F1407" s="10">
        <f t="shared" si="63"/>
        <v>2005</v>
      </c>
      <c r="G1407" s="10" t="s">
        <v>9</v>
      </c>
      <c r="H1407" s="16">
        <v>17</v>
      </c>
      <c r="I1407" s="17">
        <v>53.450226015325903</v>
      </c>
      <c r="J1407" s="18">
        <f t="shared" si="64"/>
        <v>908.65384226054039</v>
      </c>
      <c r="K1407" s="8">
        <f t="shared" si="65"/>
        <v>4</v>
      </c>
      <c r="M1407"/>
    </row>
    <row r="1408" spans="3:13" ht="14.25">
      <c r="C1408" s="10">
        <v>1407</v>
      </c>
      <c r="D1408" s="10" t="s">
        <v>12</v>
      </c>
      <c r="E1408" s="15">
        <v>38947</v>
      </c>
      <c r="F1408" s="10">
        <f t="shared" si="63"/>
        <v>2006</v>
      </c>
      <c r="G1408" s="10" t="s">
        <v>9</v>
      </c>
      <c r="H1408" s="16">
        <v>24</v>
      </c>
      <c r="I1408" s="17">
        <v>74.287417398883505</v>
      </c>
      <c r="J1408" s="18">
        <f t="shared" si="64"/>
        <v>1782.898017573204</v>
      </c>
      <c r="K1408" s="8">
        <f t="shared" si="65"/>
        <v>6</v>
      </c>
      <c r="M1408"/>
    </row>
    <row r="1409" spans="3:13" ht="14.25">
      <c r="C1409" s="10">
        <v>1408</v>
      </c>
      <c r="D1409" s="10" t="s">
        <v>14</v>
      </c>
      <c r="E1409" s="15">
        <v>38694</v>
      </c>
      <c r="F1409" s="10">
        <f t="shared" si="63"/>
        <v>2005</v>
      </c>
      <c r="G1409" s="10" t="s">
        <v>9</v>
      </c>
      <c r="H1409" s="16">
        <v>87</v>
      </c>
      <c r="I1409" s="17">
        <v>262.88059466806999</v>
      </c>
      <c r="J1409" s="18">
        <f t="shared" si="64"/>
        <v>22870.611736122089</v>
      </c>
      <c r="K1409" s="8">
        <f t="shared" si="65"/>
        <v>6</v>
      </c>
      <c r="M1409"/>
    </row>
    <row r="1410" spans="3:13" ht="14.25">
      <c r="C1410" s="10">
        <v>1409</v>
      </c>
      <c r="D1410" s="10" t="s">
        <v>15</v>
      </c>
      <c r="E1410" s="15">
        <v>38309</v>
      </c>
      <c r="F1410" s="10">
        <f t="shared" si="63"/>
        <v>2004</v>
      </c>
      <c r="G1410" s="10" t="s">
        <v>21</v>
      </c>
      <c r="H1410" s="16">
        <v>10</v>
      </c>
      <c r="I1410" s="17">
        <v>31.759227784320299</v>
      </c>
      <c r="J1410" s="18">
        <f t="shared" si="64"/>
        <v>317.59227784320296</v>
      </c>
      <c r="K1410" s="8">
        <f t="shared" si="65"/>
        <v>5</v>
      </c>
      <c r="M1410"/>
    </row>
    <row r="1411" spans="3:13" ht="14.25">
      <c r="C1411" s="10">
        <v>1410</v>
      </c>
      <c r="D1411" s="10" t="s">
        <v>18</v>
      </c>
      <c r="E1411" s="15">
        <v>38276</v>
      </c>
      <c r="F1411" s="10">
        <f t="shared" ref="F1411:F1474" si="66">YEAR(E1411)</f>
        <v>2004</v>
      </c>
      <c r="G1411" s="10" t="s">
        <v>21</v>
      </c>
      <c r="H1411" s="16">
        <v>0</v>
      </c>
      <c r="I1411" s="17">
        <v>1.8311339455634801</v>
      </c>
      <c r="J1411" s="18">
        <f t="shared" ref="J1411:J1474" si="67">H1411*I1411</f>
        <v>0</v>
      </c>
      <c r="K1411" s="8">
        <f t="shared" ref="K1411:K1474" si="68">LEN(D1411)</f>
        <v>8</v>
      </c>
      <c r="M1411"/>
    </row>
    <row r="1412" spans="3:13" ht="14.25">
      <c r="C1412" s="10">
        <v>1411</v>
      </c>
      <c r="D1412" s="10" t="s">
        <v>18</v>
      </c>
      <c r="E1412" s="15">
        <v>38375</v>
      </c>
      <c r="F1412" s="10">
        <f t="shared" si="66"/>
        <v>2005</v>
      </c>
      <c r="G1412" s="10" t="s">
        <v>9</v>
      </c>
      <c r="H1412" s="16">
        <v>73</v>
      </c>
      <c r="I1412" s="17">
        <v>221.00917974993899</v>
      </c>
      <c r="J1412" s="18">
        <f t="shared" si="67"/>
        <v>16133.670121745547</v>
      </c>
      <c r="K1412" s="8">
        <f t="shared" si="68"/>
        <v>8</v>
      </c>
      <c r="M1412"/>
    </row>
    <row r="1413" spans="3:13" ht="14.25">
      <c r="C1413" s="10">
        <v>1412</v>
      </c>
      <c r="D1413" s="10" t="s">
        <v>10</v>
      </c>
      <c r="E1413" s="15">
        <v>38067</v>
      </c>
      <c r="F1413" s="10">
        <f t="shared" si="66"/>
        <v>2004</v>
      </c>
      <c r="G1413" s="10" t="s">
        <v>9</v>
      </c>
      <c r="H1413" s="16">
        <v>66</v>
      </c>
      <c r="I1413" s="17">
        <v>200.121982463271</v>
      </c>
      <c r="J1413" s="18">
        <f t="shared" si="67"/>
        <v>13208.050842575885</v>
      </c>
      <c r="K1413" s="8">
        <f t="shared" si="68"/>
        <v>8</v>
      </c>
      <c r="M1413"/>
    </row>
    <row r="1414" spans="3:13" ht="14.25">
      <c r="C1414" s="10">
        <v>1413</v>
      </c>
      <c r="D1414" s="10" t="s">
        <v>8</v>
      </c>
      <c r="E1414" s="15">
        <v>38947</v>
      </c>
      <c r="F1414" s="10">
        <f t="shared" si="66"/>
        <v>2006</v>
      </c>
      <c r="G1414" s="10" t="s">
        <v>9</v>
      </c>
      <c r="H1414" s="16">
        <v>70</v>
      </c>
      <c r="I1414" s="17">
        <v>211.75333647455901</v>
      </c>
      <c r="J1414" s="18">
        <f t="shared" si="67"/>
        <v>14822.73355321913</v>
      </c>
      <c r="K1414" s="8">
        <f t="shared" si="68"/>
        <v>5</v>
      </c>
      <c r="M1414"/>
    </row>
    <row r="1415" spans="3:13" ht="14.25">
      <c r="C1415" s="10">
        <v>1414</v>
      </c>
      <c r="D1415" s="10" t="s">
        <v>15</v>
      </c>
      <c r="E1415" s="15">
        <v>38331</v>
      </c>
      <c r="F1415" s="10">
        <f t="shared" si="66"/>
        <v>2004</v>
      </c>
      <c r="G1415" s="10" t="s">
        <v>11</v>
      </c>
      <c r="H1415" s="16">
        <v>78</v>
      </c>
      <c r="I1415" s="17">
        <v>235.90596023209099</v>
      </c>
      <c r="J1415" s="18">
        <f t="shared" si="67"/>
        <v>18400.664898103096</v>
      </c>
      <c r="K1415" s="8">
        <f t="shared" si="68"/>
        <v>5</v>
      </c>
      <c r="M1415"/>
    </row>
    <row r="1416" spans="3:13" ht="14.25">
      <c r="C1416" s="10">
        <v>1415</v>
      </c>
      <c r="D1416" s="10" t="s">
        <v>19</v>
      </c>
      <c r="E1416" s="15">
        <v>38661</v>
      </c>
      <c r="F1416" s="10">
        <f t="shared" si="66"/>
        <v>2005</v>
      </c>
      <c r="G1416" s="10" t="s">
        <v>21</v>
      </c>
      <c r="H1416" s="16">
        <v>22</v>
      </c>
      <c r="I1416" s="17">
        <v>66.965065793990505</v>
      </c>
      <c r="J1416" s="18">
        <f t="shared" si="67"/>
        <v>1473.231447467791</v>
      </c>
      <c r="K1416" s="8">
        <f t="shared" si="68"/>
        <v>3</v>
      </c>
      <c r="M1416"/>
    </row>
    <row r="1417" spans="3:13" ht="14.25">
      <c r="C1417" s="10">
        <v>1416</v>
      </c>
      <c r="D1417" s="10" t="s">
        <v>14</v>
      </c>
      <c r="E1417" s="15">
        <v>38265</v>
      </c>
      <c r="F1417" s="10">
        <f t="shared" si="66"/>
        <v>2004</v>
      </c>
      <c r="G1417" s="10" t="s">
        <v>21</v>
      </c>
      <c r="H1417" s="16">
        <v>21</v>
      </c>
      <c r="I1417" s="17">
        <v>65.217462708012206</v>
      </c>
      <c r="J1417" s="18">
        <f t="shared" si="67"/>
        <v>1369.5667168682564</v>
      </c>
      <c r="K1417" s="8">
        <f t="shared" si="68"/>
        <v>6</v>
      </c>
      <c r="M1417"/>
    </row>
    <row r="1418" spans="3:13" ht="14.25">
      <c r="C1418" s="10">
        <v>1417</v>
      </c>
      <c r="D1418" s="10" t="s">
        <v>8</v>
      </c>
      <c r="E1418" s="15">
        <v>38276</v>
      </c>
      <c r="F1418" s="10">
        <f t="shared" si="66"/>
        <v>2004</v>
      </c>
      <c r="G1418" s="10" t="s">
        <v>9</v>
      </c>
      <c r="H1418" s="16">
        <v>8</v>
      </c>
      <c r="I1418" s="17">
        <v>25.824952877477099</v>
      </c>
      <c r="J1418" s="18">
        <f t="shared" si="67"/>
        <v>206.59962301981679</v>
      </c>
      <c r="K1418" s="8">
        <f t="shared" si="68"/>
        <v>5</v>
      </c>
      <c r="M1418"/>
    </row>
    <row r="1419" spans="3:13" ht="14.25">
      <c r="C1419" s="10">
        <v>1418</v>
      </c>
      <c r="D1419" s="10" t="s">
        <v>12</v>
      </c>
      <c r="E1419" s="15">
        <v>38034</v>
      </c>
      <c r="F1419" s="10">
        <f t="shared" si="66"/>
        <v>2004</v>
      </c>
      <c r="G1419" s="10" t="s">
        <v>21</v>
      </c>
      <c r="H1419" s="16">
        <v>62</v>
      </c>
      <c r="I1419" s="17">
        <v>187.801127221066</v>
      </c>
      <c r="J1419" s="18">
        <f t="shared" si="67"/>
        <v>11643.669887706092</v>
      </c>
      <c r="K1419" s="8">
        <f t="shared" si="68"/>
        <v>6</v>
      </c>
      <c r="M1419"/>
    </row>
    <row r="1420" spans="3:13" ht="14.25">
      <c r="C1420" s="10">
        <v>1419</v>
      </c>
      <c r="D1420" s="10" t="s">
        <v>16</v>
      </c>
      <c r="E1420" s="15">
        <v>38848</v>
      </c>
      <c r="F1420" s="10">
        <f t="shared" si="66"/>
        <v>2006</v>
      </c>
      <c r="G1420" s="10" t="s">
        <v>21</v>
      </c>
      <c r="H1420" s="16">
        <v>81</v>
      </c>
      <c r="I1420" s="17">
        <v>244.507465072001</v>
      </c>
      <c r="J1420" s="18">
        <f t="shared" si="67"/>
        <v>19805.104670832079</v>
      </c>
      <c r="K1420" s="8">
        <f t="shared" si="68"/>
        <v>7</v>
      </c>
      <c r="M1420"/>
    </row>
    <row r="1421" spans="3:13" ht="14.25">
      <c r="C1421" s="10">
        <v>1420</v>
      </c>
      <c r="D1421" s="10" t="s">
        <v>15</v>
      </c>
      <c r="E1421" s="15">
        <v>38342</v>
      </c>
      <c r="F1421" s="10">
        <f t="shared" si="66"/>
        <v>2004</v>
      </c>
      <c r="G1421" s="10" t="s">
        <v>9</v>
      </c>
      <c r="H1421" s="16">
        <v>72</v>
      </c>
      <c r="I1421" s="17">
        <v>218.172657227955</v>
      </c>
      <c r="J1421" s="18">
        <f t="shared" si="67"/>
        <v>15708.431320412759</v>
      </c>
      <c r="K1421" s="8">
        <f t="shared" si="68"/>
        <v>5</v>
      </c>
      <c r="M1421"/>
    </row>
    <row r="1422" spans="3:13" ht="14.25">
      <c r="C1422" s="10">
        <v>1421</v>
      </c>
      <c r="D1422" s="10" t="s">
        <v>10</v>
      </c>
      <c r="E1422" s="15">
        <v>39002</v>
      </c>
      <c r="F1422" s="10">
        <f t="shared" si="66"/>
        <v>2006</v>
      </c>
      <c r="G1422" s="10" t="s">
        <v>17</v>
      </c>
      <c r="H1422" s="16">
        <v>13</v>
      </c>
      <c r="I1422" s="17">
        <v>41.356875522020502</v>
      </c>
      <c r="J1422" s="18">
        <f t="shared" si="67"/>
        <v>537.63938178626654</v>
      </c>
      <c r="K1422" s="8">
        <f t="shared" si="68"/>
        <v>8</v>
      </c>
      <c r="M1422"/>
    </row>
    <row r="1423" spans="3:13" ht="14.25">
      <c r="C1423" s="10">
        <v>1422</v>
      </c>
      <c r="D1423" s="10" t="s">
        <v>8</v>
      </c>
      <c r="E1423" s="15">
        <v>38595</v>
      </c>
      <c r="F1423" s="10">
        <f t="shared" si="66"/>
        <v>2005</v>
      </c>
      <c r="G1423" s="10" t="s">
        <v>13</v>
      </c>
      <c r="H1423" s="16">
        <v>52</v>
      </c>
      <c r="I1423" s="17">
        <v>157.41873231061101</v>
      </c>
      <c r="J1423" s="18">
        <f t="shared" si="67"/>
        <v>8185.7740801517721</v>
      </c>
      <c r="K1423" s="8">
        <f t="shared" si="68"/>
        <v>5</v>
      </c>
      <c r="M1423"/>
    </row>
    <row r="1424" spans="3:13" ht="14.25">
      <c r="C1424" s="10">
        <v>1423</v>
      </c>
      <c r="D1424" s="10" t="s">
        <v>18</v>
      </c>
      <c r="E1424" s="15">
        <v>38738</v>
      </c>
      <c r="F1424" s="10">
        <f t="shared" si="66"/>
        <v>2006</v>
      </c>
      <c r="G1424" s="10" t="s">
        <v>17</v>
      </c>
      <c r="H1424" s="16">
        <v>49</v>
      </c>
      <c r="I1424" s="17">
        <v>148.10679359164899</v>
      </c>
      <c r="J1424" s="18">
        <f t="shared" si="67"/>
        <v>7257.2328859908012</v>
      </c>
      <c r="K1424" s="8">
        <f t="shared" si="68"/>
        <v>8</v>
      </c>
      <c r="M1424"/>
    </row>
    <row r="1425" spans="3:13" ht="14.25">
      <c r="C1425" s="10">
        <v>1424</v>
      </c>
      <c r="D1425" s="10" t="s">
        <v>18</v>
      </c>
      <c r="E1425" s="15">
        <v>38067</v>
      </c>
      <c r="F1425" s="10">
        <f t="shared" si="66"/>
        <v>2004</v>
      </c>
      <c r="G1425" s="10" t="s">
        <v>17</v>
      </c>
      <c r="H1425" s="16">
        <v>82</v>
      </c>
      <c r="I1425" s="17">
        <v>248.16915651860199</v>
      </c>
      <c r="J1425" s="18">
        <f t="shared" si="67"/>
        <v>20349.870834525362</v>
      </c>
      <c r="K1425" s="8">
        <f t="shared" si="68"/>
        <v>8</v>
      </c>
      <c r="M1425"/>
    </row>
    <row r="1426" spans="3:13" ht="14.25">
      <c r="C1426" s="10">
        <v>1425</v>
      </c>
      <c r="D1426" s="10" t="s">
        <v>15</v>
      </c>
      <c r="E1426" s="15">
        <v>38815</v>
      </c>
      <c r="F1426" s="10">
        <f t="shared" si="66"/>
        <v>2006</v>
      </c>
      <c r="G1426" s="10" t="s">
        <v>17</v>
      </c>
      <c r="H1426" s="16">
        <v>5</v>
      </c>
      <c r="I1426" s="17">
        <v>17.015690322490599</v>
      </c>
      <c r="J1426" s="18">
        <f t="shared" si="67"/>
        <v>85.078451612452994</v>
      </c>
      <c r="K1426" s="8">
        <f t="shared" si="68"/>
        <v>5</v>
      </c>
      <c r="M1426"/>
    </row>
    <row r="1427" spans="3:13" ht="14.25">
      <c r="C1427" s="10">
        <v>1426</v>
      </c>
      <c r="D1427" s="10" t="s">
        <v>19</v>
      </c>
      <c r="E1427" s="15">
        <v>38617</v>
      </c>
      <c r="F1427" s="10">
        <f t="shared" si="66"/>
        <v>2005</v>
      </c>
      <c r="G1427" s="10" t="s">
        <v>21</v>
      </c>
      <c r="H1427" s="16">
        <v>45</v>
      </c>
      <c r="I1427" s="17">
        <v>136.856308975085</v>
      </c>
      <c r="J1427" s="18">
        <f t="shared" si="67"/>
        <v>6158.5339038788252</v>
      </c>
      <c r="K1427" s="8">
        <f t="shared" si="68"/>
        <v>3</v>
      </c>
      <c r="M1427"/>
    </row>
    <row r="1428" spans="3:13" ht="14.25">
      <c r="C1428" s="10">
        <v>1427</v>
      </c>
      <c r="D1428" s="10" t="s">
        <v>14</v>
      </c>
      <c r="E1428" s="15">
        <v>38694</v>
      </c>
      <c r="F1428" s="10">
        <f t="shared" si="66"/>
        <v>2005</v>
      </c>
      <c r="G1428" s="10" t="s">
        <v>21</v>
      </c>
      <c r="H1428" s="16">
        <v>-10</v>
      </c>
      <c r="I1428" s="17">
        <v>-27.350902782329999</v>
      </c>
      <c r="J1428" s="18">
        <f t="shared" si="67"/>
        <v>273.50902782330002</v>
      </c>
      <c r="K1428" s="8">
        <f t="shared" si="68"/>
        <v>6</v>
      </c>
      <c r="M1428"/>
    </row>
    <row r="1429" spans="3:13" ht="14.25">
      <c r="C1429" s="10">
        <v>1428</v>
      </c>
      <c r="D1429" s="10" t="s">
        <v>12</v>
      </c>
      <c r="E1429" s="15">
        <v>39057</v>
      </c>
      <c r="F1429" s="10">
        <f t="shared" si="66"/>
        <v>2006</v>
      </c>
      <c r="G1429" s="10" t="s">
        <v>17</v>
      </c>
      <c r="H1429" s="16">
        <v>53</v>
      </c>
      <c r="I1429" s="17">
        <v>160.85164058435501</v>
      </c>
      <c r="J1429" s="18">
        <f t="shared" si="67"/>
        <v>8525.1369509708147</v>
      </c>
      <c r="K1429" s="8">
        <f t="shared" si="68"/>
        <v>6</v>
      </c>
      <c r="M1429"/>
    </row>
    <row r="1430" spans="3:13" ht="14.25">
      <c r="C1430" s="10">
        <v>1429</v>
      </c>
      <c r="D1430" s="10" t="s">
        <v>10</v>
      </c>
      <c r="E1430" s="15">
        <v>38441</v>
      </c>
      <c r="F1430" s="10">
        <f t="shared" si="66"/>
        <v>2005</v>
      </c>
      <c r="G1430" s="10" t="s">
        <v>13</v>
      </c>
      <c r="H1430" s="16">
        <v>24</v>
      </c>
      <c r="I1430" s="17">
        <v>73.616064458141395</v>
      </c>
      <c r="J1430" s="18">
        <f t="shared" si="67"/>
        <v>1766.7855469953934</v>
      </c>
      <c r="K1430" s="8">
        <f t="shared" si="68"/>
        <v>8</v>
      </c>
      <c r="M1430"/>
    </row>
    <row r="1431" spans="3:13" ht="14.25">
      <c r="C1431" s="10">
        <v>1430</v>
      </c>
      <c r="D1431" s="10" t="s">
        <v>18</v>
      </c>
      <c r="E1431" s="15">
        <v>38914</v>
      </c>
      <c r="F1431" s="10">
        <f t="shared" si="66"/>
        <v>2006</v>
      </c>
      <c r="G1431" s="10" t="s">
        <v>9</v>
      </c>
      <c r="H1431" s="16">
        <v>27</v>
      </c>
      <c r="I1431" s="17">
        <v>83.232122294179803</v>
      </c>
      <c r="J1431" s="18">
        <f t="shared" si="67"/>
        <v>2247.2673019428548</v>
      </c>
      <c r="K1431" s="8">
        <f t="shared" si="68"/>
        <v>8</v>
      </c>
      <c r="M1431"/>
    </row>
    <row r="1432" spans="3:13" ht="14.25">
      <c r="C1432" s="10">
        <v>1431</v>
      </c>
      <c r="D1432" s="10" t="s">
        <v>19</v>
      </c>
      <c r="E1432" s="15">
        <v>38837</v>
      </c>
      <c r="F1432" s="10">
        <f t="shared" si="66"/>
        <v>2006</v>
      </c>
      <c r="G1432" s="10" t="s">
        <v>11</v>
      </c>
      <c r="H1432" s="16">
        <v>52</v>
      </c>
      <c r="I1432" s="17">
        <v>158.630016941961</v>
      </c>
      <c r="J1432" s="18">
        <f t="shared" si="67"/>
        <v>8248.7608809819722</v>
      </c>
      <c r="K1432" s="8">
        <f t="shared" si="68"/>
        <v>3</v>
      </c>
      <c r="M1432"/>
    </row>
    <row r="1433" spans="3:13" ht="14.25">
      <c r="C1433" s="10">
        <v>1432</v>
      </c>
      <c r="D1433" s="10" t="s">
        <v>15</v>
      </c>
      <c r="E1433" s="15">
        <v>39013</v>
      </c>
      <c r="F1433" s="10">
        <f t="shared" si="66"/>
        <v>2006</v>
      </c>
      <c r="G1433" s="10" t="s">
        <v>11</v>
      </c>
      <c r="H1433" s="16">
        <v>0</v>
      </c>
      <c r="I1433" s="17">
        <v>1.7815728693963899</v>
      </c>
      <c r="J1433" s="18">
        <f t="shared" si="67"/>
        <v>0</v>
      </c>
      <c r="K1433" s="8">
        <f t="shared" si="68"/>
        <v>5</v>
      </c>
      <c r="M1433"/>
    </row>
    <row r="1434" spans="3:13" ht="14.25">
      <c r="C1434" s="10">
        <v>1433</v>
      </c>
      <c r="D1434" s="10" t="s">
        <v>18</v>
      </c>
      <c r="E1434" s="15">
        <v>38155</v>
      </c>
      <c r="F1434" s="10">
        <f t="shared" si="66"/>
        <v>2004</v>
      </c>
      <c r="G1434" s="10" t="s">
        <v>21</v>
      </c>
      <c r="H1434" s="16">
        <v>92</v>
      </c>
      <c r="I1434" s="17">
        <v>278.65173044503399</v>
      </c>
      <c r="J1434" s="18">
        <f t="shared" si="67"/>
        <v>25635.959200943129</v>
      </c>
      <c r="K1434" s="8">
        <f t="shared" si="68"/>
        <v>8</v>
      </c>
      <c r="M1434"/>
    </row>
    <row r="1435" spans="3:13" ht="14.25">
      <c r="C1435" s="10">
        <v>1434</v>
      </c>
      <c r="D1435" s="10" t="s">
        <v>14</v>
      </c>
      <c r="E1435" s="15">
        <v>39013</v>
      </c>
      <c r="F1435" s="10">
        <f t="shared" si="66"/>
        <v>2006</v>
      </c>
      <c r="G1435" s="10" t="s">
        <v>21</v>
      </c>
      <c r="H1435" s="16">
        <v>22</v>
      </c>
      <c r="I1435" s="17">
        <v>67.706785390101601</v>
      </c>
      <c r="J1435" s="18">
        <f t="shared" si="67"/>
        <v>1489.5492785822353</v>
      </c>
      <c r="K1435" s="8">
        <f t="shared" si="68"/>
        <v>6</v>
      </c>
      <c r="M1435"/>
    </row>
    <row r="1436" spans="3:13" ht="14.25">
      <c r="C1436" s="10">
        <v>1435</v>
      </c>
      <c r="D1436" s="10" t="s">
        <v>20</v>
      </c>
      <c r="E1436" s="15">
        <v>38837</v>
      </c>
      <c r="F1436" s="10">
        <f t="shared" si="66"/>
        <v>2006</v>
      </c>
      <c r="G1436" s="10" t="s">
        <v>17</v>
      </c>
      <c r="H1436" s="16">
        <v>67</v>
      </c>
      <c r="I1436" s="17">
        <v>202.90370530776499</v>
      </c>
      <c r="J1436" s="18">
        <f t="shared" si="67"/>
        <v>13594.548255620255</v>
      </c>
      <c r="K1436" s="8">
        <f t="shared" si="68"/>
        <v>4</v>
      </c>
      <c r="M1436"/>
    </row>
    <row r="1437" spans="3:13" ht="14.25">
      <c r="C1437" s="10">
        <v>1436</v>
      </c>
      <c r="D1437" s="10" t="s">
        <v>15</v>
      </c>
      <c r="E1437" s="15">
        <v>38639</v>
      </c>
      <c r="F1437" s="10">
        <f t="shared" si="66"/>
        <v>2005</v>
      </c>
      <c r="G1437" s="10" t="s">
        <v>21</v>
      </c>
      <c r="H1437" s="16">
        <v>7</v>
      </c>
      <c r="I1437" s="17">
        <v>23.0343273471746</v>
      </c>
      <c r="J1437" s="18">
        <f t="shared" si="67"/>
        <v>161.24029143022219</v>
      </c>
      <c r="K1437" s="8">
        <f t="shared" si="68"/>
        <v>5</v>
      </c>
      <c r="M1437"/>
    </row>
    <row r="1438" spans="3:13" ht="14.25">
      <c r="C1438" s="10">
        <v>1437</v>
      </c>
      <c r="D1438" s="10" t="s">
        <v>20</v>
      </c>
      <c r="E1438" s="15">
        <v>38122</v>
      </c>
      <c r="F1438" s="10">
        <f t="shared" si="66"/>
        <v>2004</v>
      </c>
      <c r="G1438" s="10" t="s">
        <v>17</v>
      </c>
      <c r="H1438" s="16">
        <v>-10</v>
      </c>
      <c r="I1438" s="17">
        <v>-27.962734354764201</v>
      </c>
      <c r="J1438" s="18">
        <f t="shared" si="67"/>
        <v>279.627343547642</v>
      </c>
      <c r="K1438" s="8">
        <f t="shared" si="68"/>
        <v>4</v>
      </c>
      <c r="M1438"/>
    </row>
    <row r="1439" spans="3:13" ht="14.25">
      <c r="C1439" s="10">
        <v>1438</v>
      </c>
      <c r="D1439" s="10" t="s">
        <v>16</v>
      </c>
      <c r="E1439" s="15">
        <v>38947</v>
      </c>
      <c r="F1439" s="10">
        <f t="shared" si="66"/>
        <v>2006</v>
      </c>
      <c r="G1439" s="10" t="s">
        <v>21</v>
      </c>
      <c r="H1439" s="16">
        <v>10</v>
      </c>
      <c r="I1439" s="17">
        <v>31.667217946817701</v>
      </c>
      <c r="J1439" s="18">
        <f t="shared" si="67"/>
        <v>316.67217946817698</v>
      </c>
      <c r="K1439" s="8">
        <f t="shared" si="68"/>
        <v>7</v>
      </c>
      <c r="M1439"/>
    </row>
    <row r="1440" spans="3:13" ht="14.25">
      <c r="C1440" s="10">
        <v>1439</v>
      </c>
      <c r="D1440" s="10" t="s">
        <v>18</v>
      </c>
      <c r="E1440" s="15">
        <v>38529</v>
      </c>
      <c r="F1440" s="10">
        <f t="shared" si="66"/>
        <v>2005</v>
      </c>
      <c r="G1440" s="10" t="s">
        <v>11</v>
      </c>
      <c r="H1440" s="16">
        <v>15</v>
      </c>
      <c r="I1440" s="17">
        <v>46.4775514834094</v>
      </c>
      <c r="J1440" s="18">
        <f t="shared" si="67"/>
        <v>697.16327225114105</v>
      </c>
      <c r="K1440" s="8">
        <f t="shared" si="68"/>
        <v>8</v>
      </c>
      <c r="M1440"/>
    </row>
    <row r="1441" spans="3:13" ht="14.25">
      <c r="C1441" s="10">
        <v>1440</v>
      </c>
      <c r="D1441" s="10" t="s">
        <v>12</v>
      </c>
      <c r="E1441" s="15">
        <v>38529</v>
      </c>
      <c r="F1441" s="10">
        <f t="shared" si="66"/>
        <v>2005</v>
      </c>
      <c r="G1441" s="10" t="s">
        <v>13</v>
      </c>
      <c r="H1441" s="16">
        <v>0</v>
      </c>
      <c r="I1441" s="17">
        <v>2.13090559227809</v>
      </c>
      <c r="J1441" s="18">
        <f t="shared" si="67"/>
        <v>0</v>
      </c>
      <c r="K1441" s="8">
        <f t="shared" si="68"/>
        <v>6</v>
      </c>
      <c r="M1441"/>
    </row>
    <row r="1442" spans="3:13" ht="14.25">
      <c r="C1442" s="10">
        <v>1441</v>
      </c>
      <c r="D1442" s="10" t="s">
        <v>15</v>
      </c>
      <c r="E1442" s="15">
        <v>38793</v>
      </c>
      <c r="F1442" s="10">
        <f t="shared" si="66"/>
        <v>2006</v>
      </c>
      <c r="G1442" s="10" t="s">
        <v>11</v>
      </c>
      <c r="H1442" s="16">
        <v>93</v>
      </c>
      <c r="I1442" s="17">
        <v>280.90891395594798</v>
      </c>
      <c r="J1442" s="18">
        <f t="shared" si="67"/>
        <v>26124.528997903162</v>
      </c>
      <c r="K1442" s="8">
        <f t="shared" si="68"/>
        <v>5</v>
      </c>
      <c r="M1442"/>
    </row>
    <row r="1443" spans="3:13" ht="14.25">
      <c r="C1443" s="10">
        <v>1442</v>
      </c>
      <c r="D1443" s="10" t="s">
        <v>10</v>
      </c>
      <c r="E1443" s="15">
        <v>38738</v>
      </c>
      <c r="F1443" s="10">
        <f t="shared" si="66"/>
        <v>2006</v>
      </c>
      <c r="G1443" s="10" t="s">
        <v>11</v>
      </c>
      <c r="H1443" s="16">
        <v>57</v>
      </c>
      <c r="I1443" s="17">
        <v>172.62177980113199</v>
      </c>
      <c r="J1443" s="18">
        <f t="shared" si="67"/>
        <v>9839.4414486645237</v>
      </c>
      <c r="K1443" s="8">
        <f t="shared" si="68"/>
        <v>8</v>
      </c>
      <c r="M1443"/>
    </row>
    <row r="1444" spans="3:13" ht="14.25">
      <c r="C1444" s="10">
        <v>1443</v>
      </c>
      <c r="D1444" s="10" t="s">
        <v>18</v>
      </c>
      <c r="E1444" s="15">
        <v>38254</v>
      </c>
      <c r="F1444" s="10">
        <f t="shared" si="66"/>
        <v>2004</v>
      </c>
      <c r="G1444" s="10" t="s">
        <v>9</v>
      </c>
      <c r="H1444" s="16">
        <v>69</v>
      </c>
      <c r="I1444" s="17">
        <v>208.76551379205</v>
      </c>
      <c r="J1444" s="18">
        <f t="shared" si="67"/>
        <v>14404.820451651451</v>
      </c>
      <c r="K1444" s="8">
        <f t="shared" si="68"/>
        <v>8</v>
      </c>
      <c r="M1444"/>
    </row>
    <row r="1445" spans="3:13" ht="14.25">
      <c r="C1445" s="10">
        <v>1444</v>
      </c>
      <c r="D1445" s="10" t="s">
        <v>20</v>
      </c>
      <c r="E1445" s="15">
        <v>38716</v>
      </c>
      <c r="F1445" s="10">
        <f t="shared" si="66"/>
        <v>2005</v>
      </c>
      <c r="G1445" s="10" t="s">
        <v>11</v>
      </c>
      <c r="H1445" s="16">
        <v>53</v>
      </c>
      <c r="I1445" s="17">
        <v>161.64817183248201</v>
      </c>
      <c r="J1445" s="18">
        <f t="shared" si="67"/>
        <v>8567.3531071215457</v>
      </c>
      <c r="K1445" s="8">
        <f t="shared" si="68"/>
        <v>4</v>
      </c>
      <c r="M1445"/>
    </row>
    <row r="1446" spans="3:13" ht="14.25">
      <c r="C1446" s="10">
        <v>1445</v>
      </c>
      <c r="D1446" s="10" t="s">
        <v>12</v>
      </c>
      <c r="E1446" s="15">
        <v>39013</v>
      </c>
      <c r="F1446" s="10">
        <f t="shared" si="66"/>
        <v>2006</v>
      </c>
      <c r="G1446" s="10" t="s">
        <v>13</v>
      </c>
      <c r="H1446" s="16">
        <v>67</v>
      </c>
      <c r="I1446" s="17">
        <v>203.56552998190199</v>
      </c>
      <c r="J1446" s="18">
        <f t="shared" si="67"/>
        <v>13638.890508787434</v>
      </c>
      <c r="K1446" s="8">
        <f t="shared" si="68"/>
        <v>6</v>
      </c>
      <c r="M1446"/>
    </row>
    <row r="1447" spans="3:13" ht="14.25">
      <c r="C1447" s="10">
        <v>1446</v>
      </c>
      <c r="D1447" s="10" t="s">
        <v>20</v>
      </c>
      <c r="E1447" s="15">
        <v>38078</v>
      </c>
      <c r="F1447" s="10">
        <f t="shared" si="66"/>
        <v>2004</v>
      </c>
      <c r="G1447" s="10" t="s">
        <v>17</v>
      </c>
      <c r="H1447" s="16">
        <v>23</v>
      </c>
      <c r="I1447" s="17">
        <v>70.708152765050201</v>
      </c>
      <c r="J1447" s="18">
        <f t="shared" si="67"/>
        <v>1626.2875135961547</v>
      </c>
      <c r="K1447" s="8">
        <f t="shared" si="68"/>
        <v>4</v>
      </c>
      <c r="M1447"/>
    </row>
    <row r="1448" spans="3:13" ht="14.25">
      <c r="C1448" s="10">
        <v>1447</v>
      </c>
      <c r="D1448" s="10" t="s">
        <v>16</v>
      </c>
      <c r="E1448" s="15">
        <v>38155</v>
      </c>
      <c r="F1448" s="10">
        <f t="shared" si="66"/>
        <v>2004</v>
      </c>
      <c r="G1448" s="10" t="s">
        <v>21</v>
      </c>
      <c r="H1448" s="16">
        <v>43</v>
      </c>
      <c r="I1448" s="17">
        <v>131.16019141346001</v>
      </c>
      <c r="J1448" s="18">
        <f t="shared" si="67"/>
        <v>5639.8882307787808</v>
      </c>
      <c r="K1448" s="8">
        <f t="shared" si="68"/>
        <v>7</v>
      </c>
      <c r="M1448"/>
    </row>
    <row r="1449" spans="3:13" ht="14.25">
      <c r="C1449" s="10">
        <v>1448</v>
      </c>
      <c r="D1449" s="10" t="s">
        <v>19</v>
      </c>
      <c r="E1449" s="15">
        <v>39013</v>
      </c>
      <c r="F1449" s="10">
        <f t="shared" si="66"/>
        <v>2006</v>
      </c>
      <c r="G1449" s="10" t="s">
        <v>9</v>
      </c>
      <c r="H1449" s="16">
        <v>69</v>
      </c>
      <c r="I1449" s="17">
        <v>209.395156255747</v>
      </c>
      <c r="J1449" s="18">
        <f t="shared" si="67"/>
        <v>14448.265781646543</v>
      </c>
      <c r="K1449" s="8">
        <f t="shared" si="68"/>
        <v>3</v>
      </c>
      <c r="M1449"/>
    </row>
    <row r="1450" spans="3:13" ht="14.25">
      <c r="C1450" s="10">
        <v>1449</v>
      </c>
      <c r="D1450" s="10" t="s">
        <v>10</v>
      </c>
      <c r="E1450" s="15">
        <v>38991</v>
      </c>
      <c r="F1450" s="10">
        <f t="shared" si="66"/>
        <v>2006</v>
      </c>
      <c r="G1450" s="10" t="s">
        <v>13</v>
      </c>
      <c r="H1450" s="16">
        <v>45</v>
      </c>
      <c r="I1450" s="17">
        <v>136.50342219375301</v>
      </c>
      <c r="J1450" s="18">
        <f t="shared" si="67"/>
        <v>6142.6539987188853</v>
      </c>
      <c r="K1450" s="8">
        <f t="shared" si="68"/>
        <v>8</v>
      </c>
      <c r="M1450"/>
    </row>
    <row r="1451" spans="3:13" ht="14.25">
      <c r="C1451" s="10">
        <v>1450</v>
      </c>
      <c r="D1451" s="10" t="s">
        <v>15</v>
      </c>
      <c r="E1451" s="15">
        <v>38661</v>
      </c>
      <c r="F1451" s="10">
        <f t="shared" si="66"/>
        <v>2005</v>
      </c>
      <c r="G1451" s="10" t="s">
        <v>17</v>
      </c>
      <c r="H1451" s="16">
        <v>70</v>
      </c>
      <c r="I1451" s="17">
        <v>211.700971359075</v>
      </c>
      <c r="J1451" s="18">
        <f t="shared" si="67"/>
        <v>14819.06799513525</v>
      </c>
      <c r="K1451" s="8">
        <f t="shared" si="68"/>
        <v>5</v>
      </c>
      <c r="M1451"/>
    </row>
    <row r="1452" spans="3:13" ht="14.25">
      <c r="C1452" s="10">
        <v>1451</v>
      </c>
      <c r="D1452" s="10" t="s">
        <v>16</v>
      </c>
      <c r="E1452" s="15">
        <v>39013</v>
      </c>
      <c r="F1452" s="10">
        <f t="shared" si="66"/>
        <v>2006</v>
      </c>
      <c r="G1452" s="10" t="s">
        <v>21</v>
      </c>
      <c r="H1452" s="16">
        <v>91</v>
      </c>
      <c r="I1452" s="17">
        <v>274.50140154949997</v>
      </c>
      <c r="J1452" s="18">
        <f t="shared" si="67"/>
        <v>24979.627541004498</v>
      </c>
      <c r="K1452" s="8">
        <f t="shared" si="68"/>
        <v>7</v>
      </c>
      <c r="M1452"/>
    </row>
    <row r="1453" spans="3:13" ht="14.25">
      <c r="C1453" s="10">
        <v>1452</v>
      </c>
      <c r="D1453" s="10" t="s">
        <v>14</v>
      </c>
      <c r="E1453" s="15">
        <v>39068</v>
      </c>
      <c r="F1453" s="10">
        <f t="shared" si="66"/>
        <v>2006</v>
      </c>
      <c r="G1453" s="10" t="s">
        <v>21</v>
      </c>
      <c r="H1453" s="16">
        <v>33</v>
      </c>
      <c r="I1453" s="17">
        <v>100.481404967516</v>
      </c>
      <c r="J1453" s="18">
        <f t="shared" si="67"/>
        <v>3315.886363928028</v>
      </c>
      <c r="K1453" s="8">
        <f t="shared" si="68"/>
        <v>6</v>
      </c>
      <c r="M1453"/>
    </row>
    <row r="1454" spans="3:13" ht="14.25">
      <c r="C1454" s="10">
        <v>1453</v>
      </c>
      <c r="D1454" s="10" t="s">
        <v>16</v>
      </c>
      <c r="E1454" s="15">
        <v>38936</v>
      </c>
      <c r="F1454" s="10">
        <f t="shared" si="66"/>
        <v>2006</v>
      </c>
      <c r="G1454" s="10" t="s">
        <v>11</v>
      </c>
      <c r="H1454" s="16">
        <v>90</v>
      </c>
      <c r="I1454" s="17">
        <v>272.35779457224999</v>
      </c>
      <c r="J1454" s="18">
        <f t="shared" si="67"/>
        <v>24512.201511502499</v>
      </c>
      <c r="K1454" s="8">
        <f t="shared" si="68"/>
        <v>7</v>
      </c>
      <c r="M1454"/>
    </row>
    <row r="1455" spans="3:13" ht="14.25">
      <c r="C1455" s="10">
        <v>1454</v>
      </c>
      <c r="D1455" s="10" t="s">
        <v>16</v>
      </c>
      <c r="E1455" s="15">
        <v>38342</v>
      </c>
      <c r="F1455" s="10">
        <f t="shared" si="66"/>
        <v>2004</v>
      </c>
      <c r="G1455" s="10" t="s">
        <v>21</v>
      </c>
      <c r="H1455" s="16">
        <v>17</v>
      </c>
      <c r="I1455" s="17">
        <v>52.516260583580802</v>
      </c>
      <c r="J1455" s="18">
        <f t="shared" si="67"/>
        <v>892.77642992087362</v>
      </c>
      <c r="K1455" s="8">
        <f t="shared" si="68"/>
        <v>7</v>
      </c>
      <c r="M1455"/>
    </row>
    <row r="1456" spans="3:13" ht="14.25">
      <c r="C1456" s="10">
        <v>1455</v>
      </c>
      <c r="D1456" s="10" t="s">
        <v>15</v>
      </c>
      <c r="E1456" s="15">
        <v>38199</v>
      </c>
      <c r="F1456" s="10">
        <f t="shared" si="66"/>
        <v>2004</v>
      </c>
      <c r="G1456" s="10" t="s">
        <v>17</v>
      </c>
      <c r="H1456" s="16">
        <v>-7</v>
      </c>
      <c r="I1456" s="17">
        <v>-18.916737992903698</v>
      </c>
      <c r="J1456" s="18">
        <f t="shared" si="67"/>
        <v>132.41716595032588</v>
      </c>
      <c r="K1456" s="8">
        <f t="shared" si="68"/>
        <v>5</v>
      </c>
      <c r="M1456"/>
    </row>
    <row r="1457" spans="3:13" ht="14.25">
      <c r="C1457" s="10">
        <v>1456</v>
      </c>
      <c r="D1457" s="10" t="s">
        <v>12</v>
      </c>
      <c r="E1457" s="15">
        <v>38232</v>
      </c>
      <c r="F1457" s="10">
        <f t="shared" si="66"/>
        <v>2004</v>
      </c>
      <c r="G1457" s="10" t="s">
        <v>21</v>
      </c>
      <c r="H1457" s="16">
        <v>21</v>
      </c>
      <c r="I1457" s="17">
        <v>64.912642276982098</v>
      </c>
      <c r="J1457" s="18">
        <f t="shared" si="67"/>
        <v>1363.1654878166241</v>
      </c>
      <c r="K1457" s="8">
        <f t="shared" si="68"/>
        <v>6</v>
      </c>
      <c r="M1457"/>
    </row>
    <row r="1458" spans="3:13" ht="14.25">
      <c r="C1458" s="10">
        <v>1457</v>
      </c>
      <c r="D1458" s="10" t="s">
        <v>19</v>
      </c>
      <c r="E1458" s="15">
        <v>38573</v>
      </c>
      <c r="F1458" s="10">
        <f t="shared" si="66"/>
        <v>2005</v>
      </c>
      <c r="G1458" s="10" t="s">
        <v>11</v>
      </c>
      <c r="H1458" s="16">
        <v>14</v>
      </c>
      <c r="I1458" s="17">
        <v>44.327818174178198</v>
      </c>
      <c r="J1458" s="18">
        <f t="shared" si="67"/>
        <v>620.58945443849473</v>
      </c>
      <c r="K1458" s="8">
        <f t="shared" si="68"/>
        <v>3</v>
      </c>
      <c r="M1458"/>
    </row>
    <row r="1459" spans="3:13" ht="14.25">
      <c r="C1459" s="10">
        <v>1458</v>
      </c>
      <c r="D1459" s="10" t="s">
        <v>15</v>
      </c>
      <c r="E1459" s="15">
        <v>38826</v>
      </c>
      <c r="F1459" s="10">
        <f t="shared" si="66"/>
        <v>2006</v>
      </c>
      <c r="G1459" s="10" t="s">
        <v>13</v>
      </c>
      <c r="H1459" s="16">
        <v>84</v>
      </c>
      <c r="I1459" s="17">
        <v>254.27232164491801</v>
      </c>
      <c r="J1459" s="18">
        <f t="shared" si="67"/>
        <v>21358.875018173112</v>
      </c>
      <c r="K1459" s="8">
        <f t="shared" si="68"/>
        <v>5</v>
      </c>
      <c r="M1459"/>
    </row>
    <row r="1460" spans="3:13" ht="14.25">
      <c r="C1460" s="10">
        <v>1459</v>
      </c>
      <c r="D1460" s="10" t="s">
        <v>18</v>
      </c>
      <c r="E1460" s="15">
        <v>38738</v>
      </c>
      <c r="F1460" s="10">
        <f t="shared" si="66"/>
        <v>2006</v>
      </c>
      <c r="G1460" s="10" t="s">
        <v>13</v>
      </c>
      <c r="H1460" s="16">
        <v>92</v>
      </c>
      <c r="I1460" s="17">
        <v>278.12892270091902</v>
      </c>
      <c r="J1460" s="18">
        <f t="shared" si="67"/>
        <v>25587.860888484549</v>
      </c>
      <c r="K1460" s="8">
        <f t="shared" si="68"/>
        <v>8</v>
      </c>
      <c r="M1460"/>
    </row>
    <row r="1461" spans="3:13" ht="14.25">
      <c r="C1461" s="10">
        <v>1460</v>
      </c>
      <c r="D1461" s="10" t="s">
        <v>15</v>
      </c>
      <c r="E1461" s="15">
        <v>39013</v>
      </c>
      <c r="F1461" s="10">
        <f t="shared" si="66"/>
        <v>2006</v>
      </c>
      <c r="G1461" s="10" t="s">
        <v>9</v>
      </c>
      <c r="H1461" s="16">
        <v>-1</v>
      </c>
      <c r="I1461" s="17">
        <v>-0.128599435123227</v>
      </c>
      <c r="J1461" s="18">
        <f t="shared" si="67"/>
        <v>0.128599435123227</v>
      </c>
      <c r="K1461" s="8">
        <f t="shared" si="68"/>
        <v>5</v>
      </c>
      <c r="M1461"/>
    </row>
    <row r="1462" spans="3:13" ht="14.25">
      <c r="C1462" s="10">
        <v>1461</v>
      </c>
      <c r="D1462" s="10" t="s">
        <v>15</v>
      </c>
      <c r="E1462" s="15">
        <v>38485</v>
      </c>
      <c r="F1462" s="10">
        <f t="shared" si="66"/>
        <v>2005</v>
      </c>
      <c r="G1462" s="10" t="s">
        <v>9</v>
      </c>
      <c r="H1462" s="16">
        <v>73</v>
      </c>
      <c r="I1462" s="17">
        <v>222.086765825904</v>
      </c>
      <c r="J1462" s="18">
        <f t="shared" si="67"/>
        <v>16212.333905290992</v>
      </c>
      <c r="K1462" s="8">
        <f t="shared" si="68"/>
        <v>5</v>
      </c>
      <c r="M1462"/>
    </row>
    <row r="1463" spans="3:13" ht="14.25">
      <c r="C1463" s="10">
        <v>1462</v>
      </c>
      <c r="D1463" s="10" t="s">
        <v>20</v>
      </c>
      <c r="E1463" s="15">
        <v>38727</v>
      </c>
      <c r="F1463" s="10">
        <f t="shared" si="66"/>
        <v>2006</v>
      </c>
      <c r="G1463" s="10" t="s">
        <v>11</v>
      </c>
      <c r="H1463" s="16">
        <v>48</v>
      </c>
      <c r="I1463" s="17">
        <v>146.421082759276</v>
      </c>
      <c r="J1463" s="18">
        <f t="shared" si="67"/>
        <v>7028.2119724452477</v>
      </c>
      <c r="K1463" s="8">
        <f t="shared" si="68"/>
        <v>4</v>
      </c>
      <c r="M1463"/>
    </row>
    <row r="1464" spans="3:13" ht="14.25">
      <c r="C1464" s="10">
        <v>1463</v>
      </c>
      <c r="D1464" s="10" t="s">
        <v>20</v>
      </c>
      <c r="E1464" s="15">
        <v>38331</v>
      </c>
      <c r="F1464" s="10">
        <f t="shared" si="66"/>
        <v>2004</v>
      </c>
      <c r="G1464" s="10" t="s">
        <v>17</v>
      </c>
      <c r="H1464" s="16">
        <v>72</v>
      </c>
      <c r="I1464" s="17">
        <v>217.08233008534299</v>
      </c>
      <c r="J1464" s="18">
        <f t="shared" si="67"/>
        <v>15629.927766144696</v>
      </c>
      <c r="K1464" s="8">
        <f t="shared" si="68"/>
        <v>4</v>
      </c>
      <c r="M1464"/>
    </row>
    <row r="1465" spans="3:13" ht="14.25">
      <c r="C1465" s="10">
        <v>1464</v>
      </c>
      <c r="D1465" s="10" t="s">
        <v>8</v>
      </c>
      <c r="E1465" s="15">
        <v>38903</v>
      </c>
      <c r="F1465" s="10">
        <f t="shared" si="66"/>
        <v>2006</v>
      </c>
      <c r="G1465" s="10" t="s">
        <v>11</v>
      </c>
      <c r="H1465" s="16">
        <v>42</v>
      </c>
      <c r="I1465" s="17">
        <v>127.608713985668</v>
      </c>
      <c r="J1465" s="18">
        <f t="shared" si="67"/>
        <v>5359.5659873980558</v>
      </c>
      <c r="K1465" s="8">
        <f t="shared" si="68"/>
        <v>5</v>
      </c>
      <c r="M1465"/>
    </row>
    <row r="1466" spans="3:13" ht="14.25">
      <c r="C1466" s="10">
        <v>1465</v>
      </c>
      <c r="D1466" s="10" t="s">
        <v>15</v>
      </c>
      <c r="E1466" s="15">
        <v>38342</v>
      </c>
      <c r="F1466" s="10">
        <f t="shared" si="66"/>
        <v>2004</v>
      </c>
      <c r="G1466" s="10" t="s">
        <v>11</v>
      </c>
      <c r="H1466" s="16">
        <v>80</v>
      </c>
      <c r="I1466" s="17">
        <v>242.20754620036101</v>
      </c>
      <c r="J1466" s="18">
        <f t="shared" si="67"/>
        <v>19376.60369602888</v>
      </c>
      <c r="K1466" s="8">
        <f t="shared" si="68"/>
        <v>5</v>
      </c>
      <c r="M1466"/>
    </row>
    <row r="1467" spans="3:13" ht="14.25">
      <c r="C1467" s="10">
        <v>1466</v>
      </c>
      <c r="D1467" s="10" t="s">
        <v>15</v>
      </c>
      <c r="E1467" s="15">
        <v>38595</v>
      </c>
      <c r="F1467" s="10">
        <f t="shared" si="66"/>
        <v>2005</v>
      </c>
      <c r="G1467" s="10" t="s">
        <v>11</v>
      </c>
      <c r="H1467" s="16">
        <v>56</v>
      </c>
      <c r="I1467" s="17">
        <v>170.855588757264</v>
      </c>
      <c r="J1467" s="18">
        <f t="shared" si="67"/>
        <v>9567.9129704067836</v>
      </c>
      <c r="K1467" s="8">
        <f t="shared" si="68"/>
        <v>5</v>
      </c>
      <c r="M1467"/>
    </row>
    <row r="1468" spans="3:13" ht="14.25">
      <c r="C1468" s="10">
        <v>1467</v>
      </c>
      <c r="D1468" s="10" t="s">
        <v>19</v>
      </c>
      <c r="E1468" s="15">
        <v>38012</v>
      </c>
      <c r="F1468" s="10">
        <f t="shared" si="66"/>
        <v>2004</v>
      </c>
      <c r="G1468" s="10" t="s">
        <v>21</v>
      </c>
      <c r="H1468" s="16">
        <v>46</v>
      </c>
      <c r="I1468" s="17">
        <v>140.57686436306199</v>
      </c>
      <c r="J1468" s="18">
        <f t="shared" si="67"/>
        <v>6466.5357607008518</v>
      </c>
      <c r="K1468" s="8">
        <f t="shared" si="68"/>
        <v>3</v>
      </c>
      <c r="M1468"/>
    </row>
    <row r="1469" spans="3:13" ht="14.25">
      <c r="C1469" s="10">
        <v>1468</v>
      </c>
      <c r="D1469" s="10" t="s">
        <v>8</v>
      </c>
      <c r="E1469" s="15">
        <v>38870</v>
      </c>
      <c r="F1469" s="10">
        <f t="shared" si="66"/>
        <v>2006</v>
      </c>
      <c r="G1469" s="10" t="s">
        <v>17</v>
      </c>
      <c r="H1469" s="16">
        <v>45</v>
      </c>
      <c r="I1469" s="17">
        <v>136.77216386728901</v>
      </c>
      <c r="J1469" s="18">
        <f t="shared" si="67"/>
        <v>6154.7473740280057</v>
      </c>
      <c r="K1469" s="8">
        <f t="shared" si="68"/>
        <v>5</v>
      </c>
      <c r="M1469"/>
    </row>
    <row r="1470" spans="3:13" ht="14.25">
      <c r="C1470" s="10">
        <v>1469</v>
      </c>
      <c r="D1470" s="10" t="s">
        <v>12</v>
      </c>
      <c r="E1470" s="15">
        <v>38507</v>
      </c>
      <c r="F1470" s="10">
        <f t="shared" si="66"/>
        <v>2005</v>
      </c>
      <c r="G1470" s="10" t="s">
        <v>11</v>
      </c>
      <c r="H1470" s="16">
        <v>53</v>
      </c>
      <c r="I1470" s="17">
        <v>160.40163840433999</v>
      </c>
      <c r="J1470" s="18">
        <f t="shared" si="67"/>
        <v>8501.286835430019</v>
      </c>
      <c r="K1470" s="8">
        <f t="shared" si="68"/>
        <v>6</v>
      </c>
      <c r="M1470"/>
    </row>
    <row r="1471" spans="3:13" ht="14.25">
      <c r="C1471" s="10">
        <v>1470</v>
      </c>
      <c r="D1471" s="10" t="s">
        <v>12</v>
      </c>
      <c r="E1471" s="15">
        <v>38628</v>
      </c>
      <c r="F1471" s="10">
        <f t="shared" si="66"/>
        <v>2005</v>
      </c>
      <c r="G1471" s="10" t="s">
        <v>17</v>
      </c>
      <c r="H1471" s="16">
        <v>51</v>
      </c>
      <c r="I1471" s="17">
        <v>155.05152823672199</v>
      </c>
      <c r="J1471" s="18">
        <f t="shared" si="67"/>
        <v>7907.6279400728217</v>
      </c>
      <c r="K1471" s="8">
        <f t="shared" si="68"/>
        <v>6</v>
      </c>
      <c r="M1471"/>
    </row>
    <row r="1472" spans="3:13" ht="14.25">
      <c r="C1472" s="10">
        <v>1471</v>
      </c>
      <c r="D1472" s="10" t="s">
        <v>18</v>
      </c>
      <c r="E1472" s="15">
        <v>38705</v>
      </c>
      <c r="F1472" s="10">
        <f t="shared" si="66"/>
        <v>2005</v>
      </c>
      <c r="G1472" s="10" t="s">
        <v>21</v>
      </c>
      <c r="H1472" s="16">
        <v>64</v>
      </c>
      <c r="I1472" s="17">
        <v>193.29903203964699</v>
      </c>
      <c r="J1472" s="18">
        <f t="shared" si="67"/>
        <v>12371.138050537407</v>
      </c>
      <c r="K1472" s="8">
        <f t="shared" si="68"/>
        <v>8</v>
      </c>
      <c r="M1472"/>
    </row>
    <row r="1473" spans="3:13" ht="14.25">
      <c r="C1473" s="10">
        <v>1472</v>
      </c>
      <c r="D1473" s="10" t="s">
        <v>8</v>
      </c>
      <c r="E1473" s="15">
        <v>38298</v>
      </c>
      <c r="F1473" s="10">
        <f t="shared" si="66"/>
        <v>2004</v>
      </c>
      <c r="G1473" s="10" t="s">
        <v>17</v>
      </c>
      <c r="H1473" s="16">
        <v>15</v>
      </c>
      <c r="I1473" s="17">
        <v>47.086660569111203</v>
      </c>
      <c r="J1473" s="18">
        <f t="shared" si="67"/>
        <v>706.299908536668</v>
      </c>
      <c r="K1473" s="8">
        <f t="shared" si="68"/>
        <v>5</v>
      </c>
      <c r="M1473"/>
    </row>
    <row r="1474" spans="3:13" ht="14.25">
      <c r="C1474" s="10">
        <v>1473</v>
      </c>
      <c r="D1474" s="10" t="s">
        <v>15</v>
      </c>
      <c r="E1474" s="15">
        <v>38078</v>
      </c>
      <c r="F1474" s="10">
        <f t="shared" si="66"/>
        <v>2004</v>
      </c>
      <c r="G1474" s="10" t="s">
        <v>13</v>
      </c>
      <c r="H1474" s="16">
        <v>33</v>
      </c>
      <c r="I1474" s="17">
        <v>101.69988655484001</v>
      </c>
      <c r="J1474" s="18">
        <f t="shared" si="67"/>
        <v>3356.09625630972</v>
      </c>
      <c r="K1474" s="8">
        <f t="shared" si="68"/>
        <v>5</v>
      </c>
      <c r="M1474"/>
    </row>
    <row r="1475" spans="3:13" ht="14.25">
      <c r="C1475" s="10">
        <v>1474</v>
      </c>
      <c r="D1475" s="10" t="s">
        <v>14</v>
      </c>
      <c r="E1475" s="15">
        <v>38848</v>
      </c>
      <c r="F1475" s="10">
        <f t="shared" ref="F1475:F1538" si="69">YEAR(E1475)</f>
        <v>2006</v>
      </c>
      <c r="G1475" s="10" t="s">
        <v>17</v>
      </c>
      <c r="H1475" s="16">
        <v>31</v>
      </c>
      <c r="I1475" s="17">
        <v>95.050667546988393</v>
      </c>
      <c r="J1475" s="18">
        <f t="shared" ref="J1475:J1538" si="70">H1475*I1475</f>
        <v>2946.5706939566403</v>
      </c>
      <c r="K1475" s="8">
        <f t="shared" ref="K1475:K1538" si="71">LEN(D1475)</f>
        <v>6</v>
      </c>
      <c r="M1475"/>
    </row>
    <row r="1476" spans="3:13" ht="14.25">
      <c r="C1476" s="10">
        <v>1475</v>
      </c>
      <c r="D1476" s="10" t="s">
        <v>12</v>
      </c>
      <c r="E1476" s="15">
        <v>38705</v>
      </c>
      <c r="F1476" s="10">
        <f t="shared" si="69"/>
        <v>2005</v>
      </c>
      <c r="G1476" s="10" t="s">
        <v>13</v>
      </c>
      <c r="H1476" s="16">
        <v>51</v>
      </c>
      <c r="I1476" s="17">
        <v>155.18472828999501</v>
      </c>
      <c r="J1476" s="18">
        <f t="shared" si="70"/>
        <v>7914.4211427897453</v>
      </c>
      <c r="K1476" s="8">
        <f t="shared" si="71"/>
        <v>6</v>
      </c>
      <c r="M1476"/>
    </row>
    <row r="1477" spans="3:13" ht="14.25">
      <c r="C1477" s="10">
        <v>1476</v>
      </c>
      <c r="D1477" s="10" t="s">
        <v>18</v>
      </c>
      <c r="E1477" s="15">
        <v>38947</v>
      </c>
      <c r="F1477" s="10">
        <f t="shared" si="69"/>
        <v>2006</v>
      </c>
      <c r="G1477" s="10" t="s">
        <v>11</v>
      </c>
      <c r="H1477" s="16">
        <v>-7</v>
      </c>
      <c r="I1477" s="17">
        <v>-18.636086701073602</v>
      </c>
      <c r="J1477" s="18">
        <f t="shared" si="70"/>
        <v>130.45260690751522</v>
      </c>
      <c r="K1477" s="8">
        <f t="shared" si="71"/>
        <v>8</v>
      </c>
      <c r="M1477"/>
    </row>
    <row r="1478" spans="3:13" ht="14.25">
      <c r="C1478" s="10">
        <v>1477</v>
      </c>
      <c r="D1478" s="10" t="s">
        <v>12</v>
      </c>
      <c r="E1478" s="15">
        <v>38485</v>
      </c>
      <c r="F1478" s="10">
        <f t="shared" si="69"/>
        <v>2005</v>
      </c>
      <c r="G1478" s="10" t="s">
        <v>17</v>
      </c>
      <c r="H1478" s="16">
        <v>37</v>
      </c>
      <c r="I1478" s="17">
        <v>112.074064001718</v>
      </c>
      <c r="J1478" s="18">
        <f t="shared" si="70"/>
        <v>4146.7403680635662</v>
      </c>
      <c r="K1478" s="8">
        <f t="shared" si="71"/>
        <v>6</v>
      </c>
      <c r="M1478"/>
    </row>
    <row r="1479" spans="3:13" ht="14.25">
      <c r="C1479" s="10">
        <v>1478</v>
      </c>
      <c r="D1479" s="10" t="s">
        <v>8</v>
      </c>
      <c r="E1479" s="15">
        <v>38518</v>
      </c>
      <c r="F1479" s="10">
        <f t="shared" si="69"/>
        <v>2005</v>
      </c>
      <c r="G1479" s="10" t="s">
        <v>11</v>
      </c>
      <c r="H1479" s="16">
        <v>43</v>
      </c>
      <c r="I1479" s="17">
        <v>130.973795549145</v>
      </c>
      <c r="J1479" s="18">
        <f t="shared" si="70"/>
        <v>5631.873208613235</v>
      </c>
      <c r="K1479" s="8">
        <f t="shared" si="71"/>
        <v>5</v>
      </c>
      <c r="M1479"/>
    </row>
    <row r="1480" spans="3:13" ht="14.25">
      <c r="C1480" s="10">
        <v>1479</v>
      </c>
      <c r="D1480" s="10" t="s">
        <v>20</v>
      </c>
      <c r="E1480" s="15">
        <v>38859</v>
      </c>
      <c r="F1480" s="10">
        <f t="shared" si="69"/>
        <v>2006</v>
      </c>
      <c r="G1480" s="10" t="s">
        <v>21</v>
      </c>
      <c r="H1480" s="16">
        <v>63</v>
      </c>
      <c r="I1480" s="17">
        <v>190.69209828626799</v>
      </c>
      <c r="J1480" s="18">
        <f t="shared" si="70"/>
        <v>12013.602192034883</v>
      </c>
      <c r="K1480" s="8">
        <f t="shared" si="71"/>
        <v>4</v>
      </c>
      <c r="M1480"/>
    </row>
    <row r="1481" spans="3:13" ht="14.25">
      <c r="C1481" s="10">
        <v>1480</v>
      </c>
      <c r="D1481" s="10" t="s">
        <v>16</v>
      </c>
      <c r="E1481" s="15">
        <v>38177</v>
      </c>
      <c r="F1481" s="10">
        <f t="shared" si="69"/>
        <v>2004</v>
      </c>
      <c r="G1481" s="10" t="s">
        <v>17</v>
      </c>
      <c r="H1481" s="16">
        <v>29</v>
      </c>
      <c r="I1481" s="17">
        <v>89.589016206328594</v>
      </c>
      <c r="J1481" s="18">
        <f t="shared" si="70"/>
        <v>2598.0814699835291</v>
      </c>
      <c r="K1481" s="8">
        <f t="shared" si="71"/>
        <v>7</v>
      </c>
      <c r="M1481"/>
    </row>
    <row r="1482" spans="3:13" ht="14.25">
      <c r="C1482" s="10">
        <v>1481</v>
      </c>
      <c r="D1482" s="10" t="s">
        <v>20</v>
      </c>
      <c r="E1482" s="15">
        <v>38694</v>
      </c>
      <c r="F1482" s="10">
        <f t="shared" si="69"/>
        <v>2005</v>
      </c>
      <c r="G1482" s="10" t="s">
        <v>21</v>
      </c>
      <c r="H1482" s="16">
        <v>20</v>
      </c>
      <c r="I1482" s="17">
        <v>61.944091716082497</v>
      </c>
      <c r="J1482" s="18">
        <f t="shared" si="70"/>
        <v>1238.8818343216499</v>
      </c>
      <c r="K1482" s="8">
        <f t="shared" si="71"/>
        <v>4</v>
      </c>
      <c r="M1482"/>
    </row>
    <row r="1483" spans="3:13" ht="14.25">
      <c r="C1483" s="10">
        <v>1482</v>
      </c>
      <c r="D1483" s="10" t="s">
        <v>14</v>
      </c>
      <c r="E1483" s="15">
        <v>38804</v>
      </c>
      <c r="F1483" s="10">
        <f t="shared" si="69"/>
        <v>2006</v>
      </c>
      <c r="G1483" s="10" t="s">
        <v>17</v>
      </c>
      <c r="H1483" s="16">
        <v>48</v>
      </c>
      <c r="I1483" s="17">
        <v>146.44223986116401</v>
      </c>
      <c r="J1483" s="18">
        <f t="shared" si="70"/>
        <v>7029.2275133358726</v>
      </c>
      <c r="K1483" s="8">
        <f t="shared" si="71"/>
        <v>6</v>
      </c>
      <c r="M1483"/>
    </row>
    <row r="1484" spans="3:13" ht="14.25">
      <c r="C1484" s="10">
        <v>1483</v>
      </c>
      <c r="D1484" s="10" t="s">
        <v>8</v>
      </c>
      <c r="E1484" s="15">
        <v>38562</v>
      </c>
      <c r="F1484" s="10">
        <f t="shared" si="69"/>
        <v>2005</v>
      </c>
      <c r="G1484" s="10" t="s">
        <v>17</v>
      </c>
      <c r="H1484" s="16">
        <v>94</v>
      </c>
      <c r="I1484" s="17">
        <v>284.30651580761599</v>
      </c>
      <c r="J1484" s="18">
        <f t="shared" si="70"/>
        <v>26724.812485915903</v>
      </c>
      <c r="K1484" s="8">
        <f t="shared" si="71"/>
        <v>5</v>
      </c>
      <c r="M1484"/>
    </row>
    <row r="1485" spans="3:13" ht="14.25">
      <c r="C1485" s="10">
        <v>1484</v>
      </c>
      <c r="D1485" s="10" t="s">
        <v>8</v>
      </c>
      <c r="E1485" s="15">
        <v>38969</v>
      </c>
      <c r="F1485" s="10">
        <f t="shared" si="69"/>
        <v>2006</v>
      </c>
      <c r="G1485" s="10" t="s">
        <v>11</v>
      </c>
      <c r="H1485" s="16">
        <v>41</v>
      </c>
      <c r="I1485" s="17">
        <v>124.88343538167101</v>
      </c>
      <c r="J1485" s="18">
        <f t="shared" si="70"/>
        <v>5120.2208506485113</v>
      </c>
      <c r="K1485" s="8">
        <f t="shared" si="71"/>
        <v>5</v>
      </c>
      <c r="M1485"/>
    </row>
    <row r="1486" spans="3:13" ht="14.25">
      <c r="C1486" s="10">
        <v>1485</v>
      </c>
      <c r="D1486" s="10" t="s">
        <v>8</v>
      </c>
      <c r="E1486" s="15">
        <v>38375</v>
      </c>
      <c r="F1486" s="10">
        <f t="shared" si="69"/>
        <v>2005</v>
      </c>
      <c r="G1486" s="10" t="s">
        <v>17</v>
      </c>
      <c r="H1486" s="16">
        <v>45</v>
      </c>
      <c r="I1486" s="17">
        <v>137.54620754134601</v>
      </c>
      <c r="J1486" s="18">
        <f t="shared" si="70"/>
        <v>6189.57933936057</v>
      </c>
      <c r="K1486" s="8">
        <f t="shared" si="71"/>
        <v>5</v>
      </c>
      <c r="M1486"/>
    </row>
    <row r="1487" spans="3:13" ht="14.25">
      <c r="C1487" s="10">
        <v>1486</v>
      </c>
      <c r="D1487" s="10" t="s">
        <v>19</v>
      </c>
      <c r="E1487" s="15">
        <v>38485</v>
      </c>
      <c r="F1487" s="10">
        <f t="shared" si="69"/>
        <v>2005</v>
      </c>
      <c r="G1487" s="10" t="s">
        <v>9</v>
      </c>
      <c r="H1487" s="16">
        <v>69</v>
      </c>
      <c r="I1487" s="17">
        <v>208.60656085319701</v>
      </c>
      <c r="J1487" s="18">
        <f t="shared" si="70"/>
        <v>14393.852698870594</v>
      </c>
      <c r="K1487" s="8">
        <f t="shared" si="71"/>
        <v>3</v>
      </c>
      <c r="M1487"/>
    </row>
    <row r="1488" spans="3:13" ht="14.25">
      <c r="C1488" s="10">
        <v>1487</v>
      </c>
      <c r="D1488" s="10" t="s">
        <v>12</v>
      </c>
      <c r="E1488" s="15">
        <v>38078</v>
      </c>
      <c r="F1488" s="10">
        <f t="shared" si="69"/>
        <v>2004</v>
      </c>
      <c r="G1488" s="10" t="s">
        <v>21</v>
      </c>
      <c r="H1488" s="16">
        <v>48</v>
      </c>
      <c r="I1488" s="17">
        <v>146.16733998853601</v>
      </c>
      <c r="J1488" s="18">
        <f t="shared" si="70"/>
        <v>7016.0323194497287</v>
      </c>
      <c r="K1488" s="8">
        <f t="shared" si="71"/>
        <v>6</v>
      </c>
      <c r="M1488"/>
    </row>
    <row r="1489" spans="3:13" ht="14.25">
      <c r="C1489" s="10">
        <v>1488</v>
      </c>
      <c r="D1489" s="10" t="s">
        <v>18</v>
      </c>
      <c r="E1489" s="15">
        <v>38375</v>
      </c>
      <c r="F1489" s="10">
        <f t="shared" si="69"/>
        <v>2005</v>
      </c>
      <c r="G1489" s="10" t="s">
        <v>21</v>
      </c>
      <c r="H1489" s="16">
        <v>38</v>
      </c>
      <c r="I1489" s="17">
        <v>115.70319467233401</v>
      </c>
      <c r="J1489" s="18">
        <f t="shared" si="70"/>
        <v>4396.721397548692</v>
      </c>
      <c r="K1489" s="8">
        <f t="shared" si="71"/>
        <v>8</v>
      </c>
      <c r="M1489"/>
    </row>
    <row r="1490" spans="3:13" ht="14.25">
      <c r="C1490" s="10">
        <v>1489</v>
      </c>
      <c r="D1490" s="10" t="s">
        <v>8</v>
      </c>
      <c r="E1490" s="15">
        <v>38738</v>
      </c>
      <c r="F1490" s="10">
        <f t="shared" si="69"/>
        <v>2006</v>
      </c>
      <c r="G1490" s="10" t="s">
        <v>9</v>
      </c>
      <c r="H1490" s="16">
        <v>49</v>
      </c>
      <c r="I1490" s="17">
        <v>149.110520694706</v>
      </c>
      <c r="J1490" s="18">
        <f t="shared" si="70"/>
        <v>7306.4155140405937</v>
      </c>
      <c r="K1490" s="8">
        <f t="shared" si="71"/>
        <v>5</v>
      </c>
      <c r="M1490"/>
    </row>
    <row r="1491" spans="3:13" ht="14.25">
      <c r="C1491" s="10">
        <v>1490</v>
      </c>
      <c r="D1491" s="10" t="s">
        <v>16</v>
      </c>
      <c r="E1491" s="15">
        <v>38232</v>
      </c>
      <c r="F1491" s="10">
        <f t="shared" si="69"/>
        <v>2004</v>
      </c>
      <c r="G1491" s="10" t="s">
        <v>11</v>
      </c>
      <c r="H1491" s="16">
        <v>79</v>
      </c>
      <c r="I1491" s="17">
        <v>239.15028034352201</v>
      </c>
      <c r="J1491" s="18">
        <f t="shared" si="70"/>
        <v>18892.872147138238</v>
      </c>
      <c r="K1491" s="8">
        <f t="shared" si="71"/>
        <v>7</v>
      </c>
      <c r="M1491"/>
    </row>
    <row r="1492" spans="3:13" ht="14.25">
      <c r="C1492" s="10">
        <v>1491</v>
      </c>
      <c r="D1492" s="10" t="s">
        <v>12</v>
      </c>
      <c r="E1492" s="15">
        <v>38551</v>
      </c>
      <c r="F1492" s="10">
        <f t="shared" si="69"/>
        <v>2005</v>
      </c>
      <c r="G1492" s="10" t="s">
        <v>11</v>
      </c>
      <c r="H1492" s="16">
        <v>93</v>
      </c>
      <c r="I1492" s="17">
        <v>281.34133684394197</v>
      </c>
      <c r="J1492" s="18">
        <f t="shared" si="70"/>
        <v>26164.744326486605</v>
      </c>
      <c r="K1492" s="8">
        <f t="shared" si="71"/>
        <v>6</v>
      </c>
      <c r="M1492"/>
    </row>
    <row r="1493" spans="3:13" ht="14.25">
      <c r="C1493" s="10">
        <v>1492</v>
      </c>
      <c r="D1493" s="10" t="s">
        <v>16</v>
      </c>
      <c r="E1493" s="15">
        <v>38342</v>
      </c>
      <c r="F1493" s="10">
        <f t="shared" si="69"/>
        <v>2004</v>
      </c>
      <c r="G1493" s="10" t="s">
        <v>11</v>
      </c>
      <c r="H1493" s="16">
        <v>67</v>
      </c>
      <c r="I1493" s="17">
        <v>202.43601829549999</v>
      </c>
      <c r="J1493" s="18">
        <f t="shared" si="70"/>
        <v>13563.213225798499</v>
      </c>
      <c r="K1493" s="8">
        <f t="shared" si="71"/>
        <v>7</v>
      </c>
      <c r="M1493"/>
    </row>
    <row r="1494" spans="3:13" ht="14.25">
      <c r="C1494" s="10">
        <v>1493</v>
      </c>
      <c r="D1494" s="10" t="s">
        <v>8</v>
      </c>
      <c r="E1494" s="15">
        <v>38859</v>
      </c>
      <c r="F1494" s="10">
        <f t="shared" si="69"/>
        <v>2006</v>
      </c>
      <c r="G1494" s="10" t="s">
        <v>11</v>
      </c>
      <c r="H1494" s="16">
        <v>13</v>
      </c>
      <c r="I1494" s="17">
        <v>41.318769528122502</v>
      </c>
      <c r="J1494" s="18">
        <f t="shared" si="70"/>
        <v>537.14400386559248</v>
      </c>
      <c r="K1494" s="8">
        <f t="shared" si="71"/>
        <v>5</v>
      </c>
      <c r="M1494"/>
    </row>
    <row r="1495" spans="3:13" ht="14.25">
      <c r="C1495" s="10">
        <v>1494</v>
      </c>
      <c r="D1495" s="10" t="s">
        <v>12</v>
      </c>
      <c r="E1495" s="15">
        <v>38639</v>
      </c>
      <c r="F1495" s="10">
        <f t="shared" si="69"/>
        <v>2005</v>
      </c>
      <c r="G1495" s="10" t="s">
        <v>9</v>
      </c>
      <c r="H1495" s="16">
        <v>71</v>
      </c>
      <c r="I1495" s="17">
        <v>215.36222588622601</v>
      </c>
      <c r="J1495" s="18">
        <f t="shared" si="70"/>
        <v>15290.718037922046</v>
      </c>
      <c r="K1495" s="8">
        <f t="shared" si="71"/>
        <v>6</v>
      </c>
      <c r="M1495"/>
    </row>
    <row r="1496" spans="3:13" ht="14.25">
      <c r="C1496" s="10">
        <v>1495</v>
      </c>
      <c r="D1496" s="10" t="s">
        <v>8</v>
      </c>
      <c r="E1496" s="15">
        <v>39013</v>
      </c>
      <c r="F1496" s="10">
        <f t="shared" si="69"/>
        <v>2006</v>
      </c>
      <c r="G1496" s="10" t="s">
        <v>11</v>
      </c>
      <c r="H1496" s="16">
        <v>15</v>
      </c>
      <c r="I1496" s="17">
        <v>46.386549546936003</v>
      </c>
      <c r="J1496" s="18">
        <f t="shared" si="70"/>
        <v>695.79824320404009</v>
      </c>
      <c r="K1496" s="8">
        <f t="shared" si="71"/>
        <v>5</v>
      </c>
      <c r="M1496"/>
    </row>
    <row r="1497" spans="3:13" ht="14.25">
      <c r="C1497" s="10">
        <v>1496</v>
      </c>
      <c r="D1497" s="10" t="s">
        <v>15</v>
      </c>
      <c r="E1497" s="15">
        <v>38606</v>
      </c>
      <c r="F1497" s="10">
        <f t="shared" si="69"/>
        <v>2005</v>
      </c>
      <c r="G1497" s="10" t="s">
        <v>17</v>
      </c>
      <c r="H1497" s="16">
        <v>89</v>
      </c>
      <c r="I1497" s="17">
        <v>269.12365453676301</v>
      </c>
      <c r="J1497" s="18">
        <f t="shared" si="70"/>
        <v>23952.005253771909</v>
      </c>
      <c r="K1497" s="8">
        <f t="shared" si="71"/>
        <v>5</v>
      </c>
      <c r="M1497"/>
    </row>
    <row r="1498" spans="3:13" ht="14.25">
      <c r="C1498" s="10">
        <v>1497</v>
      </c>
      <c r="D1498" s="10" t="s">
        <v>15</v>
      </c>
      <c r="E1498" s="15">
        <v>38650</v>
      </c>
      <c r="F1498" s="10">
        <f t="shared" si="69"/>
        <v>2005</v>
      </c>
      <c r="G1498" s="10" t="s">
        <v>21</v>
      </c>
      <c r="H1498" s="16">
        <v>65</v>
      </c>
      <c r="I1498" s="17">
        <v>197.49619907968801</v>
      </c>
      <c r="J1498" s="18">
        <f t="shared" si="70"/>
        <v>12837.25294017972</v>
      </c>
      <c r="K1498" s="8">
        <f t="shared" si="71"/>
        <v>5</v>
      </c>
      <c r="M1498"/>
    </row>
    <row r="1499" spans="3:13" ht="14.25">
      <c r="C1499" s="10">
        <v>1498</v>
      </c>
      <c r="D1499" s="10" t="s">
        <v>15</v>
      </c>
      <c r="E1499" s="15">
        <v>38342</v>
      </c>
      <c r="F1499" s="10">
        <f t="shared" si="69"/>
        <v>2004</v>
      </c>
      <c r="G1499" s="10" t="s">
        <v>17</v>
      </c>
      <c r="H1499" s="16">
        <v>16</v>
      </c>
      <c r="I1499" s="17">
        <v>49.977621498939499</v>
      </c>
      <c r="J1499" s="18">
        <f t="shared" si="70"/>
        <v>799.64194398303198</v>
      </c>
      <c r="K1499" s="8">
        <f t="shared" si="71"/>
        <v>5</v>
      </c>
      <c r="M1499"/>
    </row>
    <row r="1500" spans="3:13" ht="14.25">
      <c r="C1500" s="10">
        <v>1499</v>
      </c>
      <c r="D1500" s="10" t="s">
        <v>8</v>
      </c>
      <c r="E1500" s="15">
        <v>38870</v>
      </c>
      <c r="F1500" s="10">
        <f t="shared" si="69"/>
        <v>2006</v>
      </c>
      <c r="G1500" s="10" t="s">
        <v>9</v>
      </c>
      <c r="H1500" s="16">
        <v>48</v>
      </c>
      <c r="I1500" s="17">
        <v>146.129402194124</v>
      </c>
      <c r="J1500" s="18">
        <f t="shared" si="70"/>
        <v>7014.2113053179519</v>
      </c>
      <c r="K1500" s="8">
        <f t="shared" si="71"/>
        <v>5</v>
      </c>
      <c r="M1500"/>
    </row>
    <row r="1501" spans="3:13" ht="14.25">
      <c r="C1501" s="10">
        <v>1500</v>
      </c>
      <c r="D1501" s="10" t="s">
        <v>10</v>
      </c>
      <c r="E1501" s="15">
        <v>38595</v>
      </c>
      <c r="F1501" s="10">
        <f t="shared" si="69"/>
        <v>2005</v>
      </c>
      <c r="G1501" s="10" t="s">
        <v>17</v>
      </c>
      <c r="H1501" s="16">
        <v>78</v>
      </c>
      <c r="I1501" s="17">
        <v>235.943041837073</v>
      </c>
      <c r="J1501" s="18">
        <f t="shared" si="70"/>
        <v>18403.557263291696</v>
      </c>
      <c r="K1501" s="8">
        <f t="shared" si="71"/>
        <v>8</v>
      </c>
      <c r="M1501"/>
    </row>
    <row r="1502" spans="3:13" ht="14.25">
      <c r="C1502" s="10">
        <v>1501</v>
      </c>
      <c r="D1502" s="10" t="s">
        <v>20</v>
      </c>
      <c r="E1502" s="15">
        <v>38012</v>
      </c>
      <c r="F1502" s="10">
        <f t="shared" si="69"/>
        <v>2004</v>
      </c>
      <c r="G1502" s="10" t="s">
        <v>9</v>
      </c>
      <c r="H1502" s="16">
        <v>5</v>
      </c>
      <c r="I1502" s="17">
        <v>17.191357835016799</v>
      </c>
      <c r="J1502" s="18">
        <f t="shared" si="70"/>
        <v>85.956789175083998</v>
      </c>
      <c r="K1502" s="8">
        <f t="shared" si="71"/>
        <v>4</v>
      </c>
      <c r="M1502"/>
    </row>
    <row r="1503" spans="3:13" ht="14.25">
      <c r="C1503" s="10">
        <v>1502</v>
      </c>
      <c r="D1503" s="10" t="s">
        <v>14</v>
      </c>
      <c r="E1503" s="15">
        <v>38727</v>
      </c>
      <c r="F1503" s="10">
        <f t="shared" si="69"/>
        <v>2006</v>
      </c>
      <c r="G1503" s="10" t="s">
        <v>9</v>
      </c>
      <c r="H1503" s="16">
        <v>33</v>
      </c>
      <c r="I1503" s="17">
        <v>101.706893390513</v>
      </c>
      <c r="J1503" s="18">
        <f t="shared" si="70"/>
        <v>3356.327481886929</v>
      </c>
      <c r="K1503" s="8">
        <f t="shared" si="71"/>
        <v>6</v>
      </c>
      <c r="M1503"/>
    </row>
    <row r="1504" spans="3:13" ht="14.25">
      <c r="C1504" s="10">
        <v>1503</v>
      </c>
      <c r="D1504" s="10" t="s">
        <v>12</v>
      </c>
      <c r="E1504" s="15">
        <v>38804</v>
      </c>
      <c r="F1504" s="10">
        <f t="shared" si="69"/>
        <v>2006</v>
      </c>
      <c r="G1504" s="10" t="s">
        <v>11</v>
      </c>
      <c r="H1504" s="16">
        <v>73</v>
      </c>
      <c r="I1504" s="17">
        <v>220.62544938315</v>
      </c>
      <c r="J1504" s="18">
        <f t="shared" si="70"/>
        <v>16105.657804969949</v>
      </c>
      <c r="K1504" s="8">
        <f t="shared" si="71"/>
        <v>6</v>
      </c>
      <c r="M1504"/>
    </row>
    <row r="1505" spans="3:13" ht="14.25">
      <c r="C1505" s="10">
        <v>1504</v>
      </c>
      <c r="D1505" s="10" t="s">
        <v>8</v>
      </c>
      <c r="E1505" s="15">
        <v>38188</v>
      </c>
      <c r="F1505" s="10">
        <f t="shared" si="69"/>
        <v>2004</v>
      </c>
      <c r="G1505" s="10" t="s">
        <v>21</v>
      </c>
      <c r="H1505" s="16">
        <v>93</v>
      </c>
      <c r="I1505" s="17">
        <v>280.86225864864599</v>
      </c>
      <c r="J1505" s="18">
        <f t="shared" si="70"/>
        <v>26120.190054324077</v>
      </c>
      <c r="K1505" s="8">
        <f t="shared" si="71"/>
        <v>5</v>
      </c>
      <c r="M1505"/>
    </row>
    <row r="1506" spans="3:13" ht="14.25">
      <c r="C1506" s="10">
        <v>1505</v>
      </c>
      <c r="D1506" s="10" t="s">
        <v>8</v>
      </c>
      <c r="E1506" s="15">
        <v>38716</v>
      </c>
      <c r="F1506" s="10">
        <f t="shared" si="69"/>
        <v>2005</v>
      </c>
      <c r="G1506" s="10" t="s">
        <v>11</v>
      </c>
      <c r="H1506" s="16">
        <v>37</v>
      </c>
      <c r="I1506" s="17">
        <v>113.24236035613499</v>
      </c>
      <c r="J1506" s="18">
        <f t="shared" si="70"/>
        <v>4189.9673331769945</v>
      </c>
      <c r="K1506" s="8">
        <f t="shared" si="71"/>
        <v>5</v>
      </c>
      <c r="M1506"/>
    </row>
    <row r="1507" spans="3:13" ht="14.25">
      <c r="C1507" s="10">
        <v>1506</v>
      </c>
      <c r="D1507" s="10" t="s">
        <v>16</v>
      </c>
      <c r="E1507" s="15">
        <v>38562</v>
      </c>
      <c r="F1507" s="10">
        <f t="shared" si="69"/>
        <v>2005</v>
      </c>
      <c r="G1507" s="10" t="s">
        <v>9</v>
      </c>
      <c r="H1507" s="16">
        <v>23</v>
      </c>
      <c r="I1507" s="17">
        <v>70.338092994751705</v>
      </c>
      <c r="J1507" s="18">
        <f t="shared" si="70"/>
        <v>1617.7761388792892</v>
      </c>
      <c r="K1507" s="8">
        <f t="shared" si="71"/>
        <v>7</v>
      </c>
      <c r="M1507"/>
    </row>
    <row r="1508" spans="3:13" ht="14.25">
      <c r="C1508" s="10">
        <v>1507</v>
      </c>
      <c r="D1508" s="10" t="s">
        <v>16</v>
      </c>
      <c r="E1508" s="15">
        <v>38683</v>
      </c>
      <c r="F1508" s="10">
        <f t="shared" si="69"/>
        <v>2005</v>
      </c>
      <c r="G1508" s="10" t="s">
        <v>9</v>
      </c>
      <c r="H1508" s="16">
        <v>-3</v>
      </c>
      <c r="I1508" s="17">
        <v>-7.2085961879253198</v>
      </c>
      <c r="J1508" s="18">
        <f t="shared" si="70"/>
        <v>21.625788563775959</v>
      </c>
      <c r="K1508" s="8">
        <f t="shared" si="71"/>
        <v>7</v>
      </c>
      <c r="M1508"/>
    </row>
    <row r="1509" spans="3:13" ht="14.25">
      <c r="C1509" s="10">
        <v>1508</v>
      </c>
      <c r="D1509" s="10" t="s">
        <v>19</v>
      </c>
      <c r="E1509" s="15">
        <v>38771</v>
      </c>
      <c r="F1509" s="10">
        <f t="shared" si="69"/>
        <v>2006</v>
      </c>
      <c r="G1509" s="10" t="s">
        <v>17</v>
      </c>
      <c r="H1509" s="16">
        <v>39</v>
      </c>
      <c r="I1509" s="17">
        <v>118.955408998774</v>
      </c>
      <c r="J1509" s="18">
        <f t="shared" si="70"/>
        <v>4639.2609509521862</v>
      </c>
      <c r="K1509" s="8">
        <f t="shared" si="71"/>
        <v>3</v>
      </c>
      <c r="M1509"/>
    </row>
    <row r="1510" spans="3:13" ht="14.25">
      <c r="C1510" s="10">
        <v>1509</v>
      </c>
      <c r="D1510" s="10" t="s">
        <v>8</v>
      </c>
      <c r="E1510" s="15">
        <v>38837</v>
      </c>
      <c r="F1510" s="10">
        <f t="shared" si="69"/>
        <v>2006</v>
      </c>
      <c r="G1510" s="10" t="s">
        <v>17</v>
      </c>
      <c r="H1510" s="16">
        <v>83</v>
      </c>
      <c r="I1510" s="17">
        <v>251.40370686680001</v>
      </c>
      <c r="J1510" s="18">
        <f t="shared" si="70"/>
        <v>20866.5076699444</v>
      </c>
      <c r="K1510" s="8">
        <f t="shared" si="71"/>
        <v>5</v>
      </c>
      <c r="M1510"/>
    </row>
    <row r="1511" spans="3:13" ht="14.25">
      <c r="C1511" s="10">
        <v>1510</v>
      </c>
      <c r="D1511" s="10" t="s">
        <v>14</v>
      </c>
      <c r="E1511" s="15">
        <v>38958</v>
      </c>
      <c r="F1511" s="10">
        <f t="shared" si="69"/>
        <v>2006</v>
      </c>
      <c r="G1511" s="10" t="s">
        <v>11</v>
      </c>
      <c r="H1511" s="16">
        <v>65</v>
      </c>
      <c r="I1511" s="17">
        <v>197.80862125573799</v>
      </c>
      <c r="J1511" s="18">
        <f t="shared" si="70"/>
        <v>12857.560381622969</v>
      </c>
      <c r="K1511" s="8">
        <f t="shared" si="71"/>
        <v>6</v>
      </c>
      <c r="M1511"/>
    </row>
    <row r="1512" spans="3:13" ht="14.25">
      <c r="C1512" s="10">
        <v>1511</v>
      </c>
      <c r="D1512" s="10" t="s">
        <v>8</v>
      </c>
      <c r="E1512" s="15">
        <v>38320</v>
      </c>
      <c r="F1512" s="10">
        <f t="shared" si="69"/>
        <v>2004</v>
      </c>
      <c r="G1512" s="10" t="s">
        <v>9</v>
      </c>
      <c r="H1512" s="16">
        <v>13</v>
      </c>
      <c r="I1512" s="17">
        <v>41.739412502907797</v>
      </c>
      <c r="J1512" s="18">
        <f t="shared" si="70"/>
        <v>542.61236253780135</v>
      </c>
      <c r="K1512" s="8">
        <f t="shared" si="71"/>
        <v>5</v>
      </c>
      <c r="M1512"/>
    </row>
    <row r="1513" spans="3:13" ht="14.25">
      <c r="C1513" s="10">
        <v>1512</v>
      </c>
      <c r="D1513" s="10" t="s">
        <v>14</v>
      </c>
      <c r="E1513" s="15">
        <v>38672</v>
      </c>
      <c r="F1513" s="10">
        <f t="shared" si="69"/>
        <v>2005</v>
      </c>
      <c r="G1513" s="10" t="s">
        <v>11</v>
      </c>
      <c r="H1513" s="16">
        <v>9</v>
      </c>
      <c r="I1513" s="17">
        <v>28.855899545684299</v>
      </c>
      <c r="J1513" s="18">
        <f t="shared" si="70"/>
        <v>259.7030959111587</v>
      </c>
      <c r="K1513" s="8">
        <f t="shared" si="71"/>
        <v>6</v>
      </c>
      <c r="M1513"/>
    </row>
    <row r="1514" spans="3:13" ht="14.25">
      <c r="C1514" s="10">
        <v>1513</v>
      </c>
      <c r="D1514" s="10" t="s">
        <v>18</v>
      </c>
      <c r="E1514" s="15">
        <v>39068</v>
      </c>
      <c r="F1514" s="10">
        <f t="shared" si="69"/>
        <v>2006</v>
      </c>
      <c r="G1514" s="10" t="s">
        <v>17</v>
      </c>
      <c r="H1514" s="16">
        <v>-4</v>
      </c>
      <c r="I1514" s="17">
        <v>-10.3532554119829</v>
      </c>
      <c r="J1514" s="18">
        <f t="shared" si="70"/>
        <v>41.4130216479316</v>
      </c>
      <c r="K1514" s="8">
        <f t="shared" si="71"/>
        <v>8</v>
      </c>
      <c r="M1514"/>
    </row>
    <row r="1515" spans="3:13" ht="14.25">
      <c r="C1515" s="10">
        <v>1514</v>
      </c>
      <c r="D1515" s="10" t="s">
        <v>12</v>
      </c>
      <c r="E1515" s="15">
        <v>38287</v>
      </c>
      <c r="F1515" s="10">
        <f t="shared" si="69"/>
        <v>2004</v>
      </c>
      <c r="G1515" s="10" t="s">
        <v>21</v>
      </c>
      <c r="H1515" s="16">
        <v>22</v>
      </c>
      <c r="I1515" s="17">
        <v>67.745285115132006</v>
      </c>
      <c r="J1515" s="18">
        <f t="shared" si="70"/>
        <v>1490.396272532904</v>
      </c>
      <c r="K1515" s="8">
        <f t="shared" si="71"/>
        <v>6</v>
      </c>
      <c r="M1515"/>
    </row>
    <row r="1516" spans="3:13" ht="14.25">
      <c r="C1516" s="10">
        <v>1515</v>
      </c>
      <c r="D1516" s="10" t="s">
        <v>10</v>
      </c>
      <c r="E1516" s="15">
        <v>38441</v>
      </c>
      <c r="F1516" s="10">
        <f t="shared" si="69"/>
        <v>2005</v>
      </c>
      <c r="G1516" s="10" t="s">
        <v>21</v>
      </c>
      <c r="H1516" s="16">
        <v>-3</v>
      </c>
      <c r="I1516" s="17">
        <v>-6.8920180610801296</v>
      </c>
      <c r="J1516" s="18">
        <f t="shared" si="70"/>
        <v>20.676054183240389</v>
      </c>
      <c r="K1516" s="8">
        <f t="shared" si="71"/>
        <v>8</v>
      </c>
      <c r="M1516"/>
    </row>
    <row r="1517" spans="3:13" ht="14.25">
      <c r="C1517" s="10">
        <v>1516</v>
      </c>
      <c r="D1517" s="10" t="s">
        <v>16</v>
      </c>
      <c r="E1517" s="15">
        <v>38199</v>
      </c>
      <c r="F1517" s="10">
        <f t="shared" si="69"/>
        <v>2004</v>
      </c>
      <c r="G1517" s="10" t="s">
        <v>21</v>
      </c>
      <c r="H1517" s="16">
        <v>58</v>
      </c>
      <c r="I1517" s="17">
        <v>176.19804950784601</v>
      </c>
      <c r="J1517" s="18">
        <f t="shared" si="70"/>
        <v>10219.486871455068</v>
      </c>
      <c r="K1517" s="8">
        <f t="shared" si="71"/>
        <v>7</v>
      </c>
      <c r="M1517"/>
    </row>
    <row r="1518" spans="3:13" ht="14.25">
      <c r="C1518" s="10">
        <v>1517</v>
      </c>
      <c r="D1518" s="10" t="s">
        <v>18</v>
      </c>
      <c r="E1518" s="15">
        <v>38221</v>
      </c>
      <c r="F1518" s="10">
        <f t="shared" si="69"/>
        <v>2004</v>
      </c>
      <c r="G1518" s="10" t="s">
        <v>17</v>
      </c>
      <c r="H1518" s="16">
        <v>65</v>
      </c>
      <c r="I1518" s="17">
        <v>196.63911479091999</v>
      </c>
      <c r="J1518" s="18">
        <f t="shared" si="70"/>
        <v>12781.542461409799</v>
      </c>
      <c r="K1518" s="8">
        <f t="shared" si="71"/>
        <v>8</v>
      </c>
      <c r="M1518"/>
    </row>
    <row r="1519" spans="3:13" ht="14.25">
      <c r="C1519" s="10">
        <v>1518</v>
      </c>
      <c r="D1519" s="10" t="s">
        <v>16</v>
      </c>
      <c r="E1519" s="15">
        <v>38166</v>
      </c>
      <c r="F1519" s="10">
        <f t="shared" si="69"/>
        <v>2004</v>
      </c>
      <c r="G1519" s="10" t="s">
        <v>17</v>
      </c>
      <c r="H1519" s="16">
        <v>9</v>
      </c>
      <c r="I1519" s="17">
        <v>28.459065178844501</v>
      </c>
      <c r="J1519" s="18">
        <f t="shared" si="70"/>
        <v>256.1315866096005</v>
      </c>
      <c r="K1519" s="8">
        <f t="shared" si="71"/>
        <v>7</v>
      </c>
      <c r="M1519"/>
    </row>
    <row r="1520" spans="3:13" ht="14.25">
      <c r="C1520" s="10">
        <v>1519</v>
      </c>
      <c r="D1520" s="10" t="s">
        <v>14</v>
      </c>
      <c r="E1520" s="15">
        <v>39013</v>
      </c>
      <c r="F1520" s="10">
        <f t="shared" si="69"/>
        <v>2006</v>
      </c>
      <c r="G1520" s="10" t="s">
        <v>13</v>
      </c>
      <c r="H1520" s="16">
        <v>18</v>
      </c>
      <c r="I1520" s="17">
        <v>56.300241442258397</v>
      </c>
      <c r="J1520" s="18">
        <f t="shared" si="70"/>
        <v>1013.4043459606512</v>
      </c>
      <c r="K1520" s="8">
        <f t="shared" si="71"/>
        <v>6</v>
      </c>
      <c r="M1520"/>
    </row>
    <row r="1521" spans="3:13" ht="14.25">
      <c r="C1521" s="10">
        <v>1520</v>
      </c>
      <c r="D1521" s="10" t="s">
        <v>10</v>
      </c>
      <c r="E1521" s="15">
        <v>38111</v>
      </c>
      <c r="F1521" s="10">
        <f t="shared" si="69"/>
        <v>2004</v>
      </c>
      <c r="G1521" s="10" t="s">
        <v>11</v>
      </c>
      <c r="H1521" s="16">
        <v>55</v>
      </c>
      <c r="I1521" s="17">
        <v>166.77812492290801</v>
      </c>
      <c r="J1521" s="18">
        <f t="shared" si="70"/>
        <v>9172.7968707599412</v>
      </c>
      <c r="K1521" s="8">
        <f t="shared" si="71"/>
        <v>8</v>
      </c>
      <c r="M1521"/>
    </row>
    <row r="1522" spans="3:13" ht="14.25">
      <c r="C1522" s="10">
        <v>1521</v>
      </c>
      <c r="D1522" s="10" t="s">
        <v>18</v>
      </c>
      <c r="E1522" s="15">
        <v>38364</v>
      </c>
      <c r="F1522" s="10">
        <f t="shared" si="69"/>
        <v>2005</v>
      </c>
      <c r="G1522" s="10" t="s">
        <v>17</v>
      </c>
      <c r="H1522" s="16">
        <v>69</v>
      </c>
      <c r="I1522" s="17">
        <v>209.56822946203201</v>
      </c>
      <c r="J1522" s="18">
        <f t="shared" si="70"/>
        <v>14460.207832880209</v>
      </c>
      <c r="K1522" s="8">
        <f t="shared" si="71"/>
        <v>8</v>
      </c>
      <c r="M1522"/>
    </row>
    <row r="1523" spans="3:13" ht="14.25">
      <c r="C1523" s="10">
        <v>1522</v>
      </c>
      <c r="D1523" s="10" t="s">
        <v>15</v>
      </c>
      <c r="E1523" s="15">
        <v>38089</v>
      </c>
      <c r="F1523" s="10">
        <f t="shared" si="69"/>
        <v>2004</v>
      </c>
      <c r="G1523" s="10" t="s">
        <v>17</v>
      </c>
      <c r="H1523" s="16">
        <v>51</v>
      </c>
      <c r="I1523" s="17">
        <v>155.55960489398799</v>
      </c>
      <c r="J1523" s="18">
        <f t="shared" si="70"/>
        <v>7933.5398495933878</v>
      </c>
      <c r="K1523" s="8">
        <f t="shared" si="71"/>
        <v>5</v>
      </c>
      <c r="M1523"/>
    </row>
    <row r="1524" spans="3:13" ht="14.25">
      <c r="C1524" s="10">
        <v>1523</v>
      </c>
      <c r="D1524" s="10" t="s">
        <v>12</v>
      </c>
      <c r="E1524" s="15">
        <v>38738</v>
      </c>
      <c r="F1524" s="10">
        <f t="shared" si="69"/>
        <v>2006</v>
      </c>
      <c r="G1524" s="10" t="s">
        <v>13</v>
      </c>
      <c r="H1524" s="16">
        <v>23</v>
      </c>
      <c r="I1524" s="17">
        <v>71.150007929550497</v>
      </c>
      <c r="J1524" s="18">
        <f t="shared" si="70"/>
        <v>1636.4501823796613</v>
      </c>
      <c r="K1524" s="8">
        <f t="shared" si="71"/>
        <v>6</v>
      </c>
      <c r="M1524"/>
    </row>
    <row r="1525" spans="3:13" ht="14.25">
      <c r="C1525" s="10">
        <v>1524</v>
      </c>
      <c r="D1525" s="10" t="s">
        <v>8</v>
      </c>
      <c r="E1525" s="15">
        <v>38826</v>
      </c>
      <c r="F1525" s="10">
        <f t="shared" si="69"/>
        <v>2006</v>
      </c>
      <c r="G1525" s="10" t="s">
        <v>9</v>
      </c>
      <c r="H1525" s="16">
        <v>38</v>
      </c>
      <c r="I1525" s="17">
        <v>115.80895982640401</v>
      </c>
      <c r="J1525" s="18">
        <f t="shared" si="70"/>
        <v>4400.7404734033526</v>
      </c>
      <c r="K1525" s="8">
        <f t="shared" si="71"/>
        <v>5</v>
      </c>
      <c r="M1525"/>
    </row>
    <row r="1526" spans="3:13" ht="14.25">
      <c r="C1526" s="10">
        <v>1525</v>
      </c>
      <c r="D1526" s="10" t="s">
        <v>15</v>
      </c>
      <c r="E1526" s="15">
        <v>38320</v>
      </c>
      <c r="F1526" s="10">
        <f t="shared" si="69"/>
        <v>2004</v>
      </c>
      <c r="G1526" s="10" t="s">
        <v>13</v>
      </c>
      <c r="H1526" s="16">
        <v>-8</v>
      </c>
      <c r="I1526" s="17">
        <v>-22.286591550898301</v>
      </c>
      <c r="J1526" s="18">
        <f t="shared" si="70"/>
        <v>178.29273240718641</v>
      </c>
      <c r="K1526" s="8">
        <f t="shared" si="71"/>
        <v>5</v>
      </c>
      <c r="M1526"/>
    </row>
    <row r="1527" spans="3:13" ht="14.25">
      <c r="C1527" s="10">
        <v>1526</v>
      </c>
      <c r="D1527" s="10" t="s">
        <v>10</v>
      </c>
      <c r="E1527" s="15">
        <v>39013</v>
      </c>
      <c r="F1527" s="10">
        <f t="shared" si="69"/>
        <v>2006</v>
      </c>
      <c r="G1527" s="10" t="s">
        <v>17</v>
      </c>
      <c r="H1527" s="16">
        <v>20</v>
      </c>
      <c r="I1527" s="17">
        <v>61.782563000841002</v>
      </c>
      <c r="J1527" s="18">
        <f t="shared" si="70"/>
        <v>1235.6512600168201</v>
      </c>
      <c r="K1527" s="8">
        <f t="shared" si="71"/>
        <v>8</v>
      </c>
      <c r="M1527"/>
    </row>
    <row r="1528" spans="3:13" ht="14.25">
      <c r="C1528" s="10">
        <v>1527</v>
      </c>
      <c r="D1528" s="10" t="s">
        <v>18</v>
      </c>
      <c r="E1528" s="15">
        <v>38540</v>
      </c>
      <c r="F1528" s="10">
        <f t="shared" si="69"/>
        <v>2005</v>
      </c>
      <c r="G1528" s="10" t="s">
        <v>9</v>
      </c>
      <c r="H1528" s="16">
        <v>25</v>
      </c>
      <c r="I1528" s="17">
        <v>76.800582511934195</v>
      </c>
      <c r="J1528" s="18">
        <f t="shared" si="70"/>
        <v>1920.014562798355</v>
      </c>
      <c r="K1528" s="8">
        <f t="shared" si="71"/>
        <v>8</v>
      </c>
      <c r="M1528"/>
    </row>
    <row r="1529" spans="3:13" ht="14.25">
      <c r="C1529" s="10">
        <v>1528</v>
      </c>
      <c r="D1529" s="10" t="s">
        <v>8</v>
      </c>
      <c r="E1529" s="15">
        <v>39013</v>
      </c>
      <c r="F1529" s="10">
        <f t="shared" si="69"/>
        <v>2006</v>
      </c>
      <c r="G1529" s="10" t="s">
        <v>17</v>
      </c>
      <c r="H1529" s="16">
        <v>-6</v>
      </c>
      <c r="I1529" s="17">
        <v>-16.1059461409683</v>
      </c>
      <c r="J1529" s="18">
        <f t="shared" si="70"/>
        <v>96.635676845809797</v>
      </c>
      <c r="K1529" s="8">
        <f t="shared" si="71"/>
        <v>5</v>
      </c>
      <c r="M1529"/>
    </row>
    <row r="1530" spans="3:13" ht="14.25">
      <c r="C1530" s="10">
        <v>1529</v>
      </c>
      <c r="D1530" s="10" t="s">
        <v>15</v>
      </c>
      <c r="E1530" s="15">
        <v>38925</v>
      </c>
      <c r="F1530" s="10">
        <f t="shared" si="69"/>
        <v>2006</v>
      </c>
      <c r="G1530" s="10" t="s">
        <v>9</v>
      </c>
      <c r="H1530" s="16">
        <v>88</v>
      </c>
      <c r="I1530" s="17">
        <v>266.77209888217999</v>
      </c>
      <c r="J1530" s="18">
        <f t="shared" si="70"/>
        <v>23475.944701631837</v>
      </c>
      <c r="K1530" s="8">
        <f t="shared" si="71"/>
        <v>5</v>
      </c>
      <c r="M1530"/>
    </row>
    <row r="1531" spans="3:13" ht="14.25">
      <c r="C1531" s="10">
        <v>1530</v>
      </c>
      <c r="D1531" s="10" t="s">
        <v>19</v>
      </c>
      <c r="E1531" s="15">
        <v>38859</v>
      </c>
      <c r="F1531" s="10">
        <f t="shared" si="69"/>
        <v>2006</v>
      </c>
      <c r="G1531" s="10" t="s">
        <v>17</v>
      </c>
      <c r="H1531" s="16">
        <v>62</v>
      </c>
      <c r="I1531" s="17">
        <v>187.54179752226099</v>
      </c>
      <c r="J1531" s="18">
        <f t="shared" si="70"/>
        <v>11627.591446380182</v>
      </c>
      <c r="K1531" s="8">
        <f t="shared" si="71"/>
        <v>3</v>
      </c>
      <c r="M1531"/>
    </row>
    <row r="1532" spans="3:13" ht="14.25">
      <c r="C1532" s="10">
        <v>1531</v>
      </c>
      <c r="D1532" s="10" t="s">
        <v>10</v>
      </c>
      <c r="E1532" s="15">
        <v>37990</v>
      </c>
      <c r="F1532" s="10">
        <f t="shared" si="69"/>
        <v>2004</v>
      </c>
      <c r="G1532" s="10" t="s">
        <v>13</v>
      </c>
      <c r="H1532" s="16">
        <v>80</v>
      </c>
      <c r="I1532" s="17">
        <v>242.160124058658</v>
      </c>
      <c r="J1532" s="18">
        <f t="shared" si="70"/>
        <v>19372.809924692639</v>
      </c>
      <c r="K1532" s="8">
        <f t="shared" si="71"/>
        <v>8</v>
      </c>
      <c r="M1532"/>
    </row>
    <row r="1533" spans="3:13" ht="14.25">
      <c r="C1533" s="10">
        <v>1532</v>
      </c>
      <c r="D1533" s="10" t="s">
        <v>20</v>
      </c>
      <c r="E1533" s="15">
        <v>38056</v>
      </c>
      <c r="F1533" s="10">
        <f t="shared" si="69"/>
        <v>2004</v>
      </c>
      <c r="G1533" s="10" t="s">
        <v>13</v>
      </c>
      <c r="H1533" s="16">
        <v>66</v>
      </c>
      <c r="I1533" s="17">
        <v>199.70376718058799</v>
      </c>
      <c r="J1533" s="18">
        <f t="shared" si="70"/>
        <v>13180.448633918808</v>
      </c>
      <c r="K1533" s="8">
        <f t="shared" si="71"/>
        <v>4</v>
      </c>
      <c r="M1533"/>
    </row>
    <row r="1534" spans="3:13" ht="14.25">
      <c r="C1534" s="10">
        <v>1533</v>
      </c>
      <c r="D1534" s="10" t="s">
        <v>14</v>
      </c>
      <c r="E1534" s="15">
        <v>38298</v>
      </c>
      <c r="F1534" s="10">
        <f t="shared" si="69"/>
        <v>2004</v>
      </c>
      <c r="G1534" s="10" t="s">
        <v>11</v>
      </c>
      <c r="H1534" s="16">
        <v>34</v>
      </c>
      <c r="I1534" s="17">
        <v>104.44930690559001</v>
      </c>
      <c r="J1534" s="18">
        <f t="shared" si="70"/>
        <v>3551.2764347900602</v>
      </c>
      <c r="K1534" s="8">
        <f t="shared" si="71"/>
        <v>6</v>
      </c>
      <c r="M1534"/>
    </row>
    <row r="1535" spans="3:13" ht="14.25">
      <c r="C1535" s="10">
        <v>1534</v>
      </c>
      <c r="D1535" s="10" t="s">
        <v>10</v>
      </c>
      <c r="E1535" s="15">
        <v>38331</v>
      </c>
      <c r="F1535" s="10">
        <f t="shared" si="69"/>
        <v>2004</v>
      </c>
      <c r="G1535" s="10" t="s">
        <v>17</v>
      </c>
      <c r="H1535" s="16">
        <v>49</v>
      </c>
      <c r="I1535" s="17">
        <v>149.81621502008099</v>
      </c>
      <c r="J1535" s="18">
        <f t="shared" si="70"/>
        <v>7340.9945359839685</v>
      </c>
      <c r="K1535" s="8">
        <f t="shared" si="71"/>
        <v>8</v>
      </c>
      <c r="M1535"/>
    </row>
    <row r="1536" spans="3:13" ht="14.25">
      <c r="C1536" s="10">
        <v>1535</v>
      </c>
      <c r="D1536" s="10" t="s">
        <v>20</v>
      </c>
      <c r="E1536" s="15">
        <v>38188</v>
      </c>
      <c r="F1536" s="10">
        <f t="shared" si="69"/>
        <v>2004</v>
      </c>
      <c r="G1536" s="10" t="s">
        <v>9</v>
      </c>
      <c r="H1536" s="16">
        <v>45</v>
      </c>
      <c r="I1536" s="17">
        <v>136.92331868568601</v>
      </c>
      <c r="J1536" s="18">
        <f t="shared" si="70"/>
        <v>6161.5493408558705</v>
      </c>
      <c r="K1536" s="8">
        <f t="shared" si="71"/>
        <v>4</v>
      </c>
      <c r="M1536"/>
    </row>
    <row r="1537" spans="3:13" ht="14.25">
      <c r="C1537" s="10">
        <v>1536</v>
      </c>
      <c r="D1537" s="10" t="s">
        <v>18</v>
      </c>
      <c r="E1537" s="15">
        <v>38705</v>
      </c>
      <c r="F1537" s="10">
        <f t="shared" si="69"/>
        <v>2005</v>
      </c>
      <c r="G1537" s="10" t="s">
        <v>11</v>
      </c>
      <c r="H1537" s="16">
        <v>16</v>
      </c>
      <c r="I1537" s="17">
        <v>49.650187557976501</v>
      </c>
      <c r="J1537" s="18">
        <f t="shared" si="70"/>
        <v>794.40300092762402</v>
      </c>
      <c r="K1537" s="8">
        <f t="shared" si="71"/>
        <v>8</v>
      </c>
      <c r="M1537"/>
    </row>
    <row r="1538" spans="3:13" ht="14.25">
      <c r="C1538" s="10">
        <v>1537</v>
      </c>
      <c r="D1538" s="10" t="s">
        <v>19</v>
      </c>
      <c r="E1538" s="15">
        <v>38584</v>
      </c>
      <c r="F1538" s="10">
        <f t="shared" si="69"/>
        <v>2005</v>
      </c>
      <c r="G1538" s="10" t="s">
        <v>13</v>
      </c>
      <c r="H1538" s="16">
        <v>45</v>
      </c>
      <c r="I1538" s="17">
        <v>136.63786720901101</v>
      </c>
      <c r="J1538" s="18">
        <f t="shared" si="70"/>
        <v>6148.7040244054951</v>
      </c>
      <c r="K1538" s="8">
        <f t="shared" si="71"/>
        <v>3</v>
      </c>
      <c r="M1538"/>
    </row>
    <row r="1539" spans="3:13" ht="14.25">
      <c r="C1539" s="10">
        <v>1538</v>
      </c>
      <c r="D1539" s="10" t="s">
        <v>12</v>
      </c>
      <c r="E1539" s="15">
        <v>38155</v>
      </c>
      <c r="F1539" s="10">
        <f t="shared" ref="F1539:F1602" si="72">YEAR(E1539)</f>
        <v>2004</v>
      </c>
      <c r="G1539" s="10" t="s">
        <v>17</v>
      </c>
      <c r="H1539" s="16">
        <v>1</v>
      </c>
      <c r="I1539" s="17">
        <v>5.7263479599581402</v>
      </c>
      <c r="J1539" s="18">
        <f t="shared" ref="J1539:J1602" si="73">H1539*I1539</f>
        <v>5.7263479599581402</v>
      </c>
      <c r="K1539" s="8">
        <f t="shared" ref="K1539:K1602" si="74">LEN(D1539)</f>
        <v>6</v>
      </c>
      <c r="M1539"/>
    </row>
    <row r="1540" spans="3:13" ht="14.25">
      <c r="C1540" s="10">
        <v>1539</v>
      </c>
      <c r="D1540" s="10" t="s">
        <v>20</v>
      </c>
      <c r="E1540" s="15">
        <v>38562</v>
      </c>
      <c r="F1540" s="10">
        <f t="shared" si="72"/>
        <v>2005</v>
      </c>
      <c r="G1540" s="10" t="s">
        <v>21</v>
      </c>
      <c r="H1540" s="16">
        <v>33</v>
      </c>
      <c r="I1540" s="17">
        <v>100.97055324855199</v>
      </c>
      <c r="J1540" s="18">
        <f t="shared" si="73"/>
        <v>3332.0282572022156</v>
      </c>
      <c r="K1540" s="8">
        <f t="shared" si="74"/>
        <v>4</v>
      </c>
      <c r="M1540"/>
    </row>
    <row r="1541" spans="3:13" ht="14.25">
      <c r="C1541" s="10">
        <v>1540</v>
      </c>
      <c r="D1541" s="10" t="s">
        <v>10</v>
      </c>
      <c r="E1541" s="15">
        <v>38595</v>
      </c>
      <c r="F1541" s="10">
        <f t="shared" si="72"/>
        <v>2005</v>
      </c>
      <c r="G1541" s="10" t="s">
        <v>13</v>
      </c>
      <c r="H1541" s="16">
        <v>37</v>
      </c>
      <c r="I1541" s="17">
        <v>113.039301082348</v>
      </c>
      <c r="J1541" s="18">
        <f t="shared" si="73"/>
        <v>4182.4541400468761</v>
      </c>
      <c r="K1541" s="8">
        <f t="shared" si="74"/>
        <v>8</v>
      </c>
      <c r="M1541"/>
    </row>
    <row r="1542" spans="3:13" ht="14.25">
      <c r="C1542" s="10">
        <v>1541</v>
      </c>
      <c r="D1542" s="10" t="s">
        <v>12</v>
      </c>
      <c r="E1542" s="15">
        <v>38540</v>
      </c>
      <c r="F1542" s="10">
        <f t="shared" si="72"/>
        <v>2005</v>
      </c>
      <c r="G1542" s="10" t="s">
        <v>17</v>
      </c>
      <c r="H1542" s="16">
        <v>46</v>
      </c>
      <c r="I1542" s="17">
        <v>139.33709070957599</v>
      </c>
      <c r="J1542" s="18">
        <f t="shared" si="73"/>
        <v>6409.5061726404956</v>
      </c>
      <c r="K1542" s="8">
        <f t="shared" si="74"/>
        <v>6</v>
      </c>
      <c r="M1542"/>
    </row>
    <row r="1543" spans="3:13" ht="14.25">
      <c r="C1543" s="10">
        <v>1542</v>
      </c>
      <c r="D1543" s="10" t="s">
        <v>8</v>
      </c>
      <c r="E1543" s="15">
        <v>38023</v>
      </c>
      <c r="F1543" s="10">
        <f t="shared" si="72"/>
        <v>2004</v>
      </c>
      <c r="G1543" s="10" t="s">
        <v>11</v>
      </c>
      <c r="H1543" s="16">
        <v>71</v>
      </c>
      <c r="I1543" s="17">
        <v>215.350168007326</v>
      </c>
      <c r="J1543" s="18">
        <f t="shared" si="73"/>
        <v>15289.861928520146</v>
      </c>
      <c r="K1543" s="8">
        <f t="shared" si="74"/>
        <v>5</v>
      </c>
      <c r="M1543"/>
    </row>
    <row r="1544" spans="3:13" ht="14.25">
      <c r="C1544" s="10">
        <v>1543</v>
      </c>
      <c r="D1544" s="10" t="s">
        <v>15</v>
      </c>
      <c r="E1544" s="15">
        <v>38320</v>
      </c>
      <c r="F1544" s="10">
        <f t="shared" si="72"/>
        <v>2004</v>
      </c>
      <c r="G1544" s="10" t="s">
        <v>21</v>
      </c>
      <c r="H1544" s="16">
        <v>59</v>
      </c>
      <c r="I1544" s="17">
        <v>179.11705650607601</v>
      </c>
      <c r="J1544" s="18">
        <f t="shared" si="73"/>
        <v>10567.906333858484</v>
      </c>
      <c r="K1544" s="8">
        <f t="shared" si="74"/>
        <v>5</v>
      </c>
      <c r="M1544"/>
    </row>
    <row r="1545" spans="3:13" ht="14.25">
      <c r="C1545" s="10">
        <v>1544</v>
      </c>
      <c r="D1545" s="10" t="s">
        <v>15</v>
      </c>
      <c r="E1545" s="15">
        <v>38463</v>
      </c>
      <c r="F1545" s="10">
        <f t="shared" si="72"/>
        <v>2005</v>
      </c>
      <c r="G1545" s="10" t="s">
        <v>13</v>
      </c>
      <c r="H1545" s="16">
        <v>84</v>
      </c>
      <c r="I1545" s="17">
        <v>253.54108298185801</v>
      </c>
      <c r="J1545" s="18">
        <f t="shared" si="73"/>
        <v>21297.450970476071</v>
      </c>
      <c r="K1545" s="8">
        <f t="shared" si="74"/>
        <v>5</v>
      </c>
      <c r="M1545"/>
    </row>
    <row r="1546" spans="3:13" ht="14.25">
      <c r="C1546" s="10">
        <v>1545</v>
      </c>
      <c r="D1546" s="10" t="s">
        <v>15</v>
      </c>
      <c r="E1546" s="15">
        <v>38892</v>
      </c>
      <c r="F1546" s="10">
        <f t="shared" si="72"/>
        <v>2006</v>
      </c>
      <c r="G1546" s="10" t="s">
        <v>17</v>
      </c>
      <c r="H1546" s="16">
        <v>91</v>
      </c>
      <c r="I1546" s="17">
        <v>274.23356541008798</v>
      </c>
      <c r="J1546" s="18">
        <f t="shared" si="73"/>
        <v>24955.254452318004</v>
      </c>
      <c r="K1546" s="8">
        <f t="shared" si="74"/>
        <v>5</v>
      </c>
      <c r="M1546"/>
    </row>
    <row r="1547" spans="3:13" ht="14.25">
      <c r="C1547" s="10">
        <v>1546</v>
      </c>
      <c r="D1547" s="10" t="s">
        <v>18</v>
      </c>
      <c r="E1547" s="15">
        <v>38056</v>
      </c>
      <c r="F1547" s="10">
        <f t="shared" si="72"/>
        <v>2004</v>
      </c>
      <c r="G1547" s="10" t="s">
        <v>9</v>
      </c>
      <c r="H1547" s="16">
        <v>33</v>
      </c>
      <c r="I1547" s="17">
        <v>100.228718120865</v>
      </c>
      <c r="J1547" s="18">
        <f t="shared" si="73"/>
        <v>3307.5476979885448</v>
      </c>
      <c r="K1547" s="8">
        <f t="shared" si="74"/>
        <v>8</v>
      </c>
      <c r="M1547"/>
    </row>
    <row r="1548" spans="3:13" ht="14.25">
      <c r="C1548" s="10">
        <v>1547</v>
      </c>
      <c r="D1548" s="10" t="s">
        <v>20</v>
      </c>
      <c r="E1548" s="15">
        <v>38342</v>
      </c>
      <c r="F1548" s="10">
        <f t="shared" si="72"/>
        <v>2004</v>
      </c>
      <c r="G1548" s="10" t="s">
        <v>17</v>
      </c>
      <c r="H1548" s="16">
        <v>34</v>
      </c>
      <c r="I1548" s="17">
        <v>104.04142923037701</v>
      </c>
      <c r="J1548" s="18">
        <f t="shared" si="73"/>
        <v>3537.408593832818</v>
      </c>
      <c r="K1548" s="8">
        <f t="shared" si="74"/>
        <v>4</v>
      </c>
      <c r="M1548"/>
    </row>
    <row r="1549" spans="3:13" ht="14.25">
      <c r="C1549" s="10">
        <v>1548</v>
      </c>
      <c r="D1549" s="10" t="s">
        <v>15</v>
      </c>
      <c r="E1549" s="15">
        <v>39013</v>
      </c>
      <c r="F1549" s="10">
        <f t="shared" si="72"/>
        <v>2006</v>
      </c>
      <c r="G1549" s="10" t="s">
        <v>9</v>
      </c>
      <c r="H1549" s="16">
        <v>1</v>
      </c>
      <c r="I1549" s="17">
        <v>5.3199136076983704</v>
      </c>
      <c r="J1549" s="18">
        <f t="shared" si="73"/>
        <v>5.3199136076983704</v>
      </c>
      <c r="K1549" s="8">
        <f t="shared" si="74"/>
        <v>5</v>
      </c>
      <c r="M1549"/>
    </row>
    <row r="1550" spans="3:13" ht="14.25">
      <c r="C1550" s="10">
        <v>1549</v>
      </c>
      <c r="D1550" s="10" t="s">
        <v>10</v>
      </c>
      <c r="E1550" s="15">
        <v>38045</v>
      </c>
      <c r="F1550" s="10">
        <f t="shared" si="72"/>
        <v>2004</v>
      </c>
      <c r="G1550" s="10" t="s">
        <v>17</v>
      </c>
      <c r="H1550" s="16">
        <v>42</v>
      </c>
      <c r="I1550" s="17">
        <v>128.72768952762601</v>
      </c>
      <c r="J1550" s="18">
        <f t="shared" si="73"/>
        <v>5406.5629601602923</v>
      </c>
      <c r="K1550" s="8">
        <f t="shared" si="74"/>
        <v>8</v>
      </c>
      <c r="M1550"/>
    </row>
    <row r="1551" spans="3:13" ht="14.25">
      <c r="C1551" s="10">
        <v>1550</v>
      </c>
      <c r="D1551" s="10" t="s">
        <v>20</v>
      </c>
      <c r="E1551" s="15">
        <v>38705</v>
      </c>
      <c r="F1551" s="10">
        <f t="shared" si="72"/>
        <v>2005</v>
      </c>
      <c r="G1551" s="10" t="s">
        <v>17</v>
      </c>
      <c r="H1551" s="16">
        <v>45</v>
      </c>
      <c r="I1551" s="17">
        <v>137.929822270557</v>
      </c>
      <c r="J1551" s="18">
        <f t="shared" si="73"/>
        <v>6206.8420021750644</v>
      </c>
      <c r="K1551" s="8">
        <f t="shared" si="74"/>
        <v>4</v>
      </c>
      <c r="M1551"/>
    </row>
    <row r="1552" spans="3:13" ht="14.25">
      <c r="C1552" s="10">
        <v>1551</v>
      </c>
      <c r="D1552" s="10" t="s">
        <v>14</v>
      </c>
      <c r="E1552" s="15">
        <v>38276</v>
      </c>
      <c r="F1552" s="10">
        <f t="shared" si="72"/>
        <v>2004</v>
      </c>
      <c r="G1552" s="10" t="s">
        <v>9</v>
      </c>
      <c r="H1552" s="16">
        <v>26</v>
      </c>
      <c r="I1552" s="17">
        <v>80.031587793648399</v>
      </c>
      <c r="J1552" s="18">
        <f t="shared" si="73"/>
        <v>2080.8212826348586</v>
      </c>
      <c r="K1552" s="8">
        <f t="shared" si="74"/>
        <v>6</v>
      </c>
      <c r="M1552"/>
    </row>
    <row r="1553" spans="3:13" ht="14.25">
      <c r="C1553" s="10">
        <v>1552</v>
      </c>
      <c r="D1553" s="10" t="s">
        <v>12</v>
      </c>
      <c r="E1553" s="15">
        <v>38012</v>
      </c>
      <c r="F1553" s="10">
        <f t="shared" si="72"/>
        <v>2004</v>
      </c>
      <c r="G1553" s="10" t="s">
        <v>17</v>
      </c>
      <c r="H1553" s="16">
        <v>72</v>
      </c>
      <c r="I1553" s="17">
        <v>218.32830582807699</v>
      </c>
      <c r="J1553" s="18">
        <f t="shared" si="73"/>
        <v>15719.638019621543</v>
      </c>
      <c r="K1553" s="8">
        <f t="shared" si="74"/>
        <v>6</v>
      </c>
      <c r="M1553"/>
    </row>
    <row r="1554" spans="3:13" ht="14.25">
      <c r="C1554" s="10">
        <v>1553</v>
      </c>
      <c r="D1554" s="10" t="s">
        <v>15</v>
      </c>
      <c r="E1554" s="15">
        <v>38925</v>
      </c>
      <c r="F1554" s="10">
        <f t="shared" si="72"/>
        <v>2006</v>
      </c>
      <c r="G1554" s="10" t="s">
        <v>17</v>
      </c>
      <c r="H1554" s="16">
        <v>-5</v>
      </c>
      <c r="I1554" s="17">
        <v>-13.390709583317401</v>
      </c>
      <c r="J1554" s="18">
        <f t="shared" si="73"/>
        <v>66.953547916586999</v>
      </c>
      <c r="K1554" s="8">
        <f t="shared" si="74"/>
        <v>5</v>
      </c>
      <c r="M1554"/>
    </row>
    <row r="1555" spans="3:13" ht="14.25">
      <c r="C1555" s="10">
        <v>1554</v>
      </c>
      <c r="D1555" s="10" t="s">
        <v>16</v>
      </c>
      <c r="E1555" s="15">
        <v>38067</v>
      </c>
      <c r="F1555" s="10">
        <f t="shared" si="72"/>
        <v>2004</v>
      </c>
      <c r="G1555" s="10" t="s">
        <v>11</v>
      </c>
      <c r="H1555" s="16">
        <v>31</v>
      </c>
      <c r="I1555" s="17">
        <v>94.662914692651597</v>
      </c>
      <c r="J1555" s="18">
        <f t="shared" si="73"/>
        <v>2934.5503554721995</v>
      </c>
      <c r="K1555" s="8">
        <f t="shared" si="74"/>
        <v>7</v>
      </c>
      <c r="M1555"/>
    </row>
    <row r="1556" spans="3:13" ht="14.25">
      <c r="C1556" s="10">
        <v>1555</v>
      </c>
      <c r="D1556" s="10" t="s">
        <v>20</v>
      </c>
      <c r="E1556" s="15">
        <v>37990</v>
      </c>
      <c r="F1556" s="10">
        <f t="shared" si="72"/>
        <v>2004</v>
      </c>
      <c r="G1556" s="10" t="s">
        <v>9</v>
      </c>
      <c r="H1556" s="16">
        <v>48</v>
      </c>
      <c r="I1556" s="17">
        <v>145.908598005546</v>
      </c>
      <c r="J1556" s="18">
        <f t="shared" si="73"/>
        <v>7003.6127042662083</v>
      </c>
      <c r="K1556" s="8">
        <f t="shared" si="74"/>
        <v>4</v>
      </c>
      <c r="M1556"/>
    </row>
    <row r="1557" spans="3:13" ht="14.25">
      <c r="C1557" s="10">
        <v>1556</v>
      </c>
      <c r="D1557" s="10" t="s">
        <v>16</v>
      </c>
      <c r="E1557" s="15">
        <v>39024</v>
      </c>
      <c r="F1557" s="10">
        <f t="shared" si="72"/>
        <v>2006</v>
      </c>
      <c r="G1557" s="10" t="s">
        <v>21</v>
      </c>
      <c r="H1557" s="16">
        <v>84</v>
      </c>
      <c r="I1557" s="17">
        <v>253.597133705375</v>
      </c>
      <c r="J1557" s="18">
        <f t="shared" si="73"/>
        <v>21302.159231251499</v>
      </c>
      <c r="K1557" s="8">
        <f t="shared" si="74"/>
        <v>7</v>
      </c>
      <c r="M1557"/>
    </row>
    <row r="1558" spans="3:13" ht="14.25">
      <c r="C1558" s="10">
        <v>1557</v>
      </c>
      <c r="D1558" s="10" t="s">
        <v>15</v>
      </c>
      <c r="E1558" s="15">
        <v>38771</v>
      </c>
      <c r="F1558" s="10">
        <f t="shared" si="72"/>
        <v>2006</v>
      </c>
      <c r="G1558" s="10" t="s">
        <v>17</v>
      </c>
      <c r="H1558" s="16">
        <v>54</v>
      </c>
      <c r="I1558" s="17">
        <v>163.89560832413801</v>
      </c>
      <c r="J1558" s="18">
        <f t="shared" si="73"/>
        <v>8850.3628495034518</v>
      </c>
      <c r="K1558" s="8">
        <f t="shared" si="74"/>
        <v>5</v>
      </c>
      <c r="M1558"/>
    </row>
    <row r="1559" spans="3:13" ht="14.25">
      <c r="C1559" s="10">
        <v>1558</v>
      </c>
      <c r="D1559" s="10" t="s">
        <v>16</v>
      </c>
      <c r="E1559" s="15">
        <v>38001</v>
      </c>
      <c r="F1559" s="10">
        <f t="shared" si="72"/>
        <v>2004</v>
      </c>
      <c r="G1559" s="10" t="s">
        <v>21</v>
      </c>
      <c r="H1559" s="16">
        <v>44</v>
      </c>
      <c r="I1559" s="17">
        <v>134.18925327532</v>
      </c>
      <c r="J1559" s="18">
        <f t="shared" si="73"/>
        <v>5904.3271441140796</v>
      </c>
      <c r="K1559" s="8">
        <f t="shared" si="74"/>
        <v>7</v>
      </c>
      <c r="M1559"/>
    </row>
    <row r="1560" spans="3:13" ht="14.25">
      <c r="C1560" s="10">
        <v>1559</v>
      </c>
      <c r="D1560" s="10" t="s">
        <v>18</v>
      </c>
      <c r="E1560" s="15">
        <v>38287</v>
      </c>
      <c r="F1560" s="10">
        <f t="shared" si="72"/>
        <v>2004</v>
      </c>
      <c r="G1560" s="10" t="s">
        <v>9</v>
      </c>
      <c r="H1560" s="16">
        <v>40</v>
      </c>
      <c r="I1560" s="17">
        <v>122.053315632268</v>
      </c>
      <c r="J1560" s="18">
        <f t="shared" si="73"/>
        <v>4882.1326252907202</v>
      </c>
      <c r="K1560" s="8">
        <f t="shared" si="74"/>
        <v>8</v>
      </c>
      <c r="M1560"/>
    </row>
    <row r="1561" spans="3:13" ht="14.25">
      <c r="C1561" s="10">
        <v>1560</v>
      </c>
      <c r="D1561" s="10" t="s">
        <v>8</v>
      </c>
      <c r="E1561" s="15">
        <v>38595</v>
      </c>
      <c r="F1561" s="10">
        <f t="shared" si="72"/>
        <v>2005</v>
      </c>
      <c r="G1561" s="10" t="s">
        <v>9</v>
      </c>
      <c r="H1561" s="16">
        <v>25</v>
      </c>
      <c r="I1561" s="17">
        <v>76.896265241705294</v>
      </c>
      <c r="J1561" s="18">
        <f t="shared" si="73"/>
        <v>1922.4066310426324</v>
      </c>
      <c r="K1561" s="8">
        <f t="shared" si="74"/>
        <v>5</v>
      </c>
      <c r="M1561"/>
    </row>
    <row r="1562" spans="3:13" ht="14.25">
      <c r="C1562" s="10">
        <v>1561</v>
      </c>
      <c r="D1562" s="10" t="s">
        <v>14</v>
      </c>
      <c r="E1562" s="15">
        <v>38045</v>
      </c>
      <c r="F1562" s="10">
        <f t="shared" si="72"/>
        <v>2004</v>
      </c>
      <c r="G1562" s="10" t="s">
        <v>9</v>
      </c>
      <c r="H1562" s="16">
        <v>-8</v>
      </c>
      <c r="I1562" s="17">
        <v>-21.4819677649777</v>
      </c>
      <c r="J1562" s="18">
        <f t="shared" si="73"/>
        <v>171.8557421198216</v>
      </c>
      <c r="K1562" s="8">
        <f t="shared" si="74"/>
        <v>6</v>
      </c>
      <c r="M1562"/>
    </row>
    <row r="1563" spans="3:13" ht="14.25">
      <c r="C1563" s="10">
        <v>1562</v>
      </c>
      <c r="D1563" s="10" t="s">
        <v>18</v>
      </c>
      <c r="E1563" s="15">
        <v>38848</v>
      </c>
      <c r="F1563" s="10">
        <f t="shared" si="72"/>
        <v>2006</v>
      </c>
      <c r="G1563" s="10" t="s">
        <v>17</v>
      </c>
      <c r="H1563" s="16">
        <v>59</v>
      </c>
      <c r="I1563" s="17">
        <v>178.70076770818599</v>
      </c>
      <c r="J1563" s="18">
        <f t="shared" si="73"/>
        <v>10543.345294782974</v>
      </c>
      <c r="K1563" s="8">
        <f t="shared" si="74"/>
        <v>8</v>
      </c>
      <c r="M1563"/>
    </row>
    <row r="1564" spans="3:13" ht="14.25">
      <c r="C1564" s="10">
        <v>1563</v>
      </c>
      <c r="D1564" s="10" t="s">
        <v>15</v>
      </c>
      <c r="E1564" s="15">
        <v>38342</v>
      </c>
      <c r="F1564" s="10">
        <f t="shared" si="72"/>
        <v>2004</v>
      </c>
      <c r="G1564" s="10" t="s">
        <v>17</v>
      </c>
      <c r="H1564" s="16">
        <v>59</v>
      </c>
      <c r="I1564" s="17">
        <v>179.09938274190901</v>
      </c>
      <c r="J1564" s="18">
        <f t="shared" si="73"/>
        <v>10566.863581772632</v>
      </c>
      <c r="K1564" s="8">
        <f t="shared" si="74"/>
        <v>5</v>
      </c>
      <c r="M1564"/>
    </row>
    <row r="1565" spans="3:13" ht="14.25">
      <c r="C1565" s="10">
        <v>1564</v>
      </c>
      <c r="D1565" s="10" t="s">
        <v>14</v>
      </c>
      <c r="E1565" s="15">
        <v>38672</v>
      </c>
      <c r="F1565" s="10">
        <f t="shared" si="72"/>
        <v>2005</v>
      </c>
      <c r="G1565" s="10" t="s">
        <v>11</v>
      </c>
      <c r="H1565" s="16">
        <v>34</v>
      </c>
      <c r="I1565" s="17">
        <v>103.72320973361001</v>
      </c>
      <c r="J1565" s="18">
        <f t="shared" si="73"/>
        <v>3526.5891309427402</v>
      </c>
      <c r="K1565" s="8">
        <f t="shared" si="74"/>
        <v>6</v>
      </c>
      <c r="M1565"/>
    </row>
    <row r="1566" spans="3:13" ht="14.25">
      <c r="C1566" s="10">
        <v>1565</v>
      </c>
      <c r="D1566" s="10" t="s">
        <v>14</v>
      </c>
      <c r="E1566" s="15">
        <v>38320</v>
      </c>
      <c r="F1566" s="10">
        <f t="shared" si="72"/>
        <v>2004</v>
      </c>
      <c r="G1566" s="10" t="s">
        <v>21</v>
      </c>
      <c r="H1566" s="16">
        <v>27</v>
      </c>
      <c r="I1566" s="17">
        <v>82.680755879941501</v>
      </c>
      <c r="J1566" s="18">
        <f t="shared" si="73"/>
        <v>2232.3804087584203</v>
      </c>
      <c r="K1566" s="8">
        <f t="shared" si="74"/>
        <v>6</v>
      </c>
      <c r="M1566"/>
    </row>
    <row r="1567" spans="3:13" ht="14.25">
      <c r="C1567" s="10">
        <v>1566</v>
      </c>
      <c r="D1567" s="10" t="s">
        <v>20</v>
      </c>
      <c r="E1567" s="15">
        <v>39013</v>
      </c>
      <c r="F1567" s="10">
        <f t="shared" si="72"/>
        <v>2006</v>
      </c>
      <c r="G1567" s="10" t="s">
        <v>11</v>
      </c>
      <c r="H1567" s="16">
        <v>3</v>
      </c>
      <c r="I1567" s="17">
        <v>10.695067513438699</v>
      </c>
      <c r="J1567" s="18">
        <f t="shared" si="73"/>
        <v>32.085202540316097</v>
      </c>
      <c r="K1567" s="8">
        <f t="shared" si="74"/>
        <v>4</v>
      </c>
      <c r="M1567"/>
    </row>
    <row r="1568" spans="3:13" ht="14.25">
      <c r="C1568" s="10">
        <v>1567</v>
      </c>
      <c r="D1568" s="10" t="s">
        <v>10</v>
      </c>
      <c r="E1568" s="15">
        <v>38584</v>
      </c>
      <c r="F1568" s="10">
        <f t="shared" si="72"/>
        <v>2005</v>
      </c>
      <c r="G1568" s="10" t="s">
        <v>21</v>
      </c>
      <c r="H1568" s="16">
        <v>89</v>
      </c>
      <c r="I1568" s="17">
        <v>269.11976111617599</v>
      </c>
      <c r="J1568" s="18">
        <f t="shared" si="73"/>
        <v>23951.658739339662</v>
      </c>
      <c r="K1568" s="8">
        <f t="shared" si="74"/>
        <v>8</v>
      </c>
      <c r="M1568"/>
    </row>
    <row r="1569" spans="3:13" ht="14.25">
      <c r="C1569" s="10">
        <v>1568</v>
      </c>
      <c r="D1569" s="10" t="s">
        <v>10</v>
      </c>
      <c r="E1569" s="15">
        <v>38485</v>
      </c>
      <c r="F1569" s="10">
        <f t="shared" si="72"/>
        <v>2005</v>
      </c>
      <c r="G1569" s="10" t="s">
        <v>17</v>
      </c>
      <c r="H1569" s="16">
        <v>58</v>
      </c>
      <c r="I1569" s="17">
        <v>175.98159998303601</v>
      </c>
      <c r="J1569" s="18">
        <f t="shared" si="73"/>
        <v>10206.932799016089</v>
      </c>
      <c r="K1569" s="8">
        <f t="shared" si="74"/>
        <v>8</v>
      </c>
      <c r="M1569"/>
    </row>
    <row r="1570" spans="3:13" ht="14.25">
      <c r="C1570" s="10">
        <v>1569</v>
      </c>
      <c r="D1570" s="10" t="s">
        <v>20</v>
      </c>
      <c r="E1570" s="15">
        <v>38364</v>
      </c>
      <c r="F1570" s="10">
        <f t="shared" si="72"/>
        <v>2005</v>
      </c>
      <c r="G1570" s="10" t="s">
        <v>13</v>
      </c>
      <c r="H1570" s="16">
        <v>52</v>
      </c>
      <c r="I1570" s="17">
        <v>158.04571793449099</v>
      </c>
      <c r="J1570" s="18">
        <f t="shared" si="73"/>
        <v>8218.3773325935326</v>
      </c>
      <c r="K1570" s="8">
        <f t="shared" si="74"/>
        <v>4</v>
      </c>
      <c r="M1570"/>
    </row>
    <row r="1571" spans="3:13" ht="14.25">
      <c r="C1571" s="10">
        <v>1570</v>
      </c>
      <c r="D1571" s="10" t="s">
        <v>20</v>
      </c>
      <c r="E1571" s="15">
        <v>38925</v>
      </c>
      <c r="F1571" s="10">
        <f t="shared" si="72"/>
        <v>2006</v>
      </c>
      <c r="G1571" s="10" t="s">
        <v>21</v>
      </c>
      <c r="H1571" s="16">
        <v>32</v>
      </c>
      <c r="I1571" s="17">
        <v>98.047527212955202</v>
      </c>
      <c r="J1571" s="18">
        <f t="shared" si="73"/>
        <v>3137.5208708145665</v>
      </c>
      <c r="K1571" s="8">
        <f t="shared" si="74"/>
        <v>4</v>
      </c>
      <c r="M1571"/>
    </row>
    <row r="1572" spans="3:13" ht="14.25">
      <c r="C1572" s="10">
        <v>1571</v>
      </c>
      <c r="D1572" s="10" t="s">
        <v>18</v>
      </c>
      <c r="E1572" s="15">
        <v>38606</v>
      </c>
      <c r="F1572" s="10">
        <f t="shared" si="72"/>
        <v>2005</v>
      </c>
      <c r="G1572" s="10" t="s">
        <v>21</v>
      </c>
      <c r="H1572" s="16">
        <v>3</v>
      </c>
      <c r="I1572" s="17">
        <v>10.5840646944766</v>
      </c>
      <c r="J1572" s="18">
        <f t="shared" si="73"/>
        <v>31.752194083429799</v>
      </c>
      <c r="K1572" s="8">
        <f t="shared" si="74"/>
        <v>8</v>
      </c>
      <c r="M1572"/>
    </row>
    <row r="1573" spans="3:13" ht="14.25">
      <c r="C1573" s="10">
        <v>1572</v>
      </c>
      <c r="D1573" s="10" t="s">
        <v>15</v>
      </c>
      <c r="E1573" s="15">
        <v>38309</v>
      </c>
      <c r="F1573" s="10">
        <f t="shared" si="72"/>
        <v>2004</v>
      </c>
      <c r="G1573" s="10" t="s">
        <v>17</v>
      </c>
      <c r="H1573" s="16">
        <v>45</v>
      </c>
      <c r="I1573" s="17">
        <v>137.079354112386</v>
      </c>
      <c r="J1573" s="18">
        <f t="shared" si="73"/>
        <v>6168.5709350573698</v>
      </c>
      <c r="K1573" s="8">
        <f t="shared" si="74"/>
        <v>5</v>
      </c>
      <c r="M1573"/>
    </row>
    <row r="1574" spans="3:13" ht="14.25">
      <c r="C1574" s="10">
        <v>1573</v>
      </c>
      <c r="D1574" s="10" t="s">
        <v>16</v>
      </c>
      <c r="E1574" s="15">
        <v>38320</v>
      </c>
      <c r="F1574" s="10">
        <f t="shared" si="72"/>
        <v>2004</v>
      </c>
      <c r="G1574" s="10" t="s">
        <v>17</v>
      </c>
      <c r="H1574" s="16">
        <v>91</v>
      </c>
      <c r="I1574" s="17">
        <v>275.55805251311801</v>
      </c>
      <c r="J1574" s="18">
        <f t="shared" si="73"/>
        <v>25075.782778693738</v>
      </c>
      <c r="K1574" s="8">
        <f t="shared" si="74"/>
        <v>7</v>
      </c>
      <c r="M1574"/>
    </row>
    <row r="1575" spans="3:13" ht="14.25">
      <c r="C1575" s="10">
        <v>1574</v>
      </c>
      <c r="D1575" s="10" t="s">
        <v>15</v>
      </c>
      <c r="E1575" s="15">
        <v>38760</v>
      </c>
      <c r="F1575" s="10">
        <f t="shared" si="72"/>
        <v>2006</v>
      </c>
      <c r="G1575" s="10" t="s">
        <v>11</v>
      </c>
      <c r="H1575" s="16">
        <v>-8</v>
      </c>
      <c r="I1575" s="17">
        <v>-21.448768772248499</v>
      </c>
      <c r="J1575" s="18">
        <f t="shared" si="73"/>
        <v>171.59015017798799</v>
      </c>
      <c r="K1575" s="8">
        <f t="shared" si="74"/>
        <v>5</v>
      </c>
      <c r="M1575"/>
    </row>
    <row r="1576" spans="3:13" ht="14.25">
      <c r="C1576" s="10">
        <v>1575</v>
      </c>
      <c r="D1576" s="10" t="s">
        <v>8</v>
      </c>
      <c r="E1576" s="15">
        <v>38430</v>
      </c>
      <c r="F1576" s="10">
        <f t="shared" si="72"/>
        <v>2005</v>
      </c>
      <c r="G1576" s="10" t="s">
        <v>21</v>
      </c>
      <c r="H1576" s="16">
        <v>-7</v>
      </c>
      <c r="I1576" s="17">
        <v>-19.1360460941623</v>
      </c>
      <c r="J1576" s="18">
        <f t="shared" si="73"/>
        <v>133.95232265913609</v>
      </c>
      <c r="K1576" s="8">
        <f t="shared" si="74"/>
        <v>5</v>
      </c>
      <c r="M1576"/>
    </row>
    <row r="1577" spans="3:13" ht="14.25">
      <c r="C1577" s="10">
        <v>1576</v>
      </c>
      <c r="D1577" s="10" t="s">
        <v>10</v>
      </c>
      <c r="E1577" s="15">
        <v>38661</v>
      </c>
      <c r="F1577" s="10">
        <f t="shared" si="72"/>
        <v>2005</v>
      </c>
      <c r="G1577" s="10" t="s">
        <v>11</v>
      </c>
      <c r="H1577" s="16">
        <v>33</v>
      </c>
      <c r="I1577" s="17">
        <v>100.886496725621</v>
      </c>
      <c r="J1577" s="18">
        <f t="shared" si="73"/>
        <v>3329.2543919454929</v>
      </c>
      <c r="K1577" s="8">
        <f t="shared" si="74"/>
        <v>8</v>
      </c>
      <c r="M1577"/>
    </row>
    <row r="1578" spans="3:13" ht="14.25">
      <c r="C1578" s="10">
        <v>1577</v>
      </c>
      <c r="D1578" s="10" t="s">
        <v>16</v>
      </c>
      <c r="E1578" s="15">
        <v>38485</v>
      </c>
      <c r="F1578" s="10">
        <f t="shared" si="72"/>
        <v>2005</v>
      </c>
      <c r="G1578" s="10" t="s">
        <v>9</v>
      </c>
      <c r="H1578" s="16">
        <v>-7</v>
      </c>
      <c r="I1578" s="17">
        <v>-18.807164790571001</v>
      </c>
      <c r="J1578" s="18">
        <f t="shared" si="73"/>
        <v>131.65015353399701</v>
      </c>
      <c r="K1578" s="8">
        <f t="shared" si="74"/>
        <v>7</v>
      </c>
      <c r="M1578"/>
    </row>
    <row r="1579" spans="3:13" ht="14.25">
      <c r="C1579" s="10">
        <v>1578</v>
      </c>
      <c r="D1579" s="10" t="s">
        <v>16</v>
      </c>
      <c r="E1579" s="15">
        <v>39002</v>
      </c>
      <c r="F1579" s="10">
        <f t="shared" si="72"/>
        <v>2006</v>
      </c>
      <c r="G1579" s="10" t="s">
        <v>11</v>
      </c>
      <c r="H1579" s="16">
        <v>82</v>
      </c>
      <c r="I1579" s="17">
        <v>248.425432284946</v>
      </c>
      <c r="J1579" s="18">
        <f t="shared" si="73"/>
        <v>20370.88544736557</v>
      </c>
      <c r="K1579" s="8">
        <f t="shared" si="74"/>
        <v>7</v>
      </c>
      <c r="M1579"/>
    </row>
    <row r="1580" spans="3:13" ht="14.25">
      <c r="C1580" s="10">
        <v>1579</v>
      </c>
      <c r="D1580" s="10" t="s">
        <v>12</v>
      </c>
      <c r="E1580" s="15">
        <v>38144</v>
      </c>
      <c r="F1580" s="10">
        <f t="shared" si="72"/>
        <v>2004</v>
      </c>
      <c r="G1580" s="10" t="s">
        <v>17</v>
      </c>
      <c r="H1580" s="16">
        <v>87</v>
      </c>
      <c r="I1580" s="17">
        <v>262.84645942190502</v>
      </c>
      <c r="J1580" s="18">
        <f t="shared" si="73"/>
        <v>22867.641969705735</v>
      </c>
      <c r="K1580" s="8">
        <f t="shared" si="74"/>
        <v>6</v>
      </c>
      <c r="M1580"/>
    </row>
    <row r="1581" spans="3:13" ht="14.25">
      <c r="C1581" s="10">
        <v>1580</v>
      </c>
      <c r="D1581" s="10" t="s">
        <v>20</v>
      </c>
      <c r="E1581" s="15">
        <v>38397</v>
      </c>
      <c r="F1581" s="10">
        <f t="shared" si="72"/>
        <v>2005</v>
      </c>
      <c r="G1581" s="10" t="s">
        <v>21</v>
      </c>
      <c r="H1581" s="16">
        <v>93</v>
      </c>
      <c r="I1581" s="17">
        <v>281.52944446781299</v>
      </c>
      <c r="J1581" s="18">
        <f t="shared" si="73"/>
        <v>26182.238335506609</v>
      </c>
      <c r="K1581" s="8">
        <f t="shared" si="74"/>
        <v>4</v>
      </c>
      <c r="M1581"/>
    </row>
    <row r="1582" spans="3:13" ht="14.25">
      <c r="C1582" s="10">
        <v>1581</v>
      </c>
      <c r="D1582" s="10" t="s">
        <v>18</v>
      </c>
      <c r="E1582" s="15">
        <v>38639</v>
      </c>
      <c r="F1582" s="10">
        <f t="shared" si="72"/>
        <v>2005</v>
      </c>
      <c r="G1582" s="10" t="s">
        <v>11</v>
      </c>
      <c r="H1582" s="16">
        <v>72</v>
      </c>
      <c r="I1582" s="17">
        <v>218.169055896457</v>
      </c>
      <c r="J1582" s="18">
        <f t="shared" si="73"/>
        <v>15708.172024544903</v>
      </c>
      <c r="K1582" s="8">
        <f t="shared" si="74"/>
        <v>8</v>
      </c>
      <c r="M1582"/>
    </row>
    <row r="1583" spans="3:13" ht="14.25">
      <c r="C1583" s="10">
        <v>1582</v>
      </c>
      <c r="D1583" s="10" t="s">
        <v>19</v>
      </c>
      <c r="E1583" s="15">
        <v>38276</v>
      </c>
      <c r="F1583" s="10">
        <f t="shared" si="72"/>
        <v>2004</v>
      </c>
      <c r="G1583" s="10" t="s">
        <v>21</v>
      </c>
      <c r="H1583" s="16">
        <v>11</v>
      </c>
      <c r="I1583" s="17">
        <v>35.116221937392098</v>
      </c>
      <c r="J1583" s="18">
        <f t="shared" si="73"/>
        <v>386.27844131131309</v>
      </c>
      <c r="K1583" s="8">
        <f t="shared" si="74"/>
        <v>3</v>
      </c>
      <c r="M1583"/>
    </row>
    <row r="1584" spans="3:13" ht="14.25">
      <c r="C1584" s="10">
        <v>1583</v>
      </c>
      <c r="D1584" s="10" t="s">
        <v>16</v>
      </c>
      <c r="E1584" s="15">
        <v>38914</v>
      </c>
      <c r="F1584" s="10">
        <f t="shared" si="72"/>
        <v>2006</v>
      </c>
      <c r="G1584" s="10" t="s">
        <v>9</v>
      </c>
      <c r="H1584" s="16">
        <v>18</v>
      </c>
      <c r="I1584" s="17">
        <v>55.780124801169798</v>
      </c>
      <c r="J1584" s="18">
        <f t="shared" si="73"/>
        <v>1004.0422464210563</v>
      </c>
      <c r="K1584" s="8">
        <f t="shared" si="74"/>
        <v>7</v>
      </c>
      <c r="M1584"/>
    </row>
    <row r="1585" spans="3:13" ht="14.25">
      <c r="C1585" s="10">
        <v>1584</v>
      </c>
      <c r="D1585" s="10" t="s">
        <v>8</v>
      </c>
      <c r="E1585" s="15">
        <v>38947</v>
      </c>
      <c r="F1585" s="10">
        <f t="shared" si="72"/>
        <v>2006</v>
      </c>
      <c r="G1585" s="10" t="s">
        <v>11</v>
      </c>
      <c r="H1585" s="16">
        <v>93</v>
      </c>
      <c r="I1585" s="17">
        <v>281.25885991416499</v>
      </c>
      <c r="J1585" s="18">
        <f t="shared" si="73"/>
        <v>26157.073972017344</v>
      </c>
      <c r="K1585" s="8">
        <f t="shared" si="74"/>
        <v>5</v>
      </c>
      <c r="M1585"/>
    </row>
    <row r="1586" spans="3:13" ht="14.25">
      <c r="C1586" s="10">
        <v>1585</v>
      </c>
      <c r="D1586" s="10" t="s">
        <v>10</v>
      </c>
      <c r="E1586" s="15">
        <v>38584</v>
      </c>
      <c r="F1586" s="10">
        <f t="shared" si="72"/>
        <v>2005</v>
      </c>
      <c r="G1586" s="10" t="s">
        <v>11</v>
      </c>
      <c r="H1586" s="16">
        <v>56</v>
      </c>
      <c r="I1586" s="17">
        <v>170.42559015332699</v>
      </c>
      <c r="J1586" s="18">
        <f t="shared" si="73"/>
        <v>9543.8330485863116</v>
      </c>
      <c r="K1586" s="8">
        <f t="shared" si="74"/>
        <v>8</v>
      </c>
      <c r="M1586"/>
    </row>
    <row r="1587" spans="3:13" ht="14.25">
      <c r="C1587" s="10">
        <v>1586</v>
      </c>
      <c r="D1587" s="10" t="s">
        <v>12</v>
      </c>
      <c r="E1587" s="15">
        <v>38254</v>
      </c>
      <c r="F1587" s="10">
        <f t="shared" si="72"/>
        <v>2004</v>
      </c>
      <c r="G1587" s="10" t="s">
        <v>9</v>
      </c>
      <c r="H1587" s="16">
        <v>66</v>
      </c>
      <c r="I1587" s="17">
        <v>199.70274563442899</v>
      </c>
      <c r="J1587" s="18">
        <f t="shared" si="73"/>
        <v>13180.381211872314</v>
      </c>
      <c r="K1587" s="8">
        <f t="shared" si="74"/>
        <v>6</v>
      </c>
      <c r="M1587"/>
    </row>
    <row r="1588" spans="3:13" ht="14.25">
      <c r="C1588" s="10">
        <v>1587</v>
      </c>
      <c r="D1588" s="10" t="s">
        <v>12</v>
      </c>
      <c r="E1588" s="15">
        <v>38364</v>
      </c>
      <c r="F1588" s="10">
        <f t="shared" si="72"/>
        <v>2005</v>
      </c>
      <c r="G1588" s="10" t="s">
        <v>9</v>
      </c>
      <c r="H1588" s="16">
        <v>95</v>
      </c>
      <c r="I1588" s="17">
        <v>286.75530123408902</v>
      </c>
      <c r="J1588" s="18">
        <f t="shared" si="73"/>
        <v>27241.753617238457</v>
      </c>
      <c r="K1588" s="8">
        <f t="shared" si="74"/>
        <v>6</v>
      </c>
      <c r="M1588"/>
    </row>
    <row r="1589" spans="3:13" ht="14.25">
      <c r="C1589" s="10">
        <v>1588</v>
      </c>
      <c r="D1589" s="10" t="s">
        <v>15</v>
      </c>
      <c r="E1589" s="15">
        <v>38540</v>
      </c>
      <c r="F1589" s="10">
        <f t="shared" si="72"/>
        <v>2005</v>
      </c>
      <c r="G1589" s="10" t="s">
        <v>21</v>
      </c>
      <c r="H1589" s="16">
        <v>61</v>
      </c>
      <c r="I1589" s="17">
        <v>184.839084989892</v>
      </c>
      <c r="J1589" s="18">
        <f t="shared" si="73"/>
        <v>11275.184184383412</v>
      </c>
      <c r="K1589" s="8">
        <f t="shared" si="74"/>
        <v>5</v>
      </c>
      <c r="M1589"/>
    </row>
    <row r="1590" spans="3:13" ht="14.25">
      <c r="C1590" s="10">
        <v>1589</v>
      </c>
      <c r="D1590" s="10" t="s">
        <v>16</v>
      </c>
      <c r="E1590" s="15">
        <v>38914</v>
      </c>
      <c r="F1590" s="10">
        <f t="shared" si="72"/>
        <v>2006</v>
      </c>
      <c r="G1590" s="10" t="s">
        <v>9</v>
      </c>
      <c r="H1590" s="16">
        <v>26</v>
      </c>
      <c r="I1590" s="17">
        <v>79.322466776997203</v>
      </c>
      <c r="J1590" s="18">
        <f t="shared" si="73"/>
        <v>2062.3841362019275</v>
      </c>
      <c r="K1590" s="8">
        <f t="shared" si="74"/>
        <v>7</v>
      </c>
      <c r="M1590"/>
    </row>
    <row r="1591" spans="3:13" ht="14.25">
      <c r="C1591" s="10">
        <v>1590</v>
      </c>
      <c r="D1591" s="10" t="s">
        <v>14</v>
      </c>
      <c r="E1591" s="15">
        <v>38694</v>
      </c>
      <c r="F1591" s="10">
        <f t="shared" si="72"/>
        <v>2005</v>
      </c>
      <c r="G1591" s="10" t="s">
        <v>21</v>
      </c>
      <c r="H1591" s="16">
        <v>29</v>
      </c>
      <c r="I1591" s="17">
        <v>89.116436100256195</v>
      </c>
      <c r="J1591" s="18">
        <f t="shared" si="73"/>
        <v>2584.3766469074299</v>
      </c>
      <c r="K1591" s="8">
        <f t="shared" si="74"/>
        <v>6</v>
      </c>
      <c r="M1591"/>
    </row>
    <row r="1592" spans="3:13" ht="14.25">
      <c r="C1592" s="10">
        <v>1591</v>
      </c>
      <c r="D1592" s="10" t="s">
        <v>14</v>
      </c>
      <c r="E1592" s="15">
        <v>38397</v>
      </c>
      <c r="F1592" s="10">
        <f t="shared" si="72"/>
        <v>2005</v>
      </c>
      <c r="G1592" s="10" t="s">
        <v>9</v>
      </c>
      <c r="H1592" s="16">
        <v>61</v>
      </c>
      <c r="I1592" s="17">
        <v>184.79269376899899</v>
      </c>
      <c r="J1592" s="18">
        <f t="shared" si="73"/>
        <v>11272.354319908938</v>
      </c>
      <c r="K1592" s="8">
        <f t="shared" si="74"/>
        <v>6</v>
      </c>
      <c r="M1592"/>
    </row>
    <row r="1593" spans="3:13" ht="14.25">
      <c r="C1593" s="10">
        <v>1592</v>
      </c>
      <c r="D1593" s="10" t="s">
        <v>10</v>
      </c>
      <c r="E1593" s="15">
        <v>38881</v>
      </c>
      <c r="F1593" s="10">
        <f t="shared" si="72"/>
        <v>2006</v>
      </c>
      <c r="G1593" s="10" t="s">
        <v>21</v>
      </c>
      <c r="H1593" s="16">
        <v>-3</v>
      </c>
      <c r="I1593" s="17">
        <v>-7.0063461933355899</v>
      </c>
      <c r="J1593" s="18">
        <f t="shared" si="73"/>
        <v>21.019038580006772</v>
      </c>
      <c r="K1593" s="8">
        <f t="shared" si="74"/>
        <v>8</v>
      </c>
      <c r="M1593"/>
    </row>
    <row r="1594" spans="3:13" ht="14.25">
      <c r="C1594" s="10">
        <v>1593</v>
      </c>
      <c r="D1594" s="10" t="s">
        <v>20</v>
      </c>
      <c r="E1594" s="15">
        <v>38727</v>
      </c>
      <c r="F1594" s="10">
        <f t="shared" si="72"/>
        <v>2006</v>
      </c>
      <c r="G1594" s="10" t="s">
        <v>11</v>
      </c>
      <c r="H1594" s="16">
        <v>40</v>
      </c>
      <c r="I1594" s="17">
        <v>122.052741222017</v>
      </c>
      <c r="J1594" s="18">
        <f t="shared" si="73"/>
        <v>4882.1096488806797</v>
      </c>
      <c r="K1594" s="8">
        <f t="shared" si="74"/>
        <v>4</v>
      </c>
      <c r="M1594"/>
    </row>
    <row r="1595" spans="3:13" ht="14.25">
      <c r="C1595" s="10">
        <v>1594</v>
      </c>
      <c r="D1595" s="10" t="s">
        <v>10</v>
      </c>
      <c r="E1595" s="15">
        <v>38914</v>
      </c>
      <c r="F1595" s="10">
        <f t="shared" si="72"/>
        <v>2006</v>
      </c>
      <c r="G1595" s="10" t="s">
        <v>11</v>
      </c>
      <c r="H1595" s="16">
        <v>86</v>
      </c>
      <c r="I1595" s="17">
        <v>260.36699971588303</v>
      </c>
      <c r="J1595" s="18">
        <f t="shared" si="73"/>
        <v>22391.561975565939</v>
      </c>
      <c r="K1595" s="8">
        <f t="shared" si="74"/>
        <v>8</v>
      </c>
      <c r="M1595"/>
    </row>
    <row r="1596" spans="3:13" ht="14.25">
      <c r="C1596" s="10">
        <v>1595</v>
      </c>
      <c r="D1596" s="10" t="s">
        <v>20</v>
      </c>
      <c r="E1596" s="15">
        <v>38507</v>
      </c>
      <c r="F1596" s="10">
        <f t="shared" si="72"/>
        <v>2005</v>
      </c>
      <c r="G1596" s="10" t="s">
        <v>13</v>
      </c>
      <c r="H1596" s="16">
        <v>58</v>
      </c>
      <c r="I1596" s="17">
        <v>176.57900116326701</v>
      </c>
      <c r="J1596" s="18">
        <f t="shared" si="73"/>
        <v>10241.582067469486</v>
      </c>
      <c r="K1596" s="8">
        <f t="shared" si="74"/>
        <v>4</v>
      </c>
      <c r="M1596"/>
    </row>
    <row r="1597" spans="3:13" ht="14.25">
      <c r="C1597" s="10">
        <v>1596</v>
      </c>
      <c r="D1597" s="10" t="s">
        <v>10</v>
      </c>
      <c r="E1597" s="15">
        <v>38397</v>
      </c>
      <c r="F1597" s="10">
        <f t="shared" si="72"/>
        <v>2005</v>
      </c>
      <c r="G1597" s="10" t="s">
        <v>17</v>
      </c>
      <c r="H1597" s="16">
        <v>13</v>
      </c>
      <c r="I1597" s="17">
        <v>41.158977845183202</v>
      </c>
      <c r="J1597" s="18">
        <f t="shared" si="73"/>
        <v>535.06671198738161</v>
      </c>
      <c r="K1597" s="8">
        <f t="shared" si="74"/>
        <v>8</v>
      </c>
      <c r="M1597"/>
    </row>
    <row r="1598" spans="3:13" ht="14.25">
      <c r="C1598" s="10">
        <v>1597</v>
      </c>
      <c r="D1598" s="10" t="s">
        <v>20</v>
      </c>
      <c r="E1598" s="15">
        <v>39079</v>
      </c>
      <c r="F1598" s="10">
        <f t="shared" si="72"/>
        <v>2006</v>
      </c>
      <c r="G1598" s="10" t="s">
        <v>17</v>
      </c>
      <c r="H1598" s="16">
        <v>14</v>
      </c>
      <c r="I1598" s="17">
        <v>44.4335832100857</v>
      </c>
      <c r="J1598" s="18">
        <f t="shared" si="73"/>
        <v>622.07016494119978</v>
      </c>
      <c r="K1598" s="8">
        <f t="shared" si="74"/>
        <v>4</v>
      </c>
      <c r="M1598"/>
    </row>
    <row r="1599" spans="3:13" ht="14.25">
      <c r="C1599" s="10">
        <v>1598</v>
      </c>
      <c r="D1599" s="10" t="s">
        <v>14</v>
      </c>
      <c r="E1599" s="15">
        <v>38463</v>
      </c>
      <c r="F1599" s="10">
        <f t="shared" si="72"/>
        <v>2005</v>
      </c>
      <c r="G1599" s="10" t="s">
        <v>21</v>
      </c>
      <c r="H1599" s="16">
        <v>85</v>
      </c>
      <c r="I1599" s="17">
        <v>256.67637583501102</v>
      </c>
      <c r="J1599" s="18">
        <f t="shared" si="73"/>
        <v>21817.491945975937</v>
      </c>
      <c r="K1599" s="8">
        <f t="shared" si="74"/>
        <v>6</v>
      </c>
      <c r="M1599"/>
    </row>
    <row r="1600" spans="3:13" ht="14.25">
      <c r="C1600" s="10">
        <v>1599</v>
      </c>
      <c r="D1600" s="10" t="s">
        <v>18</v>
      </c>
      <c r="E1600" s="15">
        <v>38749</v>
      </c>
      <c r="F1600" s="10">
        <f t="shared" si="72"/>
        <v>2006</v>
      </c>
      <c r="G1600" s="10" t="s">
        <v>9</v>
      </c>
      <c r="H1600" s="16">
        <v>42</v>
      </c>
      <c r="I1600" s="17">
        <v>127.60008293700101</v>
      </c>
      <c r="J1600" s="18">
        <f t="shared" si="73"/>
        <v>5359.203483354042</v>
      </c>
      <c r="K1600" s="8">
        <f t="shared" si="74"/>
        <v>8</v>
      </c>
      <c r="M1600"/>
    </row>
    <row r="1601" spans="3:13" ht="14.25">
      <c r="C1601" s="10">
        <v>1600</v>
      </c>
      <c r="D1601" s="10" t="s">
        <v>20</v>
      </c>
      <c r="E1601" s="15">
        <v>39035</v>
      </c>
      <c r="F1601" s="10">
        <f t="shared" si="72"/>
        <v>2006</v>
      </c>
      <c r="G1601" s="10" t="s">
        <v>13</v>
      </c>
      <c r="H1601" s="16">
        <v>11</v>
      </c>
      <c r="I1601" s="17">
        <v>35.427503831280603</v>
      </c>
      <c r="J1601" s="18">
        <f t="shared" si="73"/>
        <v>389.70254214408664</v>
      </c>
      <c r="K1601" s="8">
        <f t="shared" si="74"/>
        <v>4</v>
      </c>
      <c r="M1601"/>
    </row>
    <row r="1602" spans="3:13" ht="14.25">
      <c r="C1602" s="10">
        <v>1601</v>
      </c>
      <c r="D1602" s="10" t="s">
        <v>19</v>
      </c>
      <c r="E1602" s="15">
        <v>38012</v>
      </c>
      <c r="F1602" s="10">
        <f t="shared" si="72"/>
        <v>2004</v>
      </c>
      <c r="G1602" s="10" t="s">
        <v>9</v>
      </c>
      <c r="H1602" s="16">
        <v>32</v>
      </c>
      <c r="I1602" s="17">
        <v>98.405028744773304</v>
      </c>
      <c r="J1602" s="18">
        <f t="shared" si="73"/>
        <v>3148.9609198327457</v>
      </c>
      <c r="K1602" s="8">
        <f t="shared" si="74"/>
        <v>3</v>
      </c>
      <c r="M1602"/>
    </row>
    <row r="1603" spans="3:13" ht="14.25">
      <c r="C1603" s="10">
        <v>1602</v>
      </c>
      <c r="D1603" s="10" t="s">
        <v>10</v>
      </c>
      <c r="E1603" s="15">
        <v>38375</v>
      </c>
      <c r="F1603" s="10">
        <f t="shared" ref="F1603:F1666" si="75">YEAR(E1603)</f>
        <v>2005</v>
      </c>
      <c r="G1603" s="10" t="s">
        <v>9</v>
      </c>
      <c r="H1603" s="16">
        <v>79</v>
      </c>
      <c r="I1603" s="17">
        <v>239.26463824341201</v>
      </c>
      <c r="J1603" s="18">
        <f t="shared" ref="J1603:J1666" si="76">H1603*I1603</f>
        <v>18901.906421229549</v>
      </c>
      <c r="K1603" s="8">
        <f t="shared" ref="K1603:K1666" si="77">LEN(D1603)</f>
        <v>8</v>
      </c>
      <c r="M1603"/>
    </row>
    <row r="1604" spans="3:13" ht="14.25">
      <c r="C1604" s="10">
        <v>1603</v>
      </c>
      <c r="D1604" s="10" t="s">
        <v>14</v>
      </c>
      <c r="E1604" s="15">
        <v>38155</v>
      </c>
      <c r="F1604" s="10">
        <f t="shared" si="75"/>
        <v>2004</v>
      </c>
      <c r="G1604" s="10" t="s">
        <v>9</v>
      </c>
      <c r="H1604" s="16">
        <v>25</v>
      </c>
      <c r="I1604" s="17">
        <v>77.046747006624798</v>
      </c>
      <c r="J1604" s="18">
        <f t="shared" si="76"/>
        <v>1926.16867516562</v>
      </c>
      <c r="K1604" s="8">
        <f t="shared" si="77"/>
        <v>6</v>
      </c>
      <c r="M1604"/>
    </row>
    <row r="1605" spans="3:13" ht="14.25">
      <c r="C1605" s="10">
        <v>1604</v>
      </c>
      <c r="D1605" s="10" t="s">
        <v>18</v>
      </c>
      <c r="E1605" s="15">
        <v>38683</v>
      </c>
      <c r="F1605" s="10">
        <f t="shared" si="75"/>
        <v>2005</v>
      </c>
      <c r="G1605" s="10" t="s">
        <v>11</v>
      </c>
      <c r="H1605" s="16">
        <v>94</v>
      </c>
      <c r="I1605" s="17">
        <v>284.06034486899802</v>
      </c>
      <c r="J1605" s="18">
        <f t="shared" si="76"/>
        <v>26701.672417685815</v>
      </c>
      <c r="K1605" s="8">
        <f t="shared" si="77"/>
        <v>8</v>
      </c>
      <c r="M1605"/>
    </row>
    <row r="1606" spans="3:13" ht="14.25">
      <c r="C1606" s="10">
        <v>1605</v>
      </c>
      <c r="D1606" s="10" t="s">
        <v>16</v>
      </c>
      <c r="E1606" s="15">
        <v>39035</v>
      </c>
      <c r="F1606" s="10">
        <f t="shared" si="75"/>
        <v>2006</v>
      </c>
      <c r="G1606" s="10" t="s">
        <v>17</v>
      </c>
      <c r="H1606" s="16">
        <v>6</v>
      </c>
      <c r="I1606" s="17">
        <v>20.0572057667368</v>
      </c>
      <c r="J1606" s="18">
        <f t="shared" si="76"/>
        <v>120.3432346004208</v>
      </c>
      <c r="K1606" s="8">
        <f t="shared" si="77"/>
        <v>7</v>
      </c>
      <c r="M1606"/>
    </row>
    <row r="1607" spans="3:13" ht="14.25">
      <c r="C1607" s="10">
        <v>1606</v>
      </c>
      <c r="D1607" s="10" t="s">
        <v>15</v>
      </c>
      <c r="E1607" s="15">
        <v>38518</v>
      </c>
      <c r="F1607" s="10">
        <f t="shared" si="75"/>
        <v>2005</v>
      </c>
      <c r="G1607" s="10" t="s">
        <v>13</v>
      </c>
      <c r="H1607" s="16">
        <v>15</v>
      </c>
      <c r="I1607" s="17">
        <v>46.567063375670401</v>
      </c>
      <c r="J1607" s="18">
        <f t="shared" si="76"/>
        <v>698.50595063505602</v>
      </c>
      <c r="K1607" s="8">
        <f t="shared" si="77"/>
        <v>5</v>
      </c>
      <c r="M1607"/>
    </row>
    <row r="1608" spans="3:13" ht="14.25">
      <c r="C1608" s="10">
        <v>1607</v>
      </c>
      <c r="D1608" s="10" t="s">
        <v>18</v>
      </c>
      <c r="E1608" s="15">
        <v>38166</v>
      </c>
      <c r="F1608" s="10">
        <f t="shared" si="75"/>
        <v>2004</v>
      </c>
      <c r="G1608" s="10" t="s">
        <v>17</v>
      </c>
      <c r="H1608" s="16">
        <v>15</v>
      </c>
      <c r="I1608" s="17">
        <v>47.252520248890796</v>
      </c>
      <c r="J1608" s="18">
        <f t="shared" si="76"/>
        <v>708.7878037333619</v>
      </c>
      <c r="K1608" s="8">
        <f t="shared" si="77"/>
        <v>8</v>
      </c>
      <c r="M1608"/>
    </row>
    <row r="1609" spans="3:13" ht="14.25">
      <c r="C1609" s="10">
        <v>1608</v>
      </c>
      <c r="D1609" s="10" t="s">
        <v>14</v>
      </c>
      <c r="E1609" s="15">
        <v>38056</v>
      </c>
      <c r="F1609" s="10">
        <f t="shared" si="75"/>
        <v>2004</v>
      </c>
      <c r="G1609" s="10" t="s">
        <v>11</v>
      </c>
      <c r="H1609" s="16">
        <v>81</v>
      </c>
      <c r="I1609" s="17">
        <v>244.709806602486</v>
      </c>
      <c r="J1609" s="18">
        <f t="shared" si="76"/>
        <v>19821.494334801366</v>
      </c>
      <c r="K1609" s="8">
        <f t="shared" si="77"/>
        <v>6</v>
      </c>
      <c r="M1609"/>
    </row>
    <row r="1610" spans="3:13" ht="14.25">
      <c r="C1610" s="10">
        <v>1609</v>
      </c>
      <c r="D1610" s="10" t="s">
        <v>8</v>
      </c>
      <c r="E1610" s="15">
        <v>38452</v>
      </c>
      <c r="F1610" s="10">
        <f t="shared" si="75"/>
        <v>2005</v>
      </c>
      <c r="G1610" s="10" t="s">
        <v>17</v>
      </c>
      <c r="H1610" s="16">
        <v>94</v>
      </c>
      <c r="I1610" s="17">
        <v>283.45878652006701</v>
      </c>
      <c r="J1610" s="18">
        <f t="shared" si="76"/>
        <v>26645.125932886298</v>
      </c>
      <c r="K1610" s="8">
        <f t="shared" si="77"/>
        <v>5</v>
      </c>
      <c r="M1610"/>
    </row>
    <row r="1611" spans="3:13" ht="14.25">
      <c r="C1611" s="10">
        <v>1610</v>
      </c>
      <c r="D1611" s="10" t="s">
        <v>15</v>
      </c>
      <c r="E1611" s="15">
        <v>38001</v>
      </c>
      <c r="F1611" s="10">
        <f t="shared" si="75"/>
        <v>2004</v>
      </c>
      <c r="G1611" s="10" t="s">
        <v>21</v>
      </c>
      <c r="H1611" s="16">
        <v>11</v>
      </c>
      <c r="I1611" s="17">
        <v>35.187328425003201</v>
      </c>
      <c r="J1611" s="18">
        <f t="shared" si="76"/>
        <v>387.0606126750352</v>
      </c>
      <c r="K1611" s="8">
        <f t="shared" si="77"/>
        <v>5</v>
      </c>
      <c r="M1611"/>
    </row>
    <row r="1612" spans="3:13" ht="14.25">
      <c r="C1612" s="10">
        <v>1611</v>
      </c>
      <c r="D1612" s="10" t="s">
        <v>16</v>
      </c>
      <c r="E1612" s="15">
        <v>38078</v>
      </c>
      <c r="F1612" s="10">
        <f t="shared" si="75"/>
        <v>2004</v>
      </c>
      <c r="G1612" s="10" t="s">
        <v>17</v>
      </c>
      <c r="H1612" s="16">
        <v>12</v>
      </c>
      <c r="I1612" s="17">
        <v>38.1830054821055</v>
      </c>
      <c r="J1612" s="18">
        <f t="shared" si="76"/>
        <v>458.196065785266</v>
      </c>
      <c r="K1612" s="8">
        <f t="shared" si="77"/>
        <v>7</v>
      </c>
      <c r="M1612"/>
    </row>
    <row r="1613" spans="3:13" ht="14.25">
      <c r="C1613" s="10">
        <v>1612</v>
      </c>
      <c r="D1613" s="10" t="s">
        <v>10</v>
      </c>
      <c r="E1613" s="15">
        <v>38595</v>
      </c>
      <c r="F1613" s="10">
        <f t="shared" si="75"/>
        <v>2005</v>
      </c>
      <c r="G1613" s="10" t="s">
        <v>17</v>
      </c>
      <c r="H1613" s="16">
        <v>85</v>
      </c>
      <c r="I1613" s="17">
        <v>257.138484704939</v>
      </c>
      <c r="J1613" s="18">
        <f t="shared" si="76"/>
        <v>21856.771199919815</v>
      </c>
      <c r="K1613" s="8">
        <f t="shared" si="77"/>
        <v>8</v>
      </c>
      <c r="M1613"/>
    </row>
    <row r="1614" spans="3:13" ht="14.25">
      <c r="C1614" s="10">
        <v>1613</v>
      </c>
      <c r="D1614" s="10" t="s">
        <v>15</v>
      </c>
      <c r="E1614" s="15">
        <v>39046</v>
      </c>
      <c r="F1614" s="10">
        <f t="shared" si="75"/>
        <v>2006</v>
      </c>
      <c r="G1614" s="10" t="s">
        <v>17</v>
      </c>
      <c r="H1614" s="16">
        <v>39</v>
      </c>
      <c r="I1614" s="17">
        <v>119.05508877849201</v>
      </c>
      <c r="J1614" s="18">
        <f t="shared" si="76"/>
        <v>4643.1484623611886</v>
      </c>
      <c r="K1614" s="8">
        <f t="shared" si="77"/>
        <v>5</v>
      </c>
      <c r="M1614"/>
    </row>
    <row r="1615" spans="3:13" ht="14.25">
      <c r="C1615" s="10">
        <v>1614</v>
      </c>
      <c r="D1615" s="10" t="s">
        <v>15</v>
      </c>
      <c r="E1615" s="15">
        <v>38177</v>
      </c>
      <c r="F1615" s="10">
        <f t="shared" si="75"/>
        <v>2004</v>
      </c>
      <c r="G1615" s="10" t="s">
        <v>11</v>
      </c>
      <c r="H1615" s="16">
        <v>9</v>
      </c>
      <c r="I1615" s="17">
        <v>29.108535014212201</v>
      </c>
      <c r="J1615" s="18">
        <f t="shared" si="76"/>
        <v>261.97681512790979</v>
      </c>
      <c r="K1615" s="8">
        <f t="shared" si="77"/>
        <v>5</v>
      </c>
      <c r="M1615"/>
    </row>
    <row r="1616" spans="3:13" ht="14.25">
      <c r="C1616" s="10">
        <v>1615</v>
      </c>
      <c r="D1616" s="10" t="s">
        <v>15</v>
      </c>
      <c r="E1616" s="15">
        <v>38386</v>
      </c>
      <c r="F1616" s="10">
        <f t="shared" si="75"/>
        <v>2005</v>
      </c>
      <c r="G1616" s="10" t="s">
        <v>21</v>
      </c>
      <c r="H1616" s="16">
        <v>25</v>
      </c>
      <c r="I1616" s="17">
        <v>77.542041967510002</v>
      </c>
      <c r="J1616" s="18">
        <f t="shared" si="76"/>
        <v>1938.5510491877501</v>
      </c>
      <c r="K1616" s="8">
        <f t="shared" si="77"/>
        <v>5</v>
      </c>
      <c r="M1616"/>
    </row>
    <row r="1617" spans="3:13" ht="14.25">
      <c r="C1617" s="10">
        <v>1616</v>
      </c>
      <c r="D1617" s="10" t="s">
        <v>19</v>
      </c>
      <c r="E1617" s="15">
        <v>38144</v>
      </c>
      <c r="F1617" s="10">
        <f t="shared" si="75"/>
        <v>2004</v>
      </c>
      <c r="G1617" s="10" t="s">
        <v>17</v>
      </c>
      <c r="H1617" s="16">
        <v>79</v>
      </c>
      <c r="I1617" s="17">
        <v>239.89003921274099</v>
      </c>
      <c r="J1617" s="18">
        <f t="shared" si="76"/>
        <v>18951.313097806538</v>
      </c>
      <c r="K1617" s="8">
        <f t="shared" si="77"/>
        <v>3</v>
      </c>
      <c r="M1617"/>
    </row>
    <row r="1618" spans="3:13" ht="14.25">
      <c r="C1618" s="10">
        <v>1617</v>
      </c>
      <c r="D1618" s="10" t="s">
        <v>10</v>
      </c>
      <c r="E1618" s="15">
        <v>38133</v>
      </c>
      <c r="F1618" s="10">
        <f t="shared" si="75"/>
        <v>2004</v>
      </c>
      <c r="G1618" s="10" t="s">
        <v>17</v>
      </c>
      <c r="H1618" s="16">
        <v>83</v>
      </c>
      <c r="I1618" s="17">
        <v>250.62172213757799</v>
      </c>
      <c r="J1618" s="18">
        <f t="shared" si="76"/>
        <v>20801.602937418975</v>
      </c>
      <c r="K1618" s="8">
        <f t="shared" si="77"/>
        <v>8</v>
      </c>
      <c r="M1618"/>
    </row>
    <row r="1619" spans="3:13" ht="14.25">
      <c r="C1619" s="10">
        <v>1618</v>
      </c>
      <c r="D1619" s="10" t="s">
        <v>10</v>
      </c>
      <c r="E1619" s="15">
        <v>38694</v>
      </c>
      <c r="F1619" s="10">
        <f t="shared" si="75"/>
        <v>2005</v>
      </c>
      <c r="G1619" s="10" t="s">
        <v>11</v>
      </c>
      <c r="H1619" s="16">
        <v>-3</v>
      </c>
      <c r="I1619" s="17">
        <v>-6.44415262930002</v>
      </c>
      <c r="J1619" s="18">
        <f t="shared" si="76"/>
        <v>19.332457887900059</v>
      </c>
      <c r="K1619" s="8">
        <f t="shared" si="77"/>
        <v>8</v>
      </c>
      <c r="M1619"/>
    </row>
    <row r="1620" spans="3:13" ht="14.25">
      <c r="C1620" s="10">
        <v>1619</v>
      </c>
      <c r="D1620" s="10" t="s">
        <v>20</v>
      </c>
      <c r="E1620" s="15">
        <v>38771</v>
      </c>
      <c r="F1620" s="10">
        <f t="shared" si="75"/>
        <v>2006</v>
      </c>
      <c r="G1620" s="10" t="s">
        <v>21</v>
      </c>
      <c r="H1620" s="16">
        <v>62</v>
      </c>
      <c r="I1620" s="17">
        <v>188.23625463241601</v>
      </c>
      <c r="J1620" s="18">
        <f t="shared" si="76"/>
        <v>11670.647787209793</v>
      </c>
      <c r="K1620" s="8">
        <f t="shared" si="77"/>
        <v>4</v>
      </c>
      <c r="M1620"/>
    </row>
    <row r="1621" spans="3:13" ht="14.25">
      <c r="C1621" s="10">
        <v>1620</v>
      </c>
      <c r="D1621" s="10" t="s">
        <v>20</v>
      </c>
      <c r="E1621" s="15">
        <v>38023</v>
      </c>
      <c r="F1621" s="10">
        <f t="shared" si="75"/>
        <v>2004</v>
      </c>
      <c r="G1621" s="10" t="s">
        <v>17</v>
      </c>
      <c r="H1621" s="16">
        <v>6</v>
      </c>
      <c r="I1621" s="17">
        <v>19.3151651062886</v>
      </c>
      <c r="J1621" s="18">
        <f t="shared" si="76"/>
        <v>115.89099063773159</v>
      </c>
      <c r="K1621" s="8">
        <f t="shared" si="77"/>
        <v>4</v>
      </c>
      <c r="M1621"/>
    </row>
    <row r="1622" spans="3:13" ht="14.25">
      <c r="C1622" s="10">
        <v>1621</v>
      </c>
      <c r="D1622" s="10" t="s">
        <v>12</v>
      </c>
      <c r="E1622" s="15">
        <v>38815</v>
      </c>
      <c r="F1622" s="10">
        <f t="shared" si="75"/>
        <v>2006</v>
      </c>
      <c r="G1622" s="10" t="s">
        <v>21</v>
      </c>
      <c r="H1622" s="16">
        <v>13</v>
      </c>
      <c r="I1622" s="17">
        <v>41.394747641625202</v>
      </c>
      <c r="J1622" s="18">
        <f t="shared" si="76"/>
        <v>538.13171934112756</v>
      </c>
      <c r="K1622" s="8">
        <f t="shared" si="77"/>
        <v>6</v>
      </c>
      <c r="M1622"/>
    </row>
    <row r="1623" spans="3:13" ht="14.25">
      <c r="C1623" s="10">
        <v>1622</v>
      </c>
      <c r="D1623" s="10" t="s">
        <v>14</v>
      </c>
      <c r="E1623" s="15">
        <v>38617</v>
      </c>
      <c r="F1623" s="10">
        <f t="shared" si="75"/>
        <v>2005</v>
      </c>
      <c r="G1623" s="10" t="s">
        <v>17</v>
      </c>
      <c r="H1623" s="16">
        <v>88</v>
      </c>
      <c r="I1623" s="17">
        <v>266.15306975216902</v>
      </c>
      <c r="J1623" s="18">
        <f t="shared" si="76"/>
        <v>23421.470138190874</v>
      </c>
      <c r="K1623" s="8">
        <f t="shared" si="77"/>
        <v>6</v>
      </c>
      <c r="M1623"/>
    </row>
    <row r="1624" spans="3:13" ht="14.25">
      <c r="C1624" s="10">
        <v>1623</v>
      </c>
      <c r="D1624" s="10" t="s">
        <v>14</v>
      </c>
      <c r="E1624" s="15">
        <v>38089</v>
      </c>
      <c r="F1624" s="10">
        <f t="shared" si="75"/>
        <v>2004</v>
      </c>
      <c r="G1624" s="10" t="s">
        <v>17</v>
      </c>
      <c r="H1624" s="16">
        <v>35</v>
      </c>
      <c r="I1624" s="17">
        <v>106.704835293299</v>
      </c>
      <c r="J1624" s="18">
        <f t="shared" si="76"/>
        <v>3734.669235265465</v>
      </c>
      <c r="K1624" s="8">
        <f t="shared" si="77"/>
        <v>6</v>
      </c>
      <c r="M1624"/>
    </row>
    <row r="1625" spans="3:13" ht="14.25">
      <c r="C1625" s="10">
        <v>1624</v>
      </c>
      <c r="D1625" s="10" t="s">
        <v>18</v>
      </c>
      <c r="E1625" s="15">
        <v>38276</v>
      </c>
      <c r="F1625" s="10">
        <f t="shared" si="75"/>
        <v>2004</v>
      </c>
      <c r="G1625" s="10" t="s">
        <v>17</v>
      </c>
      <c r="H1625" s="16">
        <v>61</v>
      </c>
      <c r="I1625" s="17">
        <v>185.38182854142599</v>
      </c>
      <c r="J1625" s="18">
        <f t="shared" si="76"/>
        <v>11308.291541026985</v>
      </c>
      <c r="K1625" s="8">
        <f t="shared" si="77"/>
        <v>8</v>
      </c>
      <c r="M1625"/>
    </row>
    <row r="1626" spans="3:13" ht="14.25">
      <c r="C1626" s="10">
        <v>1625</v>
      </c>
      <c r="D1626" s="10" t="s">
        <v>10</v>
      </c>
      <c r="E1626" s="15">
        <v>38562</v>
      </c>
      <c r="F1626" s="10">
        <f t="shared" si="75"/>
        <v>2005</v>
      </c>
      <c r="G1626" s="10" t="s">
        <v>17</v>
      </c>
      <c r="H1626" s="16">
        <v>95</v>
      </c>
      <c r="I1626" s="17">
        <v>287.154677097008</v>
      </c>
      <c r="J1626" s="18">
        <f t="shared" si="76"/>
        <v>27279.694324215761</v>
      </c>
      <c r="K1626" s="8">
        <f t="shared" si="77"/>
        <v>8</v>
      </c>
      <c r="M1626"/>
    </row>
    <row r="1627" spans="3:13" ht="14.25">
      <c r="C1627" s="10">
        <v>1626</v>
      </c>
      <c r="D1627" s="10" t="s">
        <v>14</v>
      </c>
      <c r="E1627" s="15">
        <v>38353</v>
      </c>
      <c r="F1627" s="10">
        <f t="shared" si="75"/>
        <v>2005</v>
      </c>
      <c r="G1627" s="10" t="s">
        <v>17</v>
      </c>
      <c r="H1627" s="16">
        <v>30</v>
      </c>
      <c r="I1627" s="17">
        <v>92.417025758970496</v>
      </c>
      <c r="J1627" s="18">
        <f t="shared" si="76"/>
        <v>2772.5107727691147</v>
      </c>
      <c r="K1627" s="8">
        <f t="shared" si="77"/>
        <v>6</v>
      </c>
      <c r="M1627"/>
    </row>
    <row r="1628" spans="3:13" ht="14.25">
      <c r="C1628" s="10">
        <v>1627</v>
      </c>
      <c r="D1628" s="10" t="s">
        <v>14</v>
      </c>
      <c r="E1628" s="15">
        <v>38914</v>
      </c>
      <c r="F1628" s="10">
        <f t="shared" si="75"/>
        <v>2006</v>
      </c>
      <c r="G1628" s="10" t="s">
        <v>17</v>
      </c>
      <c r="H1628" s="16">
        <v>-1</v>
      </c>
      <c r="I1628" s="17">
        <v>-1.63706742327885</v>
      </c>
      <c r="J1628" s="18">
        <f t="shared" si="76"/>
        <v>1.63706742327885</v>
      </c>
      <c r="K1628" s="8">
        <f t="shared" si="77"/>
        <v>6</v>
      </c>
      <c r="M1628"/>
    </row>
    <row r="1629" spans="3:13" ht="14.25">
      <c r="C1629" s="10">
        <v>1628</v>
      </c>
      <c r="D1629" s="10" t="s">
        <v>8</v>
      </c>
      <c r="E1629" s="15">
        <v>38353</v>
      </c>
      <c r="F1629" s="10">
        <f t="shared" si="75"/>
        <v>2005</v>
      </c>
      <c r="G1629" s="10" t="s">
        <v>13</v>
      </c>
      <c r="H1629" s="16">
        <v>5</v>
      </c>
      <c r="I1629" s="17">
        <v>16.928081416571299</v>
      </c>
      <c r="J1629" s="18">
        <f t="shared" si="76"/>
        <v>84.640407082856498</v>
      </c>
      <c r="K1629" s="8">
        <f t="shared" si="77"/>
        <v>5</v>
      </c>
      <c r="M1629"/>
    </row>
    <row r="1630" spans="3:13" ht="14.25">
      <c r="C1630" s="10">
        <v>1629</v>
      </c>
      <c r="D1630" s="10" t="s">
        <v>8</v>
      </c>
      <c r="E1630" s="15">
        <v>38419</v>
      </c>
      <c r="F1630" s="10">
        <f t="shared" si="75"/>
        <v>2005</v>
      </c>
      <c r="G1630" s="10" t="s">
        <v>11</v>
      </c>
      <c r="H1630" s="16">
        <v>42</v>
      </c>
      <c r="I1630" s="17">
        <v>127.316519961441</v>
      </c>
      <c r="J1630" s="18">
        <f t="shared" si="76"/>
        <v>5347.2938383805222</v>
      </c>
      <c r="K1630" s="8">
        <f t="shared" si="77"/>
        <v>5</v>
      </c>
      <c r="M1630"/>
    </row>
    <row r="1631" spans="3:13" ht="14.25">
      <c r="C1631" s="10">
        <v>1630</v>
      </c>
      <c r="D1631" s="10" t="s">
        <v>15</v>
      </c>
      <c r="E1631" s="15">
        <v>38474</v>
      </c>
      <c r="F1631" s="10">
        <f t="shared" si="75"/>
        <v>2005</v>
      </c>
      <c r="G1631" s="10" t="s">
        <v>17</v>
      </c>
      <c r="H1631" s="16">
        <v>14</v>
      </c>
      <c r="I1631" s="17">
        <v>44.540640710887899</v>
      </c>
      <c r="J1631" s="18">
        <f t="shared" si="76"/>
        <v>623.56896995243062</v>
      </c>
      <c r="K1631" s="8">
        <f t="shared" si="77"/>
        <v>5</v>
      </c>
      <c r="M1631"/>
    </row>
    <row r="1632" spans="3:13" ht="14.25">
      <c r="C1632" s="10">
        <v>1631</v>
      </c>
      <c r="D1632" s="10" t="s">
        <v>18</v>
      </c>
      <c r="E1632" s="15">
        <v>38573</v>
      </c>
      <c r="F1632" s="10">
        <f t="shared" si="75"/>
        <v>2005</v>
      </c>
      <c r="G1632" s="10" t="s">
        <v>17</v>
      </c>
      <c r="H1632" s="16">
        <v>-4</v>
      </c>
      <c r="I1632" s="17">
        <v>-10.005990967007801</v>
      </c>
      <c r="J1632" s="18">
        <f t="shared" si="76"/>
        <v>40.023963868031203</v>
      </c>
      <c r="K1632" s="8">
        <f t="shared" si="77"/>
        <v>8</v>
      </c>
      <c r="M1632"/>
    </row>
    <row r="1633" spans="3:13" ht="14.25">
      <c r="C1633" s="10">
        <v>1632</v>
      </c>
      <c r="D1633" s="10" t="s">
        <v>20</v>
      </c>
      <c r="E1633" s="15">
        <v>38738</v>
      </c>
      <c r="F1633" s="10">
        <f t="shared" si="75"/>
        <v>2006</v>
      </c>
      <c r="G1633" s="10" t="s">
        <v>11</v>
      </c>
      <c r="H1633" s="16">
        <v>27</v>
      </c>
      <c r="I1633" s="17">
        <v>82.256344701253894</v>
      </c>
      <c r="J1633" s="18">
        <f t="shared" si="76"/>
        <v>2220.9213069338552</v>
      </c>
      <c r="K1633" s="8">
        <f t="shared" si="77"/>
        <v>4</v>
      </c>
      <c r="M1633"/>
    </row>
    <row r="1634" spans="3:13" ht="14.25">
      <c r="C1634" s="10">
        <v>1633</v>
      </c>
      <c r="D1634" s="10" t="s">
        <v>20</v>
      </c>
      <c r="E1634" s="15">
        <v>38111</v>
      </c>
      <c r="F1634" s="10">
        <f t="shared" si="75"/>
        <v>2004</v>
      </c>
      <c r="G1634" s="10" t="s">
        <v>21</v>
      </c>
      <c r="H1634" s="16">
        <v>5</v>
      </c>
      <c r="I1634" s="17">
        <v>17.110958200572</v>
      </c>
      <c r="J1634" s="18">
        <f t="shared" si="76"/>
        <v>85.55479100286</v>
      </c>
      <c r="K1634" s="8">
        <f t="shared" si="77"/>
        <v>4</v>
      </c>
      <c r="M1634"/>
    </row>
    <row r="1635" spans="3:13" ht="14.25">
      <c r="C1635" s="10">
        <v>1634</v>
      </c>
      <c r="D1635" s="10" t="s">
        <v>12</v>
      </c>
      <c r="E1635" s="15">
        <v>38430</v>
      </c>
      <c r="F1635" s="10">
        <f t="shared" si="75"/>
        <v>2005</v>
      </c>
      <c r="G1635" s="10" t="s">
        <v>21</v>
      </c>
      <c r="H1635" s="16">
        <v>57</v>
      </c>
      <c r="I1635" s="17">
        <v>173.29644937565899</v>
      </c>
      <c r="J1635" s="18">
        <f t="shared" si="76"/>
        <v>9877.8976144125627</v>
      </c>
      <c r="K1635" s="8">
        <f t="shared" si="77"/>
        <v>6</v>
      </c>
      <c r="M1635"/>
    </row>
    <row r="1636" spans="3:13" ht="14.25">
      <c r="C1636" s="10">
        <v>1635</v>
      </c>
      <c r="D1636" s="10" t="s">
        <v>10</v>
      </c>
      <c r="E1636" s="15">
        <v>38265</v>
      </c>
      <c r="F1636" s="10">
        <f t="shared" si="75"/>
        <v>2004</v>
      </c>
      <c r="G1636" s="10" t="s">
        <v>9</v>
      </c>
      <c r="H1636" s="16">
        <v>78</v>
      </c>
      <c r="I1636" s="17">
        <v>235.611026616961</v>
      </c>
      <c r="J1636" s="18">
        <f t="shared" si="76"/>
        <v>18377.660076122957</v>
      </c>
      <c r="K1636" s="8">
        <f t="shared" si="77"/>
        <v>8</v>
      </c>
      <c r="M1636"/>
    </row>
    <row r="1637" spans="3:13" ht="14.25">
      <c r="C1637" s="10">
        <v>1636</v>
      </c>
      <c r="D1637" s="10" t="s">
        <v>20</v>
      </c>
      <c r="E1637" s="15">
        <v>38969</v>
      </c>
      <c r="F1637" s="10">
        <f t="shared" si="75"/>
        <v>2006</v>
      </c>
      <c r="G1637" s="10" t="s">
        <v>21</v>
      </c>
      <c r="H1637" s="16">
        <v>11</v>
      </c>
      <c r="I1637" s="17">
        <v>35.303927193880902</v>
      </c>
      <c r="J1637" s="18">
        <f t="shared" si="76"/>
        <v>388.3431991326899</v>
      </c>
      <c r="K1637" s="8">
        <f t="shared" si="77"/>
        <v>4</v>
      </c>
      <c r="M1637"/>
    </row>
    <row r="1638" spans="3:13" ht="14.25">
      <c r="C1638" s="10">
        <v>1637</v>
      </c>
      <c r="D1638" s="10" t="s">
        <v>18</v>
      </c>
      <c r="E1638" s="15">
        <v>38265</v>
      </c>
      <c r="F1638" s="10">
        <f t="shared" si="75"/>
        <v>2004</v>
      </c>
      <c r="G1638" s="10" t="s">
        <v>9</v>
      </c>
      <c r="H1638" s="16">
        <v>55</v>
      </c>
      <c r="I1638" s="17">
        <v>166.93361989664899</v>
      </c>
      <c r="J1638" s="18">
        <f t="shared" si="76"/>
        <v>9181.3490943156939</v>
      </c>
      <c r="K1638" s="8">
        <f t="shared" si="77"/>
        <v>8</v>
      </c>
      <c r="M1638"/>
    </row>
    <row r="1639" spans="3:13" ht="14.25">
      <c r="C1639" s="10">
        <v>1638</v>
      </c>
      <c r="D1639" s="10" t="s">
        <v>12</v>
      </c>
      <c r="E1639" s="15">
        <v>38265</v>
      </c>
      <c r="F1639" s="10">
        <f t="shared" si="75"/>
        <v>2004</v>
      </c>
      <c r="G1639" s="10" t="s">
        <v>21</v>
      </c>
      <c r="H1639" s="16">
        <v>15</v>
      </c>
      <c r="I1639" s="17">
        <v>46.988168377437901</v>
      </c>
      <c r="J1639" s="18">
        <f t="shared" si="76"/>
        <v>704.82252566156853</v>
      </c>
      <c r="K1639" s="8">
        <f t="shared" si="77"/>
        <v>6</v>
      </c>
      <c r="M1639"/>
    </row>
    <row r="1640" spans="3:13" ht="14.25">
      <c r="C1640" s="10">
        <v>1639</v>
      </c>
      <c r="D1640" s="10" t="s">
        <v>18</v>
      </c>
      <c r="E1640" s="15">
        <v>38023</v>
      </c>
      <c r="F1640" s="10">
        <f t="shared" si="75"/>
        <v>2004</v>
      </c>
      <c r="G1640" s="10" t="s">
        <v>17</v>
      </c>
      <c r="H1640" s="16">
        <v>53</v>
      </c>
      <c r="I1640" s="17">
        <v>161.39224032948599</v>
      </c>
      <c r="J1640" s="18">
        <f t="shared" si="76"/>
        <v>8553.7887374627571</v>
      </c>
      <c r="K1640" s="8">
        <f t="shared" si="77"/>
        <v>8</v>
      </c>
      <c r="M1640"/>
    </row>
    <row r="1641" spans="3:13" ht="14.25">
      <c r="C1641" s="10">
        <v>1640</v>
      </c>
      <c r="D1641" s="10" t="s">
        <v>15</v>
      </c>
      <c r="E1641" s="15">
        <v>38584</v>
      </c>
      <c r="F1641" s="10">
        <f t="shared" si="75"/>
        <v>2005</v>
      </c>
      <c r="G1641" s="10" t="s">
        <v>9</v>
      </c>
      <c r="H1641" s="16">
        <v>70</v>
      </c>
      <c r="I1641" s="17">
        <v>212.01090684722899</v>
      </c>
      <c r="J1641" s="18">
        <f t="shared" si="76"/>
        <v>14840.76347930603</v>
      </c>
      <c r="K1641" s="8">
        <f t="shared" si="77"/>
        <v>5</v>
      </c>
      <c r="M1641"/>
    </row>
    <row r="1642" spans="3:13" ht="14.25">
      <c r="C1642" s="10">
        <v>1641</v>
      </c>
      <c r="D1642" s="10" t="s">
        <v>20</v>
      </c>
      <c r="E1642" s="15">
        <v>38947</v>
      </c>
      <c r="F1642" s="10">
        <f t="shared" si="75"/>
        <v>2006</v>
      </c>
      <c r="G1642" s="10" t="s">
        <v>11</v>
      </c>
      <c r="H1642" s="16">
        <v>56</v>
      </c>
      <c r="I1642" s="17">
        <v>170.03159669706099</v>
      </c>
      <c r="J1642" s="18">
        <f t="shared" si="76"/>
        <v>9521.7694150354146</v>
      </c>
      <c r="K1642" s="8">
        <f t="shared" si="77"/>
        <v>4</v>
      </c>
      <c r="M1642"/>
    </row>
    <row r="1643" spans="3:13" ht="14.25">
      <c r="C1643" s="10">
        <v>1642</v>
      </c>
      <c r="D1643" s="10" t="s">
        <v>15</v>
      </c>
      <c r="E1643" s="15">
        <v>38859</v>
      </c>
      <c r="F1643" s="10">
        <f t="shared" si="75"/>
        <v>2006</v>
      </c>
      <c r="G1643" s="10" t="s">
        <v>17</v>
      </c>
      <c r="H1643" s="16">
        <v>91</v>
      </c>
      <c r="I1643" s="17">
        <v>275.47209572370002</v>
      </c>
      <c r="J1643" s="18">
        <f t="shared" si="76"/>
        <v>25067.960710856703</v>
      </c>
      <c r="K1643" s="8">
        <f t="shared" si="77"/>
        <v>5</v>
      </c>
      <c r="M1643"/>
    </row>
    <row r="1644" spans="3:13" ht="14.25">
      <c r="C1644" s="10">
        <v>1643</v>
      </c>
      <c r="D1644" s="10" t="s">
        <v>19</v>
      </c>
      <c r="E1644" s="15">
        <v>38342</v>
      </c>
      <c r="F1644" s="10">
        <f t="shared" si="75"/>
        <v>2004</v>
      </c>
      <c r="G1644" s="10" t="s">
        <v>13</v>
      </c>
      <c r="H1644" s="16">
        <v>55</v>
      </c>
      <c r="I1644" s="17">
        <v>167.80569976811501</v>
      </c>
      <c r="J1644" s="18">
        <f t="shared" si="76"/>
        <v>9229.3134872463252</v>
      </c>
      <c r="K1644" s="8">
        <f t="shared" si="77"/>
        <v>3</v>
      </c>
      <c r="M1644"/>
    </row>
    <row r="1645" spans="3:13" ht="14.25">
      <c r="C1645" s="10">
        <v>1644</v>
      </c>
      <c r="D1645" s="10" t="s">
        <v>18</v>
      </c>
      <c r="E1645" s="15">
        <v>38650</v>
      </c>
      <c r="F1645" s="10">
        <f t="shared" si="75"/>
        <v>2005</v>
      </c>
      <c r="G1645" s="10" t="s">
        <v>21</v>
      </c>
      <c r="H1645" s="16">
        <v>1</v>
      </c>
      <c r="I1645" s="17">
        <v>4.7067653474104096</v>
      </c>
      <c r="J1645" s="18">
        <f t="shared" si="76"/>
        <v>4.7067653474104096</v>
      </c>
      <c r="K1645" s="8">
        <f t="shared" si="77"/>
        <v>8</v>
      </c>
      <c r="M1645"/>
    </row>
    <row r="1646" spans="3:13" ht="14.25">
      <c r="C1646" s="10">
        <v>1645</v>
      </c>
      <c r="D1646" s="10" t="s">
        <v>18</v>
      </c>
      <c r="E1646" s="15">
        <v>38386</v>
      </c>
      <c r="F1646" s="10">
        <f t="shared" si="75"/>
        <v>2005</v>
      </c>
      <c r="G1646" s="10" t="s">
        <v>17</v>
      </c>
      <c r="H1646" s="16">
        <v>23</v>
      </c>
      <c r="I1646" s="17">
        <v>70.736237537390394</v>
      </c>
      <c r="J1646" s="18">
        <f t="shared" si="76"/>
        <v>1626.933463359979</v>
      </c>
      <c r="K1646" s="8">
        <f t="shared" si="77"/>
        <v>8</v>
      </c>
      <c r="M1646"/>
    </row>
    <row r="1647" spans="3:13" ht="14.25">
      <c r="C1647" s="10">
        <v>1646</v>
      </c>
      <c r="D1647" s="10" t="s">
        <v>10</v>
      </c>
      <c r="E1647" s="15">
        <v>38705</v>
      </c>
      <c r="F1647" s="10">
        <f t="shared" si="75"/>
        <v>2005</v>
      </c>
      <c r="G1647" s="10" t="s">
        <v>9</v>
      </c>
      <c r="H1647" s="16">
        <v>0</v>
      </c>
      <c r="I1647" s="17">
        <v>2.2998593901546101</v>
      </c>
      <c r="J1647" s="18">
        <f t="shared" si="76"/>
        <v>0</v>
      </c>
      <c r="K1647" s="8">
        <f t="shared" si="77"/>
        <v>8</v>
      </c>
      <c r="M1647"/>
    </row>
    <row r="1648" spans="3:13" ht="14.25">
      <c r="C1648" s="10">
        <v>1647</v>
      </c>
      <c r="D1648" s="10" t="s">
        <v>18</v>
      </c>
      <c r="E1648" s="15">
        <v>38342</v>
      </c>
      <c r="F1648" s="10">
        <f t="shared" si="75"/>
        <v>2004</v>
      </c>
      <c r="G1648" s="10" t="s">
        <v>21</v>
      </c>
      <c r="H1648" s="16">
        <v>86</v>
      </c>
      <c r="I1648" s="17">
        <v>259.96491478210498</v>
      </c>
      <c r="J1648" s="18">
        <f t="shared" si="76"/>
        <v>22356.98267126103</v>
      </c>
      <c r="K1648" s="8">
        <f t="shared" si="77"/>
        <v>8</v>
      </c>
      <c r="M1648"/>
    </row>
    <row r="1649" spans="3:13" ht="14.25">
      <c r="C1649" s="10">
        <v>1648</v>
      </c>
      <c r="D1649" s="10" t="s">
        <v>16</v>
      </c>
      <c r="E1649" s="15">
        <v>38078</v>
      </c>
      <c r="F1649" s="10">
        <f t="shared" si="75"/>
        <v>2004</v>
      </c>
      <c r="G1649" s="10" t="s">
        <v>17</v>
      </c>
      <c r="H1649" s="16">
        <v>13</v>
      </c>
      <c r="I1649" s="17">
        <v>40.9900456841292</v>
      </c>
      <c r="J1649" s="18">
        <f t="shared" si="76"/>
        <v>532.8705938936796</v>
      </c>
      <c r="K1649" s="8">
        <f t="shared" si="77"/>
        <v>7</v>
      </c>
      <c r="M1649"/>
    </row>
    <row r="1650" spans="3:13" ht="14.25">
      <c r="C1650" s="10">
        <v>1649</v>
      </c>
      <c r="D1650" s="10" t="s">
        <v>12</v>
      </c>
      <c r="E1650" s="15">
        <v>38826</v>
      </c>
      <c r="F1650" s="10">
        <f t="shared" si="75"/>
        <v>2006</v>
      </c>
      <c r="G1650" s="10" t="s">
        <v>21</v>
      </c>
      <c r="H1650" s="16">
        <v>54</v>
      </c>
      <c r="I1650" s="17">
        <v>163.68855299520601</v>
      </c>
      <c r="J1650" s="18">
        <f t="shared" si="76"/>
        <v>8839.1818617411245</v>
      </c>
      <c r="K1650" s="8">
        <f t="shared" si="77"/>
        <v>6</v>
      </c>
      <c r="M1650"/>
    </row>
    <row r="1651" spans="3:13" ht="14.25">
      <c r="C1651" s="10">
        <v>1650</v>
      </c>
      <c r="D1651" s="10" t="s">
        <v>16</v>
      </c>
      <c r="E1651" s="15">
        <v>38056</v>
      </c>
      <c r="F1651" s="10">
        <f t="shared" si="75"/>
        <v>2004</v>
      </c>
      <c r="G1651" s="10" t="s">
        <v>21</v>
      </c>
      <c r="H1651" s="16">
        <v>82</v>
      </c>
      <c r="I1651" s="17">
        <v>247.65702123487799</v>
      </c>
      <c r="J1651" s="18">
        <f t="shared" si="76"/>
        <v>20307.875741259995</v>
      </c>
      <c r="K1651" s="8">
        <f t="shared" si="77"/>
        <v>7</v>
      </c>
      <c r="M1651"/>
    </row>
    <row r="1652" spans="3:13" ht="14.25">
      <c r="C1652" s="10">
        <v>1651</v>
      </c>
      <c r="D1652" s="10" t="s">
        <v>14</v>
      </c>
      <c r="E1652" s="15">
        <v>38397</v>
      </c>
      <c r="F1652" s="10">
        <f t="shared" si="75"/>
        <v>2005</v>
      </c>
      <c r="G1652" s="10" t="s">
        <v>11</v>
      </c>
      <c r="H1652" s="16">
        <v>27</v>
      </c>
      <c r="I1652" s="17">
        <v>82.646392449751005</v>
      </c>
      <c r="J1652" s="18">
        <f t="shared" si="76"/>
        <v>2231.4525961432773</v>
      </c>
      <c r="K1652" s="8">
        <f t="shared" si="77"/>
        <v>6</v>
      </c>
      <c r="M1652"/>
    </row>
    <row r="1653" spans="3:13" ht="14.25">
      <c r="C1653" s="10">
        <v>1652</v>
      </c>
      <c r="D1653" s="10" t="s">
        <v>15</v>
      </c>
      <c r="E1653" s="15">
        <v>39002</v>
      </c>
      <c r="F1653" s="10">
        <f t="shared" si="75"/>
        <v>2006</v>
      </c>
      <c r="G1653" s="10" t="s">
        <v>13</v>
      </c>
      <c r="H1653" s="16">
        <v>84</v>
      </c>
      <c r="I1653" s="17">
        <v>254.58342526964299</v>
      </c>
      <c r="J1653" s="18">
        <f t="shared" si="76"/>
        <v>21385.007722650011</v>
      </c>
      <c r="K1653" s="8">
        <f t="shared" si="77"/>
        <v>5</v>
      </c>
      <c r="M1653"/>
    </row>
    <row r="1654" spans="3:13" ht="14.25">
      <c r="C1654" s="10">
        <v>1653</v>
      </c>
      <c r="D1654" s="10" t="s">
        <v>12</v>
      </c>
      <c r="E1654" s="15">
        <v>38111</v>
      </c>
      <c r="F1654" s="10">
        <f t="shared" si="75"/>
        <v>2004</v>
      </c>
      <c r="G1654" s="10" t="s">
        <v>17</v>
      </c>
      <c r="H1654" s="16">
        <v>56</v>
      </c>
      <c r="I1654" s="17">
        <v>170.24926391624399</v>
      </c>
      <c r="J1654" s="18">
        <f t="shared" si="76"/>
        <v>9533.9587793096634</v>
      </c>
      <c r="K1654" s="8">
        <f t="shared" si="77"/>
        <v>6</v>
      </c>
      <c r="M1654"/>
    </row>
    <row r="1655" spans="3:13" ht="14.25">
      <c r="C1655" s="10">
        <v>1654</v>
      </c>
      <c r="D1655" s="10" t="s">
        <v>8</v>
      </c>
      <c r="E1655" s="15">
        <v>38045</v>
      </c>
      <c r="F1655" s="10">
        <f t="shared" si="75"/>
        <v>2004</v>
      </c>
      <c r="G1655" s="10" t="s">
        <v>13</v>
      </c>
      <c r="H1655" s="16">
        <v>92</v>
      </c>
      <c r="I1655" s="17">
        <v>277.26934431778199</v>
      </c>
      <c r="J1655" s="18">
        <f t="shared" si="76"/>
        <v>25508.779677235943</v>
      </c>
      <c r="K1655" s="8">
        <f t="shared" si="77"/>
        <v>5</v>
      </c>
      <c r="M1655"/>
    </row>
    <row r="1656" spans="3:13" ht="14.25">
      <c r="C1656" s="10">
        <v>1655</v>
      </c>
      <c r="D1656" s="10" t="s">
        <v>8</v>
      </c>
      <c r="E1656" s="15">
        <v>38001</v>
      </c>
      <c r="F1656" s="10">
        <f t="shared" si="75"/>
        <v>2004</v>
      </c>
      <c r="G1656" s="10" t="s">
        <v>9</v>
      </c>
      <c r="H1656" s="16">
        <v>25</v>
      </c>
      <c r="I1656" s="17">
        <v>77.553918573002605</v>
      </c>
      <c r="J1656" s="18">
        <f t="shared" si="76"/>
        <v>1938.847964325065</v>
      </c>
      <c r="K1656" s="8">
        <f t="shared" si="77"/>
        <v>5</v>
      </c>
      <c r="M1656"/>
    </row>
    <row r="1657" spans="3:13" ht="14.25">
      <c r="C1657" s="10">
        <v>1656</v>
      </c>
      <c r="D1657" s="10" t="s">
        <v>8</v>
      </c>
      <c r="E1657" s="15">
        <v>38353</v>
      </c>
      <c r="F1657" s="10">
        <f t="shared" si="75"/>
        <v>2005</v>
      </c>
      <c r="G1657" s="10" t="s">
        <v>17</v>
      </c>
      <c r="H1657" s="16">
        <v>67</v>
      </c>
      <c r="I1657" s="17">
        <v>203.00445702040199</v>
      </c>
      <c r="J1657" s="18">
        <f t="shared" si="76"/>
        <v>13601.298620366933</v>
      </c>
      <c r="K1657" s="8">
        <f t="shared" si="77"/>
        <v>5</v>
      </c>
      <c r="M1657"/>
    </row>
    <row r="1658" spans="3:13" ht="14.25">
      <c r="C1658" s="10">
        <v>1657</v>
      </c>
      <c r="D1658" s="10" t="s">
        <v>20</v>
      </c>
      <c r="E1658" s="15">
        <v>38089</v>
      </c>
      <c r="F1658" s="10">
        <f t="shared" si="75"/>
        <v>2004</v>
      </c>
      <c r="G1658" s="10" t="s">
        <v>13</v>
      </c>
      <c r="H1658" s="16">
        <v>75</v>
      </c>
      <c r="I1658" s="17">
        <v>226.86441343954999</v>
      </c>
      <c r="J1658" s="18">
        <f t="shared" si="76"/>
        <v>17014.831007966248</v>
      </c>
      <c r="K1658" s="8">
        <f t="shared" si="77"/>
        <v>4</v>
      </c>
      <c r="M1658"/>
    </row>
    <row r="1659" spans="3:13" ht="14.25">
      <c r="C1659" s="10">
        <v>1658</v>
      </c>
      <c r="D1659" s="10" t="s">
        <v>14</v>
      </c>
      <c r="E1659" s="15">
        <v>38617</v>
      </c>
      <c r="F1659" s="10">
        <f t="shared" si="75"/>
        <v>2005</v>
      </c>
      <c r="G1659" s="10" t="s">
        <v>17</v>
      </c>
      <c r="H1659" s="16">
        <v>14</v>
      </c>
      <c r="I1659" s="17">
        <v>44.140520464612301</v>
      </c>
      <c r="J1659" s="18">
        <f t="shared" si="76"/>
        <v>617.96728650457226</v>
      </c>
      <c r="K1659" s="8">
        <f t="shared" si="77"/>
        <v>6</v>
      </c>
      <c r="M1659"/>
    </row>
    <row r="1660" spans="3:13" ht="14.25">
      <c r="C1660" s="10">
        <v>1659</v>
      </c>
      <c r="D1660" s="10" t="s">
        <v>18</v>
      </c>
      <c r="E1660" s="15">
        <v>38705</v>
      </c>
      <c r="F1660" s="10">
        <f t="shared" si="75"/>
        <v>2005</v>
      </c>
      <c r="G1660" s="10" t="s">
        <v>9</v>
      </c>
      <c r="H1660" s="16">
        <v>48</v>
      </c>
      <c r="I1660" s="17">
        <v>145.81129384316199</v>
      </c>
      <c r="J1660" s="18">
        <f t="shared" si="76"/>
        <v>6998.9421044717756</v>
      </c>
      <c r="K1660" s="8">
        <f t="shared" si="77"/>
        <v>8</v>
      </c>
      <c r="M1660"/>
    </row>
    <row r="1661" spans="3:13" ht="14.25">
      <c r="C1661" s="10">
        <v>1660</v>
      </c>
      <c r="D1661" s="10" t="s">
        <v>16</v>
      </c>
      <c r="E1661" s="15">
        <v>38122</v>
      </c>
      <c r="F1661" s="10">
        <f t="shared" si="75"/>
        <v>2004</v>
      </c>
      <c r="G1661" s="10" t="s">
        <v>11</v>
      </c>
      <c r="H1661" s="16">
        <v>73</v>
      </c>
      <c r="I1661" s="17">
        <v>221.16800423559701</v>
      </c>
      <c r="J1661" s="18">
        <f t="shared" si="76"/>
        <v>16145.264309198581</v>
      </c>
      <c r="K1661" s="8">
        <f t="shared" si="77"/>
        <v>7</v>
      </c>
      <c r="M1661"/>
    </row>
    <row r="1662" spans="3:13" ht="14.25">
      <c r="C1662" s="10">
        <v>1661</v>
      </c>
      <c r="D1662" s="10" t="s">
        <v>10</v>
      </c>
      <c r="E1662" s="15">
        <v>38507</v>
      </c>
      <c r="F1662" s="10">
        <f t="shared" si="75"/>
        <v>2005</v>
      </c>
      <c r="G1662" s="10" t="s">
        <v>11</v>
      </c>
      <c r="H1662" s="16">
        <v>28</v>
      </c>
      <c r="I1662" s="17">
        <v>85.646088345809403</v>
      </c>
      <c r="J1662" s="18">
        <f t="shared" si="76"/>
        <v>2398.0904736826633</v>
      </c>
      <c r="K1662" s="8">
        <f t="shared" si="77"/>
        <v>8</v>
      </c>
      <c r="M1662"/>
    </row>
    <row r="1663" spans="3:13" ht="14.25">
      <c r="C1663" s="10">
        <v>1662</v>
      </c>
      <c r="D1663" s="10" t="s">
        <v>12</v>
      </c>
      <c r="E1663" s="15">
        <v>38683</v>
      </c>
      <c r="F1663" s="10">
        <f t="shared" si="75"/>
        <v>2005</v>
      </c>
      <c r="G1663" s="10" t="s">
        <v>17</v>
      </c>
      <c r="H1663" s="16">
        <v>12</v>
      </c>
      <c r="I1663" s="17">
        <v>38.543998121108501</v>
      </c>
      <c r="J1663" s="18">
        <f t="shared" si="76"/>
        <v>462.52797745330201</v>
      </c>
      <c r="K1663" s="8">
        <f t="shared" si="77"/>
        <v>6</v>
      </c>
      <c r="M1663"/>
    </row>
    <row r="1664" spans="3:13" ht="14.25">
      <c r="C1664" s="10">
        <v>1663</v>
      </c>
      <c r="D1664" s="10" t="s">
        <v>20</v>
      </c>
      <c r="E1664" s="15">
        <v>38474</v>
      </c>
      <c r="F1664" s="10">
        <f t="shared" si="75"/>
        <v>2005</v>
      </c>
      <c r="G1664" s="10" t="s">
        <v>9</v>
      </c>
      <c r="H1664" s="16">
        <v>50</v>
      </c>
      <c r="I1664" s="17">
        <v>152.113405255554</v>
      </c>
      <c r="J1664" s="18">
        <f t="shared" si="76"/>
        <v>7605.6702627777004</v>
      </c>
      <c r="K1664" s="8">
        <f t="shared" si="77"/>
        <v>4</v>
      </c>
      <c r="M1664"/>
    </row>
    <row r="1665" spans="3:13" ht="14.25">
      <c r="C1665" s="10">
        <v>1664</v>
      </c>
      <c r="D1665" s="10" t="s">
        <v>18</v>
      </c>
      <c r="E1665" s="15">
        <v>38991</v>
      </c>
      <c r="F1665" s="10">
        <f t="shared" si="75"/>
        <v>2006</v>
      </c>
      <c r="G1665" s="10" t="s">
        <v>11</v>
      </c>
      <c r="H1665" s="16">
        <v>-5</v>
      </c>
      <c r="I1665" s="17">
        <v>-12.6409880219569</v>
      </c>
      <c r="J1665" s="18">
        <f t="shared" si="76"/>
        <v>63.204940109784502</v>
      </c>
      <c r="K1665" s="8">
        <f t="shared" si="77"/>
        <v>8</v>
      </c>
      <c r="M1665"/>
    </row>
    <row r="1666" spans="3:13" ht="14.25">
      <c r="C1666" s="10">
        <v>1665</v>
      </c>
      <c r="D1666" s="10" t="s">
        <v>10</v>
      </c>
      <c r="E1666" s="15">
        <v>38375</v>
      </c>
      <c r="F1666" s="10">
        <f t="shared" si="75"/>
        <v>2005</v>
      </c>
      <c r="G1666" s="10" t="s">
        <v>9</v>
      </c>
      <c r="H1666" s="16">
        <v>6</v>
      </c>
      <c r="I1666" s="17">
        <v>19.476233913607601</v>
      </c>
      <c r="J1666" s="18">
        <f t="shared" si="76"/>
        <v>116.8574034816456</v>
      </c>
      <c r="K1666" s="8">
        <f t="shared" si="77"/>
        <v>8</v>
      </c>
      <c r="M1666"/>
    </row>
    <row r="1667" spans="3:13" ht="14.25">
      <c r="C1667" s="10">
        <v>1666</v>
      </c>
      <c r="D1667" s="10" t="s">
        <v>10</v>
      </c>
      <c r="E1667" s="15">
        <v>38408</v>
      </c>
      <c r="F1667" s="10">
        <f t="shared" ref="F1667:F1730" si="78">YEAR(E1667)</f>
        <v>2005</v>
      </c>
      <c r="G1667" s="10" t="s">
        <v>11</v>
      </c>
      <c r="H1667" s="16">
        <v>63</v>
      </c>
      <c r="I1667" s="17">
        <v>190.56862486239601</v>
      </c>
      <c r="J1667" s="18">
        <f t="shared" ref="J1667:J1730" si="79">H1667*I1667</f>
        <v>12005.823366330949</v>
      </c>
      <c r="K1667" s="8">
        <f t="shared" ref="K1667:K1730" si="80">LEN(D1667)</f>
        <v>8</v>
      </c>
      <c r="M1667"/>
    </row>
    <row r="1668" spans="3:13" ht="14.25">
      <c r="C1668" s="10">
        <v>1667</v>
      </c>
      <c r="D1668" s="10" t="s">
        <v>14</v>
      </c>
      <c r="E1668" s="15">
        <v>38881</v>
      </c>
      <c r="F1668" s="10">
        <f t="shared" si="78"/>
        <v>2006</v>
      </c>
      <c r="G1668" s="10" t="s">
        <v>11</v>
      </c>
      <c r="H1668" s="16">
        <v>33</v>
      </c>
      <c r="I1668" s="17">
        <v>100.753244275315</v>
      </c>
      <c r="J1668" s="18">
        <f t="shared" si="79"/>
        <v>3324.8570610853949</v>
      </c>
      <c r="K1668" s="8">
        <f t="shared" si="80"/>
        <v>6</v>
      </c>
      <c r="M1668"/>
    </row>
    <row r="1669" spans="3:13" ht="14.25">
      <c r="C1669" s="10">
        <v>1668</v>
      </c>
      <c r="D1669" s="10" t="s">
        <v>20</v>
      </c>
      <c r="E1669" s="15">
        <v>38254</v>
      </c>
      <c r="F1669" s="10">
        <f t="shared" si="78"/>
        <v>2004</v>
      </c>
      <c r="G1669" s="10" t="s">
        <v>17</v>
      </c>
      <c r="H1669" s="16">
        <v>61</v>
      </c>
      <c r="I1669" s="17">
        <v>185.16541785071999</v>
      </c>
      <c r="J1669" s="18">
        <f t="shared" si="79"/>
        <v>11295.090488893919</v>
      </c>
      <c r="K1669" s="8">
        <f t="shared" si="80"/>
        <v>4</v>
      </c>
      <c r="M1669"/>
    </row>
    <row r="1670" spans="3:13" ht="14.25">
      <c r="C1670" s="10">
        <v>1669</v>
      </c>
      <c r="D1670" s="10" t="s">
        <v>16</v>
      </c>
      <c r="E1670" s="15">
        <v>38331</v>
      </c>
      <c r="F1670" s="10">
        <f t="shared" si="78"/>
        <v>2004</v>
      </c>
      <c r="G1670" s="10" t="s">
        <v>11</v>
      </c>
      <c r="H1670" s="16">
        <v>16</v>
      </c>
      <c r="I1670" s="17">
        <v>50.7090764838849</v>
      </c>
      <c r="J1670" s="18">
        <f t="shared" si="79"/>
        <v>811.3452237421584</v>
      </c>
      <c r="K1670" s="8">
        <f t="shared" si="80"/>
        <v>7</v>
      </c>
      <c r="M1670"/>
    </row>
    <row r="1671" spans="3:13" ht="14.25">
      <c r="C1671" s="10">
        <v>1670</v>
      </c>
      <c r="D1671" s="10" t="s">
        <v>19</v>
      </c>
      <c r="E1671" s="15">
        <v>38870</v>
      </c>
      <c r="F1671" s="10">
        <f t="shared" si="78"/>
        <v>2006</v>
      </c>
      <c r="G1671" s="10" t="s">
        <v>17</v>
      </c>
      <c r="H1671" s="16">
        <v>15</v>
      </c>
      <c r="I1671" s="17">
        <v>47.142751278135897</v>
      </c>
      <c r="J1671" s="18">
        <f t="shared" si="79"/>
        <v>707.14126917203851</v>
      </c>
      <c r="K1671" s="8">
        <f t="shared" si="80"/>
        <v>3</v>
      </c>
      <c r="M1671"/>
    </row>
    <row r="1672" spans="3:13" ht="14.25">
      <c r="C1672" s="10">
        <v>1671</v>
      </c>
      <c r="D1672" s="10" t="s">
        <v>16</v>
      </c>
      <c r="E1672" s="15">
        <v>38925</v>
      </c>
      <c r="F1672" s="10">
        <f t="shared" si="78"/>
        <v>2006</v>
      </c>
      <c r="G1672" s="10" t="s">
        <v>17</v>
      </c>
      <c r="H1672" s="16">
        <v>-1</v>
      </c>
      <c r="I1672" s="17">
        <v>-0.59949529532525503</v>
      </c>
      <c r="J1672" s="18">
        <f t="shared" si="79"/>
        <v>0.59949529532525503</v>
      </c>
      <c r="K1672" s="8">
        <f t="shared" si="80"/>
        <v>7</v>
      </c>
      <c r="M1672"/>
    </row>
    <row r="1673" spans="3:13" ht="14.25">
      <c r="C1673" s="10">
        <v>1672</v>
      </c>
      <c r="D1673" s="10" t="s">
        <v>10</v>
      </c>
      <c r="E1673" s="15">
        <v>38507</v>
      </c>
      <c r="F1673" s="10">
        <f t="shared" si="78"/>
        <v>2005</v>
      </c>
      <c r="G1673" s="10" t="s">
        <v>9</v>
      </c>
      <c r="H1673" s="16">
        <v>28</v>
      </c>
      <c r="I1673" s="17">
        <v>85.359164284772703</v>
      </c>
      <c r="J1673" s="18">
        <f t="shared" si="79"/>
        <v>2390.0565999736355</v>
      </c>
      <c r="K1673" s="8">
        <f t="shared" si="80"/>
        <v>8</v>
      </c>
      <c r="M1673"/>
    </row>
    <row r="1674" spans="3:13" ht="14.25">
      <c r="C1674" s="10">
        <v>1673</v>
      </c>
      <c r="D1674" s="10" t="s">
        <v>19</v>
      </c>
      <c r="E1674" s="15">
        <v>38991</v>
      </c>
      <c r="F1674" s="10">
        <f t="shared" si="78"/>
        <v>2006</v>
      </c>
      <c r="G1674" s="10" t="s">
        <v>11</v>
      </c>
      <c r="H1674" s="16">
        <v>74</v>
      </c>
      <c r="I1674" s="17">
        <v>223.535894486746</v>
      </c>
      <c r="J1674" s="18">
        <f t="shared" si="79"/>
        <v>16541.656192019203</v>
      </c>
      <c r="K1674" s="8">
        <f t="shared" si="80"/>
        <v>3</v>
      </c>
      <c r="M1674"/>
    </row>
    <row r="1675" spans="3:13" ht="14.25">
      <c r="C1675" s="10">
        <v>1674</v>
      </c>
      <c r="D1675" s="10" t="s">
        <v>14</v>
      </c>
      <c r="E1675" s="15">
        <v>38089</v>
      </c>
      <c r="F1675" s="10">
        <f t="shared" si="78"/>
        <v>2004</v>
      </c>
      <c r="G1675" s="10" t="s">
        <v>9</v>
      </c>
      <c r="H1675" s="16">
        <v>60</v>
      </c>
      <c r="I1675" s="17">
        <v>182.529572838988</v>
      </c>
      <c r="J1675" s="18">
        <f t="shared" si="79"/>
        <v>10951.774370339281</v>
      </c>
      <c r="K1675" s="8">
        <f t="shared" si="80"/>
        <v>6</v>
      </c>
      <c r="M1675"/>
    </row>
    <row r="1676" spans="3:13" ht="14.25">
      <c r="C1676" s="10">
        <v>1675</v>
      </c>
      <c r="D1676" s="10" t="s">
        <v>18</v>
      </c>
      <c r="E1676" s="15">
        <v>38474</v>
      </c>
      <c r="F1676" s="10">
        <f t="shared" si="78"/>
        <v>2005</v>
      </c>
      <c r="G1676" s="10" t="s">
        <v>21</v>
      </c>
      <c r="H1676" s="16">
        <v>26</v>
      </c>
      <c r="I1676" s="17">
        <v>79.644787892751594</v>
      </c>
      <c r="J1676" s="18">
        <f t="shared" si="79"/>
        <v>2070.7644852115413</v>
      </c>
      <c r="K1676" s="8">
        <f t="shared" si="80"/>
        <v>8</v>
      </c>
      <c r="M1676"/>
    </row>
    <row r="1677" spans="3:13" ht="14.25">
      <c r="C1677" s="10">
        <v>1676</v>
      </c>
      <c r="D1677" s="10" t="s">
        <v>10</v>
      </c>
      <c r="E1677" s="15">
        <v>38045</v>
      </c>
      <c r="F1677" s="10">
        <f t="shared" si="78"/>
        <v>2004</v>
      </c>
      <c r="G1677" s="10" t="s">
        <v>11</v>
      </c>
      <c r="H1677" s="16">
        <v>41</v>
      </c>
      <c r="I1677" s="17">
        <v>124.805464135546</v>
      </c>
      <c r="J1677" s="18">
        <f t="shared" si="79"/>
        <v>5117.0240295573858</v>
      </c>
      <c r="K1677" s="8">
        <f t="shared" si="80"/>
        <v>8</v>
      </c>
      <c r="M1677"/>
    </row>
    <row r="1678" spans="3:13" ht="14.25">
      <c r="C1678" s="10">
        <v>1677</v>
      </c>
      <c r="D1678" s="10" t="s">
        <v>12</v>
      </c>
      <c r="E1678" s="15">
        <v>38122</v>
      </c>
      <c r="F1678" s="10">
        <f t="shared" si="78"/>
        <v>2004</v>
      </c>
      <c r="G1678" s="10" t="s">
        <v>9</v>
      </c>
      <c r="H1678" s="16">
        <v>-1</v>
      </c>
      <c r="I1678" s="17">
        <v>-0.72875697552539798</v>
      </c>
      <c r="J1678" s="18">
        <f t="shared" si="79"/>
        <v>0.72875697552539798</v>
      </c>
      <c r="K1678" s="8">
        <f t="shared" si="80"/>
        <v>6</v>
      </c>
      <c r="M1678"/>
    </row>
    <row r="1679" spans="3:13" ht="14.25">
      <c r="C1679" s="10">
        <v>1678</v>
      </c>
      <c r="D1679" s="10" t="s">
        <v>12</v>
      </c>
      <c r="E1679" s="15">
        <v>38903</v>
      </c>
      <c r="F1679" s="10">
        <f t="shared" si="78"/>
        <v>2006</v>
      </c>
      <c r="G1679" s="10" t="s">
        <v>9</v>
      </c>
      <c r="H1679" s="16">
        <v>89</v>
      </c>
      <c r="I1679" s="17">
        <v>268.71620455118602</v>
      </c>
      <c r="J1679" s="18">
        <f t="shared" si="79"/>
        <v>23915.742205055558</v>
      </c>
      <c r="K1679" s="8">
        <f t="shared" si="80"/>
        <v>6</v>
      </c>
      <c r="M1679"/>
    </row>
    <row r="1680" spans="3:13" ht="14.25">
      <c r="C1680" s="10">
        <v>1679</v>
      </c>
      <c r="D1680" s="10" t="s">
        <v>10</v>
      </c>
      <c r="E1680" s="15">
        <v>38144</v>
      </c>
      <c r="F1680" s="10">
        <f t="shared" si="78"/>
        <v>2004</v>
      </c>
      <c r="G1680" s="10" t="s">
        <v>21</v>
      </c>
      <c r="H1680" s="16">
        <v>12</v>
      </c>
      <c r="I1680" s="17">
        <v>38.034373617715097</v>
      </c>
      <c r="J1680" s="18">
        <f t="shared" si="79"/>
        <v>456.4124834125812</v>
      </c>
      <c r="K1680" s="8">
        <f t="shared" si="80"/>
        <v>8</v>
      </c>
      <c r="M1680"/>
    </row>
    <row r="1681" spans="3:13" ht="14.25">
      <c r="C1681" s="10">
        <v>1680</v>
      </c>
      <c r="D1681" s="10" t="s">
        <v>18</v>
      </c>
      <c r="E1681" s="15">
        <v>38276</v>
      </c>
      <c r="F1681" s="10">
        <f t="shared" si="78"/>
        <v>2004</v>
      </c>
      <c r="G1681" s="10" t="s">
        <v>17</v>
      </c>
      <c r="H1681" s="16">
        <v>21</v>
      </c>
      <c r="I1681" s="17">
        <v>65.911596413947095</v>
      </c>
      <c r="J1681" s="18">
        <f t="shared" si="79"/>
        <v>1384.1435246928891</v>
      </c>
      <c r="K1681" s="8">
        <f t="shared" si="80"/>
        <v>8</v>
      </c>
      <c r="M1681"/>
    </row>
    <row r="1682" spans="3:13" ht="14.25">
      <c r="C1682" s="10">
        <v>1681</v>
      </c>
      <c r="D1682" s="10" t="s">
        <v>19</v>
      </c>
      <c r="E1682" s="15">
        <v>38892</v>
      </c>
      <c r="F1682" s="10">
        <f t="shared" si="78"/>
        <v>2006</v>
      </c>
      <c r="G1682" s="10" t="s">
        <v>21</v>
      </c>
      <c r="H1682" s="16">
        <v>23</v>
      </c>
      <c r="I1682" s="17">
        <v>71.5181711468869</v>
      </c>
      <c r="J1682" s="18">
        <f t="shared" si="79"/>
        <v>1644.9179363783987</v>
      </c>
      <c r="K1682" s="8">
        <f t="shared" si="80"/>
        <v>3</v>
      </c>
      <c r="M1682"/>
    </row>
    <row r="1683" spans="3:13" ht="14.25">
      <c r="C1683" s="10">
        <v>1682</v>
      </c>
      <c r="D1683" s="10" t="s">
        <v>20</v>
      </c>
      <c r="E1683" s="15">
        <v>38441</v>
      </c>
      <c r="F1683" s="10">
        <f t="shared" si="78"/>
        <v>2005</v>
      </c>
      <c r="G1683" s="10" t="s">
        <v>11</v>
      </c>
      <c r="H1683" s="16">
        <v>-7</v>
      </c>
      <c r="I1683" s="17">
        <v>-18.640973323271002</v>
      </c>
      <c r="J1683" s="18">
        <f t="shared" si="79"/>
        <v>130.48681326289702</v>
      </c>
      <c r="K1683" s="8">
        <f t="shared" si="80"/>
        <v>4</v>
      </c>
      <c r="M1683"/>
    </row>
    <row r="1684" spans="3:13" ht="14.25">
      <c r="C1684" s="10">
        <v>1683</v>
      </c>
      <c r="D1684" s="10" t="s">
        <v>8</v>
      </c>
      <c r="E1684" s="15">
        <v>38056</v>
      </c>
      <c r="F1684" s="10">
        <f t="shared" si="78"/>
        <v>2004</v>
      </c>
      <c r="G1684" s="10" t="s">
        <v>11</v>
      </c>
      <c r="H1684" s="16">
        <v>35</v>
      </c>
      <c r="I1684" s="17">
        <v>106.65095335657099</v>
      </c>
      <c r="J1684" s="18">
        <f t="shared" si="79"/>
        <v>3732.7833674799849</v>
      </c>
      <c r="K1684" s="8">
        <f t="shared" si="80"/>
        <v>5</v>
      </c>
      <c r="M1684"/>
    </row>
    <row r="1685" spans="3:13" ht="14.25">
      <c r="C1685" s="10">
        <v>1684</v>
      </c>
      <c r="D1685" s="10" t="s">
        <v>12</v>
      </c>
      <c r="E1685" s="15">
        <v>38243</v>
      </c>
      <c r="F1685" s="10">
        <f t="shared" si="78"/>
        <v>2004</v>
      </c>
      <c r="G1685" s="10" t="s">
        <v>21</v>
      </c>
      <c r="H1685" s="16">
        <v>94</v>
      </c>
      <c r="I1685" s="17">
        <v>283.79513827418401</v>
      </c>
      <c r="J1685" s="18">
        <f t="shared" si="79"/>
        <v>26676.742997773297</v>
      </c>
      <c r="K1685" s="8">
        <f t="shared" si="80"/>
        <v>6</v>
      </c>
      <c r="M1685"/>
    </row>
    <row r="1686" spans="3:13" ht="14.25">
      <c r="C1686" s="10">
        <v>1685</v>
      </c>
      <c r="D1686" s="10" t="s">
        <v>12</v>
      </c>
      <c r="E1686" s="15">
        <v>38661</v>
      </c>
      <c r="F1686" s="10">
        <f t="shared" si="78"/>
        <v>2005</v>
      </c>
      <c r="G1686" s="10" t="s">
        <v>17</v>
      </c>
      <c r="H1686" s="16">
        <v>88</v>
      </c>
      <c r="I1686" s="17">
        <v>265.961512678075</v>
      </c>
      <c r="J1686" s="18">
        <f t="shared" si="79"/>
        <v>23404.6131156706</v>
      </c>
      <c r="K1686" s="8">
        <f t="shared" si="80"/>
        <v>6</v>
      </c>
      <c r="M1686"/>
    </row>
    <row r="1687" spans="3:13" ht="14.25">
      <c r="C1687" s="10">
        <v>1686</v>
      </c>
      <c r="D1687" s="10" t="s">
        <v>12</v>
      </c>
      <c r="E1687" s="15">
        <v>38056</v>
      </c>
      <c r="F1687" s="10">
        <f t="shared" si="78"/>
        <v>2004</v>
      </c>
      <c r="G1687" s="10" t="s">
        <v>13</v>
      </c>
      <c r="H1687" s="16">
        <v>26</v>
      </c>
      <c r="I1687" s="17">
        <v>79.798393656893197</v>
      </c>
      <c r="J1687" s="18">
        <f t="shared" si="79"/>
        <v>2074.7582350792231</v>
      </c>
      <c r="K1687" s="8">
        <f t="shared" si="80"/>
        <v>6</v>
      </c>
      <c r="M1687"/>
    </row>
    <row r="1688" spans="3:13" ht="14.25">
      <c r="C1688" s="10">
        <v>1687</v>
      </c>
      <c r="D1688" s="10" t="s">
        <v>20</v>
      </c>
      <c r="E1688" s="15">
        <v>38177</v>
      </c>
      <c r="F1688" s="10">
        <f t="shared" si="78"/>
        <v>2004</v>
      </c>
      <c r="G1688" s="10" t="s">
        <v>11</v>
      </c>
      <c r="H1688" s="16">
        <v>83</v>
      </c>
      <c r="I1688" s="17">
        <v>250.986980820204</v>
      </c>
      <c r="J1688" s="18">
        <f t="shared" si="79"/>
        <v>20831.91940807693</v>
      </c>
      <c r="K1688" s="8">
        <f t="shared" si="80"/>
        <v>4</v>
      </c>
      <c r="M1688"/>
    </row>
    <row r="1689" spans="3:13" ht="14.25">
      <c r="C1689" s="10">
        <v>1688</v>
      </c>
      <c r="D1689" s="10" t="s">
        <v>14</v>
      </c>
      <c r="E1689" s="15">
        <v>38870</v>
      </c>
      <c r="F1689" s="10">
        <f t="shared" si="78"/>
        <v>2006</v>
      </c>
      <c r="G1689" s="10" t="s">
        <v>21</v>
      </c>
      <c r="H1689" s="16">
        <v>11</v>
      </c>
      <c r="I1689" s="17">
        <v>34.677474217404601</v>
      </c>
      <c r="J1689" s="18">
        <f t="shared" si="79"/>
        <v>381.45221639145063</v>
      </c>
      <c r="K1689" s="8">
        <f t="shared" si="80"/>
        <v>6</v>
      </c>
      <c r="M1689"/>
    </row>
    <row r="1690" spans="3:13" ht="14.25">
      <c r="C1690" s="10">
        <v>1689</v>
      </c>
      <c r="D1690" s="10" t="s">
        <v>16</v>
      </c>
      <c r="E1690" s="15">
        <v>38980</v>
      </c>
      <c r="F1690" s="10">
        <f t="shared" si="78"/>
        <v>2006</v>
      </c>
      <c r="G1690" s="10" t="s">
        <v>11</v>
      </c>
      <c r="H1690" s="16">
        <v>18</v>
      </c>
      <c r="I1690" s="17">
        <v>56.570167419014503</v>
      </c>
      <c r="J1690" s="18">
        <f t="shared" si="79"/>
        <v>1018.2630135422611</v>
      </c>
      <c r="K1690" s="8">
        <f t="shared" si="80"/>
        <v>7</v>
      </c>
      <c r="M1690"/>
    </row>
    <row r="1691" spans="3:13" ht="14.25">
      <c r="C1691" s="10">
        <v>1690</v>
      </c>
      <c r="D1691" s="10" t="s">
        <v>15</v>
      </c>
      <c r="E1691" s="15">
        <v>38430</v>
      </c>
      <c r="F1691" s="10">
        <f t="shared" si="78"/>
        <v>2005</v>
      </c>
      <c r="G1691" s="10" t="s">
        <v>17</v>
      </c>
      <c r="H1691" s="16">
        <v>90</v>
      </c>
      <c r="I1691" s="17">
        <v>272.35988641044901</v>
      </c>
      <c r="J1691" s="18">
        <f t="shared" si="79"/>
        <v>24512.38977694041</v>
      </c>
      <c r="K1691" s="8">
        <f t="shared" si="80"/>
        <v>5</v>
      </c>
      <c r="M1691"/>
    </row>
    <row r="1692" spans="3:13" ht="14.25">
      <c r="C1692" s="10">
        <v>1691</v>
      </c>
      <c r="D1692" s="10" t="s">
        <v>16</v>
      </c>
      <c r="E1692" s="15">
        <v>38628</v>
      </c>
      <c r="F1692" s="10">
        <f t="shared" si="78"/>
        <v>2005</v>
      </c>
      <c r="G1692" s="10" t="s">
        <v>21</v>
      </c>
      <c r="H1692" s="16">
        <v>12</v>
      </c>
      <c r="I1692" s="17">
        <v>38.358567090515102</v>
      </c>
      <c r="J1692" s="18">
        <f t="shared" si="79"/>
        <v>460.30280508618125</v>
      </c>
      <c r="K1692" s="8">
        <f t="shared" si="80"/>
        <v>7</v>
      </c>
      <c r="M1692"/>
    </row>
    <row r="1693" spans="3:13" ht="14.25">
      <c r="C1693" s="10">
        <v>1692</v>
      </c>
      <c r="D1693" s="10" t="s">
        <v>16</v>
      </c>
      <c r="E1693" s="15">
        <v>38012</v>
      </c>
      <c r="F1693" s="10">
        <f t="shared" si="78"/>
        <v>2004</v>
      </c>
      <c r="G1693" s="10" t="s">
        <v>9</v>
      </c>
      <c r="H1693" s="16">
        <v>39</v>
      </c>
      <c r="I1693" s="17">
        <v>118.63508946594899</v>
      </c>
      <c r="J1693" s="18">
        <f t="shared" si="79"/>
        <v>4626.768489172011</v>
      </c>
      <c r="K1693" s="8">
        <f t="shared" si="80"/>
        <v>7</v>
      </c>
      <c r="M1693"/>
    </row>
    <row r="1694" spans="3:13" ht="14.25">
      <c r="C1694" s="10">
        <v>1693</v>
      </c>
      <c r="D1694" s="10" t="s">
        <v>16</v>
      </c>
      <c r="E1694" s="15">
        <v>38034</v>
      </c>
      <c r="F1694" s="10">
        <f t="shared" si="78"/>
        <v>2004</v>
      </c>
      <c r="G1694" s="10" t="s">
        <v>13</v>
      </c>
      <c r="H1694" s="16">
        <v>45</v>
      </c>
      <c r="I1694" s="17">
        <v>137.71025367694801</v>
      </c>
      <c r="J1694" s="18">
        <f t="shared" si="79"/>
        <v>6196.9614154626606</v>
      </c>
      <c r="K1694" s="8">
        <f t="shared" si="80"/>
        <v>7</v>
      </c>
      <c r="M1694"/>
    </row>
    <row r="1695" spans="3:13" ht="14.25">
      <c r="C1695" s="10">
        <v>1694</v>
      </c>
      <c r="D1695" s="10" t="s">
        <v>15</v>
      </c>
      <c r="E1695" s="15">
        <v>39057</v>
      </c>
      <c r="F1695" s="10">
        <f t="shared" si="78"/>
        <v>2006</v>
      </c>
      <c r="G1695" s="10" t="s">
        <v>11</v>
      </c>
      <c r="H1695" s="16">
        <v>74</v>
      </c>
      <c r="I1695" s="17">
        <v>223.24261767904099</v>
      </c>
      <c r="J1695" s="18">
        <f t="shared" si="79"/>
        <v>16519.953708249031</v>
      </c>
      <c r="K1695" s="8">
        <f t="shared" si="80"/>
        <v>5</v>
      </c>
      <c r="M1695"/>
    </row>
    <row r="1696" spans="3:13" ht="14.25">
      <c r="C1696" s="10">
        <v>1695</v>
      </c>
      <c r="D1696" s="10" t="s">
        <v>16</v>
      </c>
      <c r="E1696" s="15">
        <v>38551</v>
      </c>
      <c r="F1696" s="10">
        <f t="shared" si="78"/>
        <v>2005</v>
      </c>
      <c r="G1696" s="10" t="s">
        <v>11</v>
      </c>
      <c r="H1696" s="16">
        <v>95</v>
      </c>
      <c r="I1696" s="17">
        <v>286.97940760158701</v>
      </c>
      <c r="J1696" s="18">
        <f t="shared" si="79"/>
        <v>27263.043722150767</v>
      </c>
      <c r="K1696" s="8">
        <f t="shared" si="80"/>
        <v>7</v>
      </c>
      <c r="M1696"/>
    </row>
    <row r="1697" spans="3:13" ht="14.25">
      <c r="C1697" s="10">
        <v>1696</v>
      </c>
      <c r="D1697" s="10" t="s">
        <v>10</v>
      </c>
      <c r="E1697" s="15">
        <v>38144</v>
      </c>
      <c r="F1697" s="10">
        <f t="shared" si="78"/>
        <v>2004</v>
      </c>
      <c r="G1697" s="10" t="s">
        <v>9</v>
      </c>
      <c r="H1697" s="16">
        <v>48</v>
      </c>
      <c r="I1697" s="17">
        <v>145.479418373984</v>
      </c>
      <c r="J1697" s="18">
        <f t="shared" si="79"/>
        <v>6983.0120819512322</v>
      </c>
      <c r="K1697" s="8">
        <f t="shared" si="80"/>
        <v>8</v>
      </c>
      <c r="M1697"/>
    </row>
    <row r="1698" spans="3:13" ht="14.25">
      <c r="C1698" s="10">
        <v>1697</v>
      </c>
      <c r="D1698" s="10" t="s">
        <v>8</v>
      </c>
      <c r="E1698" s="15">
        <v>38276</v>
      </c>
      <c r="F1698" s="10">
        <f t="shared" si="78"/>
        <v>2004</v>
      </c>
      <c r="G1698" s="10" t="s">
        <v>21</v>
      </c>
      <c r="H1698" s="16">
        <v>-3</v>
      </c>
      <c r="I1698" s="17">
        <v>-7.0556984383693999</v>
      </c>
      <c r="J1698" s="18">
        <f t="shared" si="79"/>
        <v>21.167095315108199</v>
      </c>
      <c r="K1698" s="8">
        <f t="shared" si="80"/>
        <v>5</v>
      </c>
      <c r="M1698"/>
    </row>
    <row r="1699" spans="3:13" ht="14.25">
      <c r="C1699" s="10">
        <v>1698</v>
      </c>
      <c r="D1699" s="10" t="s">
        <v>18</v>
      </c>
      <c r="E1699" s="15">
        <v>38496</v>
      </c>
      <c r="F1699" s="10">
        <f t="shared" si="78"/>
        <v>2005</v>
      </c>
      <c r="G1699" s="10" t="s">
        <v>13</v>
      </c>
      <c r="H1699" s="16">
        <v>92</v>
      </c>
      <c r="I1699" s="17">
        <v>278.515101265498</v>
      </c>
      <c r="J1699" s="18">
        <f t="shared" si="79"/>
        <v>25623.389316425815</v>
      </c>
      <c r="K1699" s="8">
        <f t="shared" si="80"/>
        <v>8</v>
      </c>
      <c r="M1699"/>
    </row>
    <row r="1700" spans="3:13" ht="14.25">
      <c r="C1700" s="10">
        <v>1699</v>
      </c>
      <c r="D1700" s="10" t="s">
        <v>15</v>
      </c>
      <c r="E1700" s="15">
        <v>38419</v>
      </c>
      <c r="F1700" s="10">
        <f t="shared" si="78"/>
        <v>2005</v>
      </c>
      <c r="G1700" s="10" t="s">
        <v>21</v>
      </c>
      <c r="H1700" s="16">
        <v>17</v>
      </c>
      <c r="I1700" s="17">
        <v>53.278847558385998</v>
      </c>
      <c r="J1700" s="18">
        <f t="shared" si="79"/>
        <v>905.74040849256198</v>
      </c>
      <c r="K1700" s="8">
        <f t="shared" si="80"/>
        <v>5</v>
      </c>
      <c r="M1700"/>
    </row>
    <row r="1701" spans="3:13" ht="14.25">
      <c r="C1701" s="10">
        <v>1700</v>
      </c>
      <c r="D1701" s="10" t="s">
        <v>10</v>
      </c>
      <c r="E1701" s="15">
        <v>38287</v>
      </c>
      <c r="F1701" s="10">
        <f t="shared" si="78"/>
        <v>2004</v>
      </c>
      <c r="G1701" s="10" t="s">
        <v>9</v>
      </c>
      <c r="H1701" s="16">
        <v>45</v>
      </c>
      <c r="I1701" s="17">
        <v>136.31233370896601</v>
      </c>
      <c r="J1701" s="18">
        <f t="shared" si="79"/>
        <v>6134.0550169034705</v>
      </c>
      <c r="K1701" s="8">
        <f t="shared" si="80"/>
        <v>8</v>
      </c>
      <c r="M1701"/>
    </row>
    <row r="1702" spans="3:13" ht="14.25">
      <c r="C1702" s="10">
        <v>1701</v>
      </c>
      <c r="D1702" s="10" t="s">
        <v>18</v>
      </c>
      <c r="E1702" s="15">
        <v>39002</v>
      </c>
      <c r="F1702" s="10">
        <f t="shared" si="78"/>
        <v>2006</v>
      </c>
      <c r="G1702" s="10" t="s">
        <v>13</v>
      </c>
      <c r="H1702" s="16">
        <v>62</v>
      </c>
      <c r="I1702" s="17">
        <v>187.97208926447601</v>
      </c>
      <c r="J1702" s="18">
        <f t="shared" si="79"/>
        <v>11654.269534397512</v>
      </c>
      <c r="K1702" s="8">
        <f t="shared" si="80"/>
        <v>8</v>
      </c>
      <c r="M1702"/>
    </row>
    <row r="1703" spans="3:13" ht="14.25">
      <c r="C1703" s="10">
        <v>1702</v>
      </c>
      <c r="D1703" s="10" t="s">
        <v>15</v>
      </c>
      <c r="E1703" s="15">
        <v>38287</v>
      </c>
      <c r="F1703" s="10">
        <f t="shared" si="78"/>
        <v>2004</v>
      </c>
      <c r="G1703" s="10" t="s">
        <v>11</v>
      </c>
      <c r="H1703" s="16">
        <v>52</v>
      </c>
      <c r="I1703" s="17">
        <v>158.04604453328699</v>
      </c>
      <c r="J1703" s="18">
        <f t="shared" si="79"/>
        <v>8218.3943157309241</v>
      </c>
      <c r="K1703" s="8">
        <f t="shared" si="80"/>
        <v>5</v>
      </c>
      <c r="M1703"/>
    </row>
    <row r="1704" spans="3:13" ht="14.25">
      <c r="C1704" s="10">
        <v>1703</v>
      </c>
      <c r="D1704" s="10" t="s">
        <v>10</v>
      </c>
      <c r="E1704" s="15">
        <v>38133</v>
      </c>
      <c r="F1704" s="10">
        <f t="shared" si="78"/>
        <v>2004</v>
      </c>
      <c r="G1704" s="10" t="s">
        <v>13</v>
      </c>
      <c r="H1704" s="16">
        <v>73</v>
      </c>
      <c r="I1704" s="17">
        <v>221.23952830258401</v>
      </c>
      <c r="J1704" s="18">
        <f t="shared" si="79"/>
        <v>16150.485566088633</v>
      </c>
      <c r="K1704" s="8">
        <f t="shared" si="80"/>
        <v>8</v>
      </c>
      <c r="M1704"/>
    </row>
    <row r="1705" spans="3:13" ht="14.25">
      <c r="C1705" s="10">
        <v>1704</v>
      </c>
      <c r="D1705" s="10" t="s">
        <v>20</v>
      </c>
      <c r="E1705" s="15">
        <v>38551</v>
      </c>
      <c r="F1705" s="10">
        <f t="shared" si="78"/>
        <v>2005</v>
      </c>
      <c r="G1705" s="10" t="s">
        <v>13</v>
      </c>
      <c r="H1705" s="16">
        <v>38</v>
      </c>
      <c r="I1705" s="17">
        <v>116.53981147745699</v>
      </c>
      <c r="J1705" s="18">
        <f t="shared" si="79"/>
        <v>4428.5128361433653</v>
      </c>
      <c r="K1705" s="8">
        <f t="shared" si="80"/>
        <v>4</v>
      </c>
      <c r="M1705"/>
    </row>
    <row r="1706" spans="3:13" ht="14.25">
      <c r="C1706" s="10">
        <v>1705</v>
      </c>
      <c r="D1706" s="10" t="s">
        <v>10</v>
      </c>
      <c r="E1706" s="15">
        <v>38705</v>
      </c>
      <c r="F1706" s="10">
        <f t="shared" si="78"/>
        <v>2005</v>
      </c>
      <c r="G1706" s="10" t="s">
        <v>17</v>
      </c>
      <c r="H1706" s="16">
        <v>0</v>
      </c>
      <c r="I1706" s="17">
        <v>1.7059716699737899</v>
      </c>
      <c r="J1706" s="18">
        <f t="shared" si="79"/>
        <v>0</v>
      </c>
      <c r="K1706" s="8">
        <f t="shared" si="80"/>
        <v>8</v>
      </c>
      <c r="M1706"/>
    </row>
    <row r="1707" spans="3:13" ht="14.25">
      <c r="C1707" s="10">
        <v>1706</v>
      </c>
      <c r="D1707" s="10" t="s">
        <v>19</v>
      </c>
      <c r="E1707" s="15">
        <v>38276</v>
      </c>
      <c r="F1707" s="10">
        <f t="shared" si="78"/>
        <v>2004</v>
      </c>
      <c r="G1707" s="10" t="s">
        <v>17</v>
      </c>
      <c r="H1707" s="16">
        <v>70</v>
      </c>
      <c r="I1707" s="17">
        <v>211.809429250622</v>
      </c>
      <c r="J1707" s="18">
        <f t="shared" si="79"/>
        <v>14826.660047543541</v>
      </c>
      <c r="K1707" s="8">
        <f t="shared" si="80"/>
        <v>3</v>
      </c>
      <c r="M1707"/>
    </row>
    <row r="1708" spans="3:13" ht="14.25">
      <c r="C1708" s="10">
        <v>1707</v>
      </c>
      <c r="D1708" s="10" t="s">
        <v>20</v>
      </c>
      <c r="E1708" s="15">
        <v>38485</v>
      </c>
      <c r="F1708" s="10">
        <f t="shared" si="78"/>
        <v>2005</v>
      </c>
      <c r="G1708" s="10" t="s">
        <v>11</v>
      </c>
      <c r="H1708" s="16">
        <v>-8</v>
      </c>
      <c r="I1708" s="17">
        <v>-22.164529814254301</v>
      </c>
      <c r="J1708" s="18">
        <f t="shared" si="79"/>
        <v>177.31623851403441</v>
      </c>
      <c r="K1708" s="8">
        <f t="shared" si="80"/>
        <v>4</v>
      </c>
      <c r="M1708"/>
    </row>
    <row r="1709" spans="3:13" ht="14.25">
      <c r="C1709" s="10">
        <v>1708</v>
      </c>
      <c r="D1709" s="10" t="s">
        <v>20</v>
      </c>
      <c r="E1709" s="15">
        <v>38837</v>
      </c>
      <c r="F1709" s="10">
        <f t="shared" si="78"/>
        <v>2006</v>
      </c>
      <c r="G1709" s="10" t="s">
        <v>17</v>
      </c>
      <c r="H1709" s="16">
        <v>65</v>
      </c>
      <c r="I1709" s="17">
        <v>196.94966457435601</v>
      </c>
      <c r="J1709" s="18">
        <f t="shared" si="79"/>
        <v>12801.728197333141</v>
      </c>
      <c r="K1709" s="8">
        <f t="shared" si="80"/>
        <v>4</v>
      </c>
      <c r="M1709"/>
    </row>
    <row r="1710" spans="3:13" ht="14.25">
      <c r="C1710" s="10">
        <v>1709</v>
      </c>
      <c r="D1710" s="10" t="s">
        <v>20</v>
      </c>
      <c r="E1710" s="15">
        <v>39046</v>
      </c>
      <c r="F1710" s="10">
        <f t="shared" si="78"/>
        <v>2006</v>
      </c>
      <c r="G1710" s="10" t="s">
        <v>9</v>
      </c>
      <c r="H1710" s="16">
        <v>-5</v>
      </c>
      <c r="I1710" s="17">
        <v>-12.235172213399</v>
      </c>
      <c r="J1710" s="18">
        <f t="shared" si="79"/>
        <v>61.175861066994997</v>
      </c>
      <c r="K1710" s="8">
        <f t="shared" si="80"/>
        <v>4</v>
      </c>
      <c r="M1710"/>
    </row>
    <row r="1711" spans="3:13" ht="14.25">
      <c r="C1711" s="10">
        <v>1710</v>
      </c>
      <c r="D1711" s="10" t="s">
        <v>20</v>
      </c>
      <c r="E1711" s="15">
        <v>38562</v>
      </c>
      <c r="F1711" s="10">
        <f t="shared" si="78"/>
        <v>2005</v>
      </c>
      <c r="G1711" s="10" t="s">
        <v>11</v>
      </c>
      <c r="H1711" s="16">
        <v>34</v>
      </c>
      <c r="I1711" s="17">
        <v>104.46148815266901</v>
      </c>
      <c r="J1711" s="18">
        <f t="shared" si="79"/>
        <v>3551.6905971907463</v>
      </c>
      <c r="K1711" s="8">
        <f t="shared" si="80"/>
        <v>4</v>
      </c>
      <c r="M1711"/>
    </row>
    <row r="1712" spans="3:13" ht="14.25">
      <c r="C1712" s="10">
        <v>1711</v>
      </c>
      <c r="D1712" s="10" t="s">
        <v>16</v>
      </c>
      <c r="E1712" s="15">
        <v>38804</v>
      </c>
      <c r="F1712" s="10">
        <f t="shared" si="78"/>
        <v>2006</v>
      </c>
      <c r="G1712" s="10" t="s">
        <v>9</v>
      </c>
      <c r="H1712" s="16">
        <v>72</v>
      </c>
      <c r="I1712" s="17">
        <v>217.88587173222501</v>
      </c>
      <c r="J1712" s="18">
        <f t="shared" si="79"/>
        <v>15687.782764720201</v>
      </c>
      <c r="K1712" s="8">
        <f t="shared" si="80"/>
        <v>7</v>
      </c>
      <c r="M1712"/>
    </row>
    <row r="1713" spans="3:13" ht="14.25">
      <c r="C1713" s="10">
        <v>1712</v>
      </c>
      <c r="D1713" s="10" t="s">
        <v>19</v>
      </c>
      <c r="E1713" s="15">
        <v>38386</v>
      </c>
      <c r="F1713" s="10">
        <f t="shared" si="78"/>
        <v>2005</v>
      </c>
      <c r="G1713" s="10" t="s">
        <v>17</v>
      </c>
      <c r="H1713" s="16">
        <v>-1</v>
      </c>
      <c r="I1713" s="17">
        <v>-0.65444775995364701</v>
      </c>
      <c r="J1713" s="18">
        <f t="shared" si="79"/>
        <v>0.65444775995364701</v>
      </c>
      <c r="K1713" s="8">
        <f t="shared" si="80"/>
        <v>3</v>
      </c>
      <c r="M1713"/>
    </row>
    <row r="1714" spans="3:13" ht="14.25">
      <c r="C1714" s="10">
        <v>1713</v>
      </c>
      <c r="D1714" s="10" t="s">
        <v>14</v>
      </c>
      <c r="E1714" s="15">
        <v>38694</v>
      </c>
      <c r="F1714" s="10">
        <f t="shared" si="78"/>
        <v>2005</v>
      </c>
      <c r="G1714" s="10" t="s">
        <v>9</v>
      </c>
      <c r="H1714" s="16">
        <v>40</v>
      </c>
      <c r="I1714" s="17">
        <v>122.142684762917</v>
      </c>
      <c r="J1714" s="18">
        <f t="shared" si="79"/>
        <v>4885.7073905166799</v>
      </c>
      <c r="K1714" s="8">
        <f t="shared" si="80"/>
        <v>6</v>
      </c>
      <c r="M1714"/>
    </row>
    <row r="1715" spans="3:13" ht="14.25">
      <c r="C1715" s="10">
        <v>1714</v>
      </c>
      <c r="D1715" s="10" t="s">
        <v>10</v>
      </c>
      <c r="E1715" s="15">
        <v>38969</v>
      </c>
      <c r="F1715" s="10">
        <f t="shared" si="78"/>
        <v>2006</v>
      </c>
      <c r="G1715" s="10" t="s">
        <v>21</v>
      </c>
      <c r="H1715" s="16">
        <v>65</v>
      </c>
      <c r="I1715" s="17">
        <v>196.70486780051701</v>
      </c>
      <c r="J1715" s="18">
        <f t="shared" si="79"/>
        <v>12785.816407033606</v>
      </c>
      <c r="K1715" s="8">
        <f t="shared" si="80"/>
        <v>8</v>
      </c>
      <c r="M1715"/>
    </row>
    <row r="1716" spans="3:13" ht="14.25">
      <c r="C1716" s="10">
        <v>1715</v>
      </c>
      <c r="D1716" s="10" t="s">
        <v>20</v>
      </c>
      <c r="E1716" s="15">
        <v>38903</v>
      </c>
      <c r="F1716" s="10">
        <f t="shared" si="78"/>
        <v>2006</v>
      </c>
      <c r="G1716" s="10" t="s">
        <v>9</v>
      </c>
      <c r="H1716" s="16">
        <v>77</v>
      </c>
      <c r="I1716" s="17">
        <v>232.417405221303</v>
      </c>
      <c r="J1716" s="18">
        <f t="shared" si="79"/>
        <v>17896.140202040329</v>
      </c>
      <c r="K1716" s="8">
        <f t="shared" si="80"/>
        <v>4</v>
      </c>
      <c r="M1716"/>
    </row>
    <row r="1717" spans="3:13" ht="14.25">
      <c r="C1717" s="10">
        <v>1716</v>
      </c>
      <c r="D1717" s="10" t="s">
        <v>19</v>
      </c>
      <c r="E1717" s="15">
        <v>38826</v>
      </c>
      <c r="F1717" s="10">
        <f t="shared" si="78"/>
        <v>2006</v>
      </c>
      <c r="G1717" s="10" t="s">
        <v>21</v>
      </c>
      <c r="H1717" s="16">
        <v>51</v>
      </c>
      <c r="I1717" s="17">
        <v>155.00139731564599</v>
      </c>
      <c r="J1717" s="18">
        <f t="shared" si="79"/>
        <v>7905.0712630979451</v>
      </c>
      <c r="K1717" s="8">
        <f t="shared" si="80"/>
        <v>3</v>
      </c>
      <c r="M1717"/>
    </row>
    <row r="1718" spans="3:13" ht="14.25">
      <c r="C1718" s="10">
        <v>1717</v>
      </c>
      <c r="D1718" s="10" t="s">
        <v>15</v>
      </c>
      <c r="E1718" s="15">
        <v>38452</v>
      </c>
      <c r="F1718" s="10">
        <f t="shared" si="78"/>
        <v>2005</v>
      </c>
      <c r="G1718" s="10" t="s">
        <v>11</v>
      </c>
      <c r="H1718" s="16">
        <v>-9</v>
      </c>
      <c r="I1718" s="17">
        <v>-25.1032755595384</v>
      </c>
      <c r="J1718" s="18">
        <f t="shared" si="79"/>
        <v>225.92948003584559</v>
      </c>
      <c r="K1718" s="8">
        <f t="shared" si="80"/>
        <v>5</v>
      </c>
      <c r="M1718"/>
    </row>
    <row r="1719" spans="3:13" ht="14.25">
      <c r="C1719" s="10">
        <v>1718</v>
      </c>
      <c r="D1719" s="10" t="s">
        <v>19</v>
      </c>
      <c r="E1719" s="15">
        <v>38441</v>
      </c>
      <c r="F1719" s="10">
        <f t="shared" si="78"/>
        <v>2005</v>
      </c>
      <c r="G1719" s="10" t="s">
        <v>21</v>
      </c>
      <c r="H1719" s="16">
        <v>17</v>
      </c>
      <c r="I1719" s="17">
        <v>52.732870933394402</v>
      </c>
      <c r="J1719" s="18">
        <f t="shared" si="79"/>
        <v>896.45880586770488</v>
      </c>
      <c r="K1719" s="8">
        <f t="shared" si="80"/>
        <v>3</v>
      </c>
      <c r="M1719"/>
    </row>
    <row r="1720" spans="3:13" ht="14.25">
      <c r="C1720" s="10">
        <v>1719</v>
      </c>
      <c r="D1720" s="10" t="s">
        <v>12</v>
      </c>
      <c r="E1720" s="15">
        <v>38452</v>
      </c>
      <c r="F1720" s="10">
        <f t="shared" si="78"/>
        <v>2005</v>
      </c>
      <c r="G1720" s="10" t="s">
        <v>17</v>
      </c>
      <c r="H1720" s="16">
        <v>11</v>
      </c>
      <c r="I1720" s="17">
        <v>34.806777506140598</v>
      </c>
      <c r="J1720" s="18">
        <f t="shared" si="79"/>
        <v>382.87455256754657</v>
      </c>
      <c r="K1720" s="8">
        <f t="shared" si="80"/>
        <v>6</v>
      </c>
      <c r="M1720"/>
    </row>
    <row r="1721" spans="3:13" ht="14.25">
      <c r="C1721" s="10">
        <v>1720</v>
      </c>
      <c r="D1721" s="10" t="s">
        <v>14</v>
      </c>
      <c r="E1721" s="15">
        <v>38892</v>
      </c>
      <c r="F1721" s="10">
        <f t="shared" si="78"/>
        <v>2006</v>
      </c>
      <c r="G1721" s="10" t="s">
        <v>9</v>
      </c>
      <c r="H1721" s="16">
        <v>40</v>
      </c>
      <c r="I1721" s="17">
        <v>121.64869809891501</v>
      </c>
      <c r="J1721" s="18">
        <f t="shared" si="79"/>
        <v>4865.9479239565999</v>
      </c>
      <c r="K1721" s="8">
        <f t="shared" si="80"/>
        <v>6</v>
      </c>
      <c r="M1721"/>
    </row>
    <row r="1722" spans="3:13" ht="14.25">
      <c r="C1722" s="10">
        <v>1721</v>
      </c>
      <c r="D1722" s="10" t="s">
        <v>12</v>
      </c>
      <c r="E1722" s="15">
        <v>38584</v>
      </c>
      <c r="F1722" s="10">
        <f t="shared" si="78"/>
        <v>2005</v>
      </c>
      <c r="G1722" s="10" t="s">
        <v>11</v>
      </c>
      <c r="H1722" s="16">
        <v>67</v>
      </c>
      <c r="I1722" s="17">
        <v>202.72483169959699</v>
      </c>
      <c r="J1722" s="18">
        <f t="shared" si="79"/>
        <v>13582.563723872998</v>
      </c>
      <c r="K1722" s="8">
        <f t="shared" si="80"/>
        <v>6</v>
      </c>
      <c r="M1722"/>
    </row>
    <row r="1723" spans="3:13" ht="14.25">
      <c r="C1723" s="10">
        <v>1722</v>
      </c>
      <c r="D1723" s="10" t="s">
        <v>20</v>
      </c>
      <c r="E1723" s="15">
        <v>38562</v>
      </c>
      <c r="F1723" s="10">
        <f t="shared" si="78"/>
        <v>2005</v>
      </c>
      <c r="G1723" s="10" t="s">
        <v>13</v>
      </c>
      <c r="H1723" s="16">
        <v>79</v>
      </c>
      <c r="I1723" s="17">
        <v>239.250667661488</v>
      </c>
      <c r="J1723" s="18">
        <f t="shared" si="79"/>
        <v>18900.802745257552</v>
      </c>
      <c r="K1723" s="8">
        <f t="shared" si="80"/>
        <v>4</v>
      </c>
      <c r="M1723"/>
    </row>
    <row r="1724" spans="3:13" ht="14.25">
      <c r="C1724" s="10">
        <v>1723</v>
      </c>
      <c r="D1724" s="10" t="s">
        <v>15</v>
      </c>
      <c r="E1724" s="15">
        <v>38122</v>
      </c>
      <c r="F1724" s="10">
        <f t="shared" si="78"/>
        <v>2004</v>
      </c>
      <c r="G1724" s="10" t="s">
        <v>11</v>
      </c>
      <c r="H1724" s="16">
        <v>-7</v>
      </c>
      <c r="I1724" s="17">
        <v>-19.1598623762961</v>
      </c>
      <c r="J1724" s="18">
        <f t="shared" si="79"/>
        <v>134.1190366340727</v>
      </c>
      <c r="K1724" s="8">
        <f t="shared" si="80"/>
        <v>5</v>
      </c>
      <c r="M1724"/>
    </row>
    <row r="1725" spans="3:13" ht="14.25">
      <c r="C1725" s="10">
        <v>1724</v>
      </c>
      <c r="D1725" s="10" t="s">
        <v>15</v>
      </c>
      <c r="E1725" s="15">
        <v>38496</v>
      </c>
      <c r="F1725" s="10">
        <f t="shared" si="78"/>
        <v>2005</v>
      </c>
      <c r="G1725" s="10" t="s">
        <v>21</v>
      </c>
      <c r="H1725" s="16">
        <v>72</v>
      </c>
      <c r="I1725" s="17">
        <v>218.05969697818901</v>
      </c>
      <c r="J1725" s="18">
        <f t="shared" si="79"/>
        <v>15700.298182429609</v>
      </c>
      <c r="K1725" s="8">
        <f t="shared" si="80"/>
        <v>5</v>
      </c>
      <c r="M1725"/>
    </row>
    <row r="1726" spans="3:13" ht="14.25">
      <c r="C1726" s="10">
        <v>1725</v>
      </c>
      <c r="D1726" s="10" t="s">
        <v>16</v>
      </c>
      <c r="E1726" s="15">
        <v>38562</v>
      </c>
      <c r="F1726" s="10">
        <f t="shared" si="78"/>
        <v>2005</v>
      </c>
      <c r="G1726" s="10" t="s">
        <v>17</v>
      </c>
      <c r="H1726" s="16">
        <v>53</v>
      </c>
      <c r="I1726" s="17">
        <v>160.76900841046401</v>
      </c>
      <c r="J1726" s="18">
        <f t="shared" si="79"/>
        <v>8520.7574457545925</v>
      </c>
      <c r="K1726" s="8">
        <f t="shared" si="80"/>
        <v>7</v>
      </c>
      <c r="M1726"/>
    </row>
    <row r="1727" spans="3:13" ht="14.25">
      <c r="C1727" s="10">
        <v>1726</v>
      </c>
      <c r="D1727" s="10" t="s">
        <v>14</v>
      </c>
      <c r="E1727" s="15">
        <v>38903</v>
      </c>
      <c r="F1727" s="10">
        <f t="shared" si="78"/>
        <v>2006</v>
      </c>
      <c r="G1727" s="10" t="s">
        <v>17</v>
      </c>
      <c r="H1727" s="16">
        <v>35</v>
      </c>
      <c r="I1727" s="17">
        <v>107.409392758238</v>
      </c>
      <c r="J1727" s="18">
        <f t="shared" si="79"/>
        <v>3759.3287465383301</v>
      </c>
      <c r="K1727" s="8">
        <f t="shared" si="80"/>
        <v>6</v>
      </c>
      <c r="M1727"/>
    </row>
    <row r="1728" spans="3:13" ht="14.25">
      <c r="C1728" s="10">
        <v>1727</v>
      </c>
      <c r="D1728" s="10" t="s">
        <v>12</v>
      </c>
      <c r="E1728" s="15">
        <v>39024</v>
      </c>
      <c r="F1728" s="10">
        <f t="shared" si="78"/>
        <v>2006</v>
      </c>
      <c r="G1728" s="10" t="s">
        <v>9</v>
      </c>
      <c r="H1728" s="16">
        <v>39</v>
      </c>
      <c r="I1728" s="17">
        <v>118.67053890819101</v>
      </c>
      <c r="J1728" s="18">
        <f t="shared" si="79"/>
        <v>4628.1510174194491</v>
      </c>
      <c r="K1728" s="8">
        <f t="shared" si="80"/>
        <v>6</v>
      </c>
      <c r="M1728"/>
    </row>
    <row r="1729" spans="3:13" ht="14.25">
      <c r="C1729" s="10">
        <v>1728</v>
      </c>
      <c r="D1729" s="10" t="s">
        <v>16</v>
      </c>
      <c r="E1729" s="15">
        <v>38177</v>
      </c>
      <c r="F1729" s="10">
        <f t="shared" si="78"/>
        <v>2004</v>
      </c>
      <c r="G1729" s="10" t="s">
        <v>21</v>
      </c>
      <c r="H1729" s="16">
        <v>-7</v>
      </c>
      <c r="I1729" s="17">
        <v>-19.354078968263298</v>
      </c>
      <c r="J1729" s="18">
        <f t="shared" si="79"/>
        <v>135.47855277784308</v>
      </c>
      <c r="K1729" s="8">
        <f t="shared" si="80"/>
        <v>7</v>
      </c>
      <c r="M1729"/>
    </row>
    <row r="1730" spans="3:13" ht="14.25">
      <c r="C1730" s="10">
        <v>1729</v>
      </c>
      <c r="D1730" s="10" t="s">
        <v>18</v>
      </c>
      <c r="E1730" s="15">
        <v>38155</v>
      </c>
      <c r="F1730" s="10">
        <f t="shared" si="78"/>
        <v>2004</v>
      </c>
      <c r="G1730" s="10" t="s">
        <v>17</v>
      </c>
      <c r="H1730" s="16">
        <v>68</v>
      </c>
      <c r="I1730" s="17">
        <v>206.344238431772</v>
      </c>
      <c r="J1730" s="18">
        <f t="shared" si="79"/>
        <v>14031.408213360495</v>
      </c>
      <c r="K1730" s="8">
        <f t="shared" si="80"/>
        <v>8</v>
      </c>
      <c r="M1730"/>
    </row>
    <row r="1731" spans="3:13" ht="14.25">
      <c r="C1731" s="10">
        <v>1730</v>
      </c>
      <c r="D1731" s="10" t="s">
        <v>14</v>
      </c>
      <c r="E1731" s="15">
        <v>38287</v>
      </c>
      <c r="F1731" s="10">
        <f t="shared" ref="F1731:F1794" si="81">YEAR(E1731)</f>
        <v>2004</v>
      </c>
      <c r="G1731" s="10" t="s">
        <v>17</v>
      </c>
      <c r="H1731" s="16">
        <v>86</v>
      </c>
      <c r="I1731" s="17">
        <v>260.29001268034398</v>
      </c>
      <c r="J1731" s="18">
        <f t="shared" ref="J1731:J1794" si="82">H1731*I1731</f>
        <v>22384.941090509583</v>
      </c>
      <c r="K1731" s="8">
        <f t="shared" ref="K1731:K1794" si="83">LEN(D1731)</f>
        <v>6</v>
      </c>
      <c r="M1731"/>
    </row>
    <row r="1732" spans="3:13" ht="14.25">
      <c r="C1732" s="10">
        <v>1731</v>
      </c>
      <c r="D1732" s="10" t="s">
        <v>8</v>
      </c>
      <c r="E1732" s="15">
        <v>38595</v>
      </c>
      <c r="F1732" s="10">
        <f t="shared" si="81"/>
        <v>2005</v>
      </c>
      <c r="G1732" s="10" t="s">
        <v>13</v>
      </c>
      <c r="H1732" s="16">
        <v>84</v>
      </c>
      <c r="I1732" s="17">
        <v>254.776310995297</v>
      </c>
      <c r="J1732" s="18">
        <f t="shared" si="82"/>
        <v>21401.210123604949</v>
      </c>
      <c r="K1732" s="8">
        <f t="shared" si="83"/>
        <v>5</v>
      </c>
      <c r="M1732"/>
    </row>
    <row r="1733" spans="3:13" ht="14.25">
      <c r="C1733" s="10">
        <v>1732</v>
      </c>
      <c r="D1733" s="10" t="s">
        <v>18</v>
      </c>
      <c r="E1733" s="15">
        <v>39046</v>
      </c>
      <c r="F1733" s="10">
        <f t="shared" si="81"/>
        <v>2006</v>
      </c>
      <c r="G1733" s="10" t="s">
        <v>21</v>
      </c>
      <c r="H1733" s="16">
        <v>6</v>
      </c>
      <c r="I1733" s="17">
        <v>19.965040351983699</v>
      </c>
      <c r="J1733" s="18">
        <f t="shared" si="82"/>
        <v>119.79024211190219</v>
      </c>
      <c r="K1733" s="8">
        <f t="shared" si="83"/>
        <v>8</v>
      </c>
      <c r="M1733"/>
    </row>
    <row r="1734" spans="3:13" ht="14.25">
      <c r="C1734" s="10">
        <v>1733</v>
      </c>
      <c r="D1734" s="10" t="s">
        <v>8</v>
      </c>
      <c r="E1734" s="15">
        <v>38727</v>
      </c>
      <c r="F1734" s="10">
        <f t="shared" si="81"/>
        <v>2006</v>
      </c>
      <c r="G1734" s="10" t="s">
        <v>13</v>
      </c>
      <c r="H1734" s="16">
        <v>-5</v>
      </c>
      <c r="I1734" s="17">
        <v>-12.7723941464441</v>
      </c>
      <c r="J1734" s="18">
        <f t="shared" si="82"/>
        <v>63.861970732220499</v>
      </c>
      <c r="K1734" s="8">
        <f t="shared" si="83"/>
        <v>5</v>
      </c>
      <c r="M1734"/>
    </row>
    <row r="1735" spans="3:13" ht="14.25">
      <c r="C1735" s="10">
        <v>1734</v>
      </c>
      <c r="D1735" s="10" t="s">
        <v>18</v>
      </c>
      <c r="E1735" s="15">
        <v>38815</v>
      </c>
      <c r="F1735" s="10">
        <f t="shared" si="81"/>
        <v>2006</v>
      </c>
      <c r="G1735" s="10" t="s">
        <v>9</v>
      </c>
      <c r="H1735" s="16">
        <v>22</v>
      </c>
      <c r="I1735" s="17">
        <v>67.9367360584979</v>
      </c>
      <c r="J1735" s="18">
        <f t="shared" si="82"/>
        <v>1494.6081932869538</v>
      </c>
      <c r="K1735" s="8">
        <f t="shared" si="83"/>
        <v>8</v>
      </c>
      <c r="M1735"/>
    </row>
    <row r="1736" spans="3:13" ht="14.25">
      <c r="C1736" s="10">
        <v>1735</v>
      </c>
      <c r="D1736" s="10" t="s">
        <v>8</v>
      </c>
      <c r="E1736" s="15">
        <v>38694</v>
      </c>
      <c r="F1736" s="10">
        <f t="shared" si="81"/>
        <v>2005</v>
      </c>
      <c r="G1736" s="10" t="s">
        <v>17</v>
      </c>
      <c r="H1736" s="16">
        <v>29</v>
      </c>
      <c r="I1736" s="17">
        <v>89.114636106343596</v>
      </c>
      <c r="J1736" s="18">
        <f t="shared" si="82"/>
        <v>2584.3244470839645</v>
      </c>
      <c r="K1736" s="8">
        <f t="shared" si="83"/>
        <v>5</v>
      </c>
      <c r="M1736"/>
    </row>
    <row r="1737" spans="3:13" ht="14.25">
      <c r="C1737" s="10">
        <v>1736</v>
      </c>
      <c r="D1737" s="10" t="s">
        <v>20</v>
      </c>
      <c r="E1737" s="15">
        <v>38298</v>
      </c>
      <c r="F1737" s="10">
        <f t="shared" si="81"/>
        <v>2004</v>
      </c>
      <c r="G1737" s="10" t="s">
        <v>9</v>
      </c>
      <c r="H1737" s="16">
        <v>3</v>
      </c>
      <c r="I1737" s="17">
        <v>10.8898336685861</v>
      </c>
      <c r="J1737" s="18">
        <f t="shared" si="82"/>
        <v>32.669501005758299</v>
      </c>
      <c r="K1737" s="8">
        <f t="shared" si="83"/>
        <v>4</v>
      </c>
      <c r="M1737"/>
    </row>
    <row r="1738" spans="3:13" ht="14.25">
      <c r="C1738" s="10">
        <v>1737</v>
      </c>
      <c r="D1738" s="10" t="s">
        <v>12</v>
      </c>
      <c r="E1738" s="15">
        <v>38804</v>
      </c>
      <c r="F1738" s="10">
        <f t="shared" si="81"/>
        <v>2006</v>
      </c>
      <c r="G1738" s="10" t="s">
        <v>17</v>
      </c>
      <c r="H1738" s="16">
        <v>88</v>
      </c>
      <c r="I1738" s="17">
        <v>265.52523967441101</v>
      </c>
      <c r="J1738" s="18">
        <f t="shared" si="82"/>
        <v>23366.221091348169</v>
      </c>
      <c r="K1738" s="8">
        <f t="shared" si="83"/>
        <v>6</v>
      </c>
      <c r="M1738"/>
    </row>
    <row r="1739" spans="3:13" ht="14.25">
      <c r="C1739" s="10">
        <v>1738</v>
      </c>
      <c r="D1739" s="10" t="s">
        <v>14</v>
      </c>
      <c r="E1739" s="15">
        <v>38408</v>
      </c>
      <c r="F1739" s="10">
        <f t="shared" si="81"/>
        <v>2005</v>
      </c>
      <c r="G1739" s="10" t="s">
        <v>17</v>
      </c>
      <c r="H1739" s="16">
        <v>41</v>
      </c>
      <c r="I1739" s="17">
        <v>124.98924123949</v>
      </c>
      <c r="J1739" s="18">
        <f t="shared" si="82"/>
        <v>5124.5588908190903</v>
      </c>
      <c r="K1739" s="8">
        <f t="shared" si="83"/>
        <v>6</v>
      </c>
      <c r="M1739"/>
    </row>
    <row r="1740" spans="3:13" ht="14.25">
      <c r="C1740" s="10">
        <v>1739</v>
      </c>
      <c r="D1740" s="10" t="s">
        <v>19</v>
      </c>
      <c r="E1740" s="15">
        <v>38397</v>
      </c>
      <c r="F1740" s="10">
        <f t="shared" si="81"/>
        <v>2005</v>
      </c>
      <c r="G1740" s="10" t="s">
        <v>11</v>
      </c>
      <c r="H1740" s="16">
        <v>59</v>
      </c>
      <c r="I1740" s="17">
        <v>178.836280197696</v>
      </c>
      <c r="J1740" s="18">
        <f t="shared" si="82"/>
        <v>10551.340531664064</v>
      </c>
      <c r="K1740" s="8">
        <f t="shared" si="83"/>
        <v>3</v>
      </c>
      <c r="M1740"/>
    </row>
    <row r="1741" spans="3:13" ht="14.25">
      <c r="C1741" s="10">
        <v>1740</v>
      </c>
      <c r="D1741" s="10" t="s">
        <v>19</v>
      </c>
      <c r="E1741" s="15">
        <v>38265</v>
      </c>
      <c r="F1741" s="10">
        <f t="shared" si="81"/>
        <v>2004</v>
      </c>
      <c r="G1741" s="10" t="s">
        <v>21</v>
      </c>
      <c r="H1741" s="16">
        <v>29</v>
      </c>
      <c r="I1741" s="17">
        <v>89.261658607480399</v>
      </c>
      <c r="J1741" s="18">
        <f t="shared" si="82"/>
        <v>2588.5880996169317</v>
      </c>
      <c r="K1741" s="8">
        <f t="shared" si="83"/>
        <v>3</v>
      </c>
      <c r="M1741"/>
    </row>
    <row r="1742" spans="3:13" ht="14.25">
      <c r="C1742" s="10">
        <v>1741</v>
      </c>
      <c r="D1742" s="10" t="s">
        <v>12</v>
      </c>
      <c r="E1742" s="15">
        <v>38034</v>
      </c>
      <c r="F1742" s="10">
        <f t="shared" si="81"/>
        <v>2004</v>
      </c>
      <c r="G1742" s="10" t="s">
        <v>21</v>
      </c>
      <c r="H1742" s="16">
        <v>43</v>
      </c>
      <c r="I1742" s="17">
        <v>130.29965520792399</v>
      </c>
      <c r="J1742" s="18">
        <f t="shared" si="82"/>
        <v>5602.8851739407319</v>
      </c>
      <c r="K1742" s="8">
        <f t="shared" si="83"/>
        <v>6</v>
      </c>
      <c r="M1742"/>
    </row>
    <row r="1743" spans="3:13" ht="14.25">
      <c r="C1743" s="10">
        <v>1742</v>
      </c>
      <c r="D1743" s="10" t="s">
        <v>20</v>
      </c>
      <c r="E1743" s="15">
        <v>38826</v>
      </c>
      <c r="F1743" s="10">
        <f t="shared" si="81"/>
        <v>2006</v>
      </c>
      <c r="G1743" s="10" t="s">
        <v>9</v>
      </c>
      <c r="H1743" s="16">
        <v>75</v>
      </c>
      <c r="I1743" s="17">
        <v>227.51732588951401</v>
      </c>
      <c r="J1743" s="18">
        <f t="shared" si="82"/>
        <v>17063.799441713552</v>
      </c>
      <c r="K1743" s="8">
        <f t="shared" si="83"/>
        <v>4</v>
      </c>
      <c r="M1743"/>
    </row>
    <row r="1744" spans="3:13" ht="14.25">
      <c r="C1744" s="10">
        <v>1743</v>
      </c>
      <c r="D1744" s="10" t="s">
        <v>8</v>
      </c>
      <c r="E1744" s="15">
        <v>38221</v>
      </c>
      <c r="F1744" s="10">
        <f t="shared" si="81"/>
        <v>2004</v>
      </c>
      <c r="G1744" s="10" t="s">
        <v>21</v>
      </c>
      <c r="H1744" s="16">
        <v>40</v>
      </c>
      <c r="I1744" s="17">
        <v>121.70811716084999</v>
      </c>
      <c r="J1744" s="18">
        <f t="shared" si="82"/>
        <v>4868.3246864339999</v>
      </c>
      <c r="K1744" s="8">
        <f t="shared" si="83"/>
        <v>5</v>
      </c>
      <c r="M1744"/>
    </row>
    <row r="1745" spans="3:13" ht="14.25">
      <c r="C1745" s="10">
        <v>1744</v>
      </c>
      <c r="D1745" s="10" t="s">
        <v>20</v>
      </c>
      <c r="E1745" s="15">
        <v>38309</v>
      </c>
      <c r="F1745" s="10">
        <f t="shared" si="81"/>
        <v>2004</v>
      </c>
      <c r="G1745" s="10" t="s">
        <v>21</v>
      </c>
      <c r="H1745" s="16">
        <v>78</v>
      </c>
      <c r="I1745" s="17">
        <v>235.886562763272</v>
      </c>
      <c r="J1745" s="18">
        <f t="shared" si="82"/>
        <v>18399.151895535215</v>
      </c>
      <c r="K1745" s="8">
        <f t="shared" si="83"/>
        <v>4</v>
      </c>
      <c r="M1745"/>
    </row>
    <row r="1746" spans="3:13" ht="14.25">
      <c r="C1746" s="10">
        <v>1745</v>
      </c>
      <c r="D1746" s="10" t="s">
        <v>15</v>
      </c>
      <c r="E1746" s="15">
        <v>38430</v>
      </c>
      <c r="F1746" s="10">
        <f t="shared" si="81"/>
        <v>2005</v>
      </c>
      <c r="G1746" s="10" t="s">
        <v>17</v>
      </c>
      <c r="H1746" s="16">
        <v>38</v>
      </c>
      <c r="I1746" s="17">
        <v>115.79763515244601</v>
      </c>
      <c r="J1746" s="18">
        <f t="shared" si="82"/>
        <v>4400.3101357929481</v>
      </c>
      <c r="K1746" s="8">
        <f t="shared" si="83"/>
        <v>5</v>
      </c>
      <c r="M1746"/>
    </row>
    <row r="1747" spans="3:13" ht="14.25">
      <c r="C1747" s="10">
        <v>1746</v>
      </c>
      <c r="D1747" s="10" t="s">
        <v>14</v>
      </c>
      <c r="E1747" s="15">
        <v>38507</v>
      </c>
      <c r="F1747" s="10">
        <f t="shared" si="81"/>
        <v>2005</v>
      </c>
      <c r="G1747" s="10" t="s">
        <v>21</v>
      </c>
      <c r="H1747" s="16">
        <v>-3</v>
      </c>
      <c r="I1747" s="17">
        <v>-6.3542907791354004</v>
      </c>
      <c r="J1747" s="18">
        <f t="shared" si="82"/>
        <v>19.062872337406201</v>
      </c>
      <c r="K1747" s="8">
        <f t="shared" si="83"/>
        <v>6</v>
      </c>
      <c r="M1747"/>
    </row>
    <row r="1748" spans="3:13" ht="14.25">
      <c r="C1748" s="10">
        <v>1747</v>
      </c>
      <c r="D1748" s="10" t="s">
        <v>10</v>
      </c>
      <c r="E1748" s="15">
        <v>38100</v>
      </c>
      <c r="F1748" s="10">
        <f t="shared" si="81"/>
        <v>2004</v>
      </c>
      <c r="G1748" s="10" t="s">
        <v>11</v>
      </c>
      <c r="H1748" s="16">
        <v>34</v>
      </c>
      <c r="I1748" s="17">
        <v>103.897867241566</v>
      </c>
      <c r="J1748" s="18">
        <f t="shared" si="82"/>
        <v>3532.5274862132442</v>
      </c>
      <c r="K1748" s="8">
        <f t="shared" si="83"/>
        <v>8</v>
      </c>
      <c r="M1748"/>
    </row>
    <row r="1749" spans="3:13" ht="14.25">
      <c r="C1749" s="10">
        <v>1748</v>
      </c>
      <c r="D1749" s="10" t="s">
        <v>12</v>
      </c>
      <c r="E1749" s="15">
        <v>38111</v>
      </c>
      <c r="F1749" s="10">
        <f t="shared" si="81"/>
        <v>2004</v>
      </c>
      <c r="G1749" s="10" t="s">
        <v>17</v>
      </c>
      <c r="H1749" s="16">
        <v>85</v>
      </c>
      <c r="I1749" s="17">
        <v>256.44571117775502</v>
      </c>
      <c r="J1749" s="18">
        <f t="shared" si="82"/>
        <v>21797.885450109177</v>
      </c>
      <c r="K1749" s="8">
        <f t="shared" si="83"/>
        <v>6</v>
      </c>
      <c r="M1749"/>
    </row>
    <row r="1750" spans="3:13" ht="14.25">
      <c r="C1750" s="10">
        <v>1749</v>
      </c>
      <c r="D1750" s="10" t="s">
        <v>18</v>
      </c>
      <c r="E1750" s="15">
        <v>38672</v>
      </c>
      <c r="F1750" s="10">
        <f t="shared" si="81"/>
        <v>2005</v>
      </c>
      <c r="G1750" s="10" t="s">
        <v>11</v>
      </c>
      <c r="H1750" s="16">
        <v>70</v>
      </c>
      <c r="I1750" s="17">
        <v>212.028974691218</v>
      </c>
      <c r="J1750" s="18">
        <f t="shared" si="82"/>
        <v>14842.028228385259</v>
      </c>
      <c r="K1750" s="8">
        <f t="shared" si="83"/>
        <v>8</v>
      </c>
      <c r="M1750"/>
    </row>
    <row r="1751" spans="3:13" ht="14.25">
      <c r="C1751" s="10">
        <v>1750</v>
      </c>
      <c r="D1751" s="10" t="s">
        <v>14</v>
      </c>
      <c r="E1751" s="15">
        <v>39024</v>
      </c>
      <c r="F1751" s="10">
        <f t="shared" si="81"/>
        <v>2006</v>
      </c>
      <c r="G1751" s="10" t="s">
        <v>17</v>
      </c>
      <c r="H1751" s="16">
        <v>86</v>
      </c>
      <c r="I1751" s="17">
        <v>259.75727876328699</v>
      </c>
      <c r="J1751" s="18">
        <f t="shared" si="82"/>
        <v>22339.12597364268</v>
      </c>
      <c r="K1751" s="8">
        <f t="shared" si="83"/>
        <v>6</v>
      </c>
      <c r="M1751"/>
    </row>
    <row r="1752" spans="3:13" ht="14.25">
      <c r="C1752" s="10">
        <v>1751</v>
      </c>
      <c r="D1752" s="10" t="s">
        <v>20</v>
      </c>
      <c r="E1752" s="15">
        <v>39068</v>
      </c>
      <c r="F1752" s="10">
        <f t="shared" si="81"/>
        <v>2006</v>
      </c>
      <c r="G1752" s="10" t="s">
        <v>11</v>
      </c>
      <c r="H1752" s="16">
        <v>47</v>
      </c>
      <c r="I1752" s="17">
        <v>142.931905814218</v>
      </c>
      <c r="J1752" s="18">
        <f t="shared" si="82"/>
        <v>6717.7995732682457</v>
      </c>
      <c r="K1752" s="8">
        <f t="shared" si="83"/>
        <v>4</v>
      </c>
      <c r="M1752"/>
    </row>
    <row r="1753" spans="3:13" ht="14.25">
      <c r="C1753" s="10">
        <v>1752</v>
      </c>
      <c r="D1753" s="10" t="s">
        <v>16</v>
      </c>
      <c r="E1753" s="15">
        <v>38881</v>
      </c>
      <c r="F1753" s="10">
        <f t="shared" si="81"/>
        <v>2006</v>
      </c>
      <c r="G1753" s="10" t="s">
        <v>13</v>
      </c>
      <c r="H1753" s="16">
        <v>20</v>
      </c>
      <c r="I1753" s="17">
        <v>62.6034037824639</v>
      </c>
      <c r="J1753" s="18">
        <f t="shared" si="82"/>
        <v>1252.0680756492779</v>
      </c>
      <c r="K1753" s="8">
        <f t="shared" si="83"/>
        <v>7</v>
      </c>
      <c r="M1753"/>
    </row>
    <row r="1754" spans="3:13" ht="14.25">
      <c r="C1754" s="10">
        <v>1753</v>
      </c>
      <c r="D1754" s="10" t="s">
        <v>19</v>
      </c>
      <c r="E1754" s="15">
        <v>38122</v>
      </c>
      <c r="F1754" s="10">
        <f t="shared" si="81"/>
        <v>2004</v>
      </c>
      <c r="G1754" s="10" t="s">
        <v>21</v>
      </c>
      <c r="H1754" s="16">
        <v>33</v>
      </c>
      <c r="I1754" s="17">
        <v>101.4190662644</v>
      </c>
      <c r="J1754" s="18">
        <f t="shared" si="82"/>
        <v>3346.8291867252001</v>
      </c>
      <c r="K1754" s="8">
        <f t="shared" si="83"/>
        <v>3</v>
      </c>
      <c r="M1754"/>
    </row>
    <row r="1755" spans="3:13" ht="14.25">
      <c r="C1755" s="10">
        <v>1754</v>
      </c>
      <c r="D1755" s="10" t="s">
        <v>18</v>
      </c>
      <c r="E1755" s="15">
        <v>38298</v>
      </c>
      <c r="F1755" s="10">
        <f t="shared" si="81"/>
        <v>2004</v>
      </c>
      <c r="G1755" s="10" t="s">
        <v>21</v>
      </c>
      <c r="H1755" s="16">
        <v>-10</v>
      </c>
      <c r="I1755" s="17">
        <v>-27.865488210965299</v>
      </c>
      <c r="J1755" s="18">
        <f t="shared" si="82"/>
        <v>278.65488210965299</v>
      </c>
      <c r="K1755" s="8">
        <f t="shared" si="83"/>
        <v>8</v>
      </c>
      <c r="M1755"/>
    </row>
    <row r="1756" spans="3:13" ht="14.25">
      <c r="C1756" s="10">
        <v>1755</v>
      </c>
      <c r="D1756" s="10" t="s">
        <v>20</v>
      </c>
      <c r="E1756" s="15">
        <v>39057</v>
      </c>
      <c r="F1756" s="10">
        <f t="shared" si="81"/>
        <v>2006</v>
      </c>
      <c r="G1756" s="10" t="s">
        <v>9</v>
      </c>
      <c r="H1756" s="16">
        <v>40</v>
      </c>
      <c r="I1756" s="17">
        <v>122.399667343121</v>
      </c>
      <c r="J1756" s="18">
        <f t="shared" si="82"/>
        <v>4895.9866937248398</v>
      </c>
      <c r="K1756" s="8">
        <f t="shared" si="83"/>
        <v>4</v>
      </c>
      <c r="M1756"/>
    </row>
    <row r="1757" spans="3:13" ht="14.25">
      <c r="C1757" s="10">
        <v>1756</v>
      </c>
      <c r="D1757" s="10" t="s">
        <v>14</v>
      </c>
      <c r="E1757" s="15">
        <v>38188</v>
      </c>
      <c r="F1757" s="10">
        <f t="shared" si="81"/>
        <v>2004</v>
      </c>
      <c r="G1757" s="10" t="s">
        <v>11</v>
      </c>
      <c r="H1757" s="16">
        <v>13</v>
      </c>
      <c r="I1757" s="17">
        <v>40.440362188704498</v>
      </c>
      <c r="J1757" s="18">
        <f t="shared" si="82"/>
        <v>525.72470845315843</v>
      </c>
      <c r="K1757" s="8">
        <f t="shared" si="83"/>
        <v>6</v>
      </c>
      <c r="M1757"/>
    </row>
    <row r="1758" spans="3:13" ht="14.25">
      <c r="C1758" s="10">
        <v>1757</v>
      </c>
      <c r="D1758" s="10" t="s">
        <v>12</v>
      </c>
      <c r="E1758" s="15">
        <v>38958</v>
      </c>
      <c r="F1758" s="10">
        <f t="shared" si="81"/>
        <v>2006</v>
      </c>
      <c r="G1758" s="10" t="s">
        <v>9</v>
      </c>
      <c r="H1758" s="16">
        <v>20</v>
      </c>
      <c r="I1758" s="17">
        <v>62.159874636859698</v>
      </c>
      <c r="J1758" s="18">
        <f t="shared" si="82"/>
        <v>1243.1974927371939</v>
      </c>
      <c r="K1758" s="8">
        <f t="shared" si="83"/>
        <v>6</v>
      </c>
      <c r="M1758"/>
    </row>
    <row r="1759" spans="3:13" ht="14.25">
      <c r="C1759" s="10">
        <v>1758</v>
      </c>
      <c r="D1759" s="10" t="s">
        <v>14</v>
      </c>
      <c r="E1759" s="15">
        <v>38045</v>
      </c>
      <c r="F1759" s="10">
        <f t="shared" si="81"/>
        <v>2004</v>
      </c>
      <c r="G1759" s="10" t="s">
        <v>17</v>
      </c>
      <c r="H1759" s="16">
        <v>22</v>
      </c>
      <c r="I1759" s="17">
        <v>68.7786437540815</v>
      </c>
      <c r="J1759" s="18">
        <f t="shared" si="82"/>
        <v>1513.1301625897929</v>
      </c>
      <c r="K1759" s="8">
        <f t="shared" si="83"/>
        <v>6</v>
      </c>
      <c r="M1759"/>
    </row>
    <row r="1760" spans="3:13" ht="14.25">
      <c r="C1760" s="10">
        <v>1759</v>
      </c>
      <c r="D1760" s="10" t="s">
        <v>15</v>
      </c>
      <c r="E1760" s="15">
        <v>38606</v>
      </c>
      <c r="F1760" s="10">
        <f t="shared" si="81"/>
        <v>2005</v>
      </c>
      <c r="G1760" s="10" t="s">
        <v>11</v>
      </c>
      <c r="H1760" s="16">
        <v>91</v>
      </c>
      <c r="I1760" s="17">
        <v>275.56378169890002</v>
      </c>
      <c r="J1760" s="18">
        <f t="shared" si="82"/>
        <v>25076.304134599901</v>
      </c>
      <c r="K1760" s="8">
        <f t="shared" si="83"/>
        <v>5</v>
      </c>
      <c r="M1760"/>
    </row>
    <row r="1761" spans="3:13" ht="14.25">
      <c r="C1761" s="10">
        <v>1760</v>
      </c>
      <c r="D1761" s="10" t="s">
        <v>8</v>
      </c>
      <c r="E1761" s="15">
        <v>38848</v>
      </c>
      <c r="F1761" s="10">
        <f t="shared" si="81"/>
        <v>2006</v>
      </c>
      <c r="G1761" s="10" t="s">
        <v>9</v>
      </c>
      <c r="H1761" s="16">
        <v>17</v>
      </c>
      <c r="I1761" s="17">
        <v>53.536546154185103</v>
      </c>
      <c r="J1761" s="18">
        <f t="shared" si="82"/>
        <v>910.12128462114674</v>
      </c>
      <c r="K1761" s="8">
        <f t="shared" si="83"/>
        <v>5</v>
      </c>
      <c r="M1761"/>
    </row>
    <row r="1762" spans="3:13" ht="14.25">
      <c r="C1762" s="10">
        <v>1761</v>
      </c>
      <c r="D1762" s="10" t="s">
        <v>15</v>
      </c>
      <c r="E1762" s="15">
        <v>38298</v>
      </c>
      <c r="F1762" s="10">
        <f t="shared" si="81"/>
        <v>2004</v>
      </c>
      <c r="G1762" s="10" t="s">
        <v>9</v>
      </c>
      <c r="H1762" s="16">
        <v>77</v>
      </c>
      <c r="I1762" s="17">
        <v>232.78300193286</v>
      </c>
      <c r="J1762" s="18">
        <f t="shared" si="82"/>
        <v>17924.29114883022</v>
      </c>
      <c r="K1762" s="8">
        <f t="shared" si="83"/>
        <v>5</v>
      </c>
      <c r="M1762"/>
    </row>
    <row r="1763" spans="3:13" ht="14.25">
      <c r="C1763" s="10">
        <v>1762</v>
      </c>
      <c r="D1763" s="10" t="s">
        <v>18</v>
      </c>
      <c r="E1763" s="15">
        <v>39057</v>
      </c>
      <c r="F1763" s="10">
        <f t="shared" si="81"/>
        <v>2006</v>
      </c>
      <c r="G1763" s="10" t="s">
        <v>21</v>
      </c>
      <c r="H1763" s="16">
        <v>8</v>
      </c>
      <c r="I1763" s="17">
        <v>25.170033543748801</v>
      </c>
      <c r="J1763" s="18">
        <f t="shared" si="82"/>
        <v>201.36026834999041</v>
      </c>
      <c r="K1763" s="8">
        <f t="shared" si="83"/>
        <v>8</v>
      </c>
      <c r="M1763"/>
    </row>
    <row r="1764" spans="3:13" ht="14.25">
      <c r="C1764" s="10">
        <v>1763</v>
      </c>
      <c r="D1764" s="10" t="s">
        <v>12</v>
      </c>
      <c r="E1764" s="15">
        <v>38584</v>
      </c>
      <c r="F1764" s="10">
        <f t="shared" si="81"/>
        <v>2005</v>
      </c>
      <c r="G1764" s="10" t="s">
        <v>17</v>
      </c>
      <c r="H1764" s="16">
        <v>-1</v>
      </c>
      <c r="I1764" s="17">
        <v>-0.68878150112298198</v>
      </c>
      <c r="J1764" s="18">
        <f t="shared" si="82"/>
        <v>0.68878150112298198</v>
      </c>
      <c r="K1764" s="8">
        <f t="shared" si="83"/>
        <v>6</v>
      </c>
      <c r="M1764"/>
    </row>
    <row r="1765" spans="3:13" ht="14.25">
      <c r="C1765" s="10">
        <v>1764</v>
      </c>
      <c r="D1765" s="10" t="s">
        <v>10</v>
      </c>
      <c r="E1765" s="15">
        <v>38507</v>
      </c>
      <c r="F1765" s="10">
        <f t="shared" si="81"/>
        <v>2005</v>
      </c>
      <c r="G1765" s="10" t="s">
        <v>9</v>
      </c>
      <c r="H1765" s="16">
        <v>52</v>
      </c>
      <c r="I1765" s="17">
        <v>158.074363782803</v>
      </c>
      <c r="J1765" s="18">
        <f t="shared" si="82"/>
        <v>8219.866916705756</v>
      </c>
      <c r="K1765" s="8">
        <f t="shared" si="83"/>
        <v>8</v>
      </c>
      <c r="M1765"/>
    </row>
    <row r="1766" spans="3:13" ht="14.25">
      <c r="C1766" s="10">
        <v>1765</v>
      </c>
      <c r="D1766" s="10" t="s">
        <v>20</v>
      </c>
      <c r="E1766" s="15">
        <v>38595</v>
      </c>
      <c r="F1766" s="10">
        <f t="shared" si="81"/>
        <v>2005</v>
      </c>
      <c r="G1766" s="10" t="s">
        <v>21</v>
      </c>
      <c r="H1766" s="16">
        <v>50</v>
      </c>
      <c r="I1766" s="17">
        <v>152.59801251978499</v>
      </c>
      <c r="J1766" s="18">
        <f t="shared" si="82"/>
        <v>7629.9006259892494</v>
      </c>
      <c r="K1766" s="8">
        <f t="shared" si="83"/>
        <v>4</v>
      </c>
      <c r="M1766"/>
    </row>
    <row r="1767" spans="3:13" ht="14.25">
      <c r="C1767" s="10">
        <v>1766</v>
      </c>
      <c r="D1767" s="10" t="s">
        <v>20</v>
      </c>
      <c r="E1767" s="15">
        <v>38892</v>
      </c>
      <c r="F1767" s="10">
        <f t="shared" si="81"/>
        <v>2006</v>
      </c>
      <c r="G1767" s="10" t="s">
        <v>11</v>
      </c>
      <c r="H1767" s="16">
        <v>69</v>
      </c>
      <c r="I1767" s="17">
        <v>209.27458050780101</v>
      </c>
      <c r="J1767" s="18">
        <f t="shared" si="82"/>
        <v>14439.94605503827</v>
      </c>
      <c r="K1767" s="8">
        <f t="shared" si="83"/>
        <v>4</v>
      </c>
      <c r="M1767"/>
    </row>
    <row r="1768" spans="3:13" ht="14.25">
      <c r="C1768" s="10">
        <v>1767</v>
      </c>
      <c r="D1768" s="10" t="s">
        <v>14</v>
      </c>
      <c r="E1768" s="15">
        <v>38870</v>
      </c>
      <c r="F1768" s="10">
        <f t="shared" si="81"/>
        <v>2006</v>
      </c>
      <c r="G1768" s="10" t="s">
        <v>21</v>
      </c>
      <c r="H1768" s="16">
        <v>-10</v>
      </c>
      <c r="I1768" s="17">
        <v>-28.4294746122834</v>
      </c>
      <c r="J1768" s="18">
        <f t="shared" si="82"/>
        <v>284.294746122834</v>
      </c>
      <c r="K1768" s="8">
        <f t="shared" si="83"/>
        <v>6</v>
      </c>
      <c r="M1768"/>
    </row>
    <row r="1769" spans="3:13" ht="14.25">
      <c r="C1769" s="10">
        <v>1768</v>
      </c>
      <c r="D1769" s="10" t="s">
        <v>15</v>
      </c>
      <c r="E1769" s="15">
        <v>38243</v>
      </c>
      <c r="F1769" s="10">
        <f t="shared" si="81"/>
        <v>2004</v>
      </c>
      <c r="G1769" s="10" t="s">
        <v>11</v>
      </c>
      <c r="H1769" s="16">
        <v>-10</v>
      </c>
      <c r="I1769" s="17">
        <v>-27.787426760377599</v>
      </c>
      <c r="J1769" s="18">
        <f t="shared" si="82"/>
        <v>277.87426760377599</v>
      </c>
      <c r="K1769" s="8">
        <f t="shared" si="83"/>
        <v>5</v>
      </c>
      <c r="M1769"/>
    </row>
    <row r="1770" spans="3:13" ht="14.25">
      <c r="C1770" s="10">
        <v>1769</v>
      </c>
      <c r="D1770" s="10" t="s">
        <v>19</v>
      </c>
      <c r="E1770" s="15">
        <v>38650</v>
      </c>
      <c r="F1770" s="10">
        <f t="shared" si="81"/>
        <v>2005</v>
      </c>
      <c r="G1770" s="10" t="s">
        <v>21</v>
      </c>
      <c r="H1770" s="16">
        <v>90</v>
      </c>
      <c r="I1770" s="17">
        <v>272.47244684275501</v>
      </c>
      <c r="J1770" s="18">
        <f t="shared" si="82"/>
        <v>24522.520215847951</v>
      </c>
      <c r="K1770" s="8">
        <f t="shared" si="83"/>
        <v>3</v>
      </c>
      <c r="M1770"/>
    </row>
    <row r="1771" spans="3:13" ht="14.25">
      <c r="C1771" s="10">
        <v>1770</v>
      </c>
      <c r="D1771" s="10" t="s">
        <v>12</v>
      </c>
      <c r="E1771" s="15">
        <v>39035</v>
      </c>
      <c r="F1771" s="10">
        <f t="shared" si="81"/>
        <v>2006</v>
      </c>
      <c r="G1771" s="10" t="s">
        <v>11</v>
      </c>
      <c r="H1771" s="16">
        <v>-4</v>
      </c>
      <c r="I1771" s="17">
        <v>-9.8005201872550298</v>
      </c>
      <c r="J1771" s="18">
        <f t="shared" si="82"/>
        <v>39.202080749020119</v>
      </c>
      <c r="K1771" s="8">
        <f t="shared" si="83"/>
        <v>6</v>
      </c>
      <c r="M1771"/>
    </row>
    <row r="1772" spans="3:13" ht="14.25">
      <c r="C1772" s="10">
        <v>1771</v>
      </c>
      <c r="D1772" s="10" t="s">
        <v>8</v>
      </c>
      <c r="E1772" s="15">
        <v>38947</v>
      </c>
      <c r="F1772" s="10">
        <f t="shared" si="81"/>
        <v>2006</v>
      </c>
      <c r="G1772" s="10" t="s">
        <v>9</v>
      </c>
      <c r="H1772" s="16">
        <v>14</v>
      </c>
      <c r="I1772" s="17">
        <v>44.066692086610502</v>
      </c>
      <c r="J1772" s="18">
        <f t="shared" si="82"/>
        <v>616.93368921254705</v>
      </c>
      <c r="K1772" s="8">
        <f t="shared" si="83"/>
        <v>5</v>
      </c>
      <c r="M1772"/>
    </row>
    <row r="1773" spans="3:13" ht="14.25">
      <c r="C1773" s="10">
        <v>1772</v>
      </c>
      <c r="D1773" s="10" t="s">
        <v>14</v>
      </c>
      <c r="E1773" s="15">
        <v>38705</v>
      </c>
      <c r="F1773" s="10">
        <f t="shared" si="81"/>
        <v>2005</v>
      </c>
      <c r="G1773" s="10" t="s">
        <v>9</v>
      </c>
      <c r="H1773" s="16">
        <v>13</v>
      </c>
      <c r="I1773" s="17">
        <v>41.651608836226799</v>
      </c>
      <c r="J1773" s="18">
        <f t="shared" si="82"/>
        <v>541.47091487094838</v>
      </c>
      <c r="K1773" s="8">
        <f t="shared" si="83"/>
        <v>6</v>
      </c>
      <c r="M1773"/>
    </row>
    <row r="1774" spans="3:13" ht="14.25">
      <c r="C1774" s="10">
        <v>1773</v>
      </c>
      <c r="D1774" s="10" t="s">
        <v>16</v>
      </c>
      <c r="E1774" s="15">
        <v>38188</v>
      </c>
      <c r="F1774" s="10">
        <f t="shared" si="81"/>
        <v>2004</v>
      </c>
      <c r="G1774" s="10" t="s">
        <v>11</v>
      </c>
      <c r="H1774" s="16">
        <v>-10</v>
      </c>
      <c r="I1774" s="17">
        <v>-27.4490073724883</v>
      </c>
      <c r="J1774" s="18">
        <f t="shared" si="82"/>
        <v>274.49007372488302</v>
      </c>
      <c r="K1774" s="8">
        <f t="shared" si="83"/>
        <v>7</v>
      </c>
      <c r="M1774"/>
    </row>
    <row r="1775" spans="3:13" ht="14.25">
      <c r="C1775" s="10">
        <v>1774</v>
      </c>
      <c r="D1775" s="10" t="s">
        <v>20</v>
      </c>
      <c r="E1775" s="15">
        <v>38397</v>
      </c>
      <c r="F1775" s="10">
        <f t="shared" si="81"/>
        <v>2005</v>
      </c>
      <c r="G1775" s="10" t="s">
        <v>11</v>
      </c>
      <c r="H1775" s="16">
        <v>81</v>
      </c>
      <c r="I1775" s="17">
        <v>244.96209724909301</v>
      </c>
      <c r="J1775" s="18">
        <f t="shared" si="82"/>
        <v>19841.929877176535</v>
      </c>
      <c r="K1775" s="8">
        <f t="shared" si="83"/>
        <v>4</v>
      </c>
      <c r="M1775"/>
    </row>
    <row r="1776" spans="3:13" ht="14.25">
      <c r="C1776" s="10">
        <v>1775</v>
      </c>
      <c r="D1776" s="10" t="s">
        <v>8</v>
      </c>
      <c r="E1776" s="15">
        <v>38353</v>
      </c>
      <c r="F1776" s="10">
        <f t="shared" si="81"/>
        <v>2005</v>
      </c>
      <c r="G1776" s="10" t="s">
        <v>11</v>
      </c>
      <c r="H1776" s="16">
        <v>91</v>
      </c>
      <c r="I1776" s="17">
        <v>274.01633323079699</v>
      </c>
      <c r="J1776" s="18">
        <f t="shared" si="82"/>
        <v>24935.486324002526</v>
      </c>
      <c r="K1776" s="8">
        <f t="shared" si="83"/>
        <v>5</v>
      </c>
      <c r="M1776"/>
    </row>
    <row r="1777" spans="3:13" ht="14.25">
      <c r="C1777" s="10">
        <v>1776</v>
      </c>
      <c r="D1777" s="10" t="s">
        <v>18</v>
      </c>
      <c r="E1777" s="15">
        <v>38342</v>
      </c>
      <c r="F1777" s="10">
        <f t="shared" si="81"/>
        <v>2004</v>
      </c>
      <c r="G1777" s="10" t="s">
        <v>9</v>
      </c>
      <c r="H1777" s="16">
        <v>7</v>
      </c>
      <c r="I1777" s="17">
        <v>23.096103574093998</v>
      </c>
      <c r="J1777" s="18">
        <f t="shared" si="82"/>
        <v>161.67272501865799</v>
      </c>
      <c r="K1777" s="8">
        <f t="shared" si="83"/>
        <v>8</v>
      </c>
      <c r="M1777"/>
    </row>
    <row r="1778" spans="3:13" ht="14.25">
      <c r="C1778" s="10">
        <v>1777</v>
      </c>
      <c r="D1778" s="10" t="s">
        <v>8</v>
      </c>
      <c r="E1778" s="15">
        <v>38705</v>
      </c>
      <c r="F1778" s="10">
        <f t="shared" si="81"/>
        <v>2005</v>
      </c>
      <c r="G1778" s="10" t="s">
        <v>17</v>
      </c>
      <c r="H1778" s="16">
        <v>95</v>
      </c>
      <c r="I1778" s="17">
        <v>286.40913503922599</v>
      </c>
      <c r="J1778" s="18">
        <f t="shared" si="82"/>
        <v>27208.86782872647</v>
      </c>
      <c r="K1778" s="8">
        <f t="shared" si="83"/>
        <v>5</v>
      </c>
      <c r="M1778"/>
    </row>
    <row r="1779" spans="3:13" ht="14.25">
      <c r="C1779" s="10">
        <v>1778</v>
      </c>
      <c r="D1779" s="10" t="s">
        <v>16</v>
      </c>
      <c r="E1779" s="15">
        <v>38793</v>
      </c>
      <c r="F1779" s="10">
        <f t="shared" si="81"/>
        <v>2006</v>
      </c>
      <c r="G1779" s="10" t="s">
        <v>21</v>
      </c>
      <c r="H1779" s="16">
        <v>7</v>
      </c>
      <c r="I1779" s="17">
        <v>23.4603984514332</v>
      </c>
      <c r="J1779" s="18">
        <f t="shared" si="82"/>
        <v>164.22278916003239</v>
      </c>
      <c r="K1779" s="8">
        <f t="shared" si="83"/>
        <v>7</v>
      </c>
      <c r="M1779"/>
    </row>
    <row r="1780" spans="3:13" ht="14.25">
      <c r="C1780" s="10">
        <v>1779</v>
      </c>
      <c r="D1780" s="10" t="s">
        <v>14</v>
      </c>
      <c r="E1780" s="15">
        <v>38452</v>
      </c>
      <c r="F1780" s="10">
        <f t="shared" si="81"/>
        <v>2005</v>
      </c>
      <c r="G1780" s="10" t="s">
        <v>21</v>
      </c>
      <c r="H1780" s="16">
        <v>9</v>
      </c>
      <c r="I1780" s="17">
        <v>29.496709116948502</v>
      </c>
      <c r="J1780" s="18">
        <f t="shared" si="82"/>
        <v>265.47038205253654</v>
      </c>
      <c r="K1780" s="8">
        <f t="shared" si="83"/>
        <v>6</v>
      </c>
      <c r="M1780"/>
    </row>
    <row r="1781" spans="3:13" ht="14.25">
      <c r="C1781" s="10">
        <v>1780</v>
      </c>
      <c r="D1781" s="10" t="s">
        <v>14</v>
      </c>
      <c r="E1781" s="15">
        <v>38111</v>
      </c>
      <c r="F1781" s="10">
        <f t="shared" si="81"/>
        <v>2004</v>
      </c>
      <c r="G1781" s="10" t="s">
        <v>11</v>
      </c>
      <c r="H1781" s="16">
        <v>16</v>
      </c>
      <c r="I1781" s="17">
        <v>50.3230469184345</v>
      </c>
      <c r="J1781" s="18">
        <f t="shared" si="82"/>
        <v>805.168750694952</v>
      </c>
      <c r="K1781" s="8">
        <f t="shared" si="83"/>
        <v>6</v>
      </c>
      <c r="M1781"/>
    </row>
    <row r="1782" spans="3:13" ht="14.25">
      <c r="C1782" s="10">
        <v>1781</v>
      </c>
      <c r="D1782" s="10" t="s">
        <v>12</v>
      </c>
      <c r="E1782" s="15">
        <v>38408</v>
      </c>
      <c r="F1782" s="10">
        <f t="shared" si="81"/>
        <v>2005</v>
      </c>
      <c r="G1782" s="10" t="s">
        <v>9</v>
      </c>
      <c r="H1782" s="16">
        <v>37</v>
      </c>
      <c r="I1782" s="17">
        <v>112.642366897576</v>
      </c>
      <c r="J1782" s="18">
        <f t="shared" si="82"/>
        <v>4167.7675752103123</v>
      </c>
      <c r="K1782" s="8">
        <f t="shared" si="83"/>
        <v>6</v>
      </c>
      <c r="M1782"/>
    </row>
    <row r="1783" spans="3:13" ht="14.25">
      <c r="C1783" s="10">
        <v>1782</v>
      </c>
      <c r="D1783" s="10" t="s">
        <v>20</v>
      </c>
      <c r="E1783" s="15">
        <v>38991</v>
      </c>
      <c r="F1783" s="10">
        <f t="shared" si="81"/>
        <v>2006</v>
      </c>
      <c r="G1783" s="10" t="s">
        <v>9</v>
      </c>
      <c r="H1783" s="16">
        <v>38</v>
      </c>
      <c r="I1783" s="17">
        <v>115.866943504088</v>
      </c>
      <c r="J1783" s="18">
        <f t="shared" si="82"/>
        <v>4402.9438531553442</v>
      </c>
      <c r="K1783" s="8">
        <f t="shared" si="83"/>
        <v>4</v>
      </c>
      <c r="M1783"/>
    </row>
    <row r="1784" spans="3:13" ht="14.25">
      <c r="C1784" s="10">
        <v>1783</v>
      </c>
      <c r="D1784" s="10" t="s">
        <v>8</v>
      </c>
      <c r="E1784" s="15">
        <v>38980</v>
      </c>
      <c r="F1784" s="10">
        <f t="shared" si="81"/>
        <v>2006</v>
      </c>
      <c r="G1784" s="10" t="s">
        <v>13</v>
      </c>
      <c r="H1784" s="16">
        <v>43</v>
      </c>
      <c r="I1784" s="17">
        <v>130.38058732657899</v>
      </c>
      <c r="J1784" s="18">
        <f t="shared" si="82"/>
        <v>5606.3652550428969</v>
      </c>
      <c r="K1784" s="8">
        <f t="shared" si="83"/>
        <v>5</v>
      </c>
      <c r="M1784"/>
    </row>
    <row r="1785" spans="3:13" ht="14.25">
      <c r="C1785" s="10">
        <v>1784</v>
      </c>
      <c r="D1785" s="10" t="s">
        <v>20</v>
      </c>
      <c r="E1785" s="15">
        <v>38903</v>
      </c>
      <c r="F1785" s="10">
        <f t="shared" si="81"/>
        <v>2006</v>
      </c>
      <c r="G1785" s="10" t="s">
        <v>21</v>
      </c>
      <c r="H1785" s="16">
        <v>-5</v>
      </c>
      <c r="I1785" s="17">
        <v>-12.649706737241701</v>
      </c>
      <c r="J1785" s="18">
        <f t="shared" si="82"/>
        <v>63.248533686208503</v>
      </c>
      <c r="K1785" s="8">
        <f t="shared" si="83"/>
        <v>4</v>
      </c>
      <c r="M1785"/>
    </row>
    <row r="1786" spans="3:13" ht="14.25">
      <c r="C1786" s="10">
        <v>1785</v>
      </c>
      <c r="D1786" s="10" t="s">
        <v>14</v>
      </c>
      <c r="E1786" s="15">
        <v>39035</v>
      </c>
      <c r="F1786" s="10">
        <f t="shared" si="81"/>
        <v>2006</v>
      </c>
      <c r="G1786" s="10" t="s">
        <v>17</v>
      </c>
      <c r="H1786" s="16">
        <v>9</v>
      </c>
      <c r="I1786" s="17">
        <v>28.951087924744201</v>
      </c>
      <c r="J1786" s="18">
        <f t="shared" si="82"/>
        <v>260.55979132269783</v>
      </c>
      <c r="K1786" s="8">
        <f t="shared" si="83"/>
        <v>6</v>
      </c>
      <c r="M1786"/>
    </row>
    <row r="1787" spans="3:13" ht="14.25">
      <c r="C1787" s="10">
        <v>1786</v>
      </c>
      <c r="D1787" s="10" t="s">
        <v>8</v>
      </c>
      <c r="E1787" s="15">
        <v>38727</v>
      </c>
      <c r="F1787" s="10">
        <f t="shared" si="81"/>
        <v>2006</v>
      </c>
      <c r="G1787" s="10" t="s">
        <v>9</v>
      </c>
      <c r="H1787" s="16">
        <v>-9</v>
      </c>
      <c r="I1787" s="17">
        <v>-24.653364515512202</v>
      </c>
      <c r="J1787" s="18">
        <f t="shared" si="82"/>
        <v>221.88028063960982</v>
      </c>
      <c r="K1787" s="8">
        <f t="shared" si="83"/>
        <v>5</v>
      </c>
      <c r="M1787"/>
    </row>
    <row r="1788" spans="3:13" ht="14.25">
      <c r="C1788" s="10">
        <v>1787</v>
      </c>
      <c r="D1788" s="10" t="s">
        <v>19</v>
      </c>
      <c r="E1788" s="15">
        <v>38595</v>
      </c>
      <c r="F1788" s="10">
        <f t="shared" si="81"/>
        <v>2005</v>
      </c>
      <c r="G1788" s="10" t="s">
        <v>13</v>
      </c>
      <c r="H1788" s="16">
        <v>24</v>
      </c>
      <c r="I1788" s="17">
        <v>74.611228324097596</v>
      </c>
      <c r="J1788" s="18">
        <f t="shared" si="82"/>
        <v>1790.6694797783423</v>
      </c>
      <c r="K1788" s="8">
        <f t="shared" si="83"/>
        <v>3</v>
      </c>
      <c r="M1788"/>
    </row>
    <row r="1789" spans="3:13" ht="14.25">
      <c r="C1789" s="10">
        <v>1788</v>
      </c>
      <c r="D1789" s="10" t="s">
        <v>20</v>
      </c>
      <c r="E1789" s="15">
        <v>38111</v>
      </c>
      <c r="F1789" s="10">
        <f t="shared" si="81"/>
        <v>2004</v>
      </c>
      <c r="G1789" s="10" t="s">
        <v>9</v>
      </c>
      <c r="H1789" s="16">
        <v>30</v>
      </c>
      <c r="I1789" s="17">
        <v>91.370060380593699</v>
      </c>
      <c r="J1789" s="18">
        <f t="shared" si="82"/>
        <v>2741.1018114178109</v>
      </c>
      <c r="K1789" s="8">
        <f t="shared" si="83"/>
        <v>4</v>
      </c>
      <c r="M1789"/>
    </row>
    <row r="1790" spans="3:13" ht="14.25">
      <c r="C1790" s="10">
        <v>1789</v>
      </c>
      <c r="D1790" s="10" t="s">
        <v>18</v>
      </c>
      <c r="E1790" s="15">
        <v>38694</v>
      </c>
      <c r="F1790" s="10">
        <f t="shared" si="81"/>
        <v>2005</v>
      </c>
      <c r="G1790" s="10" t="s">
        <v>9</v>
      </c>
      <c r="H1790" s="16">
        <v>83</v>
      </c>
      <c r="I1790" s="17">
        <v>250.84508105520001</v>
      </c>
      <c r="J1790" s="18">
        <f t="shared" si="82"/>
        <v>20820.141727581602</v>
      </c>
      <c r="K1790" s="8">
        <f t="shared" si="83"/>
        <v>8</v>
      </c>
      <c r="M1790"/>
    </row>
    <row r="1791" spans="3:13" ht="14.25">
      <c r="C1791" s="10">
        <v>1790</v>
      </c>
      <c r="D1791" s="10" t="s">
        <v>14</v>
      </c>
      <c r="E1791" s="15">
        <v>38067</v>
      </c>
      <c r="F1791" s="10">
        <f t="shared" si="81"/>
        <v>2004</v>
      </c>
      <c r="G1791" s="10" t="s">
        <v>9</v>
      </c>
      <c r="H1791" s="16">
        <v>90</v>
      </c>
      <c r="I1791" s="17">
        <v>271.87067701120299</v>
      </c>
      <c r="J1791" s="18">
        <f t="shared" si="82"/>
        <v>24468.360931008268</v>
      </c>
      <c r="K1791" s="8">
        <f t="shared" si="83"/>
        <v>6</v>
      </c>
      <c r="M1791"/>
    </row>
    <row r="1792" spans="3:13" ht="14.25">
      <c r="C1792" s="10">
        <v>1791</v>
      </c>
      <c r="D1792" s="10" t="s">
        <v>16</v>
      </c>
      <c r="E1792" s="15">
        <v>38441</v>
      </c>
      <c r="F1792" s="10">
        <f t="shared" si="81"/>
        <v>2005</v>
      </c>
      <c r="G1792" s="10" t="s">
        <v>17</v>
      </c>
      <c r="H1792" s="16">
        <v>82</v>
      </c>
      <c r="I1792" s="17">
        <v>248.227879938537</v>
      </c>
      <c r="J1792" s="18">
        <f t="shared" si="82"/>
        <v>20354.686154960033</v>
      </c>
      <c r="K1792" s="8">
        <f t="shared" si="83"/>
        <v>7</v>
      </c>
      <c r="M1792"/>
    </row>
    <row r="1793" spans="3:13" ht="14.25">
      <c r="C1793" s="10">
        <v>1792</v>
      </c>
      <c r="D1793" s="10" t="s">
        <v>10</v>
      </c>
      <c r="E1793" s="15">
        <v>38650</v>
      </c>
      <c r="F1793" s="10">
        <f t="shared" si="81"/>
        <v>2005</v>
      </c>
      <c r="G1793" s="10" t="s">
        <v>17</v>
      </c>
      <c r="H1793" s="16">
        <v>51</v>
      </c>
      <c r="I1793" s="17">
        <v>155.23329282201701</v>
      </c>
      <c r="J1793" s="18">
        <f t="shared" si="82"/>
        <v>7916.8979339228672</v>
      </c>
      <c r="K1793" s="8">
        <f t="shared" si="83"/>
        <v>8</v>
      </c>
      <c r="M1793"/>
    </row>
    <row r="1794" spans="3:13" ht="14.25">
      <c r="C1794" s="10">
        <v>1793</v>
      </c>
      <c r="D1794" s="10" t="s">
        <v>20</v>
      </c>
      <c r="E1794" s="15">
        <v>37990</v>
      </c>
      <c r="F1794" s="10">
        <f t="shared" si="81"/>
        <v>2004</v>
      </c>
      <c r="G1794" s="10" t="s">
        <v>9</v>
      </c>
      <c r="H1794" s="16">
        <v>66</v>
      </c>
      <c r="I1794" s="17">
        <v>200.12511432116301</v>
      </c>
      <c r="J1794" s="18">
        <f t="shared" si="82"/>
        <v>13208.257545196759</v>
      </c>
      <c r="K1794" s="8">
        <f t="shared" si="83"/>
        <v>4</v>
      </c>
      <c r="M1794"/>
    </row>
    <row r="1795" spans="3:13" ht="14.25">
      <c r="C1795" s="10">
        <v>1794</v>
      </c>
      <c r="D1795" s="10" t="s">
        <v>14</v>
      </c>
      <c r="E1795" s="15">
        <v>38716</v>
      </c>
      <c r="F1795" s="10">
        <f t="shared" ref="F1795:F1858" si="84">YEAR(E1795)</f>
        <v>2005</v>
      </c>
      <c r="G1795" s="10" t="s">
        <v>21</v>
      </c>
      <c r="H1795" s="16">
        <v>29</v>
      </c>
      <c r="I1795" s="17">
        <v>89.016407302334798</v>
      </c>
      <c r="J1795" s="18">
        <f t="shared" ref="J1795:J1858" si="85">H1795*I1795</f>
        <v>2581.4758117677093</v>
      </c>
      <c r="K1795" s="8">
        <f t="shared" ref="K1795:K1858" si="86">LEN(D1795)</f>
        <v>6</v>
      </c>
      <c r="M1795"/>
    </row>
    <row r="1796" spans="3:13" ht="14.25">
      <c r="C1796" s="10">
        <v>1795</v>
      </c>
      <c r="D1796" s="10" t="s">
        <v>12</v>
      </c>
      <c r="E1796" s="15">
        <v>38628</v>
      </c>
      <c r="F1796" s="10">
        <f t="shared" si="84"/>
        <v>2005</v>
      </c>
      <c r="G1796" s="10" t="s">
        <v>9</v>
      </c>
      <c r="H1796" s="16">
        <v>93</v>
      </c>
      <c r="I1796" s="17">
        <v>280.87456053220598</v>
      </c>
      <c r="J1796" s="18">
        <f t="shared" si="85"/>
        <v>26121.334129495157</v>
      </c>
      <c r="K1796" s="8">
        <f t="shared" si="86"/>
        <v>6</v>
      </c>
      <c r="M1796"/>
    </row>
    <row r="1797" spans="3:13" ht="14.25">
      <c r="C1797" s="10">
        <v>1796</v>
      </c>
      <c r="D1797" s="10" t="s">
        <v>19</v>
      </c>
      <c r="E1797" s="15">
        <v>39002</v>
      </c>
      <c r="F1797" s="10">
        <f t="shared" si="84"/>
        <v>2006</v>
      </c>
      <c r="G1797" s="10" t="s">
        <v>17</v>
      </c>
      <c r="H1797" s="16">
        <v>-3</v>
      </c>
      <c r="I1797" s="17">
        <v>-6.5419840395963602</v>
      </c>
      <c r="J1797" s="18">
        <f t="shared" si="85"/>
        <v>19.62595211878908</v>
      </c>
      <c r="K1797" s="8">
        <f t="shared" si="86"/>
        <v>3</v>
      </c>
      <c r="M1797"/>
    </row>
    <row r="1798" spans="3:13" ht="14.25">
      <c r="C1798" s="10">
        <v>1797</v>
      </c>
      <c r="D1798" s="10" t="s">
        <v>12</v>
      </c>
      <c r="E1798" s="15">
        <v>38969</v>
      </c>
      <c r="F1798" s="10">
        <f t="shared" si="84"/>
        <v>2006</v>
      </c>
      <c r="G1798" s="10" t="s">
        <v>9</v>
      </c>
      <c r="H1798" s="16">
        <v>-2</v>
      </c>
      <c r="I1798" s="17">
        <v>-3.63551117789134</v>
      </c>
      <c r="J1798" s="18">
        <f t="shared" si="85"/>
        <v>7.2710223557826801</v>
      </c>
      <c r="K1798" s="8">
        <f t="shared" si="86"/>
        <v>6</v>
      </c>
      <c r="M1798"/>
    </row>
    <row r="1799" spans="3:13" ht="14.25">
      <c r="C1799" s="10">
        <v>1798</v>
      </c>
      <c r="D1799" s="10" t="s">
        <v>18</v>
      </c>
      <c r="E1799" s="15">
        <v>38265</v>
      </c>
      <c r="F1799" s="10">
        <f t="shared" si="84"/>
        <v>2004</v>
      </c>
      <c r="G1799" s="10" t="s">
        <v>13</v>
      </c>
      <c r="H1799" s="16">
        <v>79</v>
      </c>
      <c r="I1799" s="17">
        <v>239.250779290314</v>
      </c>
      <c r="J1799" s="18">
        <f t="shared" si="85"/>
        <v>18900.811563934807</v>
      </c>
      <c r="K1799" s="8">
        <f t="shared" si="86"/>
        <v>8</v>
      </c>
      <c r="M1799"/>
    </row>
    <row r="1800" spans="3:13" ht="14.25">
      <c r="C1800" s="10">
        <v>1799</v>
      </c>
      <c r="D1800" s="10" t="s">
        <v>8</v>
      </c>
      <c r="E1800" s="15">
        <v>39079</v>
      </c>
      <c r="F1800" s="10">
        <f t="shared" si="84"/>
        <v>2006</v>
      </c>
      <c r="G1800" s="10" t="s">
        <v>9</v>
      </c>
      <c r="H1800" s="16">
        <v>31</v>
      </c>
      <c r="I1800" s="17">
        <v>94.721454992650806</v>
      </c>
      <c r="J1800" s="18">
        <f t="shared" si="85"/>
        <v>2936.3651047721751</v>
      </c>
      <c r="K1800" s="8">
        <f t="shared" si="86"/>
        <v>5</v>
      </c>
      <c r="M1800"/>
    </row>
    <row r="1801" spans="3:13" ht="14.25">
      <c r="C1801" s="10">
        <v>1800</v>
      </c>
      <c r="D1801" s="10" t="s">
        <v>10</v>
      </c>
      <c r="E1801" s="15">
        <v>38485</v>
      </c>
      <c r="F1801" s="10">
        <f t="shared" si="84"/>
        <v>2005</v>
      </c>
      <c r="G1801" s="10" t="s">
        <v>11</v>
      </c>
      <c r="H1801" s="16">
        <v>46</v>
      </c>
      <c r="I1801" s="17">
        <v>140.21517548818201</v>
      </c>
      <c r="J1801" s="18">
        <f t="shared" si="85"/>
        <v>6449.8980724563726</v>
      </c>
      <c r="K1801" s="8">
        <f t="shared" si="86"/>
        <v>8</v>
      </c>
      <c r="M1801"/>
    </row>
    <row r="1802" spans="3:13" ht="14.25">
      <c r="C1802" s="10">
        <v>1801</v>
      </c>
      <c r="D1802" s="10" t="s">
        <v>14</v>
      </c>
      <c r="E1802" s="15">
        <v>39079</v>
      </c>
      <c r="F1802" s="10">
        <f t="shared" si="84"/>
        <v>2006</v>
      </c>
      <c r="G1802" s="10" t="s">
        <v>11</v>
      </c>
      <c r="H1802" s="16">
        <v>93</v>
      </c>
      <c r="I1802" s="17">
        <v>281.78560885336401</v>
      </c>
      <c r="J1802" s="18">
        <f t="shared" si="85"/>
        <v>26206.061623362853</v>
      </c>
      <c r="K1802" s="8">
        <f t="shared" si="86"/>
        <v>6</v>
      </c>
      <c r="M1802"/>
    </row>
    <row r="1803" spans="3:13" ht="14.25">
      <c r="C1803" s="10">
        <v>1802</v>
      </c>
      <c r="D1803" s="10" t="s">
        <v>14</v>
      </c>
      <c r="E1803" s="15">
        <v>38056</v>
      </c>
      <c r="F1803" s="10">
        <f t="shared" si="84"/>
        <v>2004</v>
      </c>
      <c r="G1803" s="10" t="s">
        <v>9</v>
      </c>
      <c r="H1803" s="16">
        <v>82</v>
      </c>
      <c r="I1803" s="17">
        <v>247.019182086222</v>
      </c>
      <c r="J1803" s="18">
        <f t="shared" si="85"/>
        <v>20255.572931070205</v>
      </c>
      <c r="K1803" s="8">
        <f t="shared" si="86"/>
        <v>6</v>
      </c>
      <c r="M1803"/>
    </row>
    <row r="1804" spans="3:13" ht="14.25">
      <c r="C1804" s="10">
        <v>1803</v>
      </c>
      <c r="D1804" s="10" t="s">
        <v>20</v>
      </c>
      <c r="E1804" s="15">
        <v>39057</v>
      </c>
      <c r="F1804" s="10">
        <f t="shared" si="84"/>
        <v>2006</v>
      </c>
      <c r="G1804" s="10" t="s">
        <v>13</v>
      </c>
      <c r="H1804" s="16">
        <v>87</v>
      </c>
      <c r="I1804" s="17">
        <v>263.71733330819899</v>
      </c>
      <c r="J1804" s="18">
        <f t="shared" si="85"/>
        <v>22943.407997813312</v>
      </c>
      <c r="K1804" s="8">
        <f t="shared" si="86"/>
        <v>4</v>
      </c>
      <c r="M1804"/>
    </row>
    <row r="1805" spans="3:13" ht="14.25">
      <c r="C1805" s="10">
        <v>1804</v>
      </c>
      <c r="D1805" s="10" t="s">
        <v>12</v>
      </c>
      <c r="E1805" s="15">
        <v>38331</v>
      </c>
      <c r="F1805" s="10">
        <f t="shared" si="84"/>
        <v>2004</v>
      </c>
      <c r="G1805" s="10" t="s">
        <v>11</v>
      </c>
      <c r="H1805" s="16">
        <v>62</v>
      </c>
      <c r="I1805" s="17">
        <v>187.56768751552099</v>
      </c>
      <c r="J1805" s="18">
        <f t="shared" si="85"/>
        <v>11629.1966259623</v>
      </c>
      <c r="K1805" s="8">
        <f t="shared" si="86"/>
        <v>6</v>
      </c>
      <c r="M1805"/>
    </row>
    <row r="1806" spans="3:13" ht="14.25">
      <c r="C1806" s="10">
        <v>1805</v>
      </c>
      <c r="D1806" s="10" t="s">
        <v>18</v>
      </c>
      <c r="E1806" s="15">
        <v>38342</v>
      </c>
      <c r="F1806" s="10">
        <f t="shared" si="84"/>
        <v>2004</v>
      </c>
      <c r="G1806" s="10" t="s">
        <v>11</v>
      </c>
      <c r="H1806" s="16">
        <v>31</v>
      </c>
      <c r="I1806" s="17">
        <v>94.571992971518597</v>
      </c>
      <c r="J1806" s="18">
        <f t="shared" si="85"/>
        <v>2931.7317821170764</v>
      </c>
      <c r="K1806" s="8">
        <f t="shared" si="86"/>
        <v>8</v>
      </c>
      <c r="M1806"/>
    </row>
    <row r="1807" spans="3:13" ht="14.25">
      <c r="C1807" s="10">
        <v>1806</v>
      </c>
      <c r="D1807" s="10" t="s">
        <v>12</v>
      </c>
      <c r="E1807" s="15">
        <v>38210</v>
      </c>
      <c r="F1807" s="10">
        <f t="shared" si="84"/>
        <v>2004</v>
      </c>
      <c r="G1807" s="10" t="s">
        <v>21</v>
      </c>
      <c r="H1807" s="16">
        <v>43</v>
      </c>
      <c r="I1807" s="17">
        <v>131.33084322347401</v>
      </c>
      <c r="J1807" s="18">
        <f t="shared" si="85"/>
        <v>5647.2262586093821</v>
      </c>
      <c r="K1807" s="8">
        <f t="shared" si="86"/>
        <v>6</v>
      </c>
      <c r="M1807"/>
    </row>
    <row r="1808" spans="3:13" ht="14.25">
      <c r="C1808" s="10">
        <v>1807</v>
      </c>
      <c r="D1808" s="10" t="s">
        <v>18</v>
      </c>
      <c r="E1808" s="15">
        <v>38298</v>
      </c>
      <c r="F1808" s="10">
        <f t="shared" si="84"/>
        <v>2004</v>
      </c>
      <c r="G1808" s="10" t="s">
        <v>9</v>
      </c>
      <c r="H1808" s="16">
        <v>78</v>
      </c>
      <c r="I1808" s="17">
        <v>236.44038982169701</v>
      </c>
      <c r="J1808" s="18">
        <f t="shared" si="85"/>
        <v>18442.350406092366</v>
      </c>
      <c r="K1808" s="8">
        <f t="shared" si="86"/>
        <v>8</v>
      </c>
      <c r="M1808"/>
    </row>
    <row r="1809" spans="3:13" ht="14.25">
      <c r="C1809" s="10">
        <v>1808</v>
      </c>
      <c r="D1809" s="10" t="s">
        <v>18</v>
      </c>
      <c r="E1809" s="15">
        <v>38199</v>
      </c>
      <c r="F1809" s="10">
        <f t="shared" si="84"/>
        <v>2004</v>
      </c>
      <c r="G1809" s="10" t="s">
        <v>9</v>
      </c>
      <c r="H1809" s="16">
        <v>-1</v>
      </c>
      <c r="I1809" s="17">
        <v>-0.44195721388362103</v>
      </c>
      <c r="J1809" s="18">
        <f t="shared" si="85"/>
        <v>0.44195721388362103</v>
      </c>
      <c r="K1809" s="8">
        <f t="shared" si="86"/>
        <v>8</v>
      </c>
      <c r="M1809"/>
    </row>
    <row r="1810" spans="3:13" ht="14.25">
      <c r="C1810" s="10">
        <v>1809</v>
      </c>
      <c r="D1810" s="10" t="s">
        <v>15</v>
      </c>
      <c r="E1810" s="15">
        <v>38056</v>
      </c>
      <c r="F1810" s="10">
        <f t="shared" si="84"/>
        <v>2004</v>
      </c>
      <c r="G1810" s="10" t="s">
        <v>13</v>
      </c>
      <c r="H1810" s="16">
        <v>5</v>
      </c>
      <c r="I1810" s="17">
        <v>17.4698095418001</v>
      </c>
      <c r="J1810" s="18">
        <f t="shared" si="85"/>
        <v>87.349047709000502</v>
      </c>
      <c r="K1810" s="8">
        <f t="shared" si="86"/>
        <v>5</v>
      </c>
      <c r="M1810"/>
    </row>
    <row r="1811" spans="3:13" ht="14.25">
      <c r="C1811" s="10">
        <v>1810</v>
      </c>
      <c r="D1811" s="10" t="s">
        <v>18</v>
      </c>
      <c r="E1811" s="15">
        <v>38859</v>
      </c>
      <c r="F1811" s="10">
        <f t="shared" si="84"/>
        <v>2006</v>
      </c>
      <c r="G1811" s="10" t="s">
        <v>13</v>
      </c>
      <c r="H1811" s="16">
        <v>30</v>
      </c>
      <c r="I1811" s="17">
        <v>92.310265407730995</v>
      </c>
      <c r="J1811" s="18">
        <f t="shared" si="85"/>
        <v>2769.3079622319297</v>
      </c>
      <c r="K1811" s="8">
        <f t="shared" si="86"/>
        <v>8</v>
      </c>
      <c r="M1811"/>
    </row>
    <row r="1812" spans="3:13" ht="14.25">
      <c r="C1812" s="10">
        <v>1811</v>
      </c>
      <c r="D1812" s="10" t="s">
        <v>10</v>
      </c>
      <c r="E1812" s="15">
        <v>38826</v>
      </c>
      <c r="F1812" s="10">
        <f t="shared" si="84"/>
        <v>2006</v>
      </c>
      <c r="G1812" s="10" t="s">
        <v>17</v>
      </c>
      <c r="H1812" s="16">
        <v>65</v>
      </c>
      <c r="I1812" s="17">
        <v>197.17585549268199</v>
      </c>
      <c r="J1812" s="18">
        <f t="shared" si="85"/>
        <v>12816.430607024329</v>
      </c>
      <c r="K1812" s="8">
        <f t="shared" si="86"/>
        <v>8</v>
      </c>
      <c r="M1812"/>
    </row>
    <row r="1813" spans="3:13" ht="14.25">
      <c r="C1813" s="10">
        <v>1812</v>
      </c>
      <c r="D1813" s="10" t="s">
        <v>20</v>
      </c>
      <c r="E1813" s="15">
        <v>38848</v>
      </c>
      <c r="F1813" s="10">
        <f t="shared" si="84"/>
        <v>2006</v>
      </c>
      <c r="G1813" s="10" t="s">
        <v>21</v>
      </c>
      <c r="H1813" s="16">
        <v>14</v>
      </c>
      <c r="I1813" s="17">
        <v>43.795902693301002</v>
      </c>
      <c r="J1813" s="18">
        <f t="shared" si="85"/>
        <v>613.14263770621403</v>
      </c>
      <c r="K1813" s="8">
        <f t="shared" si="86"/>
        <v>4</v>
      </c>
      <c r="M1813"/>
    </row>
    <row r="1814" spans="3:13" ht="14.25">
      <c r="C1814" s="10">
        <v>1813</v>
      </c>
      <c r="D1814" s="10" t="s">
        <v>20</v>
      </c>
      <c r="E1814" s="15">
        <v>38683</v>
      </c>
      <c r="F1814" s="10">
        <f t="shared" si="84"/>
        <v>2005</v>
      </c>
      <c r="G1814" s="10" t="s">
        <v>11</v>
      </c>
      <c r="H1814" s="16">
        <v>10</v>
      </c>
      <c r="I1814" s="17">
        <v>31.259562735955399</v>
      </c>
      <c r="J1814" s="18">
        <f t="shared" si="85"/>
        <v>312.59562735955399</v>
      </c>
      <c r="K1814" s="8">
        <f t="shared" si="86"/>
        <v>4</v>
      </c>
      <c r="M1814"/>
    </row>
    <row r="1815" spans="3:13" ht="14.25">
      <c r="C1815" s="10">
        <v>1814</v>
      </c>
      <c r="D1815" s="10" t="s">
        <v>8</v>
      </c>
      <c r="E1815" s="15">
        <v>38056</v>
      </c>
      <c r="F1815" s="10">
        <f t="shared" si="84"/>
        <v>2004</v>
      </c>
      <c r="G1815" s="10" t="s">
        <v>13</v>
      </c>
      <c r="H1815" s="16">
        <v>31</v>
      </c>
      <c r="I1815" s="17">
        <v>94.729581013275293</v>
      </c>
      <c r="J1815" s="18">
        <f t="shared" si="85"/>
        <v>2936.6170114115339</v>
      </c>
      <c r="K1815" s="8">
        <f t="shared" si="86"/>
        <v>5</v>
      </c>
      <c r="M1815"/>
    </row>
    <row r="1816" spans="3:13" ht="14.25">
      <c r="C1816" s="10">
        <v>1815</v>
      </c>
      <c r="D1816" s="10" t="s">
        <v>8</v>
      </c>
      <c r="E1816" s="15">
        <v>38826</v>
      </c>
      <c r="F1816" s="10">
        <f t="shared" si="84"/>
        <v>2006</v>
      </c>
      <c r="G1816" s="10" t="s">
        <v>21</v>
      </c>
      <c r="H1816" s="16">
        <v>25</v>
      </c>
      <c r="I1816" s="17">
        <v>77.103127744417094</v>
      </c>
      <c r="J1816" s="18">
        <f t="shared" si="85"/>
        <v>1927.5781936104274</v>
      </c>
      <c r="K1816" s="8">
        <f t="shared" si="86"/>
        <v>5</v>
      </c>
      <c r="M1816"/>
    </row>
    <row r="1817" spans="3:13" ht="14.25">
      <c r="C1817" s="10">
        <v>1816</v>
      </c>
      <c r="D1817" s="10" t="s">
        <v>8</v>
      </c>
      <c r="E1817" s="15">
        <v>38430</v>
      </c>
      <c r="F1817" s="10">
        <f t="shared" si="84"/>
        <v>2005</v>
      </c>
      <c r="G1817" s="10" t="s">
        <v>13</v>
      </c>
      <c r="H1817" s="16">
        <v>11</v>
      </c>
      <c r="I1817" s="17">
        <v>35.295636570052601</v>
      </c>
      <c r="J1817" s="18">
        <f t="shared" si="85"/>
        <v>388.2520022705786</v>
      </c>
      <c r="K1817" s="8">
        <f t="shared" si="86"/>
        <v>5</v>
      </c>
      <c r="M1817"/>
    </row>
    <row r="1818" spans="3:13" ht="14.25">
      <c r="C1818" s="10">
        <v>1817</v>
      </c>
      <c r="D1818" s="10" t="s">
        <v>8</v>
      </c>
      <c r="E1818" s="15">
        <v>38001</v>
      </c>
      <c r="F1818" s="10">
        <f t="shared" si="84"/>
        <v>2004</v>
      </c>
      <c r="G1818" s="10" t="s">
        <v>11</v>
      </c>
      <c r="H1818" s="16">
        <v>62</v>
      </c>
      <c r="I1818" s="17">
        <v>187.512226350817</v>
      </c>
      <c r="J1818" s="18">
        <f t="shared" si="85"/>
        <v>11625.758033750653</v>
      </c>
      <c r="K1818" s="8">
        <f t="shared" si="86"/>
        <v>5</v>
      </c>
      <c r="M1818"/>
    </row>
    <row r="1819" spans="3:13" ht="14.25">
      <c r="C1819" s="10">
        <v>1818</v>
      </c>
      <c r="D1819" s="10" t="s">
        <v>12</v>
      </c>
      <c r="E1819" s="15">
        <v>38012</v>
      </c>
      <c r="F1819" s="10">
        <f t="shared" si="84"/>
        <v>2004</v>
      </c>
      <c r="G1819" s="10" t="s">
        <v>11</v>
      </c>
      <c r="H1819" s="16">
        <v>4</v>
      </c>
      <c r="I1819" s="17">
        <v>14.186481337467299</v>
      </c>
      <c r="J1819" s="18">
        <f t="shared" si="85"/>
        <v>56.745925349869196</v>
      </c>
      <c r="K1819" s="8">
        <f t="shared" si="86"/>
        <v>6</v>
      </c>
      <c r="M1819"/>
    </row>
    <row r="1820" spans="3:13" ht="14.25">
      <c r="C1820" s="10">
        <v>1819</v>
      </c>
      <c r="D1820" s="10" t="s">
        <v>15</v>
      </c>
      <c r="E1820" s="15">
        <v>38969</v>
      </c>
      <c r="F1820" s="10">
        <f t="shared" si="84"/>
        <v>2006</v>
      </c>
      <c r="G1820" s="10" t="s">
        <v>17</v>
      </c>
      <c r="H1820" s="16">
        <v>4</v>
      </c>
      <c r="I1820" s="17">
        <v>13.713847194878401</v>
      </c>
      <c r="J1820" s="18">
        <f t="shared" si="85"/>
        <v>54.855388779513603</v>
      </c>
      <c r="K1820" s="8">
        <f t="shared" si="86"/>
        <v>5</v>
      </c>
      <c r="M1820"/>
    </row>
    <row r="1821" spans="3:13" ht="14.25">
      <c r="C1821" s="10">
        <v>1820</v>
      </c>
      <c r="D1821" s="10" t="s">
        <v>18</v>
      </c>
      <c r="E1821" s="15">
        <v>38683</v>
      </c>
      <c r="F1821" s="10">
        <f t="shared" si="84"/>
        <v>2005</v>
      </c>
      <c r="G1821" s="10" t="s">
        <v>9</v>
      </c>
      <c r="H1821" s="16">
        <v>71</v>
      </c>
      <c r="I1821" s="17">
        <v>215.12149125217499</v>
      </c>
      <c r="J1821" s="18">
        <f t="shared" si="85"/>
        <v>15273.625878904424</v>
      </c>
      <c r="K1821" s="8">
        <f t="shared" si="86"/>
        <v>8</v>
      </c>
      <c r="M1821"/>
    </row>
    <row r="1822" spans="3:13" ht="14.25">
      <c r="C1822" s="10">
        <v>1821</v>
      </c>
      <c r="D1822" s="10" t="s">
        <v>19</v>
      </c>
      <c r="E1822" s="15">
        <v>38859</v>
      </c>
      <c r="F1822" s="10">
        <f t="shared" si="84"/>
        <v>2006</v>
      </c>
      <c r="G1822" s="10" t="s">
        <v>13</v>
      </c>
      <c r="H1822" s="16">
        <v>67</v>
      </c>
      <c r="I1822" s="17">
        <v>203.18155970987999</v>
      </c>
      <c r="J1822" s="18">
        <f t="shared" si="85"/>
        <v>13613.164500561959</v>
      </c>
      <c r="K1822" s="8">
        <f t="shared" si="86"/>
        <v>3</v>
      </c>
      <c r="M1822"/>
    </row>
    <row r="1823" spans="3:13" ht="14.25">
      <c r="C1823" s="10">
        <v>1822</v>
      </c>
      <c r="D1823" s="10" t="s">
        <v>14</v>
      </c>
      <c r="E1823" s="15">
        <v>38463</v>
      </c>
      <c r="F1823" s="10">
        <f t="shared" si="84"/>
        <v>2005</v>
      </c>
      <c r="G1823" s="10" t="s">
        <v>9</v>
      </c>
      <c r="H1823" s="16">
        <v>19</v>
      </c>
      <c r="I1823" s="17">
        <v>59.451848680441202</v>
      </c>
      <c r="J1823" s="18">
        <f t="shared" si="85"/>
        <v>1129.5851249283828</v>
      </c>
      <c r="K1823" s="8">
        <f t="shared" si="86"/>
        <v>6</v>
      </c>
      <c r="M1823"/>
    </row>
    <row r="1824" spans="3:13" ht="14.25">
      <c r="C1824" s="10">
        <v>1823</v>
      </c>
      <c r="D1824" s="10" t="s">
        <v>20</v>
      </c>
      <c r="E1824" s="15">
        <v>38529</v>
      </c>
      <c r="F1824" s="10">
        <f t="shared" si="84"/>
        <v>2005</v>
      </c>
      <c r="G1824" s="10" t="s">
        <v>9</v>
      </c>
      <c r="H1824" s="16">
        <v>12</v>
      </c>
      <c r="I1824" s="17">
        <v>37.6345073054867</v>
      </c>
      <c r="J1824" s="18">
        <f t="shared" si="85"/>
        <v>451.61408766584043</v>
      </c>
      <c r="K1824" s="8">
        <f t="shared" si="86"/>
        <v>4</v>
      </c>
      <c r="M1824"/>
    </row>
    <row r="1825" spans="3:13" ht="14.25">
      <c r="C1825" s="10">
        <v>1824</v>
      </c>
      <c r="D1825" s="10" t="s">
        <v>15</v>
      </c>
      <c r="E1825" s="15">
        <v>38892</v>
      </c>
      <c r="F1825" s="10">
        <f t="shared" si="84"/>
        <v>2006</v>
      </c>
      <c r="G1825" s="10" t="s">
        <v>9</v>
      </c>
      <c r="H1825" s="16">
        <v>50</v>
      </c>
      <c r="I1825" s="17">
        <v>151.66817286074701</v>
      </c>
      <c r="J1825" s="18">
        <f t="shared" si="85"/>
        <v>7583.40864303735</v>
      </c>
      <c r="K1825" s="8">
        <f t="shared" si="86"/>
        <v>5</v>
      </c>
      <c r="M1825"/>
    </row>
    <row r="1826" spans="3:13" ht="14.25">
      <c r="C1826" s="10">
        <v>1825</v>
      </c>
      <c r="D1826" s="10" t="s">
        <v>8</v>
      </c>
      <c r="E1826" s="15">
        <v>38760</v>
      </c>
      <c r="F1826" s="10">
        <f t="shared" si="84"/>
        <v>2006</v>
      </c>
      <c r="G1826" s="10" t="s">
        <v>13</v>
      </c>
      <c r="H1826" s="16">
        <v>73</v>
      </c>
      <c r="I1826" s="17">
        <v>221.23251800803101</v>
      </c>
      <c r="J1826" s="18">
        <f t="shared" si="85"/>
        <v>16149.973814586263</v>
      </c>
      <c r="K1826" s="8">
        <f t="shared" si="86"/>
        <v>5</v>
      </c>
      <c r="M1826"/>
    </row>
    <row r="1827" spans="3:13" ht="14.25">
      <c r="C1827" s="10">
        <v>1826</v>
      </c>
      <c r="D1827" s="10" t="s">
        <v>20</v>
      </c>
      <c r="E1827" s="15">
        <v>38947</v>
      </c>
      <c r="F1827" s="10">
        <f t="shared" si="84"/>
        <v>2006</v>
      </c>
      <c r="G1827" s="10" t="s">
        <v>13</v>
      </c>
      <c r="H1827" s="16">
        <v>30</v>
      </c>
      <c r="I1827" s="17">
        <v>91.686808812711902</v>
      </c>
      <c r="J1827" s="18">
        <f t="shared" si="85"/>
        <v>2750.6042643813571</v>
      </c>
      <c r="K1827" s="8">
        <f t="shared" si="86"/>
        <v>4</v>
      </c>
      <c r="M1827"/>
    </row>
    <row r="1828" spans="3:13" ht="14.25">
      <c r="C1828" s="10">
        <v>1827</v>
      </c>
      <c r="D1828" s="10" t="s">
        <v>12</v>
      </c>
      <c r="E1828" s="15">
        <v>38243</v>
      </c>
      <c r="F1828" s="10">
        <f t="shared" si="84"/>
        <v>2004</v>
      </c>
      <c r="G1828" s="10" t="s">
        <v>21</v>
      </c>
      <c r="H1828" s="16">
        <v>19</v>
      </c>
      <c r="I1828" s="17">
        <v>59.101466872333397</v>
      </c>
      <c r="J1828" s="18">
        <f t="shared" si="85"/>
        <v>1122.9278705743345</v>
      </c>
      <c r="K1828" s="8">
        <f t="shared" si="86"/>
        <v>6</v>
      </c>
      <c r="M1828"/>
    </row>
    <row r="1829" spans="3:13" ht="14.25">
      <c r="C1829" s="10">
        <v>1828</v>
      </c>
      <c r="D1829" s="10" t="s">
        <v>19</v>
      </c>
      <c r="E1829" s="15">
        <v>38507</v>
      </c>
      <c r="F1829" s="10">
        <f t="shared" si="84"/>
        <v>2005</v>
      </c>
      <c r="G1829" s="10" t="s">
        <v>17</v>
      </c>
      <c r="H1829" s="16">
        <v>48</v>
      </c>
      <c r="I1829" s="17">
        <v>145.21747547077899</v>
      </c>
      <c r="J1829" s="18">
        <f t="shared" si="85"/>
        <v>6970.4388225973917</v>
      </c>
      <c r="K1829" s="8">
        <f t="shared" si="86"/>
        <v>3</v>
      </c>
      <c r="M1829"/>
    </row>
    <row r="1830" spans="3:13" ht="14.25">
      <c r="C1830" s="10">
        <v>1829</v>
      </c>
      <c r="D1830" s="10" t="s">
        <v>10</v>
      </c>
      <c r="E1830" s="15">
        <v>38859</v>
      </c>
      <c r="F1830" s="10">
        <f t="shared" si="84"/>
        <v>2006</v>
      </c>
      <c r="G1830" s="10" t="s">
        <v>21</v>
      </c>
      <c r="H1830" s="16">
        <v>-8</v>
      </c>
      <c r="I1830" s="17">
        <v>-21.6026336830964</v>
      </c>
      <c r="J1830" s="18">
        <f t="shared" si="85"/>
        <v>172.8210694647712</v>
      </c>
      <c r="K1830" s="8">
        <f t="shared" si="86"/>
        <v>8</v>
      </c>
      <c r="M1830"/>
    </row>
    <row r="1831" spans="3:13" ht="14.25">
      <c r="C1831" s="10">
        <v>1830</v>
      </c>
      <c r="D1831" s="10" t="s">
        <v>20</v>
      </c>
      <c r="E1831" s="15">
        <v>38947</v>
      </c>
      <c r="F1831" s="10">
        <f t="shared" si="84"/>
        <v>2006</v>
      </c>
      <c r="G1831" s="10" t="s">
        <v>9</v>
      </c>
      <c r="H1831" s="16">
        <v>-8</v>
      </c>
      <c r="I1831" s="17">
        <v>-22.143532028061198</v>
      </c>
      <c r="J1831" s="18">
        <f t="shared" si="85"/>
        <v>177.14825622448959</v>
      </c>
      <c r="K1831" s="8">
        <f t="shared" si="86"/>
        <v>4</v>
      </c>
      <c r="M1831"/>
    </row>
    <row r="1832" spans="3:13" ht="14.25">
      <c r="C1832" s="10">
        <v>1831</v>
      </c>
      <c r="D1832" s="10" t="s">
        <v>20</v>
      </c>
      <c r="E1832" s="15">
        <v>38441</v>
      </c>
      <c r="F1832" s="10">
        <f t="shared" si="84"/>
        <v>2005</v>
      </c>
      <c r="G1832" s="10" t="s">
        <v>9</v>
      </c>
      <c r="H1832" s="16">
        <v>28</v>
      </c>
      <c r="I1832" s="17">
        <v>85.906767980675696</v>
      </c>
      <c r="J1832" s="18">
        <f t="shared" si="85"/>
        <v>2405.3895034589195</v>
      </c>
      <c r="K1832" s="8">
        <f t="shared" si="86"/>
        <v>4</v>
      </c>
      <c r="M1832"/>
    </row>
    <row r="1833" spans="3:13" ht="14.25">
      <c r="C1833" s="10">
        <v>1832</v>
      </c>
      <c r="D1833" s="10" t="s">
        <v>15</v>
      </c>
      <c r="E1833" s="15">
        <v>38617</v>
      </c>
      <c r="F1833" s="10">
        <f t="shared" si="84"/>
        <v>2005</v>
      </c>
      <c r="G1833" s="10" t="s">
        <v>21</v>
      </c>
      <c r="H1833" s="16">
        <v>81</v>
      </c>
      <c r="I1833" s="17">
        <v>245.213115546995</v>
      </c>
      <c r="J1833" s="18">
        <f t="shared" si="85"/>
        <v>19862.262359306595</v>
      </c>
      <c r="K1833" s="8">
        <f t="shared" si="86"/>
        <v>5</v>
      </c>
      <c r="M1833"/>
    </row>
    <row r="1834" spans="3:13" ht="14.25">
      <c r="C1834" s="10">
        <v>1833</v>
      </c>
      <c r="D1834" s="10" t="s">
        <v>15</v>
      </c>
      <c r="E1834" s="15">
        <v>38364</v>
      </c>
      <c r="F1834" s="10">
        <f t="shared" si="84"/>
        <v>2005</v>
      </c>
      <c r="G1834" s="10" t="s">
        <v>9</v>
      </c>
      <c r="H1834" s="16">
        <v>12</v>
      </c>
      <c r="I1834" s="17">
        <v>37.991916032039498</v>
      </c>
      <c r="J1834" s="18">
        <f t="shared" si="85"/>
        <v>455.90299238447398</v>
      </c>
      <c r="K1834" s="8">
        <f t="shared" si="86"/>
        <v>5</v>
      </c>
      <c r="M1834"/>
    </row>
    <row r="1835" spans="3:13" ht="14.25">
      <c r="C1835" s="10">
        <v>1834</v>
      </c>
      <c r="D1835" s="10" t="s">
        <v>15</v>
      </c>
      <c r="E1835" s="15">
        <v>38782</v>
      </c>
      <c r="F1835" s="10">
        <f t="shared" si="84"/>
        <v>2006</v>
      </c>
      <c r="G1835" s="10" t="s">
        <v>17</v>
      </c>
      <c r="H1835" s="16">
        <v>54</v>
      </c>
      <c r="I1835" s="17">
        <v>164.03373721658599</v>
      </c>
      <c r="J1835" s="18">
        <f t="shared" si="85"/>
        <v>8857.8218096956443</v>
      </c>
      <c r="K1835" s="8">
        <f t="shared" si="86"/>
        <v>5</v>
      </c>
      <c r="M1835"/>
    </row>
    <row r="1836" spans="3:13" ht="14.25">
      <c r="C1836" s="10">
        <v>1835</v>
      </c>
      <c r="D1836" s="10" t="s">
        <v>15</v>
      </c>
      <c r="E1836" s="15">
        <v>38496</v>
      </c>
      <c r="F1836" s="10">
        <f t="shared" si="84"/>
        <v>2005</v>
      </c>
      <c r="G1836" s="10" t="s">
        <v>11</v>
      </c>
      <c r="H1836" s="16">
        <v>70</v>
      </c>
      <c r="I1836" s="17">
        <v>212.30572042127901</v>
      </c>
      <c r="J1836" s="18">
        <f t="shared" si="85"/>
        <v>14861.400429489531</v>
      </c>
      <c r="K1836" s="8">
        <f t="shared" si="86"/>
        <v>5</v>
      </c>
      <c r="M1836"/>
    </row>
    <row r="1837" spans="3:13" ht="14.25">
      <c r="C1837" s="10">
        <v>1836</v>
      </c>
      <c r="D1837" s="10" t="s">
        <v>15</v>
      </c>
      <c r="E1837" s="15">
        <v>38573</v>
      </c>
      <c r="F1837" s="10">
        <f t="shared" si="84"/>
        <v>2005</v>
      </c>
      <c r="G1837" s="10" t="s">
        <v>17</v>
      </c>
      <c r="H1837" s="16">
        <v>89</v>
      </c>
      <c r="I1837" s="17">
        <v>269.07289128480699</v>
      </c>
      <c r="J1837" s="18">
        <f t="shared" si="85"/>
        <v>23947.487324347821</v>
      </c>
      <c r="K1837" s="8">
        <f t="shared" si="86"/>
        <v>5</v>
      </c>
      <c r="M1837"/>
    </row>
    <row r="1838" spans="3:13" ht="14.25">
      <c r="C1838" s="10">
        <v>1837</v>
      </c>
      <c r="D1838" s="10" t="s">
        <v>18</v>
      </c>
      <c r="E1838" s="15">
        <v>38606</v>
      </c>
      <c r="F1838" s="10">
        <f t="shared" si="84"/>
        <v>2005</v>
      </c>
      <c r="G1838" s="10" t="s">
        <v>11</v>
      </c>
      <c r="H1838" s="16">
        <v>10</v>
      </c>
      <c r="I1838" s="17">
        <v>32.2719412093005</v>
      </c>
      <c r="J1838" s="18">
        <f t="shared" si="85"/>
        <v>322.71941209300502</v>
      </c>
      <c r="K1838" s="8">
        <f t="shared" si="86"/>
        <v>8</v>
      </c>
      <c r="M1838"/>
    </row>
    <row r="1839" spans="3:13" ht="14.25">
      <c r="C1839" s="10">
        <v>1838</v>
      </c>
      <c r="D1839" s="10" t="s">
        <v>8</v>
      </c>
      <c r="E1839" s="15">
        <v>37990</v>
      </c>
      <c r="F1839" s="10">
        <f t="shared" si="84"/>
        <v>2004</v>
      </c>
      <c r="G1839" s="10" t="s">
        <v>11</v>
      </c>
      <c r="H1839" s="16">
        <v>52</v>
      </c>
      <c r="I1839" s="17">
        <v>158.17581888720301</v>
      </c>
      <c r="J1839" s="18">
        <f t="shared" si="85"/>
        <v>8225.1425821345565</v>
      </c>
      <c r="K1839" s="8">
        <f t="shared" si="86"/>
        <v>5</v>
      </c>
      <c r="M1839"/>
    </row>
    <row r="1840" spans="3:13" ht="14.25">
      <c r="C1840" s="10">
        <v>1839</v>
      </c>
      <c r="D1840" s="10" t="s">
        <v>18</v>
      </c>
      <c r="E1840" s="15">
        <v>38540</v>
      </c>
      <c r="F1840" s="10">
        <f t="shared" si="84"/>
        <v>2005</v>
      </c>
      <c r="G1840" s="10" t="s">
        <v>21</v>
      </c>
      <c r="H1840" s="16">
        <v>85</v>
      </c>
      <c r="I1840" s="17">
        <v>257.81669173781398</v>
      </c>
      <c r="J1840" s="18">
        <f t="shared" si="85"/>
        <v>21914.418797714188</v>
      </c>
      <c r="K1840" s="8">
        <f t="shared" si="86"/>
        <v>8</v>
      </c>
      <c r="M1840"/>
    </row>
    <row r="1841" spans="3:13" ht="14.25">
      <c r="C1841" s="10">
        <v>1840</v>
      </c>
      <c r="D1841" s="10" t="s">
        <v>12</v>
      </c>
      <c r="E1841" s="15">
        <v>38529</v>
      </c>
      <c r="F1841" s="10">
        <f t="shared" si="84"/>
        <v>2005</v>
      </c>
      <c r="G1841" s="10" t="s">
        <v>11</v>
      </c>
      <c r="H1841" s="16">
        <v>31</v>
      </c>
      <c r="I1841" s="17">
        <v>93.983701954495999</v>
      </c>
      <c r="J1841" s="18">
        <f t="shared" si="85"/>
        <v>2913.4947605893758</v>
      </c>
      <c r="K1841" s="8">
        <f t="shared" si="86"/>
        <v>6</v>
      </c>
      <c r="M1841"/>
    </row>
    <row r="1842" spans="3:13" ht="14.25">
      <c r="C1842" s="10">
        <v>1841</v>
      </c>
      <c r="D1842" s="10" t="s">
        <v>14</v>
      </c>
      <c r="E1842" s="15">
        <v>38793</v>
      </c>
      <c r="F1842" s="10">
        <f t="shared" si="84"/>
        <v>2006</v>
      </c>
      <c r="G1842" s="10" t="s">
        <v>21</v>
      </c>
      <c r="H1842" s="16">
        <v>36</v>
      </c>
      <c r="I1842" s="17">
        <v>110.02990284079</v>
      </c>
      <c r="J1842" s="18">
        <f t="shared" si="85"/>
        <v>3961.07650226844</v>
      </c>
      <c r="K1842" s="8">
        <f t="shared" si="86"/>
        <v>6</v>
      </c>
      <c r="M1842"/>
    </row>
    <row r="1843" spans="3:13" ht="14.25">
      <c r="C1843" s="10">
        <v>1842</v>
      </c>
      <c r="D1843" s="10" t="s">
        <v>16</v>
      </c>
      <c r="E1843" s="15">
        <v>38089</v>
      </c>
      <c r="F1843" s="10">
        <f t="shared" si="84"/>
        <v>2004</v>
      </c>
      <c r="G1843" s="10" t="s">
        <v>9</v>
      </c>
      <c r="H1843" s="16">
        <v>80</v>
      </c>
      <c r="I1843" s="17">
        <v>241.833539139153</v>
      </c>
      <c r="J1843" s="18">
        <f t="shared" si="85"/>
        <v>19346.683131132238</v>
      </c>
      <c r="K1843" s="8">
        <f t="shared" si="86"/>
        <v>7</v>
      </c>
      <c r="M1843"/>
    </row>
    <row r="1844" spans="3:13" ht="14.25">
      <c r="C1844" s="10">
        <v>1843</v>
      </c>
      <c r="D1844" s="10" t="s">
        <v>16</v>
      </c>
      <c r="E1844" s="15">
        <v>38562</v>
      </c>
      <c r="F1844" s="10">
        <f t="shared" si="84"/>
        <v>2005</v>
      </c>
      <c r="G1844" s="10" t="s">
        <v>21</v>
      </c>
      <c r="H1844" s="16">
        <v>27</v>
      </c>
      <c r="I1844" s="17">
        <v>82.455751292325601</v>
      </c>
      <c r="J1844" s="18">
        <f t="shared" si="85"/>
        <v>2226.3052848927914</v>
      </c>
      <c r="K1844" s="8">
        <f t="shared" si="86"/>
        <v>7</v>
      </c>
      <c r="M1844"/>
    </row>
    <row r="1845" spans="3:13" ht="14.25">
      <c r="C1845" s="10">
        <v>1844</v>
      </c>
      <c r="D1845" s="10" t="s">
        <v>18</v>
      </c>
      <c r="E1845" s="15">
        <v>38111</v>
      </c>
      <c r="F1845" s="10">
        <f t="shared" si="84"/>
        <v>2004</v>
      </c>
      <c r="G1845" s="10" t="s">
        <v>11</v>
      </c>
      <c r="H1845" s="16">
        <v>46</v>
      </c>
      <c r="I1845" s="17">
        <v>140.39446141212699</v>
      </c>
      <c r="J1845" s="18">
        <f t="shared" si="85"/>
        <v>6458.1452249578415</v>
      </c>
      <c r="K1845" s="8">
        <f t="shared" si="86"/>
        <v>8</v>
      </c>
      <c r="M1845"/>
    </row>
    <row r="1846" spans="3:13" ht="14.25">
      <c r="C1846" s="10">
        <v>1845</v>
      </c>
      <c r="D1846" s="10" t="s">
        <v>18</v>
      </c>
      <c r="E1846" s="15">
        <v>38188</v>
      </c>
      <c r="F1846" s="10">
        <f t="shared" si="84"/>
        <v>2004</v>
      </c>
      <c r="G1846" s="10" t="s">
        <v>11</v>
      </c>
      <c r="H1846" s="16">
        <v>29</v>
      </c>
      <c r="I1846" s="17">
        <v>89.577515368145896</v>
      </c>
      <c r="J1846" s="18">
        <f t="shared" si="85"/>
        <v>2597.7479456762312</v>
      </c>
      <c r="K1846" s="8">
        <f t="shared" si="86"/>
        <v>8</v>
      </c>
      <c r="M1846"/>
    </row>
    <row r="1847" spans="3:13" ht="14.25">
      <c r="C1847" s="10">
        <v>1846</v>
      </c>
      <c r="D1847" s="10" t="s">
        <v>19</v>
      </c>
      <c r="E1847" s="15">
        <v>38760</v>
      </c>
      <c r="F1847" s="10">
        <f t="shared" si="84"/>
        <v>2006</v>
      </c>
      <c r="G1847" s="10" t="s">
        <v>9</v>
      </c>
      <c r="H1847" s="16">
        <v>55</v>
      </c>
      <c r="I1847" s="17">
        <v>167.03601910379101</v>
      </c>
      <c r="J1847" s="18">
        <f t="shared" si="85"/>
        <v>9186.9810507085058</v>
      </c>
      <c r="K1847" s="8">
        <f t="shared" si="86"/>
        <v>3</v>
      </c>
      <c r="M1847"/>
    </row>
    <row r="1848" spans="3:13" ht="14.25">
      <c r="C1848" s="10">
        <v>1847</v>
      </c>
      <c r="D1848" s="10" t="s">
        <v>14</v>
      </c>
      <c r="E1848" s="15">
        <v>38243</v>
      </c>
      <c r="F1848" s="10">
        <f t="shared" si="84"/>
        <v>2004</v>
      </c>
      <c r="G1848" s="10" t="s">
        <v>21</v>
      </c>
      <c r="H1848" s="16">
        <v>2</v>
      </c>
      <c r="I1848" s="17">
        <v>7.3173645509019103</v>
      </c>
      <c r="J1848" s="18">
        <f t="shared" si="85"/>
        <v>14.634729101803821</v>
      </c>
      <c r="K1848" s="8">
        <f t="shared" si="86"/>
        <v>6</v>
      </c>
      <c r="M1848"/>
    </row>
    <row r="1849" spans="3:13" ht="14.25">
      <c r="C1849" s="10">
        <v>1848</v>
      </c>
      <c r="D1849" s="10" t="s">
        <v>8</v>
      </c>
      <c r="E1849" s="15">
        <v>38892</v>
      </c>
      <c r="F1849" s="10">
        <f t="shared" si="84"/>
        <v>2006</v>
      </c>
      <c r="G1849" s="10" t="s">
        <v>11</v>
      </c>
      <c r="H1849" s="16">
        <v>60</v>
      </c>
      <c r="I1849" s="17">
        <v>182.39254500689901</v>
      </c>
      <c r="J1849" s="18">
        <f t="shared" si="85"/>
        <v>10943.55270041394</v>
      </c>
      <c r="K1849" s="8">
        <f t="shared" si="86"/>
        <v>5</v>
      </c>
      <c r="M1849"/>
    </row>
    <row r="1850" spans="3:13" ht="14.25">
      <c r="C1850" s="10">
        <v>1849</v>
      </c>
      <c r="D1850" s="10" t="s">
        <v>15</v>
      </c>
      <c r="E1850" s="15">
        <v>38562</v>
      </c>
      <c r="F1850" s="10">
        <f t="shared" si="84"/>
        <v>2005</v>
      </c>
      <c r="G1850" s="10" t="s">
        <v>9</v>
      </c>
      <c r="H1850" s="16">
        <v>12</v>
      </c>
      <c r="I1850" s="17">
        <v>37.851664258571802</v>
      </c>
      <c r="J1850" s="18">
        <f t="shared" si="85"/>
        <v>454.21997110286162</v>
      </c>
      <c r="K1850" s="8">
        <f t="shared" si="86"/>
        <v>5</v>
      </c>
      <c r="M1850"/>
    </row>
    <row r="1851" spans="3:13" ht="14.25">
      <c r="C1851" s="10">
        <v>1850</v>
      </c>
      <c r="D1851" s="10" t="s">
        <v>19</v>
      </c>
      <c r="E1851" s="15">
        <v>38122</v>
      </c>
      <c r="F1851" s="10">
        <f t="shared" si="84"/>
        <v>2004</v>
      </c>
      <c r="G1851" s="10" t="s">
        <v>21</v>
      </c>
      <c r="H1851" s="16">
        <v>52</v>
      </c>
      <c r="I1851" s="17">
        <v>157.88309865957601</v>
      </c>
      <c r="J1851" s="18">
        <f t="shared" si="85"/>
        <v>8209.9211302979529</v>
      </c>
      <c r="K1851" s="8">
        <f t="shared" si="86"/>
        <v>3</v>
      </c>
      <c r="M1851"/>
    </row>
    <row r="1852" spans="3:13" ht="14.25">
      <c r="C1852" s="10">
        <v>1851</v>
      </c>
      <c r="D1852" s="10" t="s">
        <v>12</v>
      </c>
      <c r="E1852" s="15">
        <v>38100</v>
      </c>
      <c r="F1852" s="10">
        <f t="shared" si="84"/>
        <v>2004</v>
      </c>
      <c r="G1852" s="10" t="s">
        <v>9</v>
      </c>
      <c r="H1852" s="16">
        <v>37</v>
      </c>
      <c r="I1852" s="17">
        <v>113.273903973665</v>
      </c>
      <c r="J1852" s="18">
        <f t="shared" si="85"/>
        <v>4191.1344470256054</v>
      </c>
      <c r="K1852" s="8">
        <f t="shared" si="86"/>
        <v>6</v>
      </c>
      <c r="M1852"/>
    </row>
    <row r="1853" spans="3:13" ht="14.25">
      <c r="C1853" s="10">
        <v>1852</v>
      </c>
      <c r="D1853" s="10" t="s">
        <v>12</v>
      </c>
      <c r="E1853" s="15">
        <v>38254</v>
      </c>
      <c r="F1853" s="10">
        <f t="shared" si="84"/>
        <v>2004</v>
      </c>
      <c r="G1853" s="10" t="s">
        <v>13</v>
      </c>
      <c r="H1853" s="16">
        <v>36</v>
      </c>
      <c r="I1853" s="17">
        <v>110.519000337443</v>
      </c>
      <c r="J1853" s="18">
        <f t="shared" si="85"/>
        <v>3978.6840121479481</v>
      </c>
      <c r="K1853" s="8">
        <f t="shared" si="86"/>
        <v>6</v>
      </c>
      <c r="M1853"/>
    </row>
    <row r="1854" spans="3:13" ht="14.25">
      <c r="C1854" s="10">
        <v>1853</v>
      </c>
      <c r="D1854" s="10" t="s">
        <v>20</v>
      </c>
      <c r="E1854" s="15">
        <v>38100</v>
      </c>
      <c r="F1854" s="10">
        <f t="shared" si="84"/>
        <v>2004</v>
      </c>
      <c r="G1854" s="10" t="s">
        <v>9</v>
      </c>
      <c r="H1854" s="16">
        <v>87</v>
      </c>
      <c r="I1854" s="17">
        <v>262.81312845180003</v>
      </c>
      <c r="J1854" s="18">
        <f t="shared" si="85"/>
        <v>22864.742175306601</v>
      </c>
      <c r="K1854" s="8">
        <f t="shared" si="86"/>
        <v>4</v>
      </c>
      <c r="M1854"/>
    </row>
    <row r="1855" spans="3:13" ht="14.25">
      <c r="C1855" s="10">
        <v>1854</v>
      </c>
      <c r="D1855" s="10" t="s">
        <v>18</v>
      </c>
      <c r="E1855" s="15">
        <v>38749</v>
      </c>
      <c r="F1855" s="10">
        <f t="shared" si="84"/>
        <v>2006</v>
      </c>
      <c r="G1855" s="10" t="s">
        <v>21</v>
      </c>
      <c r="H1855" s="16">
        <v>16</v>
      </c>
      <c r="I1855" s="17">
        <v>50.279574486289498</v>
      </c>
      <c r="J1855" s="18">
        <f t="shared" si="85"/>
        <v>804.47319178063196</v>
      </c>
      <c r="K1855" s="8">
        <f t="shared" si="86"/>
        <v>8</v>
      </c>
      <c r="M1855"/>
    </row>
    <row r="1856" spans="3:13" ht="14.25">
      <c r="C1856" s="10">
        <v>1855</v>
      </c>
      <c r="D1856" s="10" t="s">
        <v>14</v>
      </c>
      <c r="E1856" s="15">
        <v>38551</v>
      </c>
      <c r="F1856" s="10">
        <f t="shared" si="84"/>
        <v>2005</v>
      </c>
      <c r="G1856" s="10" t="s">
        <v>9</v>
      </c>
      <c r="H1856" s="16">
        <v>50</v>
      </c>
      <c r="I1856" s="17">
        <v>152.125935777493</v>
      </c>
      <c r="J1856" s="18">
        <f t="shared" si="85"/>
        <v>7606.2967888746498</v>
      </c>
      <c r="K1856" s="8">
        <f t="shared" si="86"/>
        <v>6</v>
      </c>
      <c r="M1856"/>
    </row>
    <row r="1857" spans="3:13" ht="14.25">
      <c r="C1857" s="10">
        <v>1856</v>
      </c>
      <c r="D1857" s="10" t="s">
        <v>10</v>
      </c>
      <c r="E1857" s="15">
        <v>38749</v>
      </c>
      <c r="F1857" s="10">
        <f t="shared" si="84"/>
        <v>2006</v>
      </c>
      <c r="G1857" s="10" t="s">
        <v>21</v>
      </c>
      <c r="H1857" s="16">
        <v>53</v>
      </c>
      <c r="I1857" s="17">
        <v>160.62764519173899</v>
      </c>
      <c r="J1857" s="18">
        <f t="shared" si="85"/>
        <v>8513.2651951621665</v>
      </c>
      <c r="K1857" s="8">
        <f t="shared" si="86"/>
        <v>8</v>
      </c>
      <c r="M1857"/>
    </row>
    <row r="1858" spans="3:13" ht="14.25">
      <c r="C1858" s="10">
        <v>1857</v>
      </c>
      <c r="D1858" s="10" t="s">
        <v>20</v>
      </c>
      <c r="E1858" s="15">
        <v>38133</v>
      </c>
      <c r="F1858" s="10">
        <f t="shared" si="84"/>
        <v>2004</v>
      </c>
      <c r="G1858" s="10" t="s">
        <v>11</v>
      </c>
      <c r="H1858" s="16">
        <v>61</v>
      </c>
      <c r="I1858" s="17">
        <v>184.760938096198</v>
      </c>
      <c r="J1858" s="18">
        <f t="shared" si="85"/>
        <v>11270.417223868079</v>
      </c>
      <c r="K1858" s="8">
        <f t="shared" si="86"/>
        <v>4</v>
      </c>
      <c r="M1858"/>
    </row>
    <row r="1859" spans="3:13" ht="14.25">
      <c r="C1859" s="10">
        <v>1858</v>
      </c>
      <c r="D1859" s="10" t="s">
        <v>12</v>
      </c>
      <c r="E1859" s="15">
        <v>38540</v>
      </c>
      <c r="F1859" s="10">
        <f t="shared" ref="F1859:F1901" si="87">YEAR(E1859)</f>
        <v>2005</v>
      </c>
      <c r="G1859" s="10" t="s">
        <v>11</v>
      </c>
      <c r="H1859" s="16">
        <v>95</v>
      </c>
      <c r="I1859" s="17">
        <v>286.825263002947</v>
      </c>
      <c r="J1859" s="18">
        <f t="shared" ref="J1859:J1901" si="88">H1859*I1859</f>
        <v>27248.399985279964</v>
      </c>
      <c r="K1859" s="8">
        <f t="shared" ref="K1859:K1901" si="89">LEN(D1859)</f>
        <v>6</v>
      </c>
      <c r="M1859"/>
    </row>
    <row r="1860" spans="3:13" ht="14.25">
      <c r="C1860" s="10">
        <v>1859</v>
      </c>
      <c r="D1860" s="10" t="s">
        <v>16</v>
      </c>
      <c r="E1860" s="15">
        <v>38221</v>
      </c>
      <c r="F1860" s="10">
        <f t="shared" si="87"/>
        <v>2004</v>
      </c>
      <c r="G1860" s="10" t="s">
        <v>13</v>
      </c>
      <c r="H1860" s="16">
        <v>-6</v>
      </c>
      <c r="I1860" s="17">
        <v>-16.5893945976757</v>
      </c>
      <c r="J1860" s="18">
        <f t="shared" si="88"/>
        <v>99.536367586054197</v>
      </c>
      <c r="K1860" s="8">
        <f t="shared" si="89"/>
        <v>7</v>
      </c>
      <c r="M1860"/>
    </row>
    <row r="1861" spans="3:13" ht="14.25">
      <c r="C1861" s="10">
        <v>1860</v>
      </c>
      <c r="D1861" s="10" t="s">
        <v>14</v>
      </c>
      <c r="E1861" s="15">
        <v>38210</v>
      </c>
      <c r="F1861" s="10">
        <f t="shared" si="87"/>
        <v>2004</v>
      </c>
      <c r="G1861" s="10" t="s">
        <v>9</v>
      </c>
      <c r="H1861" s="16">
        <v>-9</v>
      </c>
      <c r="I1861" s="17">
        <v>-24.760053633715</v>
      </c>
      <c r="J1861" s="18">
        <f t="shared" si="88"/>
        <v>222.84048270343499</v>
      </c>
      <c r="K1861" s="8">
        <f t="shared" si="89"/>
        <v>6</v>
      </c>
      <c r="M1861"/>
    </row>
    <row r="1862" spans="3:13" ht="14.25">
      <c r="C1862" s="10">
        <v>1861</v>
      </c>
      <c r="D1862" s="10" t="s">
        <v>18</v>
      </c>
      <c r="E1862" s="15">
        <v>38793</v>
      </c>
      <c r="F1862" s="10">
        <f t="shared" si="87"/>
        <v>2006</v>
      </c>
      <c r="G1862" s="10" t="s">
        <v>17</v>
      </c>
      <c r="H1862" s="16">
        <v>74</v>
      </c>
      <c r="I1862" s="17">
        <v>223.827511776607</v>
      </c>
      <c r="J1862" s="18">
        <f t="shared" si="88"/>
        <v>16563.235871468918</v>
      </c>
      <c r="K1862" s="8">
        <f t="shared" si="89"/>
        <v>8</v>
      </c>
      <c r="M1862"/>
    </row>
    <row r="1863" spans="3:13" ht="14.25">
      <c r="C1863" s="10">
        <v>1862</v>
      </c>
      <c r="D1863" s="10" t="s">
        <v>10</v>
      </c>
      <c r="E1863" s="15">
        <v>38694</v>
      </c>
      <c r="F1863" s="10">
        <f t="shared" si="87"/>
        <v>2005</v>
      </c>
      <c r="G1863" s="10" t="s">
        <v>9</v>
      </c>
      <c r="H1863" s="16">
        <v>18</v>
      </c>
      <c r="I1863" s="17">
        <v>55.524146786750499</v>
      </c>
      <c r="J1863" s="18">
        <f t="shared" si="88"/>
        <v>999.43464216150903</v>
      </c>
      <c r="K1863" s="8">
        <f t="shared" si="89"/>
        <v>8</v>
      </c>
      <c r="M1863"/>
    </row>
    <row r="1864" spans="3:13" ht="14.25">
      <c r="C1864" s="10">
        <v>1863</v>
      </c>
      <c r="D1864" s="10" t="s">
        <v>15</v>
      </c>
      <c r="E1864" s="15">
        <v>38782</v>
      </c>
      <c r="F1864" s="10">
        <f t="shared" si="87"/>
        <v>2006</v>
      </c>
      <c r="G1864" s="10" t="s">
        <v>17</v>
      </c>
      <c r="H1864" s="16">
        <v>73</v>
      </c>
      <c r="I1864" s="17">
        <v>220.670634777065</v>
      </c>
      <c r="J1864" s="18">
        <f t="shared" si="88"/>
        <v>16108.956338725746</v>
      </c>
      <c r="K1864" s="8">
        <f t="shared" si="89"/>
        <v>5</v>
      </c>
      <c r="M1864"/>
    </row>
    <row r="1865" spans="3:13" ht="14.25">
      <c r="C1865" s="10">
        <v>1864</v>
      </c>
      <c r="D1865" s="10" t="s">
        <v>14</v>
      </c>
      <c r="E1865" s="15">
        <v>38331</v>
      </c>
      <c r="F1865" s="10">
        <f t="shared" si="87"/>
        <v>2004</v>
      </c>
      <c r="G1865" s="10" t="s">
        <v>17</v>
      </c>
      <c r="H1865" s="16">
        <v>62</v>
      </c>
      <c r="I1865" s="17">
        <v>188.42678187961801</v>
      </c>
      <c r="J1865" s="18">
        <f t="shared" si="88"/>
        <v>11682.460476536316</v>
      </c>
      <c r="K1865" s="8">
        <f t="shared" si="89"/>
        <v>6</v>
      </c>
      <c r="M1865"/>
    </row>
    <row r="1866" spans="3:13" ht="14.25">
      <c r="C1866" s="10">
        <v>1865</v>
      </c>
      <c r="D1866" s="10" t="s">
        <v>16</v>
      </c>
      <c r="E1866" s="15">
        <v>38903</v>
      </c>
      <c r="F1866" s="10">
        <f t="shared" si="87"/>
        <v>2006</v>
      </c>
      <c r="G1866" s="10" t="s">
        <v>11</v>
      </c>
      <c r="H1866" s="16">
        <v>-2</v>
      </c>
      <c r="I1866" s="17">
        <v>-3.5924377444896698</v>
      </c>
      <c r="J1866" s="18">
        <f t="shared" si="88"/>
        <v>7.1848754889793396</v>
      </c>
      <c r="K1866" s="8">
        <f t="shared" si="89"/>
        <v>7</v>
      </c>
      <c r="M1866"/>
    </row>
    <row r="1867" spans="3:13" ht="14.25">
      <c r="C1867" s="10">
        <v>1866</v>
      </c>
      <c r="D1867" s="10" t="s">
        <v>18</v>
      </c>
      <c r="E1867" s="15">
        <v>38991</v>
      </c>
      <c r="F1867" s="10">
        <f t="shared" si="87"/>
        <v>2006</v>
      </c>
      <c r="G1867" s="10" t="s">
        <v>11</v>
      </c>
      <c r="H1867" s="16">
        <v>-7</v>
      </c>
      <c r="I1867" s="17">
        <v>-18.939063444337702</v>
      </c>
      <c r="J1867" s="18">
        <f t="shared" si="88"/>
        <v>132.57344411036391</v>
      </c>
      <c r="K1867" s="8">
        <f t="shared" si="89"/>
        <v>8</v>
      </c>
      <c r="M1867"/>
    </row>
    <row r="1868" spans="3:13" ht="14.25">
      <c r="C1868" s="10">
        <v>1867</v>
      </c>
      <c r="D1868" s="10" t="s">
        <v>18</v>
      </c>
      <c r="E1868" s="15">
        <v>38947</v>
      </c>
      <c r="F1868" s="10">
        <f t="shared" si="87"/>
        <v>2006</v>
      </c>
      <c r="G1868" s="10" t="s">
        <v>21</v>
      </c>
      <c r="H1868" s="16">
        <v>73</v>
      </c>
      <c r="I1868" s="17">
        <v>220.77421208293501</v>
      </c>
      <c r="J1868" s="18">
        <f t="shared" si="88"/>
        <v>16116.517482054256</v>
      </c>
      <c r="K1868" s="8">
        <f t="shared" si="89"/>
        <v>8</v>
      </c>
      <c r="M1868"/>
    </row>
    <row r="1869" spans="3:13" ht="14.25">
      <c r="C1869" s="10">
        <v>1868</v>
      </c>
      <c r="D1869" s="10" t="s">
        <v>10</v>
      </c>
      <c r="E1869" s="15">
        <v>38452</v>
      </c>
      <c r="F1869" s="10">
        <f t="shared" si="87"/>
        <v>2005</v>
      </c>
      <c r="G1869" s="10" t="s">
        <v>17</v>
      </c>
      <c r="H1869" s="16">
        <v>24</v>
      </c>
      <c r="I1869" s="17">
        <v>73.585989082063804</v>
      </c>
      <c r="J1869" s="18">
        <f t="shared" si="88"/>
        <v>1766.0637379695313</v>
      </c>
      <c r="K1869" s="8">
        <f t="shared" si="89"/>
        <v>8</v>
      </c>
      <c r="M1869"/>
    </row>
    <row r="1870" spans="3:13" ht="14.25">
      <c r="C1870" s="10">
        <v>1869</v>
      </c>
      <c r="D1870" s="10" t="s">
        <v>8</v>
      </c>
      <c r="E1870" s="15">
        <v>38628</v>
      </c>
      <c r="F1870" s="10">
        <f t="shared" si="87"/>
        <v>2005</v>
      </c>
      <c r="G1870" s="10" t="s">
        <v>13</v>
      </c>
      <c r="H1870" s="16">
        <v>18</v>
      </c>
      <c r="I1870" s="17">
        <v>56.0844549342088</v>
      </c>
      <c r="J1870" s="18">
        <f t="shared" si="88"/>
        <v>1009.5201888157584</v>
      </c>
      <c r="K1870" s="8">
        <f t="shared" si="89"/>
        <v>5</v>
      </c>
      <c r="M1870"/>
    </row>
    <row r="1871" spans="3:13" ht="14.25">
      <c r="C1871" s="10">
        <v>1870</v>
      </c>
      <c r="D1871" s="10" t="s">
        <v>10</v>
      </c>
      <c r="E1871" s="15">
        <v>39046</v>
      </c>
      <c r="F1871" s="10">
        <f t="shared" si="87"/>
        <v>2006</v>
      </c>
      <c r="G1871" s="10" t="s">
        <v>21</v>
      </c>
      <c r="H1871" s="16">
        <v>49</v>
      </c>
      <c r="I1871" s="17">
        <v>149.40493820151801</v>
      </c>
      <c r="J1871" s="18">
        <f t="shared" si="88"/>
        <v>7320.8419718743826</v>
      </c>
      <c r="K1871" s="8">
        <f t="shared" si="89"/>
        <v>8</v>
      </c>
      <c r="M1871"/>
    </row>
    <row r="1872" spans="3:13" ht="14.25">
      <c r="C1872" s="10">
        <v>1871</v>
      </c>
      <c r="D1872" s="10" t="s">
        <v>20</v>
      </c>
      <c r="E1872" s="15">
        <v>38353</v>
      </c>
      <c r="F1872" s="10">
        <f t="shared" si="87"/>
        <v>2005</v>
      </c>
      <c r="G1872" s="10" t="s">
        <v>21</v>
      </c>
      <c r="H1872" s="16">
        <v>21</v>
      </c>
      <c r="I1872" s="17">
        <v>64.683872648507403</v>
      </c>
      <c r="J1872" s="18">
        <f t="shared" si="88"/>
        <v>1358.3613256186554</v>
      </c>
      <c r="K1872" s="8">
        <f t="shared" si="89"/>
        <v>4</v>
      </c>
      <c r="M1872"/>
    </row>
    <row r="1873" spans="3:13" ht="14.25">
      <c r="C1873" s="10">
        <v>1872</v>
      </c>
      <c r="D1873" s="10" t="s">
        <v>16</v>
      </c>
      <c r="E1873" s="15">
        <v>38122</v>
      </c>
      <c r="F1873" s="10">
        <f t="shared" si="87"/>
        <v>2004</v>
      </c>
      <c r="G1873" s="10" t="s">
        <v>11</v>
      </c>
      <c r="H1873" s="16">
        <v>2</v>
      </c>
      <c r="I1873" s="17">
        <v>7.9938401735771096</v>
      </c>
      <c r="J1873" s="18">
        <f t="shared" si="88"/>
        <v>15.987680347154219</v>
      </c>
      <c r="K1873" s="8">
        <f t="shared" si="89"/>
        <v>7</v>
      </c>
      <c r="M1873"/>
    </row>
    <row r="1874" spans="3:13" ht="14.25">
      <c r="C1874" s="10">
        <v>1873</v>
      </c>
      <c r="D1874" s="10" t="s">
        <v>20</v>
      </c>
      <c r="E1874" s="15">
        <v>38309</v>
      </c>
      <c r="F1874" s="10">
        <f t="shared" si="87"/>
        <v>2004</v>
      </c>
      <c r="G1874" s="10" t="s">
        <v>11</v>
      </c>
      <c r="H1874" s="16">
        <v>83</v>
      </c>
      <c r="I1874" s="17">
        <v>250.87539350545799</v>
      </c>
      <c r="J1874" s="18">
        <f t="shared" si="88"/>
        <v>20822.657660953013</v>
      </c>
      <c r="K1874" s="8">
        <f t="shared" si="89"/>
        <v>4</v>
      </c>
      <c r="M1874"/>
    </row>
    <row r="1875" spans="3:13" ht="14.25">
      <c r="C1875" s="10">
        <v>1874</v>
      </c>
      <c r="D1875" s="10" t="s">
        <v>16</v>
      </c>
      <c r="E1875" s="15">
        <v>38353</v>
      </c>
      <c r="F1875" s="10">
        <f t="shared" si="87"/>
        <v>2005</v>
      </c>
      <c r="G1875" s="10" t="s">
        <v>9</v>
      </c>
      <c r="H1875" s="16">
        <v>63</v>
      </c>
      <c r="I1875" s="17">
        <v>191.147606721095</v>
      </c>
      <c r="J1875" s="18">
        <f t="shared" si="88"/>
        <v>12042.299223428985</v>
      </c>
      <c r="K1875" s="8">
        <f t="shared" si="89"/>
        <v>7</v>
      </c>
      <c r="M1875"/>
    </row>
    <row r="1876" spans="3:13" ht="14.25">
      <c r="C1876" s="10">
        <v>1875</v>
      </c>
      <c r="D1876" s="10" t="s">
        <v>18</v>
      </c>
      <c r="E1876" s="15">
        <v>38045</v>
      </c>
      <c r="F1876" s="10">
        <f t="shared" si="87"/>
        <v>2004</v>
      </c>
      <c r="G1876" s="10" t="s">
        <v>13</v>
      </c>
      <c r="H1876" s="16">
        <v>54</v>
      </c>
      <c r="I1876" s="17">
        <v>163.866285390207</v>
      </c>
      <c r="J1876" s="18">
        <f t="shared" si="88"/>
        <v>8848.7794110711784</v>
      </c>
      <c r="K1876" s="8">
        <f t="shared" si="89"/>
        <v>8</v>
      </c>
      <c r="M1876"/>
    </row>
    <row r="1877" spans="3:13" ht="14.25">
      <c r="C1877" s="10">
        <v>1876</v>
      </c>
      <c r="D1877" s="10" t="s">
        <v>16</v>
      </c>
      <c r="E1877" s="15">
        <v>38243</v>
      </c>
      <c r="F1877" s="10">
        <f t="shared" si="87"/>
        <v>2004</v>
      </c>
      <c r="G1877" s="10" t="s">
        <v>9</v>
      </c>
      <c r="H1877" s="16">
        <v>19</v>
      </c>
      <c r="I1877" s="17">
        <v>59.7152608475227</v>
      </c>
      <c r="J1877" s="18">
        <f t="shared" si="88"/>
        <v>1134.5899561029314</v>
      </c>
      <c r="K1877" s="8">
        <f t="shared" si="89"/>
        <v>7</v>
      </c>
      <c r="M1877"/>
    </row>
    <row r="1878" spans="3:13" ht="14.25">
      <c r="C1878" s="10">
        <v>1877</v>
      </c>
      <c r="D1878" s="10" t="s">
        <v>20</v>
      </c>
      <c r="E1878" s="15">
        <v>38243</v>
      </c>
      <c r="F1878" s="10">
        <f t="shared" si="87"/>
        <v>2004</v>
      </c>
      <c r="G1878" s="10" t="s">
        <v>17</v>
      </c>
      <c r="H1878" s="16">
        <v>66</v>
      </c>
      <c r="I1878" s="17">
        <v>199.36159710188701</v>
      </c>
      <c r="J1878" s="18">
        <f t="shared" si="88"/>
        <v>13157.865408724543</v>
      </c>
      <c r="K1878" s="8">
        <f t="shared" si="89"/>
        <v>4</v>
      </c>
      <c r="M1878"/>
    </row>
    <row r="1879" spans="3:13" ht="14.25">
      <c r="C1879" s="10">
        <v>1878</v>
      </c>
      <c r="D1879" s="10" t="s">
        <v>8</v>
      </c>
      <c r="E1879" s="15">
        <v>38133</v>
      </c>
      <c r="F1879" s="10">
        <f t="shared" si="87"/>
        <v>2004</v>
      </c>
      <c r="G1879" s="10" t="s">
        <v>9</v>
      </c>
      <c r="H1879" s="16">
        <v>60</v>
      </c>
      <c r="I1879" s="17">
        <v>182.28071376505699</v>
      </c>
      <c r="J1879" s="18">
        <f t="shared" si="88"/>
        <v>10936.842825903419</v>
      </c>
      <c r="K1879" s="8">
        <f t="shared" si="89"/>
        <v>5</v>
      </c>
      <c r="M1879"/>
    </row>
    <row r="1880" spans="3:13" ht="14.25">
      <c r="C1880" s="10">
        <v>1879</v>
      </c>
      <c r="D1880" s="10" t="s">
        <v>12</v>
      </c>
      <c r="E1880" s="15">
        <v>38947</v>
      </c>
      <c r="F1880" s="10">
        <f t="shared" si="87"/>
        <v>2006</v>
      </c>
      <c r="G1880" s="10" t="s">
        <v>17</v>
      </c>
      <c r="H1880" s="16">
        <v>90</v>
      </c>
      <c r="I1880" s="17">
        <v>271.85208039455398</v>
      </c>
      <c r="J1880" s="18">
        <f t="shared" si="88"/>
        <v>24466.687235509857</v>
      </c>
      <c r="K1880" s="8">
        <f t="shared" si="89"/>
        <v>6</v>
      </c>
      <c r="M1880"/>
    </row>
    <row r="1881" spans="3:13" ht="14.25">
      <c r="C1881" s="10">
        <v>1880</v>
      </c>
      <c r="D1881" s="10" t="s">
        <v>14</v>
      </c>
      <c r="E1881" s="15">
        <v>39068</v>
      </c>
      <c r="F1881" s="10">
        <f t="shared" si="87"/>
        <v>2006</v>
      </c>
      <c r="G1881" s="10" t="s">
        <v>9</v>
      </c>
      <c r="H1881" s="16">
        <v>59</v>
      </c>
      <c r="I1881" s="17">
        <v>178.650302303991</v>
      </c>
      <c r="J1881" s="18">
        <f t="shared" si="88"/>
        <v>10540.367835935469</v>
      </c>
      <c r="K1881" s="8">
        <f t="shared" si="89"/>
        <v>6</v>
      </c>
      <c r="M1881"/>
    </row>
    <row r="1882" spans="3:13" ht="14.25">
      <c r="C1882" s="10">
        <v>1881</v>
      </c>
      <c r="D1882" s="10" t="s">
        <v>14</v>
      </c>
      <c r="E1882" s="15">
        <v>38628</v>
      </c>
      <c r="F1882" s="10">
        <f t="shared" si="87"/>
        <v>2005</v>
      </c>
      <c r="G1882" s="10" t="s">
        <v>11</v>
      </c>
      <c r="H1882" s="16">
        <v>0</v>
      </c>
      <c r="I1882" s="17">
        <v>2.6560689007562899</v>
      </c>
      <c r="J1882" s="18">
        <f t="shared" si="88"/>
        <v>0</v>
      </c>
      <c r="K1882" s="8">
        <f t="shared" si="89"/>
        <v>6</v>
      </c>
      <c r="M1882"/>
    </row>
    <row r="1883" spans="3:13" ht="14.25">
      <c r="C1883" s="10">
        <v>1882</v>
      </c>
      <c r="D1883" s="10" t="s">
        <v>19</v>
      </c>
      <c r="E1883" s="15">
        <v>38067</v>
      </c>
      <c r="F1883" s="10">
        <f t="shared" si="87"/>
        <v>2004</v>
      </c>
      <c r="G1883" s="10" t="s">
        <v>11</v>
      </c>
      <c r="H1883" s="16">
        <v>72</v>
      </c>
      <c r="I1883" s="17">
        <v>217.90015045055301</v>
      </c>
      <c r="J1883" s="18">
        <f t="shared" si="88"/>
        <v>15688.810832439816</v>
      </c>
      <c r="K1883" s="8">
        <f t="shared" si="89"/>
        <v>3</v>
      </c>
      <c r="M1883"/>
    </row>
    <row r="1884" spans="3:13" ht="14.25">
      <c r="C1884" s="10">
        <v>1883</v>
      </c>
      <c r="D1884" s="10" t="s">
        <v>8</v>
      </c>
      <c r="E1884" s="15">
        <v>38188</v>
      </c>
      <c r="F1884" s="10">
        <f t="shared" si="87"/>
        <v>2004</v>
      </c>
      <c r="G1884" s="10" t="s">
        <v>9</v>
      </c>
      <c r="H1884" s="16">
        <v>-6</v>
      </c>
      <c r="I1884" s="17">
        <v>-15.7359596905203</v>
      </c>
      <c r="J1884" s="18">
        <f t="shared" si="88"/>
        <v>94.415758143121792</v>
      </c>
      <c r="K1884" s="8">
        <f t="shared" si="89"/>
        <v>5</v>
      </c>
      <c r="M1884"/>
    </row>
    <row r="1885" spans="3:13" ht="14.25">
      <c r="C1885" s="10">
        <v>1884</v>
      </c>
      <c r="D1885" s="10" t="s">
        <v>10</v>
      </c>
      <c r="E1885" s="15">
        <v>38859</v>
      </c>
      <c r="F1885" s="10">
        <f t="shared" si="87"/>
        <v>2006</v>
      </c>
      <c r="G1885" s="10" t="s">
        <v>9</v>
      </c>
      <c r="H1885" s="16">
        <v>89</v>
      </c>
      <c r="I1885" s="17">
        <v>269.39552816852103</v>
      </c>
      <c r="J1885" s="18">
        <f t="shared" si="88"/>
        <v>23976.20200699837</v>
      </c>
      <c r="K1885" s="8">
        <f t="shared" si="89"/>
        <v>8</v>
      </c>
      <c r="M1885"/>
    </row>
    <row r="1886" spans="3:13" ht="14.25">
      <c r="C1886" s="10">
        <v>1885</v>
      </c>
      <c r="D1886" s="10" t="s">
        <v>12</v>
      </c>
      <c r="E1886" s="15">
        <v>38848</v>
      </c>
      <c r="F1886" s="10">
        <f t="shared" si="87"/>
        <v>2006</v>
      </c>
      <c r="G1886" s="10" t="s">
        <v>9</v>
      </c>
      <c r="H1886" s="16">
        <v>12</v>
      </c>
      <c r="I1886" s="17">
        <v>37.837711255972998</v>
      </c>
      <c r="J1886" s="18">
        <f t="shared" si="88"/>
        <v>454.05253507167595</v>
      </c>
      <c r="K1886" s="8">
        <f t="shared" si="89"/>
        <v>6</v>
      </c>
      <c r="M1886"/>
    </row>
    <row r="1887" spans="3:13" ht="14.25">
      <c r="C1887" s="10">
        <v>1886</v>
      </c>
      <c r="D1887" s="10" t="s">
        <v>18</v>
      </c>
      <c r="E1887" s="15">
        <v>38573</v>
      </c>
      <c r="F1887" s="10">
        <f t="shared" si="87"/>
        <v>2005</v>
      </c>
      <c r="G1887" s="10" t="s">
        <v>21</v>
      </c>
      <c r="H1887" s="16">
        <v>89</v>
      </c>
      <c r="I1887" s="17">
        <v>269.14754282019402</v>
      </c>
      <c r="J1887" s="18">
        <f t="shared" si="88"/>
        <v>23954.131310997269</v>
      </c>
      <c r="K1887" s="8">
        <f t="shared" si="89"/>
        <v>8</v>
      </c>
      <c r="M1887"/>
    </row>
    <row r="1888" spans="3:13" ht="14.25">
      <c r="C1888" s="10">
        <v>1887</v>
      </c>
      <c r="D1888" s="10" t="s">
        <v>15</v>
      </c>
      <c r="E1888" s="15">
        <v>38463</v>
      </c>
      <c r="F1888" s="10">
        <f t="shared" si="87"/>
        <v>2005</v>
      </c>
      <c r="G1888" s="10" t="s">
        <v>9</v>
      </c>
      <c r="H1888" s="16">
        <v>61</v>
      </c>
      <c r="I1888" s="17">
        <v>185.31478831640101</v>
      </c>
      <c r="J1888" s="18">
        <f t="shared" si="88"/>
        <v>11304.202087300462</v>
      </c>
      <c r="K1888" s="8">
        <f t="shared" si="89"/>
        <v>5</v>
      </c>
      <c r="M1888"/>
    </row>
    <row r="1889" spans="3:13" ht="14.25">
      <c r="C1889" s="10">
        <v>1888</v>
      </c>
      <c r="D1889" s="10" t="s">
        <v>16</v>
      </c>
      <c r="E1889" s="15">
        <v>38551</v>
      </c>
      <c r="F1889" s="10">
        <f t="shared" si="87"/>
        <v>2005</v>
      </c>
      <c r="G1889" s="10" t="s">
        <v>17</v>
      </c>
      <c r="H1889" s="16">
        <v>24</v>
      </c>
      <c r="I1889" s="17">
        <v>73.811151860326305</v>
      </c>
      <c r="J1889" s="18">
        <f t="shared" si="88"/>
        <v>1771.4676446478313</v>
      </c>
      <c r="K1889" s="8">
        <f t="shared" si="89"/>
        <v>7</v>
      </c>
      <c r="M1889"/>
    </row>
    <row r="1890" spans="3:13" ht="14.25">
      <c r="C1890" s="10">
        <v>1889</v>
      </c>
      <c r="D1890" s="10" t="s">
        <v>14</v>
      </c>
      <c r="E1890" s="15">
        <v>39046</v>
      </c>
      <c r="F1890" s="10">
        <f t="shared" si="87"/>
        <v>2006</v>
      </c>
      <c r="G1890" s="10" t="s">
        <v>17</v>
      </c>
      <c r="H1890" s="16">
        <v>76</v>
      </c>
      <c r="I1890" s="17">
        <v>229.91780812643401</v>
      </c>
      <c r="J1890" s="18">
        <f t="shared" si="88"/>
        <v>17473.753417608983</v>
      </c>
      <c r="K1890" s="8">
        <f t="shared" si="89"/>
        <v>6</v>
      </c>
      <c r="M1890"/>
    </row>
    <row r="1891" spans="3:13" ht="14.25">
      <c r="C1891" s="10">
        <v>1890</v>
      </c>
      <c r="D1891" s="10" t="s">
        <v>20</v>
      </c>
      <c r="E1891" s="15">
        <v>38518</v>
      </c>
      <c r="F1891" s="10">
        <f t="shared" si="87"/>
        <v>2005</v>
      </c>
      <c r="G1891" s="10" t="s">
        <v>11</v>
      </c>
      <c r="H1891" s="16">
        <v>16</v>
      </c>
      <c r="I1891" s="17">
        <v>49.753987400329798</v>
      </c>
      <c r="J1891" s="18">
        <f t="shared" si="88"/>
        <v>796.06379840527677</v>
      </c>
      <c r="K1891" s="8">
        <f t="shared" si="89"/>
        <v>4</v>
      </c>
      <c r="M1891"/>
    </row>
    <row r="1892" spans="3:13" ht="14.25">
      <c r="C1892" s="10">
        <v>1891</v>
      </c>
      <c r="D1892" s="10" t="s">
        <v>8</v>
      </c>
      <c r="E1892" s="15">
        <v>38452</v>
      </c>
      <c r="F1892" s="10">
        <f t="shared" si="87"/>
        <v>2005</v>
      </c>
      <c r="G1892" s="10" t="s">
        <v>11</v>
      </c>
      <c r="H1892" s="16">
        <v>39</v>
      </c>
      <c r="I1892" s="17">
        <v>119.18883187506999</v>
      </c>
      <c r="J1892" s="18">
        <f t="shared" si="88"/>
        <v>4648.3644431277298</v>
      </c>
      <c r="K1892" s="8">
        <f t="shared" si="89"/>
        <v>5</v>
      </c>
      <c r="M1892"/>
    </row>
    <row r="1893" spans="3:13" ht="14.25">
      <c r="C1893" s="10">
        <v>1892</v>
      </c>
      <c r="D1893" s="10" t="s">
        <v>20</v>
      </c>
      <c r="E1893" s="15">
        <v>38771</v>
      </c>
      <c r="F1893" s="10">
        <f t="shared" si="87"/>
        <v>2006</v>
      </c>
      <c r="G1893" s="10" t="s">
        <v>21</v>
      </c>
      <c r="H1893" s="16">
        <v>92</v>
      </c>
      <c r="I1893" s="17">
        <v>278.43491112447299</v>
      </c>
      <c r="J1893" s="18">
        <f t="shared" si="88"/>
        <v>25616.011823451514</v>
      </c>
      <c r="K1893" s="8">
        <f t="shared" si="89"/>
        <v>4</v>
      </c>
      <c r="M1893"/>
    </row>
    <row r="1894" spans="3:13" ht="14.25">
      <c r="C1894" s="10">
        <v>1893</v>
      </c>
      <c r="D1894" s="10" t="s">
        <v>20</v>
      </c>
      <c r="E1894" s="15">
        <v>38199</v>
      </c>
      <c r="F1894" s="10">
        <f t="shared" si="87"/>
        <v>2004</v>
      </c>
      <c r="G1894" s="10" t="s">
        <v>11</v>
      </c>
      <c r="H1894" s="16">
        <v>20</v>
      </c>
      <c r="I1894" s="17">
        <v>61.923857472778998</v>
      </c>
      <c r="J1894" s="18">
        <f t="shared" si="88"/>
        <v>1238.47714945558</v>
      </c>
      <c r="K1894" s="8">
        <f t="shared" si="89"/>
        <v>4</v>
      </c>
      <c r="M1894"/>
    </row>
    <row r="1895" spans="3:13" ht="14.25">
      <c r="C1895" s="10">
        <v>1894</v>
      </c>
      <c r="D1895" s="10" t="s">
        <v>16</v>
      </c>
      <c r="E1895" s="15">
        <v>38122</v>
      </c>
      <c r="F1895" s="10">
        <f t="shared" si="87"/>
        <v>2004</v>
      </c>
      <c r="G1895" s="10" t="s">
        <v>9</v>
      </c>
      <c r="H1895" s="16">
        <v>60</v>
      </c>
      <c r="I1895" s="17">
        <v>181.87034788891401</v>
      </c>
      <c r="J1895" s="18">
        <f t="shared" si="88"/>
        <v>10912.220873334842</v>
      </c>
      <c r="K1895" s="8">
        <f t="shared" si="89"/>
        <v>7</v>
      </c>
      <c r="M1895"/>
    </row>
    <row r="1896" spans="3:13" ht="14.25">
      <c r="C1896" s="10">
        <v>1895</v>
      </c>
      <c r="D1896" s="10" t="s">
        <v>14</v>
      </c>
      <c r="E1896" s="15">
        <v>38683</v>
      </c>
      <c r="F1896" s="10">
        <f t="shared" si="87"/>
        <v>2005</v>
      </c>
      <c r="G1896" s="10" t="s">
        <v>17</v>
      </c>
      <c r="H1896" s="16">
        <v>15</v>
      </c>
      <c r="I1896" s="17">
        <v>47.161022333179403</v>
      </c>
      <c r="J1896" s="18">
        <f t="shared" si="88"/>
        <v>707.41533499769105</v>
      </c>
      <c r="K1896" s="8">
        <f t="shared" si="89"/>
        <v>6</v>
      </c>
      <c r="M1896"/>
    </row>
    <row r="1897" spans="3:13" ht="14.25">
      <c r="C1897" s="10">
        <v>1896</v>
      </c>
      <c r="D1897" s="10" t="s">
        <v>12</v>
      </c>
      <c r="E1897" s="15">
        <v>38397</v>
      </c>
      <c r="F1897" s="10">
        <f t="shared" si="87"/>
        <v>2005</v>
      </c>
      <c r="G1897" s="10" t="s">
        <v>11</v>
      </c>
      <c r="H1897" s="16">
        <v>36</v>
      </c>
      <c r="I1897" s="17">
        <v>109.842599150399</v>
      </c>
      <c r="J1897" s="18">
        <f t="shared" si="88"/>
        <v>3954.3335694143639</v>
      </c>
      <c r="K1897" s="8">
        <f t="shared" si="89"/>
        <v>6</v>
      </c>
      <c r="M1897"/>
    </row>
    <row r="1898" spans="3:13" ht="14.25">
      <c r="C1898" s="10">
        <v>1897</v>
      </c>
      <c r="D1898" s="10" t="s">
        <v>16</v>
      </c>
      <c r="E1898" s="15">
        <v>38661</v>
      </c>
      <c r="F1898" s="10">
        <f t="shared" si="87"/>
        <v>2005</v>
      </c>
      <c r="G1898" s="10" t="s">
        <v>9</v>
      </c>
      <c r="H1898" s="16">
        <v>46</v>
      </c>
      <c r="I1898" s="17">
        <v>140.40889935751201</v>
      </c>
      <c r="J1898" s="18">
        <f t="shared" si="88"/>
        <v>6458.8093704455523</v>
      </c>
      <c r="K1898" s="8">
        <f t="shared" si="89"/>
        <v>7</v>
      </c>
      <c r="M1898"/>
    </row>
    <row r="1899" spans="3:13" ht="14.25">
      <c r="C1899" s="10">
        <v>1898</v>
      </c>
      <c r="D1899" s="10" t="s">
        <v>15</v>
      </c>
      <c r="E1899" s="15">
        <v>38001</v>
      </c>
      <c r="F1899" s="10">
        <f t="shared" si="87"/>
        <v>2004</v>
      </c>
      <c r="G1899" s="10" t="s">
        <v>13</v>
      </c>
      <c r="H1899" s="16">
        <v>72</v>
      </c>
      <c r="I1899" s="17">
        <v>217.83588624347399</v>
      </c>
      <c r="J1899" s="18">
        <f t="shared" si="88"/>
        <v>15684.183809530128</v>
      </c>
      <c r="K1899" s="8">
        <f t="shared" si="89"/>
        <v>5</v>
      </c>
      <c r="M1899"/>
    </row>
    <row r="1900" spans="3:13" ht="14.25">
      <c r="C1900" s="10">
        <v>1899</v>
      </c>
      <c r="D1900" s="10" t="s">
        <v>10</v>
      </c>
      <c r="E1900" s="15">
        <v>39024</v>
      </c>
      <c r="F1900" s="10">
        <f t="shared" si="87"/>
        <v>2006</v>
      </c>
      <c r="G1900" s="10" t="s">
        <v>17</v>
      </c>
      <c r="H1900" s="16">
        <v>28</v>
      </c>
      <c r="I1900" s="17">
        <v>85.656829526557701</v>
      </c>
      <c r="J1900" s="18">
        <f t="shared" si="88"/>
        <v>2398.3912267436158</v>
      </c>
      <c r="K1900" s="8">
        <f t="shared" si="89"/>
        <v>8</v>
      </c>
      <c r="M1900"/>
    </row>
    <row r="1901" spans="3:13" ht="14.25">
      <c r="C1901" s="10">
        <v>1900</v>
      </c>
      <c r="D1901" s="10" t="s">
        <v>18</v>
      </c>
      <c r="E1901" s="15">
        <v>38881</v>
      </c>
      <c r="F1901" s="10">
        <f t="shared" si="87"/>
        <v>2006</v>
      </c>
      <c r="G1901" s="10" t="s">
        <v>17</v>
      </c>
      <c r="H1901" s="16">
        <v>54</v>
      </c>
      <c r="I1901" s="17">
        <v>164.487334231414</v>
      </c>
      <c r="J1901" s="18">
        <f t="shared" si="88"/>
        <v>8882.3160484963555</v>
      </c>
      <c r="K1901" s="8">
        <f t="shared" si="89"/>
        <v>8</v>
      </c>
      <c r="M1901"/>
    </row>
    <row r="1902" spans="3:13">
      <c r="H1902" s="13"/>
      <c r="M1902"/>
    </row>
  </sheetData>
  <autoFilter ref="C1:K1" xr:uid="{00000000-0001-0000-0000-000000000000}"/>
  <printOptions headings="1" gridLines="1"/>
  <pageMargins left="0.75" right="0.75" top="1" bottom="1" header="0.5" footer="0.5"/>
  <pageSetup scale="1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10" sqref="B10"/>
    </sheetView>
  </sheetViews>
  <sheetFormatPr defaultColWidth="9" defaultRowHeight="12.75"/>
  <cols>
    <col min="1" max="1" width="5.28515625" customWidth="1"/>
    <col min="2" max="2" width="75.28515625" customWidth="1"/>
    <col min="3" max="3" width="11.42578125" customWidth="1"/>
    <col min="4" max="4" width="18.28515625" customWidth="1"/>
    <col min="6" max="6" width="13.28515625" customWidth="1"/>
    <col min="9" max="9" width="10.28515625" customWidth="1"/>
    <col min="10" max="10" width="11" customWidth="1"/>
    <col min="11" max="13" width="10.28515625" customWidth="1"/>
  </cols>
  <sheetData>
    <row r="1" spans="1:3" ht="26.25">
      <c r="B1" s="1" t="s">
        <v>25</v>
      </c>
    </row>
    <row r="2" spans="1:3">
      <c r="A2" s="2" t="s">
        <v>0</v>
      </c>
      <c r="B2" s="2" t="s">
        <v>26</v>
      </c>
      <c r="C2" s="2" t="s">
        <v>27</v>
      </c>
    </row>
    <row r="3" spans="1:3">
      <c r="A3" s="3">
        <v>1</v>
      </c>
      <c r="B3" s="4" t="s">
        <v>28</v>
      </c>
      <c r="C3" s="3" t="s">
        <v>29</v>
      </c>
    </row>
    <row r="4" spans="1:3">
      <c r="A4" s="3">
        <v>2</v>
      </c>
      <c r="B4" s="4" t="s">
        <v>30</v>
      </c>
      <c r="C4" s="3" t="s">
        <v>31</v>
      </c>
    </row>
    <row r="5" spans="1:3">
      <c r="A5" s="3">
        <v>3</v>
      </c>
      <c r="B5" s="4" t="s">
        <v>32</v>
      </c>
      <c r="C5" s="3" t="s">
        <v>31</v>
      </c>
    </row>
    <row r="6" spans="1:3">
      <c r="A6" s="3">
        <v>4</v>
      </c>
      <c r="B6" s="4" t="s">
        <v>33</v>
      </c>
      <c r="C6" s="3" t="s">
        <v>29</v>
      </c>
    </row>
    <row r="7" spans="1:3">
      <c r="A7" s="3">
        <v>5</v>
      </c>
      <c r="B7" s="4" t="s">
        <v>34</v>
      </c>
      <c r="C7" s="3" t="s">
        <v>31</v>
      </c>
    </row>
    <row r="8" spans="1:3">
      <c r="A8" s="3">
        <v>6</v>
      </c>
      <c r="B8" s="4" t="s">
        <v>35</v>
      </c>
      <c r="C8" s="3" t="s">
        <v>29</v>
      </c>
    </row>
    <row r="9" spans="1:3">
      <c r="A9" s="3">
        <v>7</v>
      </c>
      <c r="B9" s="4" t="s">
        <v>36</v>
      </c>
      <c r="C9" s="3" t="s">
        <v>31</v>
      </c>
    </row>
    <row r="10" spans="1:3">
      <c r="A10" s="3">
        <v>8</v>
      </c>
      <c r="B10" s="23" t="s">
        <v>37</v>
      </c>
      <c r="C10" s="3" t="s">
        <v>29</v>
      </c>
    </row>
    <row r="11" spans="1:3">
      <c r="A11" s="4"/>
      <c r="B11" s="5" t="s">
        <v>38</v>
      </c>
      <c r="C11" s="6" t="s">
        <v>39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C2A4-9000-42CA-8249-360DCDB1C034}">
  <dimension ref="A1:H24"/>
  <sheetViews>
    <sheetView tabSelected="1" workbookViewId="0">
      <selection activeCell="E28" sqref="E28"/>
    </sheetView>
  </sheetViews>
  <sheetFormatPr defaultRowHeight="12.75"/>
  <cols>
    <col min="1" max="1" width="45.7109375" bestFit="1" customWidth="1"/>
    <col min="2" max="2" width="16.140625" bestFit="1" customWidth="1"/>
    <col min="3" max="3" width="17" bestFit="1" customWidth="1"/>
    <col min="4" max="8" width="12" bestFit="1" customWidth="1"/>
  </cols>
  <sheetData>
    <row r="1" spans="1:8">
      <c r="B1" t="s">
        <v>22</v>
      </c>
      <c r="C1" t="s">
        <v>23</v>
      </c>
    </row>
    <row r="2" spans="1:8">
      <c r="A2" t="s">
        <v>40</v>
      </c>
      <c r="B2" s="22">
        <f>SUMIFS(data!H:H,data!G:G,Worksheet!$A2)</f>
        <v>18539</v>
      </c>
      <c r="C2" s="7">
        <f>SUMIFS(data!I:I,data!G:G,Worksheet!$A2)</f>
        <v>56493.843312742152</v>
      </c>
    </row>
    <row r="3" spans="1:8">
      <c r="A3" t="s">
        <v>41</v>
      </c>
      <c r="B3" s="22">
        <f>SUMIFS(data!H:H,data!G:G,Worksheet!$A3)</f>
        <v>18291</v>
      </c>
      <c r="C3" s="7">
        <f>SUMIFS(data!I:I,data!G:G,Worksheet!$A3)</f>
        <v>55735.507486109447</v>
      </c>
    </row>
    <row r="4" spans="1:8">
      <c r="A4" t="s">
        <v>42</v>
      </c>
      <c r="B4" s="22">
        <f>SUMIFS(data!H:H,data!G:G,Worksheet!$A4)</f>
        <v>16333</v>
      </c>
      <c r="C4" s="7">
        <f>SUMIFS(data!I:I,data!G:G,Worksheet!$A4)</f>
        <v>49834.643401025147</v>
      </c>
    </row>
    <row r="5" spans="1:8">
      <c r="A5" t="s">
        <v>43</v>
      </c>
      <c r="B5" s="22">
        <f>SUMIFS(data!H:H,data!G:G,Worksheet!$A5)</f>
        <v>8823</v>
      </c>
      <c r="C5" s="7">
        <f>SUMIFS(data!I:I,data!G:G,Worksheet!$A5)</f>
        <v>26879.987433561946</v>
      </c>
    </row>
    <row r="6" spans="1:8">
      <c r="A6" t="s">
        <v>44</v>
      </c>
      <c r="B6" s="22">
        <f>SUMIFS(data!H:H,data!G:G,Worksheet!$A6)</f>
        <v>17023</v>
      </c>
      <c r="C6" s="7">
        <f>SUMIFS(data!I:I,data!G:G,Worksheet!$A6)</f>
        <v>51893.065453607436</v>
      </c>
    </row>
    <row r="7" spans="1:8">
      <c r="A7" s="21" t="s">
        <v>45</v>
      </c>
      <c r="B7" s="7">
        <f>SUMIFS(data!J:J,data!E:E,"&lt;=10/12/2005")</f>
        <v>10216596.079504948</v>
      </c>
      <c r="C7" s="7"/>
    </row>
    <row r="8" spans="1:8">
      <c r="A8" s="21" t="s">
        <v>46</v>
      </c>
      <c r="B8" s="22">
        <f>SUMIFS(data!H:H,data!D:D,"C*")</f>
        <v>25015</v>
      </c>
    </row>
    <row r="9" spans="1:8">
      <c r="A9" s="21" t="s">
        <v>48</v>
      </c>
      <c r="B9" s="7">
        <f>SUMIFS(data!J:J,data!K:K,"5")</f>
        <v>3502456.6130823493</v>
      </c>
    </row>
    <row r="10" spans="1:8">
      <c r="A10" s="21" t="s">
        <v>49</v>
      </c>
      <c r="B10">
        <f>SUMIFS(data!H:H,data!D:D,"&lt;&gt;colleen")</f>
        <v>70849</v>
      </c>
    </row>
    <row r="11" spans="1:8">
      <c r="A11" s="21" t="s">
        <v>50</v>
      </c>
      <c r="B11" s="7">
        <f>SUMIFS(data!J:J,data!E:E,"&gt;=15/01/2004",data!E:E,"&lt;=15/02/2005")</f>
        <v>6031015.0453905789</v>
      </c>
    </row>
    <row r="12" spans="1:8">
      <c r="A12" s="21" t="s">
        <v>51</v>
      </c>
      <c r="B12">
        <f>SUMIFS(data!H:H,data!D:D,"cici",data!F:F,"2004")</f>
        <v>2937</v>
      </c>
    </row>
    <row r="13" spans="1:8">
      <c r="A13" s="21" t="s">
        <v>52</v>
      </c>
      <c r="B13" s="25" t="s">
        <v>55</v>
      </c>
      <c r="C13" s="25" t="s">
        <v>54</v>
      </c>
    </row>
    <row r="14" spans="1:8">
      <c r="B14" s="25" t="s">
        <v>53</v>
      </c>
      <c r="C14" t="s">
        <v>17</v>
      </c>
      <c r="D14" t="s">
        <v>11</v>
      </c>
      <c r="E14" t="s">
        <v>9</v>
      </c>
      <c r="F14" t="s">
        <v>13</v>
      </c>
      <c r="G14" t="s">
        <v>21</v>
      </c>
      <c r="H14" t="s">
        <v>24</v>
      </c>
    </row>
    <row r="15" spans="1:8">
      <c r="B15" s="26" t="s">
        <v>12</v>
      </c>
      <c r="C15" s="24">
        <v>382407.6392903236</v>
      </c>
      <c r="D15" s="24">
        <v>277769.11929322657</v>
      </c>
      <c r="E15" s="24">
        <v>395446.54807116353</v>
      </c>
      <c r="F15" s="24">
        <v>218959.3628008629</v>
      </c>
      <c r="G15" s="24">
        <v>413366.19820770179</v>
      </c>
      <c r="H15" s="24">
        <v>1687948.8676632782</v>
      </c>
    </row>
    <row r="16" spans="1:8">
      <c r="B16" s="26" t="s">
        <v>8</v>
      </c>
      <c r="C16" s="24">
        <v>401418.27654824848</v>
      </c>
      <c r="D16" s="24">
        <v>565807.32364526042</v>
      </c>
      <c r="E16" s="24">
        <v>300586.45191769209</v>
      </c>
      <c r="F16" s="24">
        <v>250947.24727628555</v>
      </c>
      <c r="G16" s="24">
        <v>271105.62441302417</v>
      </c>
      <c r="H16" s="24">
        <v>1789864.9238005108</v>
      </c>
    </row>
    <row r="17" spans="2:8">
      <c r="B17" s="26" t="s">
        <v>20</v>
      </c>
      <c r="C17" s="24">
        <v>365568.2219983323</v>
      </c>
      <c r="D17" s="24">
        <v>396846.1931685321</v>
      </c>
      <c r="E17" s="24">
        <v>311716.69641494623</v>
      </c>
      <c r="F17" s="24">
        <v>197073.11841877675</v>
      </c>
      <c r="G17" s="24">
        <v>466305.93105772173</v>
      </c>
      <c r="H17" s="24">
        <v>1737510.161058309</v>
      </c>
    </row>
    <row r="18" spans="2:8">
      <c r="B18" s="26" t="s">
        <v>16</v>
      </c>
      <c r="C18" s="24">
        <v>192680.5736199634</v>
      </c>
      <c r="D18" s="24">
        <v>450083.1136849816</v>
      </c>
      <c r="E18" s="24">
        <v>361352.09901974461</v>
      </c>
      <c r="F18" s="24">
        <v>125703.97301868102</v>
      </c>
      <c r="G18" s="24">
        <v>453889.5259201983</v>
      </c>
      <c r="H18" s="24">
        <v>1583709.2852635689</v>
      </c>
    </row>
    <row r="19" spans="2:8">
      <c r="B19" s="26" t="s">
        <v>18</v>
      </c>
      <c r="C19" s="24">
        <v>342635.30342396314</v>
      </c>
      <c r="D19" s="24">
        <v>290598.51616222964</v>
      </c>
      <c r="E19" s="24">
        <v>288846.84523818735</v>
      </c>
      <c r="F19" s="24">
        <v>150158.971539675</v>
      </c>
      <c r="G19" s="24">
        <v>363641.88681108924</v>
      </c>
      <c r="H19" s="24">
        <v>1435881.5231751443</v>
      </c>
    </row>
    <row r="20" spans="2:8">
      <c r="B20" s="26" t="s">
        <v>14</v>
      </c>
      <c r="C20" s="24">
        <v>502004.38878013281</v>
      </c>
      <c r="D20" s="24">
        <v>351260.33636443038</v>
      </c>
      <c r="E20" s="24">
        <v>345649.35090127675</v>
      </c>
      <c r="F20" s="24">
        <v>150618.30979989181</v>
      </c>
      <c r="G20" s="24">
        <v>283142.87652909954</v>
      </c>
      <c r="H20" s="24">
        <v>1632675.2623748314</v>
      </c>
    </row>
    <row r="21" spans="2:8">
      <c r="B21" s="26" t="s">
        <v>10</v>
      </c>
      <c r="C21" s="24">
        <v>420529.541095856</v>
      </c>
      <c r="D21" s="24">
        <v>484305.45784594701</v>
      </c>
      <c r="E21" s="24">
        <v>351855.82023433113</v>
      </c>
      <c r="F21" s="24">
        <v>200959.31067616475</v>
      </c>
      <c r="G21" s="24">
        <v>397210.40791954822</v>
      </c>
      <c r="H21" s="24">
        <v>1854860.5377718471</v>
      </c>
    </row>
    <row r="22" spans="2:8">
      <c r="B22" s="26" t="s">
        <v>19</v>
      </c>
      <c r="C22" s="24">
        <v>475863.38027560955</v>
      </c>
      <c r="D22" s="24">
        <v>362772.6581506147</v>
      </c>
      <c r="E22" s="24">
        <v>352365.4220081541</v>
      </c>
      <c r="F22" s="24">
        <v>267697.72972062317</v>
      </c>
      <c r="G22" s="24">
        <v>445446.89069222088</v>
      </c>
      <c r="H22" s="24">
        <v>1904146.0808472224</v>
      </c>
    </row>
    <row r="23" spans="2:8">
      <c r="B23" s="26" t="s">
        <v>15</v>
      </c>
      <c r="C23" s="24">
        <v>543084.49145300512</v>
      </c>
      <c r="D23" s="24">
        <v>411627.83920205018</v>
      </c>
      <c r="E23" s="24">
        <v>395878.9809761669</v>
      </c>
      <c r="F23" s="24">
        <v>145453.35404152088</v>
      </c>
      <c r="G23" s="24">
        <v>216547.02360909854</v>
      </c>
      <c r="H23" s="24">
        <v>1712591.6892818417</v>
      </c>
    </row>
    <row r="24" spans="2:8">
      <c r="B24" s="26" t="s">
        <v>24</v>
      </c>
      <c r="C24" s="24">
        <v>3626191.8164854343</v>
      </c>
      <c r="D24" s="24">
        <v>3591070.5575172729</v>
      </c>
      <c r="E24" s="24">
        <v>3103698.2147816624</v>
      </c>
      <c r="F24" s="24">
        <v>1707571.3772924819</v>
      </c>
      <c r="G24" s="24">
        <v>3310656.365159702</v>
      </c>
      <c r="H24" s="24">
        <v>15339188.331236554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8B6D0-FBA7-4011-8525-B19CD297CDF7}">
  <ds:schemaRefs/>
</ds:datastoreItem>
</file>

<file path=customXml/itemProps2.xml><?xml version="1.0" encoding="utf-8"?>
<ds:datastoreItem xmlns:ds="http://schemas.openxmlformats.org/officeDocument/2006/customXml" ds:itemID="{C92BE61B-EAAF-4AE4-97E5-15E5A9513D42}">
  <ds:schemaRefs/>
</ds:datastoreItem>
</file>

<file path=customXml/itemProps3.xml><?xml version="1.0" encoding="utf-8"?>
<ds:datastoreItem xmlns:ds="http://schemas.openxmlformats.org/officeDocument/2006/customXml" ds:itemID="{41386B4E-0922-4FAB-9BA8-F4F0337B8A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Task</vt:lpstr>
      <vt:lpstr>Worksheet</vt:lpstr>
      <vt:lpstr>Date</vt:lpstr>
      <vt:lpstr>Dollars</vt:lpstr>
      <vt:lpstr>Name</vt:lpstr>
      <vt:lpstr>Product</vt:lpstr>
      <vt:lpstr>Trans_Number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LASISI OJO</dc:creator>
  <cp:lastModifiedBy>DELL LATITUDE 7390</cp:lastModifiedBy>
  <dcterms:created xsi:type="dcterms:W3CDTF">2006-07-20T20:10:00Z</dcterms:created>
  <dcterms:modified xsi:type="dcterms:W3CDTF">2025-02-21T15:38:56Z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ICV">
    <vt:lpwstr>B727AE37C5534BA484FC457336618AED_13</vt:lpwstr>
  </property>
  <property fmtid="{D5CDD505-2E9C-101B-9397-08002B2CF9AE}" pid="4" name="KSOProductBuildVer">
    <vt:lpwstr>1033-12.2.0.19805</vt:lpwstr>
  </property>
</Properties>
</file>