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woert\Desktop\Delete\"/>
    </mc:Choice>
  </mc:AlternateContent>
  <xr:revisionPtr revIDLastSave="0" documentId="8_{C432BFBF-C241-4066-9FEF-19175973A0B9}" xr6:coauthVersionLast="47" xr6:coauthVersionMax="47" xr10:uidLastSave="{00000000-0000-0000-0000-000000000000}"/>
  <bookViews>
    <workbookView xWindow="-120" yWindow="-120" windowWidth="29040" windowHeight="15720" xr2:uid="{B7E290B6-B0A4-344C-9C10-FFA06BAE7DD7}"/>
  </bookViews>
  <sheets>
    <sheet name="Back-End Challen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1" l="1"/>
  <c r="T27" i="1"/>
  <c r="U27" i="1"/>
  <c r="T26" i="1"/>
  <c r="U26" i="1"/>
  <c r="S26" i="1"/>
  <c r="N27" i="1"/>
  <c r="O27" i="1"/>
  <c r="P27" i="1"/>
  <c r="N28" i="1"/>
  <c r="O28" i="1"/>
  <c r="P28" i="1"/>
  <c r="O26" i="1"/>
  <c r="P26" i="1"/>
  <c r="N26" i="1"/>
  <c r="R12" i="1"/>
  <c r="R13" i="1"/>
  <c r="R14" i="1"/>
  <c r="R11" i="1"/>
  <c r="N12" i="1"/>
  <c r="N13" i="1"/>
  <c r="N14" i="1"/>
  <c r="N11" i="1"/>
  <c r="P17" i="1"/>
  <c r="Q32" i="1"/>
  <c r="Q36" i="1" s="1"/>
  <c r="R32" i="1"/>
  <c r="R36" i="1" s="1"/>
  <c r="P32" i="1"/>
  <c r="P36" i="1" s="1"/>
  <c r="P33" i="1" l="1"/>
  <c r="R33" i="1"/>
  <c r="Q33" i="1"/>
</calcChain>
</file>

<file path=xl/sharedStrings.xml><?xml version="1.0" encoding="utf-8"?>
<sst xmlns="http://schemas.openxmlformats.org/spreadsheetml/2006/main" count="103" uniqueCount="41">
  <si>
    <t>Interest Rate:</t>
  </si>
  <si>
    <t>EBITDA:</t>
  </si>
  <si>
    <t>Multiple:</t>
  </si>
  <si>
    <t>Factor Score:</t>
  </si>
  <si>
    <t>Team 1</t>
  </si>
  <si>
    <t>Valuation:</t>
  </si>
  <si>
    <t>Inputs:</t>
  </si>
  <si>
    <t>Outputs:</t>
  </si>
  <si>
    <t>Price:</t>
  </si>
  <si>
    <t>Shares:</t>
  </si>
  <si>
    <t>Term</t>
  </si>
  <si>
    <t>Value</t>
  </si>
  <si>
    <t>Unit</t>
  </si>
  <si>
    <t>%</t>
  </si>
  <si>
    <t>#</t>
  </si>
  <si>
    <t>Team 2</t>
  </si>
  <si>
    <t>Investor 1:</t>
  </si>
  <si>
    <t>Investor 2:</t>
  </si>
  <si>
    <t>Investor 3:</t>
  </si>
  <si>
    <t>Company 1</t>
  </si>
  <si>
    <t>Company 2</t>
  </si>
  <si>
    <t>Company 3</t>
  </si>
  <si>
    <t>Capital Raised:</t>
  </si>
  <si>
    <t>Subscription</t>
  </si>
  <si>
    <t>Shares Bid For:</t>
  </si>
  <si>
    <t>OK</t>
  </si>
  <si>
    <t>Shares Bid</t>
  </si>
  <si>
    <t>Pricing</t>
  </si>
  <si>
    <t>Summary</t>
  </si>
  <si>
    <t>TBD / OK</t>
  </si>
  <si>
    <t xml:space="preserve">TBD  </t>
  </si>
  <si>
    <t>Which company received the most bids from investors?</t>
  </si>
  <si>
    <t>Common Output Shown to Both Teams</t>
  </si>
  <si>
    <t>Common Outputs Shown to Both Teams</t>
  </si>
  <si>
    <t>Simulation Game 1:</t>
  </si>
  <si>
    <t>Simulation Game 2:</t>
  </si>
  <si>
    <t>Try to come up with this on your own</t>
  </si>
  <si>
    <t>Input Field</t>
  </si>
  <si>
    <t>Output Field</t>
  </si>
  <si>
    <t>Please note that there is a formula for each output field.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</si>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</sst>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FF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3" borderId="1" xfId="0" applyFill="1" applyBorder="1"/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2" xfId="0" applyBorder="1"/>
    <xf numFmtId="16" fontId="0" fillId="0" borderId="2" xfId="0" applyNumberFormat="1" applyBorder="1" applyAlignment="1">
      <alignment horizontal="center"/>
    </xf>
    <xf numFmtId="0" fontId="2" fillId="0" borderId="1" xfId="0" applyFont="1" applyBorder="1"/>
    <xf numFmtId="9" fontId="4" fillId="2" borderId="1" xfId="2" applyFont="1" applyFill="1" applyBorder="1"/>
    <xf numFmtId="165" fontId="4" fillId="2" borderId="1" xfId="1" applyNumberFormat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0" borderId="10" xfId="0" applyBorder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6" borderId="11" xfId="0" applyFill="1" applyBorder="1"/>
    <xf numFmtId="0" fontId="0" fillId="0" borderId="12" xfId="0" applyBorder="1"/>
    <xf numFmtId="0" fontId="0" fillId="0" borderId="13" xfId="0" applyBorder="1"/>
    <xf numFmtId="165" fontId="0" fillId="3" borderId="14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2" fillId="0" borderId="6" xfId="0" applyFont="1" applyBorder="1"/>
    <xf numFmtId="0" fontId="0" fillId="0" borderId="15" xfId="0" applyBorder="1"/>
    <xf numFmtId="0" fontId="3" fillId="5" borderId="10" xfId="0" applyFont="1" applyFill="1" applyBorder="1"/>
    <xf numFmtId="165" fontId="0" fillId="3" borderId="1" xfId="0" applyNumberFormat="1" applyFill="1" applyBorder="1" applyAlignment="1">
      <alignment horizontal="right"/>
    </xf>
    <xf numFmtId="165" fontId="0" fillId="3" borderId="14" xfId="0" applyNumberForma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165" fontId="4" fillId="0" borderId="0" xfId="1" applyNumberFormat="1" applyFont="1" applyFill="1" applyBorder="1"/>
    <xf numFmtId="165" fontId="4" fillId="2" borderId="1" xfId="1" applyNumberFormat="1" applyFont="1" applyFill="1" applyBorder="1" applyAlignment="1">
      <alignment horizontal="right"/>
    </xf>
    <xf numFmtId="165" fontId="4" fillId="2" borderId="3" xfId="1" applyNumberFormat="1" applyFont="1" applyFill="1" applyBorder="1" applyAlignment="1">
      <alignment horizontal="right"/>
    </xf>
    <xf numFmtId="0" fontId="0" fillId="7" borderId="8" xfId="0" applyFill="1" applyBorder="1"/>
    <xf numFmtId="0" fontId="0" fillId="7" borderId="4" xfId="0" applyFill="1" applyBorder="1"/>
    <xf numFmtId="0" fontId="0" fillId="7" borderId="5" xfId="0" applyFill="1" applyBorder="1"/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65" fontId="1" fillId="3" borderId="1" xfId="1" applyNumberFormat="1" applyFont="1" applyFill="1" applyBorder="1"/>
    <xf numFmtId="9" fontId="1" fillId="3" borderId="1" xfId="2" applyFont="1" applyFill="1" applyBorder="1"/>
    <xf numFmtId="165" fontId="1" fillId="3" borderId="1" xfId="1" applyNumberFormat="1" applyFont="1" applyFill="1" applyBorder="1" applyAlignment="1">
      <alignment horizontal="right"/>
    </xf>
    <xf numFmtId="0" fontId="2" fillId="0" borderId="16" xfId="0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2" fillId="0" borderId="19" xfId="0" applyFont="1" applyBorder="1"/>
    <xf numFmtId="0" fontId="2" fillId="0" borderId="21" xfId="0" applyFont="1" applyBorder="1"/>
    <xf numFmtId="0" fontId="0" fillId="3" borderId="20" xfId="0" applyFill="1" applyBorder="1" applyAlignment="1">
      <alignment horizontal="left"/>
    </xf>
    <xf numFmtId="0" fontId="6" fillId="0" borderId="2" xfId="0" applyFont="1" applyBorder="1"/>
    <xf numFmtId="0" fontId="0" fillId="0" borderId="0" xfId="0" applyAlignment="1">
      <alignment horizontal="left"/>
    </xf>
    <xf numFmtId="0" fontId="3" fillId="4" borderId="0" xfId="0" applyFont="1" applyFill="1" applyAlignment="1">
      <alignment horizontal="center"/>
    </xf>
    <xf numFmtId="165" fontId="0" fillId="3" borderId="22" xfId="1" applyNumberFormat="1" applyFont="1" applyFill="1" applyBorder="1" applyAlignment="1">
      <alignment horizontal="left" vertical="center"/>
    </xf>
    <xf numFmtId="165" fontId="0" fillId="3" borderId="23" xfId="1" applyNumberFormat="1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B24F-AE32-AA4A-8970-0B9C6E305EB9}">
  <dimension ref="B2:V40"/>
  <sheetViews>
    <sheetView showGridLines="0" tabSelected="1" topLeftCell="A11" zoomScale="110" zoomScaleNormal="140" workbookViewId="0">
      <selection activeCell="H17" sqref="H17"/>
    </sheetView>
  </sheetViews>
  <sheetFormatPr defaultColWidth="11" defaultRowHeight="15.75" x14ac:dyDescent="0.25"/>
  <cols>
    <col min="1" max="1" width="3.375" customWidth="1"/>
    <col min="2" max="2" width="6.875" customWidth="1"/>
    <col min="3" max="3" width="15" customWidth="1"/>
    <col min="4" max="4" width="12.625" bestFit="1" customWidth="1"/>
    <col min="5" max="5" width="10.875" style="6"/>
    <col min="6" max="6" width="10.125" bestFit="1" customWidth="1"/>
    <col min="7" max="7" width="12.125" bestFit="1" customWidth="1"/>
    <col min="10" max="10" width="5.625" customWidth="1"/>
    <col min="11" max="12" width="2.125" customWidth="1"/>
    <col min="13" max="13" width="13.5" bestFit="1" customWidth="1"/>
    <col min="14" max="14" width="11.625" bestFit="1" customWidth="1"/>
    <col min="15" max="15" width="13.625" customWidth="1"/>
    <col min="17" max="17" width="12.125" bestFit="1" customWidth="1"/>
    <col min="18" max="18" width="12.625" bestFit="1" customWidth="1"/>
    <col min="22" max="22" width="10.125" bestFit="1" customWidth="1"/>
  </cols>
  <sheetData>
    <row r="2" spans="2:22" x14ac:dyDescent="0.25">
      <c r="C2" s="1" t="s">
        <v>37</v>
      </c>
      <c r="D2" s="2"/>
    </row>
    <row r="3" spans="2:22" x14ac:dyDescent="0.25">
      <c r="C3" s="1" t="s">
        <v>38</v>
      </c>
      <c r="D3" s="4"/>
      <c r="E3" s="62" t="s">
        <v>39</v>
      </c>
    </row>
    <row r="4" spans="2:22" ht="16.5" thickBot="1" x14ac:dyDescent="0.3">
      <c r="B4" s="46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2:22" x14ac:dyDescent="0.25">
      <c r="B5" s="33" t="s">
        <v>34</v>
      </c>
      <c r="C5" s="16"/>
      <c r="D5" s="16"/>
      <c r="E5" s="17"/>
      <c r="F5" s="16"/>
      <c r="G5" s="16"/>
      <c r="H5" s="16"/>
      <c r="I5" s="16"/>
      <c r="J5" s="16"/>
      <c r="K5" s="42"/>
      <c r="L5" s="16"/>
      <c r="M5" s="16"/>
      <c r="N5" s="16"/>
      <c r="O5" s="16"/>
      <c r="P5" s="16"/>
      <c r="Q5" s="16"/>
      <c r="R5" s="16"/>
      <c r="S5" s="16"/>
      <c r="T5" s="16"/>
      <c r="U5" s="16"/>
      <c r="V5" s="18"/>
    </row>
    <row r="6" spans="2:22" x14ac:dyDescent="0.25">
      <c r="B6" s="19"/>
      <c r="K6" s="43"/>
      <c r="V6" s="20"/>
    </row>
    <row r="7" spans="2:22" x14ac:dyDescent="0.25">
      <c r="B7" s="35" t="s">
        <v>6</v>
      </c>
      <c r="C7" s="22"/>
      <c r="D7" s="23"/>
      <c r="E7" s="23"/>
      <c r="F7" s="23"/>
      <c r="G7" s="24"/>
      <c r="H7" s="23"/>
      <c r="I7" s="23"/>
      <c r="J7" s="23"/>
      <c r="K7" s="43"/>
      <c r="L7" s="25" t="s">
        <v>7</v>
      </c>
      <c r="M7" s="25"/>
      <c r="N7" s="26"/>
      <c r="O7" s="26"/>
      <c r="P7" s="26"/>
      <c r="Q7" s="26"/>
      <c r="R7" s="26"/>
      <c r="S7" s="26"/>
      <c r="T7" s="26"/>
      <c r="U7" s="26"/>
      <c r="V7" s="27"/>
    </row>
    <row r="8" spans="2:22" x14ac:dyDescent="0.25">
      <c r="B8" s="21"/>
      <c r="K8" s="43"/>
      <c r="V8" s="20"/>
    </row>
    <row r="9" spans="2:22" x14ac:dyDescent="0.25">
      <c r="B9" s="21"/>
      <c r="C9" s="3" t="s">
        <v>4</v>
      </c>
      <c r="G9" s="3" t="s">
        <v>15</v>
      </c>
      <c r="K9" s="43"/>
      <c r="M9" s="3" t="s">
        <v>4</v>
      </c>
      <c r="Q9" s="3" t="s">
        <v>15</v>
      </c>
      <c r="V9" s="20"/>
    </row>
    <row r="10" spans="2:22" x14ac:dyDescent="0.25">
      <c r="B10" s="21"/>
      <c r="C10" s="5" t="s">
        <v>10</v>
      </c>
      <c r="D10" s="5" t="s">
        <v>11</v>
      </c>
      <c r="E10" s="5" t="s">
        <v>12</v>
      </c>
      <c r="G10" s="5" t="s">
        <v>10</v>
      </c>
      <c r="H10" s="5" t="s">
        <v>29</v>
      </c>
      <c r="I10" s="63" t="s">
        <v>12</v>
      </c>
      <c r="K10" s="43"/>
      <c r="M10" s="5" t="s">
        <v>10</v>
      </c>
      <c r="N10" s="5" t="s">
        <v>29</v>
      </c>
      <c r="Q10" s="5" t="s">
        <v>10</v>
      </c>
      <c r="R10" s="5" t="s">
        <v>11</v>
      </c>
      <c r="V10" s="20"/>
    </row>
    <row r="11" spans="2:22" x14ac:dyDescent="0.25">
      <c r="B11" s="21"/>
      <c r="C11" s="1" t="s">
        <v>1</v>
      </c>
      <c r="D11" s="14">
        <v>100000000</v>
      </c>
      <c r="E11" s="7" t="s">
        <v>14</v>
      </c>
      <c r="G11" s="1" t="s">
        <v>1</v>
      </c>
      <c r="H11" s="38" t="s">
        <v>30</v>
      </c>
      <c r="I11" s="7" t="s">
        <v>40</v>
      </c>
      <c r="K11" s="43"/>
      <c r="M11" s="1" t="s">
        <v>1</v>
      </c>
      <c r="N11" s="50" t="str">
        <f>H11</f>
        <v xml:space="preserve">TBD  </v>
      </c>
      <c r="Q11" s="1" t="s">
        <v>1</v>
      </c>
      <c r="R11" s="51">
        <f>D11</f>
        <v>100000000</v>
      </c>
      <c r="V11" s="20"/>
    </row>
    <row r="12" spans="2:22" x14ac:dyDescent="0.25">
      <c r="B12" s="21"/>
      <c r="C12" s="1" t="s">
        <v>0</v>
      </c>
      <c r="D12" s="13">
        <v>0.15</v>
      </c>
      <c r="E12" s="7" t="s">
        <v>13</v>
      </c>
      <c r="G12" s="1" t="s">
        <v>0</v>
      </c>
      <c r="H12" s="38" t="s">
        <v>25</v>
      </c>
      <c r="I12" s="7" t="s">
        <v>40</v>
      </c>
      <c r="K12" s="43"/>
      <c r="M12" s="1" t="s">
        <v>0</v>
      </c>
      <c r="N12" s="50" t="str">
        <f t="shared" ref="N12:N14" si="0">H12</f>
        <v>OK</v>
      </c>
      <c r="Q12" s="1" t="s">
        <v>0</v>
      </c>
      <c r="R12" s="52">
        <f t="shared" ref="R12:R14" si="1">D12</f>
        <v>0.15</v>
      </c>
      <c r="V12" s="20"/>
    </row>
    <row r="13" spans="2:22" x14ac:dyDescent="0.25">
      <c r="B13" s="21"/>
      <c r="C13" s="1" t="s">
        <v>2</v>
      </c>
      <c r="D13" s="14">
        <v>3</v>
      </c>
      <c r="E13" s="7" t="s">
        <v>14</v>
      </c>
      <c r="G13" s="1" t="s">
        <v>2</v>
      </c>
      <c r="H13" s="38" t="s">
        <v>30</v>
      </c>
      <c r="I13" s="7" t="s">
        <v>40</v>
      </c>
      <c r="K13" s="43"/>
      <c r="M13" s="1" t="s">
        <v>2</v>
      </c>
      <c r="N13" s="50" t="str">
        <f t="shared" si="0"/>
        <v xml:space="preserve">TBD  </v>
      </c>
      <c r="Q13" s="1" t="s">
        <v>2</v>
      </c>
      <c r="R13" s="51">
        <f t="shared" si="1"/>
        <v>3</v>
      </c>
      <c r="V13" s="20"/>
    </row>
    <row r="14" spans="2:22" x14ac:dyDescent="0.25">
      <c r="B14" s="21"/>
      <c r="C14" s="1" t="s">
        <v>3</v>
      </c>
      <c r="D14" s="14">
        <v>2</v>
      </c>
      <c r="E14" s="8" t="s">
        <v>14</v>
      </c>
      <c r="G14" s="1" t="s">
        <v>3</v>
      </c>
      <c r="H14" s="38" t="s">
        <v>25</v>
      </c>
      <c r="I14" s="7" t="s">
        <v>40</v>
      </c>
      <c r="K14" s="43"/>
      <c r="M14" s="1" t="s">
        <v>3</v>
      </c>
      <c r="N14" s="50" t="str">
        <f t="shared" si="0"/>
        <v>OK</v>
      </c>
      <c r="Q14" s="1" t="s">
        <v>3</v>
      </c>
      <c r="R14" s="51">
        <f t="shared" si="1"/>
        <v>2</v>
      </c>
      <c r="V14" s="20"/>
    </row>
    <row r="15" spans="2:22" x14ac:dyDescent="0.25">
      <c r="B15" s="21"/>
      <c r="D15" s="39"/>
      <c r="E15" s="9"/>
      <c r="H15" s="49"/>
      <c r="I15" s="49"/>
      <c r="K15" s="43"/>
      <c r="M15" s="3"/>
      <c r="N15" s="3"/>
      <c r="O15" s="3"/>
      <c r="P15" s="3"/>
      <c r="V15" s="20"/>
    </row>
    <row r="16" spans="2:22" ht="16.5" thickBot="1" x14ac:dyDescent="0.3">
      <c r="B16" s="21"/>
      <c r="D16" s="39"/>
      <c r="E16" s="9"/>
      <c r="H16" s="49"/>
      <c r="I16" s="49"/>
      <c r="K16" s="43"/>
      <c r="O16" s="3" t="s">
        <v>32</v>
      </c>
      <c r="P16" s="3"/>
      <c r="Q16" s="3"/>
      <c r="V16" s="20"/>
    </row>
    <row r="17" spans="2:22" ht="16.5" thickBot="1" x14ac:dyDescent="0.3">
      <c r="B17" s="21"/>
      <c r="D17" s="39"/>
      <c r="E17" s="9"/>
      <c r="H17" s="49"/>
      <c r="I17" s="49"/>
      <c r="K17" s="43"/>
      <c r="O17" s="59" t="s">
        <v>5</v>
      </c>
      <c r="P17" s="64" t="str">
        <f>IF(AND(H11="OK",H12="OK",H13="OK",H14="OK"),D11*D13*D14,"Not yet agreed by Team 2")</f>
        <v>Not yet agreed by Team 2</v>
      </c>
      <c r="Q17" s="65"/>
      <c r="V17" s="20"/>
    </row>
    <row r="18" spans="2:22" ht="16.5" thickBot="1" x14ac:dyDescent="0.3">
      <c r="B18" s="28"/>
      <c r="C18" s="10"/>
      <c r="D18" s="10"/>
      <c r="E18" s="11"/>
      <c r="F18" s="10"/>
      <c r="G18" s="10"/>
      <c r="H18" s="10"/>
      <c r="I18" s="10"/>
      <c r="J18" s="10"/>
      <c r="K18" s="44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29"/>
    </row>
    <row r="19" spans="2:22" ht="16.5" thickBot="1" x14ac:dyDescent="0.3">
      <c r="E19" s="9"/>
      <c r="J19" s="34"/>
      <c r="K19" s="34"/>
    </row>
    <row r="20" spans="2:22" x14ac:dyDescent="0.25">
      <c r="B20" s="33" t="s">
        <v>35</v>
      </c>
      <c r="C20" s="16"/>
      <c r="D20" s="16"/>
      <c r="E20" s="32"/>
      <c r="F20" s="16"/>
      <c r="G20" s="16"/>
      <c r="H20" s="16"/>
      <c r="I20" s="16"/>
      <c r="J20" s="16"/>
      <c r="K20" s="42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8"/>
    </row>
    <row r="21" spans="2:22" x14ac:dyDescent="0.25">
      <c r="B21" s="19"/>
      <c r="E21" s="9"/>
      <c r="K21" s="43"/>
      <c r="V21" s="20"/>
    </row>
    <row r="22" spans="2:22" x14ac:dyDescent="0.25">
      <c r="B22" s="35" t="s">
        <v>6</v>
      </c>
      <c r="C22" s="22"/>
      <c r="D22" s="23"/>
      <c r="E22" s="23"/>
      <c r="F22" s="23"/>
      <c r="G22" s="24"/>
      <c r="H22" s="23"/>
      <c r="I22" s="23"/>
      <c r="J22" s="23"/>
      <c r="K22" s="43"/>
      <c r="L22" s="25" t="s">
        <v>7</v>
      </c>
      <c r="M22" s="25"/>
      <c r="N22" s="26"/>
      <c r="O22" s="26"/>
      <c r="P22" s="26"/>
      <c r="Q22" s="26"/>
      <c r="R22" s="26"/>
      <c r="S22" s="26"/>
      <c r="T22" s="26"/>
      <c r="U22" s="26"/>
      <c r="V22" s="27"/>
    </row>
    <row r="23" spans="2:22" x14ac:dyDescent="0.25">
      <c r="B23" s="21"/>
      <c r="E23"/>
      <c r="K23" s="43"/>
      <c r="V23" s="20"/>
    </row>
    <row r="24" spans="2:22" x14ac:dyDescent="0.25">
      <c r="B24" s="21"/>
      <c r="C24" s="3" t="s">
        <v>4</v>
      </c>
      <c r="E24"/>
      <c r="K24" s="43"/>
      <c r="M24" s="3" t="s">
        <v>4</v>
      </c>
      <c r="R24" s="3" t="s">
        <v>15</v>
      </c>
      <c r="V24" s="20"/>
    </row>
    <row r="25" spans="2:22" x14ac:dyDescent="0.25">
      <c r="B25" s="21"/>
      <c r="C25" s="12" t="s">
        <v>27</v>
      </c>
      <c r="D25" s="7" t="s">
        <v>19</v>
      </c>
      <c r="E25" s="7" t="s">
        <v>20</v>
      </c>
      <c r="F25" s="48" t="s">
        <v>21</v>
      </c>
      <c r="G25" s="7" t="s">
        <v>12</v>
      </c>
      <c r="K25" s="43"/>
      <c r="M25" s="12" t="s">
        <v>26</v>
      </c>
      <c r="N25" s="7" t="s">
        <v>19</v>
      </c>
      <c r="O25" s="7" t="s">
        <v>20</v>
      </c>
      <c r="P25" s="7" t="s">
        <v>21</v>
      </c>
      <c r="Q25" s="6"/>
      <c r="R25" s="12" t="s">
        <v>27</v>
      </c>
      <c r="S25" s="7" t="s">
        <v>19</v>
      </c>
      <c r="T25" s="7" t="s">
        <v>20</v>
      </c>
      <c r="U25" s="7" t="s">
        <v>21</v>
      </c>
      <c r="V25" s="20"/>
    </row>
    <row r="26" spans="2:22" x14ac:dyDescent="0.25">
      <c r="B26" s="21"/>
      <c r="C26" s="1" t="s">
        <v>8</v>
      </c>
      <c r="D26" s="40">
        <v>4</v>
      </c>
      <c r="E26" s="40">
        <v>12</v>
      </c>
      <c r="F26" s="41">
        <v>15</v>
      </c>
      <c r="G26" s="7" t="s">
        <v>14</v>
      </c>
      <c r="J26" s="39"/>
      <c r="K26" s="43"/>
      <c r="M26" s="1" t="s">
        <v>16</v>
      </c>
      <c r="N26" s="53">
        <f t="shared" ref="N26:P28" si="2">D31</f>
        <v>1000</v>
      </c>
      <c r="O26" s="53">
        <f t="shared" si="2"/>
        <v>4000</v>
      </c>
      <c r="P26" s="53">
        <f t="shared" si="2"/>
        <v>1300</v>
      </c>
      <c r="Q26" s="6"/>
      <c r="R26" s="1" t="s">
        <v>8</v>
      </c>
      <c r="S26" s="53">
        <f>D26</f>
        <v>4</v>
      </c>
      <c r="T26" s="53">
        <f t="shared" ref="T26:U26" si="3">E26</f>
        <v>12</v>
      </c>
      <c r="U26" s="53">
        <f t="shared" si="3"/>
        <v>15</v>
      </c>
      <c r="V26" s="20"/>
    </row>
    <row r="27" spans="2:22" x14ac:dyDescent="0.25">
      <c r="B27" s="21"/>
      <c r="C27" s="1" t="s">
        <v>9</v>
      </c>
      <c r="D27" s="40">
        <v>10000</v>
      </c>
      <c r="E27" s="40">
        <v>8000</v>
      </c>
      <c r="F27" s="41">
        <v>5000</v>
      </c>
      <c r="G27" s="7" t="s">
        <v>14</v>
      </c>
      <c r="J27" s="39"/>
      <c r="K27" s="43"/>
      <c r="M27" s="1" t="s">
        <v>17</v>
      </c>
      <c r="N27" s="53">
        <f t="shared" si="2"/>
        <v>1500</v>
      </c>
      <c r="O27" s="53">
        <f t="shared" si="2"/>
        <v>2000</v>
      </c>
      <c r="P27" s="53">
        <f t="shared" si="2"/>
        <v>4000</v>
      </c>
      <c r="Q27" s="6"/>
      <c r="R27" s="1" t="s">
        <v>9</v>
      </c>
      <c r="S27" s="53">
        <f>D27</f>
        <v>10000</v>
      </c>
      <c r="T27" s="53">
        <f t="shared" ref="T27" si="4">E27</f>
        <v>8000</v>
      </c>
      <c r="U27" s="53">
        <f t="shared" ref="U27" si="5">F27</f>
        <v>5000</v>
      </c>
      <c r="V27" s="20"/>
    </row>
    <row r="28" spans="2:22" x14ac:dyDescent="0.25">
      <c r="B28" s="21"/>
      <c r="E28"/>
      <c r="G28" s="6"/>
      <c r="J28" s="39"/>
      <c r="K28" s="43"/>
      <c r="M28" s="1" t="s">
        <v>18</v>
      </c>
      <c r="N28" s="53">
        <f t="shared" si="2"/>
        <v>6000</v>
      </c>
      <c r="O28" s="53">
        <f t="shared" si="2"/>
        <v>1000</v>
      </c>
      <c r="P28" s="53">
        <f t="shared" si="2"/>
        <v>1000</v>
      </c>
      <c r="Q28" s="6"/>
      <c r="V28" s="20"/>
    </row>
    <row r="29" spans="2:22" x14ac:dyDescent="0.25">
      <c r="B29" s="21"/>
      <c r="C29" s="3" t="s">
        <v>15</v>
      </c>
      <c r="E29"/>
      <c r="G29" s="6"/>
      <c r="K29" s="43"/>
      <c r="Q29" s="6"/>
      <c r="V29" s="20"/>
    </row>
    <row r="30" spans="2:22" ht="16.5" thickBot="1" x14ac:dyDescent="0.3">
      <c r="B30" s="21"/>
      <c r="C30" s="12" t="s">
        <v>26</v>
      </c>
      <c r="D30" s="7" t="s">
        <v>19</v>
      </c>
      <c r="E30" s="7" t="s">
        <v>20</v>
      </c>
      <c r="F30" s="7" t="s">
        <v>21</v>
      </c>
      <c r="G30" s="7" t="s">
        <v>12</v>
      </c>
      <c r="K30" s="43"/>
      <c r="O30" s="3" t="s">
        <v>33</v>
      </c>
      <c r="V30" s="20"/>
    </row>
    <row r="31" spans="2:22" x14ac:dyDescent="0.25">
      <c r="B31" s="21"/>
      <c r="C31" s="1" t="s">
        <v>16</v>
      </c>
      <c r="D31" s="40">
        <v>1000</v>
      </c>
      <c r="E31" s="40">
        <v>4000</v>
      </c>
      <c r="F31" s="40">
        <v>1300</v>
      </c>
      <c r="G31" s="7" t="s">
        <v>14</v>
      </c>
      <c r="K31" s="43"/>
      <c r="O31" s="54" t="s">
        <v>28</v>
      </c>
      <c r="P31" s="55" t="s">
        <v>19</v>
      </c>
      <c r="Q31" s="55" t="s">
        <v>20</v>
      </c>
      <c r="R31" s="56" t="s">
        <v>21</v>
      </c>
      <c r="V31" s="20"/>
    </row>
    <row r="32" spans="2:22" x14ac:dyDescent="0.25">
      <c r="B32" s="21"/>
      <c r="C32" s="1" t="s">
        <v>17</v>
      </c>
      <c r="D32" s="40">
        <v>1500</v>
      </c>
      <c r="E32" s="40">
        <v>2000</v>
      </c>
      <c r="F32" s="40">
        <v>4000</v>
      </c>
      <c r="G32" s="7" t="s">
        <v>14</v>
      </c>
      <c r="K32" s="43"/>
      <c r="O32" s="57" t="s">
        <v>24</v>
      </c>
      <c r="P32" s="36">
        <f>SUM(D31:D33)</f>
        <v>8500</v>
      </c>
      <c r="Q32" s="36">
        <f>SUM(E31:E33)</f>
        <v>7000</v>
      </c>
      <c r="R32" s="37">
        <f>SUM(F31:F33)</f>
        <v>6300</v>
      </c>
      <c r="V32" s="20"/>
    </row>
    <row r="33" spans="2:22" x14ac:dyDescent="0.25">
      <c r="B33" s="21"/>
      <c r="C33" s="1" t="s">
        <v>18</v>
      </c>
      <c r="D33" s="40">
        <v>6000</v>
      </c>
      <c r="E33" s="40">
        <v>1000</v>
      </c>
      <c r="F33" s="40">
        <v>1000</v>
      </c>
      <c r="G33" s="7" t="s">
        <v>14</v>
      </c>
      <c r="K33" s="43"/>
      <c r="O33" s="57" t="s">
        <v>22</v>
      </c>
      <c r="P33" s="36">
        <f>IF(SUM(D31:D33)&lt;=D27,P32*D26,"Allocate")</f>
        <v>34000</v>
      </c>
      <c r="Q33" s="36">
        <f>IF(SUM(E31:E33)&lt;=E27,Q32*E26,"Allocate")</f>
        <v>84000</v>
      </c>
      <c r="R33" s="37" t="str">
        <f>IF(SUM(F31:F33)&lt;=F27,R32*F26,"Allocate")</f>
        <v>Allocate</v>
      </c>
      <c r="V33" s="20"/>
    </row>
    <row r="34" spans="2:22" x14ac:dyDescent="0.25">
      <c r="B34" s="21"/>
      <c r="E34"/>
      <c r="G34" s="6"/>
      <c r="K34" s="43"/>
      <c r="O34" s="21"/>
      <c r="R34" s="20"/>
      <c r="V34" s="20"/>
    </row>
    <row r="35" spans="2:22" x14ac:dyDescent="0.25">
      <c r="B35" s="21"/>
      <c r="E35"/>
      <c r="G35" s="6"/>
      <c r="K35" s="43"/>
      <c r="O35" s="58" t="s">
        <v>23</v>
      </c>
      <c r="P35" s="7" t="s">
        <v>19</v>
      </c>
      <c r="Q35" s="7" t="s">
        <v>20</v>
      </c>
      <c r="R35" s="47" t="s">
        <v>21</v>
      </c>
      <c r="V35" s="20"/>
    </row>
    <row r="36" spans="2:22" x14ac:dyDescent="0.25">
      <c r="B36" s="21"/>
      <c r="E36"/>
      <c r="G36" s="6"/>
      <c r="K36" s="43"/>
      <c r="O36" s="57"/>
      <c r="P36" s="15" t="str">
        <f>IF(P32=D27,"Filled",IF(P32&lt;D27,"Under","Over"))</f>
        <v>Under</v>
      </c>
      <c r="Q36" s="15" t="str">
        <f>IF(Q32=E27,"Filled",IF(Q32&lt;E27,"Under","Over"))</f>
        <v>Under</v>
      </c>
      <c r="R36" s="30" t="str">
        <f>IF(R32=F27,"Filled",IF(R32&lt;F27,"Under","Over"))</f>
        <v>Over</v>
      </c>
      <c r="V36" s="20"/>
    </row>
    <row r="37" spans="2:22" x14ac:dyDescent="0.25">
      <c r="B37" s="21"/>
      <c r="E37"/>
      <c r="G37" s="6"/>
      <c r="K37" s="43"/>
      <c r="O37" s="21"/>
      <c r="R37" s="20"/>
      <c r="V37" s="20"/>
    </row>
    <row r="38" spans="2:22" x14ac:dyDescent="0.25">
      <c r="B38" s="21"/>
      <c r="E38"/>
      <c r="G38" s="6"/>
      <c r="K38" s="43"/>
      <c r="O38" s="21" t="s">
        <v>31</v>
      </c>
      <c r="R38" s="20"/>
      <c r="V38" s="20"/>
    </row>
    <row r="39" spans="2:22" ht="16.5" thickBot="1" x14ac:dyDescent="0.3">
      <c r="B39" s="21"/>
      <c r="E39"/>
      <c r="G39" s="6"/>
      <c r="K39" s="43"/>
      <c r="O39" s="60"/>
      <c r="P39" s="61" t="s">
        <v>36</v>
      </c>
      <c r="Q39" s="10"/>
      <c r="R39" s="29"/>
      <c r="V39" s="20"/>
    </row>
    <row r="40" spans="2:22" ht="16.5" thickBot="1" x14ac:dyDescent="0.3">
      <c r="B40" s="28"/>
      <c r="C40" s="10"/>
      <c r="D40" s="10"/>
      <c r="E40" s="31"/>
      <c r="F40" s="10"/>
      <c r="G40" s="10"/>
      <c r="H40" s="10"/>
      <c r="I40" s="10"/>
      <c r="J40" s="10"/>
      <c r="K40" s="44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29"/>
    </row>
  </sheetData>
  <mergeCells count="1">
    <mergeCell ref="P17:Q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Back-End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Aatmay Upponi</dc:creator>
  <cp:lastModifiedBy>Gerhard Woertche</cp:lastModifiedBy>
  <dcterms:created xsi:type="dcterms:W3CDTF">2025-05-01T09:18:47Z</dcterms:created>
  <dcterms:modified xsi:type="dcterms:W3CDTF">2025-06-26T19:54:51Z</dcterms:modified>
</cp:coreProperties>
</file>