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J7" i="1" l="1"/>
  <c r="J8" i="1"/>
  <c r="J9" i="1"/>
  <c r="J10" i="1"/>
  <c r="J6" i="1"/>
  <c r="I6" i="1"/>
  <c r="I7" i="1"/>
  <c r="I8" i="1"/>
  <c r="I9" i="1"/>
  <c r="I10" i="1"/>
  <c r="G13" i="1" l="1"/>
  <c r="H12" i="1"/>
  <c r="H11" i="1"/>
  <c r="F11" i="1"/>
  <c r="E11" i="1"/>
  <c r="I11" i="1" l="1"/>
  <c r="J11" i="1"/>
</calcChain>
</file>

<file path=xl/sharedStrings.xml><?xml version="1.0" encoding="utf-8"?>
<sst xmlns="http://schemas.openxmlformats.org/spreadsheetml/2006/main" count="23" uniqueCount="23">
  <si>
    <t>Дата</t>
  </si>
  <si>
    <t>Номер машины</t>
  </si>
  <si>
    <t>Пункт доставки груза </t>
  </si>
  <si>
    <t>Пробег машины, км</t>
  </si>
  <si>
    <t>Расход бензина на 100 км пробега, л</t>
  </si>
  <si>
    <t>по норме</t>
  </si>
  <si>
    <t>фактически</t>
  </si>
  <si>
    <t>2345 АА-7</t>
  </si>
  <si>
    <t>Гомель</t>
  </si>
  <si>
    <t>5463 АБ-7</t>
  </si>
  <si>
    <t>Брест</t>
  </si>
  <si>
    <t>7809-7</t>
  </si>
  <si>
    <t>Москва</t>
  </si>
  <si>
    <t>1456-7</t>
  </si>
  <si>
    <t>Витебск</t>
  </si>
  <si>
    <t>3210-7</t>
  </si>
  <si>
    <t>Гродно</t>
  </si>
  <si>
    <t>Итого:</t>
  </si>
  <si>
    <t>Максимальный расход бензина  на 100 км фактически:</t>
  </si>
  <si>
    <t>Минимальный расход бензина на 100 км по норме:</t>
  </si>
  <si>
    <r>
      <t> </t>
    </r>
    <r>
      <rPr>
        <sz val="12"/>
        <color rgb="FF000000"/>
        <rFont val="Times New Roman"/>
        <family val="1"/>
        <charset val="204"/>
      </rPr>
      <t>На объемной гистограмме отобразить отклонение объема фактического расхода бензина на поездку от запланированного по норме. В качестве подписей по оси категорий указать номер машины и пункт доставки груза</t>
    </r>
    <r>
      <rPr>
        <sz val="13.95"/>
        <color rgb="FF000000"/>
        <rFont val="Times New Roman"/>
        <family val="1"/>
        <charset val="204"/>
      </rPr>
      <t>.</t>
    </r>
  </si>
  <si>
    <t>отклонение фактически</t>
  </si>
  <si>
    <t>отклонение по норме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</si>
</sst>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Calibri"/>
      <family val="2"/>
      <scheme val="minor"/>
    </font>
    <font>
      <sz val="12"/>
      <color rgb="FF000000"/>
      <name val="Liberation Serif"/>
    </font>
    <font>
      <i/>
      <sz val="10"/>
      <color rgb="FF000000"/>
      <name val="Liberation Serif"/>
    </font>
    <font>
      <sz val="13"/>
      <color rgb="FF000000"/>
      <name val="Liberation Serif"/>
    </font>
    <font>
      <sz val="12"/>
      <color rgb="FF000000"/>
      <name val="Arial"/>
      <family val="2"/>
      <charset val="204"/>
    </font>
    <font>
      <sz val="12"/>
      <color rgb="FF000000"/>
      <name val="Times New Roman"/>
      <family val="1"/>
      <charset val="204"/>
    </font>
    <font>
      <sz val="13.95"/>
      <color rgb="FF00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4" fontId="1" fillId="0" borderId="1" xfId="0" applyNumberFormat="1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right" vertical="center" wrapText="1"/>
    </xf>
    <xf numFmtId="0" fontId="4" fillId="0" borderId="1" xfId="0" applyFont="1" applyBorder="1" applyAlignment="1">
      <alignment horizontal="center" vertical="center" wrapText="1"/>
    </xf>
    <xf numFmtId="0" fontId="1" fillId="0" borderId="8" xfId="0" applyFont="1" applyBorder="1" applyAlignment="1">
      <alignment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3" fillId="0" borderId="7" xfId="0" applyFont="1" applyBorder="1" applyAlignment="1">
      <alignment vertical="center" wrapText="1"/>
    </xf>
    <xf numFmtId="0" fontId="3" fillId="0" borderId="9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3" fillId="0" borderId="10" xfId="0" applyFont="1" applyBorder="1" applyAlignment="1">
      <alignment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right" vertical="center" wrapText="1"/>
    </xf>
    <xf numFmtId="0" fontId="1" fillId="0" borderId="6" xfId="0" applyFont="1" applyBorder="1" applyAlignment="1">
      <alignment horizontal="right" vertical="center" wrapText="1"/>
    </xf>
    <xf numFmtId="0" fontId="0" fillId="0" borderId="11" xfId="0" applyBorder="1" applyAlignment="1">
      <alignment horizontal="center" vertical="center" wrapText="1"/>
    </xf>
    <xf numFmtId="0" fontId="2" fillId="0" borderId="11" xfId="0" applyFont="1" applyFill="1" applyBorder="1" applyAlignment="1">
      <alignment horizontal="center" vertical="center" wrapText="1"/>
    </xf>
    <xf numFmtId="0" fontId="0" fillId="0" borderId="11" xfId="0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Отклонение</a:t>
            </a:r>
            <a:r>
              <a:rPr lang="ru-RU" baseline="0"/>
              <a:t> расхода</a:t>
            </a:r>
            <a:endParaRPr lang="ru-RU"/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ndard"/>
        <c:varyColors val="0"/>
        <c:ser>
          <c:idx val="1"/>
          <c:order val="0"/>
          <c:invertIfNegative val="0"/>
          <c:cat>
            <c:multiLvlStrRef>
              <c:f>Лист1!$C$6:$D$10</c:f>
              <c:multiLvlStrCache>
                <c:ptCount val="5"/>
                <c:lvl>
                  <c:pt idx="0">
                    <c:v>Гомель</c:v>
                  </c:pt>
                  <c:pt idx="1">
                    <c:v>Брест</c:v>
                  </c:pt>
                  <c:pt idx="2">
                    <c:v>Москва</c:v>
                  </c:pt>
                  <c:pt idx="3">
                    <c:v>Витебск</c:v>
                  </c:pt>
                  <c:pt idx="4">
                    <c:v>Гродно</c:v>
                  </c:pt>
                </c:lvl>
                <c:lvl>
                  <c:pt idx="0">
                    <c:v>2345 АА-7</c:v>
                  </c:pt>
                  <c:pt idx="1">
                    <c:v>5463 АБ-7</c:v>
                  </c:pt>
                  <c:pt idx="2">
                    <c:v>7809-7</c:v>
                  </c:pt>
                  <c:pt idx="3">
                    <c:v>1456-7</c:v>
                  </c:pt>
                  <c:pt idx="4">
                    <c:v>3210-7</c:v>
                  </c:pt>
                </c:lvl>
              </c:multiLvlStrCache>
            </c:multiLvlStrRef>
          </c:cat>
          <c:val>
            <c:numRef>
              <c:f>Лист1!$I$6:$I$10</c:f>
              <c:numCache>
                <c:formatCode>General</c:formatCode>
                <c:ptCount val="5"/>
                <c:pt idx="0">
                  <c:v>70.875</c:v>
                </c:pt>
                <c:pt idx="1">
                  <c:v>99.4</c:v>
                </c:pt>
                <c:pt idx="2">
                  <c:v>255.75</c:v>
                </c:pt>
                <c:pt idx="3">
                  <c:v>86.94</c:v>
                </c:pt>
                <c:pt idx="4">
                  <c:v>72.239999999999995</c:v>
                </c:pt>
              </c:numCache>
            </c:numRef>
          </c:val>
        </c:ser>
        <c:ser>
          <c:idx val="2"/>
          <c:order val="1"/>
          <c:invertIfNegative val="0"/>
          <c:cat>
            <c:multiLvlStrRef>
              <c:f>Лист1!$C$6:$D$10</c:f>
              <c:multiLvlStrCache>
                <c:ptCount val="5"/>
                <c:lvl>
                  <c:pt idx="0">
                    <c:v>Гомель</c:v>
                  </c:pt>
                  <c:pt idx="1">
                    <c:v>Брест</c:v>
                  </c:pt>
                  <c:pt idx="2">
                    <c:v>Москва</c:v>
                  </c:pt>
                  <c:pt idx="3">
                    <c:v>Витебск</c:v>
                  </c:pt>
                  <c:pt idx="4">
                    <c:v>Гродно</c:v>
                  </c:pt>
                </c:lvl>
                <c:lvl>
                  <c:pt idx="0">
                    <c:v>2345 АА-7</c:v>
                  </c:pt>
                  <c:pt idx="1">
                    <c:v>5463 АБ-7</c:v>
                  </c:pt>
                  <c:pt idx="2">
                    <c:v>7809-7</c:v>
                  </c:pt>
                  <c:pt idx="3">
                    <c:v>1456-7</c:v>
                  </c:pt>
                  <c:pt idx="4">
                    <c:v>3210-7</c:v>
                  </c:pt>
                </c:lvl>
              </c:multiLvlStrCache>
            </c:multiLvlStrRef>
          </c:cat>
          <c:val>
            <c:numRef>
              <c:f>Лист1!$J$6:$J$10</c:f>
              <c:numCache>
                <c:formatCode>General</c:formatCode>
                <c:ptCount val="5"/>
                <c:pt idx="0">
                  <c:v>76.86</c:v>
                </c:pt>
                <c:pt idx="1">
                  <c:v>103.25</c:v>
                </c:pt>
                <c:pt idx="2">
                  <c:v>277.5</c:v>
                </c:pt>
                <c:pt idx="3">
                  <c:v>92.070000000000007</c:v>
                </c:pt>
                <c:pt idx="4">
                  <c:v>76.44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pyramid"/>
        <c:axId val="187418112"/>
        <c:axId val="187419648"/>
        <c:axId val="164676928"/>
      </c:bar3DChart>
      <c:catAx>
        <c:axId val="187418112"/>
        <c:scaling>
          <c:orientation val="minMax"/>
        </c:scaling>
        <c:delete val="0"/>
        <c:axPos val="b"/>
        <c:majorTickMark val="none"/>
        <c:minorTickMark val="none"/>
        <c:tickLblPos val="nextTo"/>
        <c:crossAx val="187419648"/>
        <c:crosses val="autoZero"/>
        <c:auto val="1"/>
        <c:lblAlgn val="ctr"/>
        <c:lblOffset val="100"/>
        <c:noMultiLvlLbl val="0"/>
      </c:catAx>
      <c:valAx>
        <c:axId val="18741964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87418112"/>
        <c:crosses val="autoZero"/>
        <c:crossBetween val="between"/>
      </c:valAx>
      <c:serAx>
        <c:axId val="164676928"/>
        <c:scaling>
          <c:orientation val="minMax"/>
        </c:scaling>
        <c:delete val="1"/>
        <c:axPos val="b"/>
        <c:majorTickMark val="out"/>
        <c:minorTickMark val="none"/>
        <c:tickLblPos val="nextTo"/>
        <c:crossAx val="187419648"/>
        <c:crosses val="autoZero"/>
      </c:ser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647700</xdr:colOff>
      <xdr:row>18</xdr:row>
      <xdr:rowOff>123825</xdr:rowOff>
    </xdr:from>
    <xdr:to>
      <xdr:col>7</xdr:col>
      <xdr:colOff>581025</xdr:colOff>
      <xdr:row>33</xdr:row>
      <xdr:rowOff>9525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18"/>
  <sheetViews>
    <sheetView tabSelected="1" zoomScaleNormal="100" workbookViewId="0">
      <selection activeCell="M11" sqref="M11"/>
    </sheetView>
  </sheetViews>
  <sheetFormatPr defaultRowHeight="15"/>
  <cols>
    <col min="2" max="2" width="13.85546875" customWidth="1"/>
    <col min="3" max="3" width="13.5703125" customWidth="1"/>
    <col min="4" max="4" width="12.5703125" customWidth="1"/>
    <col min="5" max="5" width="11.28515625" customWidth="1"/>
    <col min="7" max="7" width="9.140625" customWidth="1"/>
    <col min="8" max="8" width="11.28515625" customWidth="1"/>
  </cols>
  <sheetData>
    <row r="3" spans="1:10" ht="30" customHeight="1">
      <c r="B3" s="8" t="s">
        <v>0</v>
      </c>
      <c r="C3" s="8" t="s">
        <v>1</v>
      </c>
      <c r="D3" s="8" t="s">
        <v>2</v>
      </c>
      <c r="E3" s="8" t="s">
        <v>3</v>
      </c>
      <c r="F3" s="10" t="s">
        <v>4</v>
      </c>
      <c r="G3" s="13"/>
      <c r="H3" s="11"/>
      <c r="I3" s="22" t="s">
        <v>22</v>
      </c>
      <c r="J3" s="22" t="s">
        <v>21</v>
      </c>
    </row>
    <row r="4" spans="1:10" ht="30">
      <c r="B4" s="9"/>
      <c r="C4" s="9"/>
      <c r="D4" s="9"/>
      <c r="E4" s="9"/>
      <c r="F4" s="10" t="s">
        <v>5</v>
      </c>
      <c r="G4" s="11"/>
      <c r="H4" s="1" t="s">
        <v>6</v>
      </c>
      <c r="I4" s="22"/>
      <c r="J4" s="22"/>
    </row>
    <row r="5" spans="1:10" ht="13.5" customHeight="1">
      <c r="B5" s="2">
        <v>1</v>
      </c>
      <c r="C5" s="2">
        <v>2</v>
      </c>
      <c r="D5" s="2">
        <v>3</v>
      </c>
      <c r="E5" s="2">
        <v>4</v>
      </c>
      <c r="F5" s="18">
        <v>5</v>
      </c>
      <c r="G5" s="19"/>
      <c r="H5" s="2">
        <v>6</v>
      </c>
      <c r="I5" s="23">
        <v>8</v>
      </c>
      <c r="J5" s="24"/>
    </row>
    <row r="6" spans="1:10" ht="20.25" customHeight="1">
      <c r="B6" s="3">
        <v>38164</v>
      </c>
      <c r="C6" s="4" t="s">
        <v>7</v>
      </c>
      <c r="D6" s="4" t="s">
        <v>8</v>
      </c>
      <c r="E6" s="5">
        <v>315</v>
      </c>
      <c r="F6" s="20">
        <v>22.5</v>
      </c>
      <c r="G6" s="21"/>
      <c r="H6" s="5">
        <v>24.4</v>
      </c>
      <c r="I6" s="24">
        <f>PRODUCT((PRODUCT(F6,E6)),0.01)</f>
        <v>70.875</v>
      </c>
      <c r="J6" s="24">
        <f>PRODUCT((PRODUCT(H6,E6)),0.01)</f>
        <v>76.86</v>
      </c>
    </row>
    <row r="7" spans="1:10">
      <c r="B7" s="3">
        <v>38166</v>
      </c>
      <c r="C7" s="4" t="s">
        <v>9</v>
      </c>
      <c r="D7" s="4" t="s">
        <v>10</v>
      </c>
      <c r="E7" s="5">
        <v>350</v>
      </c>
      <c r="F7" s="20">
        <v>28.4</v>
      </c>
      <c r="G7" s="21"/>
      <c r="H7" s="5">
        <v>29.5</v>
      </c>
      <c r="I7" s="24">
        <f t="shared" ref="I7:I11" si="0">PRODUCT((PRODUCT(F7,E7)),0.01)</f>
        <v>99.4</v>
      </c>
      <c r="J7" s="24">
        <f t="shared" ref="J7:J11" si="1">PRODUCT((PRODUCT(H7,E7)),0.01)</f>
        <v>103.25</v>
      </c>
    </row>
    <row r="8" spans="1:10" ht="24" customHeight="1">
      <c r="B8" s="3">
        <v>38169</v>
      </c>
      <c r="C8" s="4" t="s">
        <v>11</v>
      </c>
      <c r="D8" s="4" t="s">
        <v>12</v>
      </c>
      <c r="E8" s="5">
        <v>750</v>
      </c>
      <c r="F8" s="20">
        <v>34.1</v>
      </c>
      <c r="G8" s="21"/>
      <c r="H8" s="5">
        <v>37</v>
      </c>
      <c r="I8" s="24">
        <f t="shared" si="0"/>
        <v>255.75</v>
      </c>
      <c r="J8" s="24">
        <f t="shared" si="1"/>
        <v>277.5</v>
      </c>
    </row>
    <row r="9" spans="1:10">
      <c r="B9" s="3">
        <v>38173</v>
      </c>
      <c r="C9" s="4" t="s">
        <v>13</v>
      </c>
      <c r="D9" s="4" t="s">
        <v>14</v>
      </c>
      <c r="E9" s="5">
        <v>270</v>
      </c>
      <c r="F9" s="20">
        <v>32.200000000000003</v>
      </c>
      <c r="G9" s="21"/>
      <c r="H9" s="5">
        <v>34.1</v>
      </c>
      <c r="I9" s="24">
        <f t="shared" si="0"/>
        <v>86.94</v>
      </c>
      <c r="J9" s="24">
        <f t="shared" si="1"/>
        <v>92.070000000000007</v>
      </c>
    </row>
    <row r="10" spans="1:10" ht="22.5" customHeight="1">
      <c r="B10" s="3">
        <v>38178</v>
      </c>
      <c r="C10" s="4" t="s">
        <v>15</v>
      </c>
      <c r="D10" s="4" t="s">
        <v>16</v>
      </c>
      <c r="E10" s="5">
        <v>280</v>
      </c>
      <c r="F10" s="20">
        <v>25.8</v>
      </c>
      <c r="G10" s="21"/>
      <c r="H10" s="5">
        <v>27.3</v>
      </c>
      <c r="I10" s="24">
        <f t="shared" si="0"/>
        <v>72.239999999999995</v>
      </c>
      <c r="J10" s="24">
        <f t="shared" si="1"/>
        <v>76.44</v>
      </c>
    </row>
    <row r="11" spans="1:10" ht="22.5" customHeight="1">
      <c r="B11" s="4"/>
      <c r="C11" s="4"/>
      <c r="D11" s="4" t="s">
        <v>17</v>
      </c>
      <c r="E11" s="1">
        <f>SUM(E6:E10)</f>
        <v>1965</v>
      </c>
      <c r="F11" s="10">
        <f>SUM(F6:G10)</f>
        <v>143</v>
      </c>
      <c r="G11" s="11"/>
      <c r="H11" s="1">
        <f>SUM(H6:H10)</f>
        <v>152.30000000000001</v>
      </c>
      <c r="I11" s="24">
        <f t="shared" si="0"/>
        <v>2809.9500000000003</v>
      </c>
      <c r="J11" s="24">
        <f t="shared" si="1"/>
        <v>2992.6950000000002</v>
      </c>
    </row>
    <row r="12" spans="1:10" ht="33" customHeight="1">
      <c r="B12" s="14" t="s">
        <v>18</v>
      </c>
      <c r="C12" s="14"/>
      <c r="D12" s="14"/>
      <c r="E12" s="14"/>
      <c r="F12" s="14"/>
      <c r="G12" s="15"/>
      <c r="H12" s="6">
        <f>MAX(H6:H10)</f>
        <v>37</v>
      </c>
    </row>
    <row r="13" spans="1:10" ht="33" customHeight="1">
      <c r="B13" s="16" t="s">
        <v>19</v>
      </c>
      <c r="C13" s="16"/>
      <c r="D13" s="16"/>
      <c r="E13" s="16"/>
      <c r="F13" s="17"/>
      <c r="G13" s="6">
        <f>MIN(F6:G10)</f>
        <v>22.5</v>
      </c>
      <c r="H13" s="7"/>
    </row>
    <row r="16" spans="1:10" ht="18.75" customHeight="1">
      <c r="A16" s="12" t="s">
        <v>20</v>
      </c>
      <c r="B16" s="12"/>
      <c r="C16" s="12"/>
      <c r="D16" s="12"/>
      <c r="E16" s="12"/>
      <c r="F16" s="12"/>
      <c r="G16" s="12"/>
      <c r="H16" s="12"/>
      <c r="I16" s="12"/>
    </row>
    <row r="17" spans="1:9">
      <c r="A17" s="12"/>
      <c r="B17" s="12"/>
      <c r="C17" s="12"/>
      <c r="D17" s="12"/>
      <c r="E17" s="12"/>
      <c r="F17" s="12"/>
      <c r="G17" s="12"/>
      <c r="H17" s="12"/>
      <c r="I17" s="12"/>
    </row>
    <row r="18" spans="1:9">
      <c r="A18" s="12"/>
      <c r="B18" s="12"/>
      <c r="C18" s="12"/>
      <c r="D18" s="12"/>
      <c r="E18" s="12"/>
      <c r="F18" s="12"/>
      <c r="G18" s="12"/>
      <c r="H18" s="12"/>
      <c r="I18" s="12"/>
    </row>
  </sheetData>
  <mergeCells count="18">
    <mergeCell ref="F10:G10"/>
    <mergeCell ref="I3:I4"/>
    <mergeCell ref="J3:J4"/>
    <mergeCell ref="F4:G4"/>
    <mergeCell ref="A16:I18"/>
    <mergeCell ref="B3:B4"/>
    <mergeCell ref="C3:C4"/>
    <mergeCell ref="D3:D4"/>
    <mergeCell ref="E3:E4"/>
    <mergeCell ref="F3:H3"/>
    <mergeCell ref="F11:G11"/>
    <mergeCell ref="B12:G12"/>
    <mergeCell ref="B13:F13"/>
    <mergeCell ref="F5:G5"/>
    <mergeCell ref="F6:G6"/>
    <mergeCell ref="F7:G7"/>
    <mergeCell ref="F8:G8"/>
    <mergeCell ref="F9:G9"/>
  </mergeCells>
  <pageMargins left="0.7" right="0.7" top="0.75" bottom="0.75" header="0.3" footer="0.3"/>
  <pageSetup paperSize="9" scale="82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2020-12-03T10:07:03Z</dcterms:modified>
</cp:coreProperties>
</file>