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Ignatev\Documents\Projects\Fork\ResearchProject\Documentation\"/>
    </mc:Choice>
  </mc:AlternateContent>
  <xr:revisionPtr revIDLastSave="0" documentId="13_ncr:1_{259164F7-9E9D-429A-984A-64B2D455F1E7}" xr6:coauthVersionLast="47" xr6:coauthVersionMax="47" xr10:uidLastSave="{00000000-0000-0000-0000-000000000000}"/>
  <bookViews>
    <workbookView xWindow="10755" yWindow="2535" windowWidth="23310" windowHeight="15345" tabRatio="514" xr2:uid="{07024F4D-E5C7-4B8A-AB6A-143DE046C366}"/>
  </bookViews>
  <sheets>
    <sheet name="FPGA" sheetId="5" r:id="rId1"/>
    <sheet name="MCU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5" l="1"/>
  <c r="L44" i="5"/>
  <c r="L42" i="5"/>
  <c r="K43" i="5"/>
  <c r="K44" i="5"/>
  <c r="K42" i="5"/>
  <c r="D43" i="5"/>
  <c r="D44" i="5"/>
  <c r="D45" i="5"/>
  <c r="D46" i="5"/>
  <c r="D47" i="5"/>
  <c r="D48" i="5"/>
  <c r="D42" i="5"/>
  <c r="C43" i="5"/>
  <c r="C44" i="5"/>
  <c r="C45" i="5"/>
  <c r="C46" i="5"/>
  <c r="C47" i="5"/>
  <c r="C48" i="5"/>
  <c r="C42" i="5"/>
  <c r="L6" i="5"/>
  <c r="L7" i="5"/>
  <c r="L5" i="5"/>
  <c r="K6" i="5"/>
  <c r="K7" i="5"/>
  <c r="K5" i="5"/>
  <c r="D6" i="5"/>
  <c r="D7" i="5"/>
  <c r="D8" i="5"/>
  <c r="D9" i="5"/>
  <c r="D10" i="5"/>
  <c r="D11" i="5"/>
  <c r="D5" i="5"/>
  <c r="C6" i="5"/>
  <c r="C7" i="5"/>
  <c r="C8" i="5"/>
  <c r="C9" i="5"/>
  <c r="C10" i="5"/>
  <c r="C11" i="5"/>
  <c r="C5" i="5"/>
</calcChain>
</file>

<file path=xl/sharedStrings.xml><?xml version="1.0" encoding="utf-8"?>
<sst xmlns="http://schemas.openxmlformats.org/spreadsheetml/2006/main" count="22" uniqueCount="16">
  <si>
    <t>LEDs</t>
  </si>
  <si>
    <t>HDL</t>
  </si>
  <si>
    <t>HLS</t>
  </si>
  <si>
    <t>CLK</t>
  </si>
  <si>
    <t>Comparison of FPGA controller performance at LEDs = 30</t>
  </si>
  <si>
    <t>Comparison of FPGA controllers performance at CLK = 1 MHz</t>
  </si>
  <si>
    <t>CONTROLLER'S PERFORMANCE</t>
  </si>
  <si>
    <t>SYSTEM'S PERFORMANCE</t>
  </si>
  <si>
    <t>AXI+INT</t>
  </si>
  <si>
    <t>AXI</t>
  </si>
  <si>
    <t>Comparison of FPGA systems performance at CLK = 1 MHz</t>
  </si>
  <si>
    <t>Comparison of FPGA systems performance at LEDs = 30</t>
  </si>
  <si>
    <t>Resources consumption</t>
  </si>
  <si>
    <t>Scalability</t>
  </si>
  <si>
    <t>Power consumption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</si>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</sst>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HDL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FPGA!$B$5:$B$11</c15:sqref>
                  </c15:fullRef>
                </c:ext>
              </c:extLst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FPGA!$C$5:$C$11</c15:sqref>
                  </c15:fullRef>
                </c:ext>
              </c:extLst>
              <c:f>FPGA!$C$5:$C$11</c:f>
              <c:numCache>
                <c:formatCode>0</c:formatCode>
                <c:ptCount val="7"/>
                <c:pt idx="0">
                  <c:v>1689.1891891891892</c:v>
                </c:pt>
                <c:pt idx="1">
                  <c:v>876.42418930762494</c:v>
                </c:pt>
                <c:pt idx="2">
                  <c:v>446.62795891022779</c:v>
                </c:pt>
                <c:pt idx="3">
                  <c:v>299.67036260113872</c:v>
                </c:pt>
                <c:pt idx="4">
                  <c:v>225.47914317925591</c:v>
                </c:pt>
                <c:pt idx="5">
                  <c:v>180.7337791433219</c:v>
                </c:pt>
                <c:pt idx="6">
                  <c:v>150.80681646810436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2-4117-A67D-8DD8053FCD76}"/>
            </c:ext>
          </c:extLst>
        </c:ser>
        <c:ser>
          <c:idx val="2"/>
          <c:order val="1"/>
          <c:tx>
            <c:v>HLS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FPGA!$B$5:$B$11</c15:sqref>
                  </c15:fullRef>
                </c:ext>
              </c:extLst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FPGA!$D$5:$D$12</c15:sqref>
                  </c15:fullRef>
                </c:ext>
              </c:extLst>
              <c:f>FPGA!$D$5:$D$11</c:f>
              <c:numCache>
                <c:formatCode>0</c:formatCode>
                <c:ptCount val="7"/>
                <c:pt idx="0">
                  <c:v>1531.3935681470139</c:v>
                </c:pt>
                <c:pt idx="1">
                  <c:v>791.76563737133813</c:v>
                </c:pt>
                <c:pt idx="2">
                  <c:v>402.73862263391061</c:v>
                </c:pt>
                <c:pt idx="3">
                  <c:v>270.0513097488523</c:v>
                </c:pt>
                <c:pt idx="4">
                  <c:v>203.12817387771685</c:v>
                </c:pt>
                <c:pt idx="5">
                  <c:v>162.78691193228065</c:v>
                </c:pt>
                <c:pt idx="6">
                  <c:v>135.81420616596495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2-4117-A67D-8DD8053F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LEDs axis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HDL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FPGA!$J$5:$J$7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FPGA!$K$5:$K$7</c:f>
              <c:numCache>
                <c:formatCode>0</c:formatCode>
                <c:ptCount val="3"/>
                <c:pt idx="0">
                  <c:v>876.42418930762494</c:v>
                </c:pt>
                <c:pt idx="1">
                  <c:v>4382.1209465381244</c:v>
                </c:pt>
                <c:pt idx="2">
                  <c:v>13146.362839614374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75-497E-89C2-8942F565F412}"/>
            </c:ext>
          </c:extLst>
        </c:ser>
        <c:ser>
          <c:idx val="2"/>
          <c:order val="1"/>
          <c:tx>
            <c:v>HLS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FPGA!$J$5:$J$7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FPGA!$L$5:$L$7</c:f>
              <c:numCache>
                <c:formatCode>0</c:formatCode>
                <c:ptCount val="3"/>
                <c:pt idx="0">
                  <c:v>791.76563737133813</c:v>
                </c:pt>
                <c:pt idx="1">
                  <c:v>3958.8281868566905</c:v>
                </c:pt>
                <c:pt idx="2">
                  <c:v>11876.484560570072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75-497E-89C2-8942F565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CLK axis, MHz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Controller's</a:t>
                </a:r>
                <a:r>
                  <a:rPr lang="de-DE" baseline="0"/>
                  <a:t>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FPGA!$C$41</c:f>
              <c:strCache>
                <c:ptCount val="1"/>
                <c:pt idx="0">
                  <c:v>AXI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FPGA!$C$42:$C$48</c:f>
              <c:numCache>
                <c:formatCode>0</c:formatCode>
                <c:ptCount val="7"/>
                <c:pt idx="0">
                  <c:v>1362.3978201634877</c:v>
                </c:pt>
                <c:pt idx="1">
                  <c:v>779.4232268121591</c:v>
                </c:pt>
                <c:pt idx="2">
                  <c:v>419.99160016799658</c:v>
                </c:pt>
                <c:pt idx="3">
                  <c:v>287.43891922966367</c:v>
                </c:pt>
                <c:pt idx="4">
                  <c:v>218.48372296263932</c:v>
                </c:pt>
                <c:pt idx="5">
                  <c:v>176.21145374449341</c:v>
                </c:pt>
                <c:pt idx="6">
                  <c:v>147.64506127270045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1-4F13-A88D-768A7DC03134}"/>
            </c:ext>
          </c:extLst>
        </c:ser>
        <c:ser>
          <c:idx val="2"/>
          <c:order val="1"/>
          <c:tx>
            <c:strRef>
              <c:f>FPGA!$D$41</c:f>
              <c:strCache>
                <c:ptCount val="1"/>
                <c:pt idx="0">
                  <c:v>AXI+INT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FPGA!$B$5:$B$11</c:f>
              <c:numCache>
                <c:formatCode>0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cat>
          <c:val>
            <c:numRef>
              <c:f>FPGA!$D$42:$D$48</c:f>
              <c:numCache>
                <c:formatCode>0</c:formatCode>
                <c:ptCount val="7"/>
                <c:pt idx="0">
                  <c:v>348.18941504178275</c:v>
                </c:pt>
                <c:pt idx="1">
                  <c:v>292.31218941829877</c:v>
                </c:pt>
                <c:pt idx="2">
                  <c:v>221.28789555211327</c:v>
                </c:pt>
                <c:pt idx="3">
                  <c:v>178.03097739006586</c:v>
                </c:pt>
                <c:pt idx="4">
                  <c:v>148.92032762472078</c:v>
                </c:pt>
                <c:pt idx="5">
                  <c:v>127.99180852425444</c:v>
                </c:pt>
                <c:pt idx="6">
                  <c:v>112.22085063404782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1-4F13-A88D-768A7DC0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LEDs axis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aseline="0"/>
                  <a:t>System's f</a:t>
                </a:r>
                <a:r>
                  <a:rPr lang="de-DE"/>
                  <a:t>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FPGA!$K$41</c:f>
              <c:strCache>
                <c:ptCount val="1"/>
                <c:pt idx="0">
                  <c:v>AXI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FPGA!$J$42:$J$44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FPGA!$K$42:$K$44</c:f>
              <c:numCache>
                <c:formatCode>0</c:formatCode>
                <c:ptCount val="3"/>
                <c:pt idx="0">
                  <c:v>779.4232268121591</c:v>
                </c:pt>
                <c:pt idx="1">
                  <c:v>2701.2425715829281</c:v>
                </c:pt>
                <c:pt idx="2">
                  <c:v>4585.7535921736471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D3-4FF9-8162-FA58A30F8CA9}"/>
            </c:ext>
          </c:extLst>
        </c:ser>
        <c:ser>
          <c:idx val="2"/>
          <c:order val="1"/>
          <c:tx>
            <c:strRef>
              <c:f>FPGA!$L$41</c:f>
              <c:strCache>
                <c:ptCount val="1"/>
                <c:pt idx="0">
                  <c:v>AXI+INT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FPGA!$J$42:$J$44</c:f>
              <c:numCache>
                <c:formatCode>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15</c:v>
                </c:pt>
              </c:numCache>
            </c:numRef>
          </c:cat>
          <c:val>
            <c:numRef>
              <c:f>FPGA!$L$42:$L$44</c:f>
              <c:numCache>
                <c:formatCode>0</c:formatCode>
                <c:ptCount val="3"/>
                <c:pt idx="0">
                  <c:v>292.31218941829877</c:v>
                </c:pt>
                <c:pt idx="1">
                  <c:v>398.69228929112512</c:v>
                </c:pt>
                <c:pt idx="2">
                  <c:v>424.43620723805213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D3-4FF9-8162-FA58A30F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0000"/>
        <c:axId val="1388076240"/>
      </c:lineChart>
      <c:catAx>
        <c:axId val="13912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CLK axis, MHz</a:t>
                </a:r>
              </a:p>
            </c:rich>
          </c:tx>
          <c:layout>
            <c:manualLayout>
              <c:xMode val="edge"/>
              <c:yMode val="edge"/>
              <c:x val="0.5059861703588332"/>
              <c:y val="0.913648774090527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8076240"/>
        <c:crosses val="autoZero"/>
        <c:auto val="1"/>
        <c:lblAlgn val="ctr"/>
        <c:lblOffset val="100"/>
        <c:noMultiLvlLbl val="0"/>
      </c:catAx>
      <c:valAx>
        <c:axId val="1388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System's framerate,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1260000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7</xdr:col>
      <xdr:colOff>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292F1-B6D7-D82A-25BF-31FF11D8E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16</xdr:row>
      <xdr:rowOff>0</xdr:rowOff>
    </xdr:from>
    <xdr:to>
      <xdr:col>16</xdr:col>
      <xdr:colOff>9524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A1D32-1889-4328-A157-AF6DE3BED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175846</xdr:rowOff>
    </xdr:from>
    <xdr:to>
      <xdr:col>6</xdr:col>
      <xdr:colOff>764565</xdr:colOff>
      <xdr:row>69</xdr:row>
      <xdr:rowOff>180609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E2EBC-C956-4396-9349-1C929424D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16</xdr:col>
      <xdr:colOff>8059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24BAF-FFA4-4293-AAA6-18F32EB08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B2:L123"/>
  <sheetViews>
    <sheetView tabSelected="1" topLeftCell="A63" zoomScale="130" zoomScaleNormal="130" workbookViewId="0">
      <selection activeCell="G72" sqref="G72"/>
    </sheetView>
  </sheetViews>
  <sheetFormatPr defaultRowHeight="14.25" x14ac:dyDescent="0.2"/>
  <cols>
    <col min="1" max="1" width="9.140625" style="1"/>
    <col min="2" max="2" width="9.140625" style="1" customWidth="1"/>
    <col min="3" max="8" width="11.5703125" style="1" customWidth="1"/>
    <col min="9" max="16384" width="9.140625" style="1"/>
  </cols>
  <sheetData>
    <row r="2" spans="2:12" ht="15" x14ac:dyDescent="0.25">
      <c r="B2" s="2" t="s">
        <v>6</v>
      </c>
    </row>
    <row r="4" spans="2:12" x14ac:dyDescent="0.2">
      <c r="B4" s="4" t="s">
        <v>0</v>
      </c>
      <c r="C4" s="4" t="s">
        <v>1</v>
      </c>
      <c r="D4" s="4" t="s">
        <v>2</v>
      </c>
      <c r="J4" s="4" t="s">
        <v>3</v>
      </c>
      <c r="K4" s="4" t="s">
        <v>1</v>
      </c>
      <c r="L4" s="4" t="s">
        <v>2</v>
      </c>
    </row>
    <row r="5" spans="2:12" x14ac:dyDescent="0.2">
      <c r="B5" s="5">
        <v>15</v>
      </c>
      <c r="C5" s="5">
        <f>1000000 / ((1 + 4*9) + (3 + ((4 * 9) * B5)) + (3 + (9 * (QUOTIENT(B5,16) + 1))) )</f>
        <v>1689.1891891891892</v>
      </c>
      <c r="D5" s="5">
        <f>1000000 / ((0 + 4*10) + (0 + ((4 * 10) * B5)) + (3 + (10 * (QUOTIENT(B5,16) + 1))) )</f>
        <v>1531.3935681470139</v>
      </c>
      <c r="J5" s="5">
        <v>1</v>
      </c>
      <c r="K5" s="5">
        <f>J5 *1000000 / ((1 + 4*9) + (3 + ((4 * 9) * 30)) + (3 + (9 * (QUOTIENT(30,16) + 1))) )</f>
        <v>876.42418930762494</v>
      </c>
      <c r="L5" s="5">
        <f>J5 * 1000000 / ((0 + 4*10) + (0 + ((4 * 10) * 30)) + (3 + (10 * (QUOTIENT(30,16) + 1))) )</f>
        <v>791.76563737133813</v>
      </c>
    </row>
    <row r="6" spans="2:12" x14ac:dyDescent="0.2">
      <c r="B6" s="5">
        <v>30</v>
      </c>
      <c r="C6" s="5">
        <f t="shared" ref="C6:C11" si="0">1000000 / ((1 + 4*9) + (3 + ((4 * 9) * B6)) + (3 + (9 * (QUOTIENT(B6,16) + 1))) )</f>
        <v>876.42418930762494</v>
      </c>
      <c r="D6" s="5">
        <f t="shared" ref="D6:D11" si="1">1000000 / ((0 + 4*10) + (0 + ((4 * 10) * B6)) + (3 + (10 * (QUOTIENT(B6,16) + 1))) )</f>
        <v>791.76563737133813</v>
      </c>
      <c r="J6" s="5">
        <v>5</v>
      </c>
      <c r="K6" s="5">
        <f t="shared" ref="K6:K7" si="2">J6 *1000000 / ((1 + 4*9) + (3 + ((4 * 9) * 30)) + (3 + (9 * (QUOTIENT(30,16) + 1))) )</f>
        <v>4382.1209465381244</v>
      </c>
      <c r="L6" s="5">
        <f t="shared" ref="L6:L7" si="3">J6 * 1000000 / ((0 + 4*10) + (0 + ((4 * 10) * 30)) + (3 + (10 * (QUOTIENT(30,16) + 1))) )</f>
        <v>3958.8281868566905</v>
      </c>
    </row>
    <row r="7" spans="2:12" x14ac:dyDescent="0.2">
      <c r="B7" s="5">
        <v>60</v>
      </c>
      <c r="C7" s="5">
        <f t="shared" si="0"/>
        <v>446.62795891022779</v>
      </c>
      <c r="D7" s="5">
        <f t="shared" si="1"/>
        <v>402.73862263391061</v>
      </c>
      <c r="J7" s="5">
        <v>15</v>
      </c>
      <c r="K7" s="5">
        <f t="shared" si="2"/>
        <v>13146.362839614374</v>
      </c>
      <c r="L7" s="5">
        <f t="shared" si="3"/>
        <v>11876.484560570072</v>
      </c>
    </row>
    <row r="8" spans="2:12" x14ac:dyDescent="0.2">
      <c r="B8" s="5">
        <v>90</v>
      </c>
      <c r="C8" s="5">
        <f t="shared" si="0"/>
        <v>299.67036260113872</v>
      </c>
      <c r="D8" s="5">
        <f t="shared" si="1"/>
        <v>270.0513097488523</v>
      </c>
    </row>
    <row r="9" spans="2:12" x14ac:dyDescent="0.2">
      <c r="B9" s="5">
        <v>120</v>
      </c>
      <c r="C9" s="5">
        <f t="shared" si="0"/>
        <v>225.47914317925591</v>
      </c>
      <c r="D9" s="5">
        <f t="shared" si="1"/>
        <v>203.12817387771685</v>
      </c>
    </row>
    <row r="10" spans="2:12" x14ac:dyDescent="0.2">
      <c r="B10" s="5">
        <v>150</v>
      </c>
      <c r="C10" s="5">
        <f t="shared" si="0"/>
        <v>180.7337791433219</v>
      </c>
      <c r="D10" s="5">
        <f t="shared" si="1"/>
        <v>162.78691193228065</v>
      </c>
    </row>
    <row r="11" spans="2:12" x14ac:dyDescent="0.2">
      <c r="B11" s="5">
        <v>180</v>
      </c>
      <c r="C11" s="5">
        <f t="shared" si="0"/>
        <v>150.80681646810436</v>
      </c>
      <c r="D11" s="5">
        <f t="shared" si="1"/>
        <v>135.81420616596495</v>
      </c>
    </row>
    <row r="12" spans="2:12" x14ac:dyDescent="0.2">
      <c r="D12" s="3"/>
    </row>
    <row r="15" spans="2:12" x14ac:dyDescent="0.2">
      <c r="B15" s="1" t="s">
        <v>5</v>
      </c>
      <c r="J15" s="1" t="s">
        <v>4</v>
      </c>
    </row>
    <row r="39" spans="2:12" ht="15" x14ac:dyDescent="0.25">
      <c r="B39" s="2" t="s">
        <v>7</v>
      </c>
    </row>
    <row r="41" spans="2:12" x14ac:dyDescent="0.2">
      <c r="B41" s="4" t="s">
        <v>0</v>
      </c>
      <c r="C41" s="4" t="s">
        <v>9</v>
      </c>
      <c r="D41" s="4" t="s">
        <v>8</v>
      </c>
      <c r="J41" s="4" t="s">
        <v>3</v>
      </c>
      <c r="K41" s="4" t="s">
        <v>9</v>
      </c>
      <c r="L41" s="4" t="s">
        <v>8</v>
      </c>
    </row>
    <row r="42" spans="2:12" x14ac:dyDescent="0.2">
      <c r="B42" s="5">
        <v>15</v>
      </c>
      <c r="C42" s="5">
        <f>1/((1/C5) + 142/1000000)</f>
        <v>1362.3978201634877</v>
      </c>
      <c r="D42" s="5">
        <f>1/((1/C5) + 2.28/1000)</f>
        <v>348.18941504178275</v>
      </c>
      <c r="J42" s="5">
        <v>1</v>
      </c>
      <c r="K42" s="5">
        <f>1/((1/K5) + 142/1000000)</f>
        <v>779.4232268121591</v>
      </c>
      <c r="L42" s="5">
        <f>1/((1/K5) + 2.28/1000)</f>
        <v>292.31218941829877</v>
      </c>
    </row>
    <row r="43" spans="2:12" x14ac:dyDescent="0.2">
      <c r="B43" s="5">
        <v>30</v>
      </c>
      <c r="C43" s="5">
        <f t="shared" ref="C43:C48" si="4">1/((1/C6) + 142/1000000)</f>
        <v>779.4232268121591</v>
      </c>
      <c r="D43" s="5">
        <f t="shared" ref="D43:D48" si="5">1/((1/C6) + 2.28/1000)</f>
        <v>292.31218941829877</v>
      </c>
      <c r="J43" s="5">
        <v>5</v>
      </c>
      <c r="K43" s="5">
        <f t="shared" ref="K43:K44" si="6">1/((1/K6) + 142/1000000)</f>
        <v>2701.2425715829281</v>
      </c>
      <c r="L43" s="5">
        <f t="shared" ref="L43:L44" si="7">1/((1/K6) + 2.28/1000)</f>
        <v>398.69228929112512</v>
      </c>
    </row>
    <row r="44" spans="2:12" x14ac:dyDescent="0.2">
      <c r="B44" s="5">
        <v>60</v>
      </c>
      <c r="C44" s="5">
        <f t="shared" si="4"/>
        <v>419.99160016799658</v>
      </c>
      <c r="D44" s="5">
        <f t="shared" si="5"/>
        <v>221.28789555211327</v>
      </c>
      <c r="J44" s="5">
        <v>15</v>
      </c>
      <c r="K44" s="5">
        <f t="shared" si="6"/>
        <v>4585.7535921736471</v>
      </c>
      <c r="L44" s="5">
        <f t="shared" si="7"/>
        <v>424.43620723805213</v>
      </c>
    </row>
    <row r="45" spans="2:12" x14ac:dyDescent="0.2">
      <c r="B45" s="5">
        <v>90</v>
      </c>
      <c r="C45" s="5">
        <f t="shared" si="4"/>
        <v>287.43891922966367</v>
      </c>
      <c r="D45" s="5">
        <f t="shared" si="5"/>
        <v>178.03097739006586</v>
      </c>
    </row>
    <row r="46" spans="2:12" x14ac:dyDescent="0.2">
      <c r="B46" s="5">
        <v>120</v>
      </c>
      <c r="C46" s="5">
        <f t="shared" si="4"/>
        <v>218.48372296263932</v>
      </c>
      <c r="D46" s="5">
        <f t="shared" si="5"/>
        <v>148.92032762472078</v>
      </c>
    </row>
    <row r="47" spans="2:12" x14ac:dyDescent="0.2">
      <c r="B47" s="5">
        <v>150</v>
      </c>
      <c r="C47" s="5">
        <f t="shared" si="4"/>
        <v>176.21145374449341</v>
      </c>
      <c r="D47" s="5">
        <f t="shared" si="5"/>
        <v>127.99180852425444</v>
      </c>
    </row>
    <row r="48" spans="2:12" x14ac:dyDescent="0.2">
      <c r="B48" s="5">
        <v>180</v>
      </c>
      <c r="C48" s="5">
        <f t="shared" si="4"/>
        <v>147.64506127270045</v>
      </c>
      <c r="D48" s="5">
        <f t="shared" si="5"/>
        <v>112.22085063404782</v>
      </c>
    </row>
    <row r="52" spans="2:10" x14ac:dyDescent="0.2">
      <c r="B52" s="1" t="s">
        <v>10</v>
      </c>
      <c r="J52" s="1" t="s">
        <v>11</v>
      </c>
    </row>
    <row r="75" spans="2:2" ht="15" x14ac:dyDescent="0.25">
      <c r="B75" s="2" t="s">
        <v>12</v>
      </c>
    </row>
    <row r="94" spans="2:2" ht="15" x14ac:dyDescent="0.25">
      <c r="B94" s="2" t="s">
        <v>13</v>
      </c>
    </row>
    <row r="108" spans="2:2" ht="15" x14ac:dyDescent="0.25">
      <c r="B108" s="2" t="s">
        <v>14</v>
      </c>
    </row>
    <row r="122" spans="2:2" ht="15" x14ac:dyDescent="0.25">
      <c r="B122" s="2" t="s">
        <v>15</v>
      </c>
    </row>
    <row r="123" spans="2:2" ht="15" x14ac:dyDescent="0.25">
      <c r="B12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A024-CB98-4091-A228-30579E405E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FPGA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Ignatev Daniil (MTN ESW)</dc:creator>
  <cp:lastModifiedBy>Ignatev Daniil (MTN ESW)</cp:lastModifiedBy>
  <dcterms:created xsi:type="dcterms:W3CDTF">2019-10-17T11:21:27Z</dcterms:created>
  <dcterms:modified xsi:type="dcterms:W3CDTF">2024-02-26T16:19:57Z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2024-02-26T13:25:44Z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b1e8241f-58e2-4136-9e2c-a043ef03c354</vt:lpwstr>
  </property>
  <property fmtid="{D5CDD505-2E9C-101B-9397-08002B2CF9AE}" pid="8" name="MSIP_Label_a15a25aa-e944-415d-b7a7-40f6b9180b6b_ContentBits">
    <vt:lpwstr>0</vt:lpwstr>
  </property>
</Properties>
</file>