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рпп\Desktop\УЧЕЕЕБА\ИТ в физике\"/>
    </mc:Choice>
  </mc:AlternateContent>
  <xr:revisionPtr revIDLastSave="0" documentId="13_ncr:1_{8D33C851-314C-4088-B1AC-4D827407CC70}" xr6:coauthVersionLast="37" xr6:coauthVersionMax="37" xr10:uidLastSave="{00000000-0000-0000-0000-000000000000}"/>
  <bookViews>
    <workbookView xWindow="0" yWindow="0" windowWidth="19200" windowHeight="6940" xr2:uid="{5421D434-8F49-43D1-9B06-2E3C33CED1BC}"/>
  </bookViews>
  <sheets>
    <sheet name="Задание 1" sheetId="1" r:id="rId1"/>
    <sheet name="Задание 2" sheetId="2" r:id="rId2"/>
    <sheet name="Формулировка задачи 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2" l="1"/>
  <c r="P15" i="2"/>
  <c r="O10" i="2"/>
  <c r="O11" i="2"/>
  <c r="K14" i="2"/>
  <c r="L14" i="2"/>
  <c r="M14" i="2"/>
  <c r="N14" i="2"/>
  <c r="O14" i="2"/>
  <c r="K15" i="2"/>
  <c r="L15" i="2"/>
  <c r="M15" i="2"/>
  <c r="N15" i="2"/>
  <c r="O15" i="2"/>
  <c r="J15" i="2"/>
  <c r="J14" i="2"/>
  <c r="K11" i="2"/>
  <c r="L11" i="2"/>
  <c r="M11" i="2"/>
  <c r="N11" i="2"/>
  <c r="K10" i="2"/>
  <c r="L10" i="2"/>
  <c r="M10" i="2"/>
  <c r="N10" i="2"/>
  <c r="J11" i="2"/>
  <c r="J10" i="2"/>
  <c r="K2" i="2"/>
  <c r="L2" i="2"/>
  <c r="M2" i="2"/>
  <c r="N2" i="2"/>
  <c r="J2" i="2"/>
  <c r="K1" i="2"/>
  <c r="L1" i="2"/>
  <c r="M1" i="2"/>
  <c r="N1" i="2"/>
  <c r="J1" i="2"/>
  <c r="C15" i="2" l="1"/>
  <c r="E10" i="2"/>
  <c r="F10" i="2"/>
  <c r="F11" i="2"/>
  <c r="B14" i="2"/>
  <c r="C14" i="2"/>
  <c r="D14" i="2"/>
  <c r="E14" i="2"/>
  <c r="F14" i="2"/>
  <c r="G14" i="2"/>
  <c r="G15" i="2"/>
  <c r="F15" i="2"/>
  <c r="D15" i="2"/>
  <c r="E15" i="2"/>
  <c r="B15" i="2"/>
  <c r="C10" i="2"/>
  <c r="D10" i="2"/>
  <c r="B10" i="2"/>
  <c r="C11" i="2"/>
  <c r="D11" i="2"/>
  <c r="E11" i="2"/>
  <c r="B11" i="2"/>
  <c r="F1" i="2"/>
  <c r="F2" i="2"/>
  <c r="C1" i="2"/>
  <c r="D1" i="2"/>
  <c r="E1" i="2"/>
  <c r="C2" i="2"/>
  <c r="D2" i="2"/>
  <c r="E2" i="2"/>
  <c r="B2" i="2"/>
  <c r="B1" i="2"/>
  <c r="C32" i="1"/>
  <c r="D32" i="1"/>
  <c r="E32" i="1"/>
  <c r="F32" i="1"/>
  <c r="G32" i="1"/>
  <c r="H32" i="1"/>
  <c r="I32" i="1"/>
  <c r="J32" i="1"/>
  <c r="K32" i="1"/>
  <c r="L32" i="1"/>
  <c r="M32" i="1"/>
  <c r="C33" i="1"/>
  <c r="D33" i="1"/>
  <c r="E33" i="1"/>
  <c r="F33" i="1"/>
  <c r="G33" i="1"/>
  <c r="H33" i="1"/>
  <c r="I33" i="1"/>
  <c r="J33" i="1"/>
  <c r="K33" i="1"/>
  <c r="L33" i="1"/>
  <c r="M33" i="1"/>
  <c r="B33" i="1"/>
  <c r="B32" i="1"/>
  <c r="AJ28" i="1"/>
  <c r="AK28" i="1"/>
  <c r="AL28" i="1"/>
  <c r="AM28" i="1"/>
  <c r="AN28" i="1"/>
  <c r="AO28" i="1"/>
  <c r="AP28" i="1"/>
  <c r="AJ29" i="1"/>
  <c r="AK29" i="1"/>
  <c r="AL29" i="1"/>
  <c r="AM29" i="1"/>
  <c r="AN29" i="1"/>
  <c r="AO29" i="1"/>
  <c r="AP29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B29" i="1"/>
  <c r="B28" i="1"/>
  <c r="AE25" i="1"/>
  <c r="A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C24" i="1"/>
  <c r="D24" i="1"/>
  <c r="E24" i="1"/>
  <c r="C25" i="1"/>
  <c r="D25" i="1"/>
  <c r="E25" i="1"/>
  <c r="B24" i="1"/>
  <c r="B25" i="1"/>
  <c r="AJ2" i="1"/>
  <c r="AJ1" i="1"/>
  <c r="AI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C2" i="1"/>
  <c r="D2" i="1"/>
  <c r="C1" i="1"/>
  <c r="D1" i="1"/>
  <c r="B2" i="1"/>
  <c r="B1" i="1"/>
</calcChain>
</file>

<file path=xl/sharedStrings.xml><?xml version="1.0" encoding="utf-8"?>
<sst xmlns="http://schemas.openxmlformats.org/spreadsheetml/2006/main" count="48" uniqueCount="18">
  <si>
    <t>y</t>
  </si>
  <si>
    <t>x</t>
  </si>
  <si>
    <t>t</t>
  </si>
  <si>
    <t>V0</t>
  </si>
  <si>
    <t>a</t>
  </si>
  <si>
    <t xml:space="preserve">g </t>
  </si>
  <si>
    <t>h</t>
  </si>
  <si>
    <t>x1</t>
  </si>
  <si>
    <t>y2</t>
  </si>
  <si>
    <t>y1</t>
  </si>
  <si>
    <t>x2</t>
  </si>
  <si>
    <t>Дальность полета при угле в 58</t>
  </si>
  <si>
    <t>3595 м</t>
  </si>
  <si>
    <t>Вывод 1:</t>
  </si>
  <si>
    <t>Чем выше высота, тем дальше дальность полета камушка</t>
  </si>
  <si>
    <t>1) Под углом в  45 градусов, с разной высоты, со скоростью 10 м/c  кидают камушки. Рассчитать траекторию полета камушков, сделать вывод о зависимости дальности полета от высоты.            2) Под углом в 45 градусов, с разной скоростью, с высоты 30 метров кидают кашумки. Рассчитать траекторию полета камушков, сделать вывод о зависимости дальности полета от скорости броска.</t>
  </si>
  <si>
    <t>Вывод 2:</t>
  </si>
  <si>
    <t>Чем выше скорость, тем дальше дальность полета камушка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</si>
</sst>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Alignment="1">
      <alignment horizontal="center" vertical="top" wrapText="1"/>
    </xf>
    <xf numFmtId="0" fontId="0" fillId="6" borderId="1" xfId="0" applyFill="1" applyBorder="1" applyAlignment="1">
      <alignment horizontal="left"/>
    </xf>
    <xf numFmtId="0" fontId="0" fillId="0" borderId="1" xfId="0" applyBorder="1"/>
    <xf numFmtId="0" fontId="0" fillId="7" borderId="1" xfId="0" applyFill="1" applyBorder="1" applyAlignment="1">
      <alignment horizontal="center"/>
    </xf>
    <xf numFmtId="0" fontId="0" fillId="8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Траектория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1'!$B$1:$AJ$1</c:f>
              <c:numCache>
                <c:formatCode>General</c:formatCode>
                <c:ptCount val="35"/>
                <c:pt idx="0">
                  <c:v>0</c:v>
                </c:pt>
                <c:pt idx="1">
                  <c:v>105.98385284664099</c:v>
                </c:pt>
                <c:pt idx="2">
                  <c:v>211.96770569328197</c:v>
                </c:pt>
                <c:pt idx="3">
                  <c:v>317.95155853992298</c:v>
                </c:pt>
                <c:pt idx="4">
                  <c:v>423.93541138656394</c:v>
                </c:pt>
                <c:pt idx="5">
                  <c:v>529.9192642332049</c:v>
                </c:pt>
                <c:pt idx="6">
                  <c:v>635.90311707984597</c:v>
                </c:pt>
                <c:pt idx="7">
                  <c:v>741.88696992648693</c:v>
                </c:pt>
                <c:pt idx="8">
                  <c:v>847.87082277312788</c:v>
                </c:pt>
                <c:pt idx="9">
                  <c:v>953.85467561976884</c:v>
                </c:pt>
                <c:pt idx="10">
                  <c:v>1059.8385284664098</c:v>
                </c:pt>
                <c:pt idx="11">
                  <c:v>1165.8223813130508</c:v>
                </c:pt>
                <c:pt idx="12">
                  <c:v>1271.8062341596919</c:v>
                </c:pt>
                <c:pt idx="13">
                  <c:v>1377.7900870063329</c:v>
                </c:pt>
                <c:pt idx="14">
                  <c:v>1483.7739398529739</c:v>
                </c:pt>
                <c:pt idx="15">
                  <c:v>1589.7577926996148</c:v>
                </c:pt>
                <c:pt idx="16">
                  <c:v>1695.7416455462558</c:v>
                </c:pt>
                <c:pt idx="17">
                  <c:v>1801.7254983928967</c:v>
                </c:pt>
                <c:pt idx="18">
                  <c:v>1907.7093512395377</c:v>
                </c:pt>
                <c:pt idx="19">
                  <c:v>2013.6932040861786</c:v>
                </c:pt>
                <c:pt idx="20">
                  <c:v>2119.6770569328196</c:v>
                </c:pt>
                <c:pt idx="21">
                  <c:v>2225.6609097794608</c:v>
                </c:pt>
                <c:pt idx="22">
                  <c:v>2331.6447626261015</c:v>
                </c:pt>
                <c:pt idx="23">
                  <c:v>2437.6286154727427</c:v>
                </c:pt>
                <c:pt idx="24">
                  <c:v>2543.6124683193839</c:v>
                </c:pt>
                <c:pt idx="25">
                  <c:v>2649.5963211660246</c:v>
                </c:pt>
                <c:pt idx="26">
                  <c:v>2755.5801740126658</c:v>
                </c:pt>
                <c:pt idx="27">
                  <c:v>2861.5640268593065</c:v>
                </c:pt>
                <c:pt idx="28">
                  <c:v>2967.5478797059477</c:v>
                </c:pt>
                <c:pt idx="29">
                  <c:v>3073.5317325525884</c:v>
                </c:pt>
                <c:pt idx="30">
                  <c:v>3179.5155853992296</c:v>
                </c:pt>
                <c:pt idx="31">
                  <c:v>3285.4994382458704</c:v>
                </c:pt>
                <c:pt idx="32">
                  <c:v>3391.4832910925115</c:v>
                </c:pt>
                <c:pt idx="33">
                  <c:v>3497.4671439391527</c:v>
                </c:pt>
                <c:pt idx="34">
                  <c:v>3593.9124500295957</c:v>
                </c:pt>
              </c:numCache>
            </c:numRef>
          </c:xVal>
          <c:yVal>
            <c:numRef>
              <c:f>'Задание 1'!$B$2:$AJ$2</c:f>
              <c:numCache>
                <c:formatCode>General</c:formatCode>
                <c:ptCount val="35"/>
                <c:pt idx="0">
                  <c:v>0</c:v>
                </c:pt>
                <c:pt idx="1">
                  <c:v>164.60961923128519</c:v>
                </c:pt>
                <c:pt idx="2">
                  <c:v>319.21923846257039</c:v>
                </c:pt>
                <c:pt idx="3">
                  <c:v>463.82885769385558</c:v>
                </c:pt>
                <c:pt idx="4">
                  <c:v>598.43847692514078</c:v>
                </c:pt>
                <c:pt idx="5">
                  <c:v>723.04809615642603</c:v>
                </c:pt>
                <c:pt idx="6">
                  <c:v>837.65771538771116</c:v>
                </c:pt>
                <c:pt idx="7">
                  <c:v>942.2673346189963</c:v>
                </c:pt>
                <c:pt idx="8">
                  <c:v>1036.8769538502816</c:v>
                </c:pt>
                <c:pt idx="9">
                  <c:v>1121.4865730815668</c:v>
                </c:pt>
                <c:pt idx="10">
                  <c:v>1196.0961923128521</c:v>
                </c:pt>
                <c:pt idx="11">
                  <c:v>1260.7058115441371</c:v>
                </c:pt>
                <c:pt idx="12">
                  <c:v>1315.3154307754223</c:v>
                </c:pt>
                <c:pt idx="13">
                  <c:v>1359.9250500067074</c:v>
                </c:pt>
                <c:pt idx="14">
                  <c:v>1394.5346692379926</c:v>
                </c:pt>
                <c:pt idx="15">
                  <c:v>1419.1442884692779</c:v>
                </c:pt>
                <c:pt idx="16">
                  <c:v>1433.7539077005631</c:v>
                </c:pt>
                <c:pt idx="17">
                  <c:v>1438.3635269318484</c:v>
                </c:pt>
                <c:pt idx="18">
                  <c:v>1432.9731461631336</c:v>
                </c:pt>
                <c:pt idx="19">
                  <c:v>1417.5827653944189</c:v>
                </c:pt>
                <c:pt idx="20">
                  <c:v>1392.1923846257041</c:v>
                </c:pt>
                <c:pt idx="21">
                  <c:v>1356.8020038569889</c:v>
                </c:pt>
                <c:pt idx="22">
                  <c:v>1311.4116230882742</c:v>
                </c:pt>
                <c:pt idx="23">
                  <c:v>1256.0212423195594</c:v>
                </c:pt>
                <c:pt idx="24">
                  <c:v>1190.6308615508447</c:v>
                </c:pt>
                <c:pt idx="25">
                  <c:v>1115.2404807821295</c:v>
                </c:pt>
                <c:pt idx="26">
                  <c:v>1029.8501000134147</c:v>
                </c:pt>
                <c:pt idx="27">
                  <c:v>934.45971924469995</c:v>
                </c:pt>
                <c:pt idx="28">
                  <c:v>829.06933847598521</c:v>
                </c:pt>
                <c:pt idx="29">
                  <c:v>713.67895770727046</c:v>
                </c:pt>
                <c:pt idx="30">
                  <c:v>588.28857693855571</c:v>
                </c:pt>
                <c:pt idx="31">
                  <c:v>452.89819616984096</c:v>
                </c:pt>
                <c:pt idx="32">
                  <c:v>307.50781540112621</c:v>
                </c:pt>
                <c:pt idx="33">
                  <c:v>152.11743463241146</c:v>
                </c:pt>
                <c:pt idx="34">
                  <c:v>2.0216881328815361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61-4C32-88BF-53266C6E7547}"/>
            </c:ext>
          </c:extLst>
        </c:ser>
        <c:ser>
          <c:idx val="1"/>
          <c:order val="1"/>
          <c:tx>
            <c:v>45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'Задание 1'!$B$24:$AE$24</c:f>
              <c:numCache>
                <c:formatCode>General</c:formatCode>
                <c:ptCount val="30"/>
                <c:pt idx="0">
                  <c:v>0</c:v>
                </c:pt>
                <c:pt idx="1">
                  <c:v>141.42135623730951</c:v>
                </c:pt>
                <c:pt idx="2">
                  <c:v>282.84271247461902</c:v>
                </c:pt>
                <c:pt idx="3">
                  <c:v>424.26406871192853</c:v>
                </c:pt>
                <c:pt idx="4">
                  <c:v>565.68542494923804</c:v>
                </c:pt>
                <c:pt idx="5">
                  <c:v>707.10678118654755</c:v>
                </c:pt>
                <c:pt idx="6">
                  <c:v>848.52813742385706</c:v>
                </c:pt>
                <c:pt idx="7">
                  <c:v>989.94949366116657</c:v>
                </c:pt>
                <c:pt idx="8">
                  <c:v>1131.3708498984761</c:v>
                </c:pt>
                <c:pt idx="9">
                  <c:v>1272.7922061357856</c:v>
                </c:pt>
                <c:pt idx="10">
                  <c:v>1414.2135623730951</c:v>
                </c:pt>
                <c:pt idx="11">
                  <c:v>1555.6349186104046</c:v>
                </c:pt>
                <c:pt idx="12">
                  <c:v>1697.0562748477141</c:v>
                </c:pt>
                <c:pt idx="13">
                  <c:v>1838.4776310850236</c:v>
                </c:pt>
                <c:pt idx="14">
                  <c:v>1979.8989873223331</c:v>
                </c:pt>
                <c:pt idx="15">
                  <c:v>2121.3203435596424</c:v>
                </c:pt>
                <c:pt idx="16">
                  <c:v>2262.7416997969522</c:v>
                </c:pt>
                <c:pt idx="17">
                  <c:v>2404.1630560342619</c:v>
                </c:pt>
                <c:pt idx="18">
                  <c:v>2545.5844122715712</c:v>
                </c:pt>
                <c:pt idx="19">
                  <c:v>2687.0057685088805</c:v>
                </c:pt>
                <c:pt idx="20">
                  <c:v>2828.4271247461902</c:v>
                </c:pt>
                <c:pt idx="21">
                  <c:v>2969.8484809834999</c:v>
                </c:pt>
                <c:pt idx="22">
                  <c:v>3111.2698372208092</c:v>
                </c:pt>
                <c:pt idx="23">
                  <c:v>3252.6911934581185</c:v>
                </c:pt>
                <c:pt idx="24">
                  <c:v>3394.1125496954282</c:v>
                </c:pt>
                <c:pt idx="25">
                  <c:v>3535.533905932738</c:v>
                </c:pt>
                <c:pt idx="26">
                  <c:v>3676.9552621700473</c:v>
                </c:pt>
                <c:pt idx="27">
                  <c:v>3818.3766184073565</c:v>
                </c:pt>
                <c:pt idx="28">
                  <c:v>3959.7979746446663</c:v>
                </c:pt>
                <c:pt idx="29">
                  <c:v>3988.082245892128</c:v>
                </c:pt>
              </c:numCache>
            </c:numRef>
          </c:xVal>
          <c:yVal>
            <c:numRef>
              <c:f>'Задание 1'!$B$25:$AE$25</c:f>
              <c:numCache>
                <c:formatCode>General</c:formatCode>
                <c:ptCount val="30"/>
                <c:pt idx="0">
                  <c:v>0</c:v>
                </c:pt>
                <c:pt idx="1">
                  <c:v>136.42135623730948</c:v>
                </c:pt>
                <c:pt idx="2">
                  <c:v>262.84271247461896</c:v>
                </c:pt>
                <c:pt idx="3">
                  <c:v>379.26406871192842</c:v>
                </c:pt>
                <c:pt idx="4">
                  <c:v>485.68542494923793</c:v>
                </c:pt>
                <c:pt idx="5">
                  <c:v>582.10678118654744</c:v>
                </c:pt>
                <c:pt idx="6">
                  <c:v>668.52813742385683</c:v>
                </c:pt>
                <c:pt idx="7">
                  <c:v>744.94949366116634</c:v>
                </c:pt>
                <c:pt idx="8">
                  <c:v>811.37084989847585</c:v>
                </c:pt>
                <c:pt idx="9">
                  <c:v>867.79220613578536</c:v>
                </c:pt>
                <c:pt idx="10">
                  <c:v>914.21356237309487</c:v>
                </c:pt>
                <c:pt idx="11">
                  <c:v>950.63491861040438</c:v>
                </c:pt>
                <c:pt idx="12">
                  <c:v>977.05627484771367</c:v>
                </c:pt>
                <c:pt idx="13">
                  <c:v>993.47763108502318</c:v>
                </c:pt>
                <c:pt idx="14">
                  <c:v>999.89898732233269</c:v>
                </c:pt>
                <c:pt idx="15">
                  <c:v>996.32034355964242</c:v>
                </c:pt>
                <c:pt idx="16">
                  <c:v>982.74169979695171</c:v>
                </c:pt>
                <c:pt idx="17">
                  <c:v>959.16305603426099</c:v>
                </c:pt>
                <c:pt idx="18">
                  <c:v>925.58441227157073</c:v>
                </c:pt>
                <c:pt idx="19">
                  <c:v>882.00576850888001</c:v>
                </c:pt>
                <c:pt idx="20">
                  <c:v>828.42712474618975</c:v>
                </c:pt>
                <c:pt idx="21">
                  <c:v>764.84848098349903</c:v>
                </c:pt>
                <c:pt idx="22">
                  <c:v>691.26983722080877</c:v>
                </c:pt>
                <c:pt idx="23">
                  <c:v>607.69119345811805</c:v>
                </c:pt>
                <c:pt idx="24">
                  <c:v>514.11254969542733</c:v>
                </c:pt>
                <c:pt idx="25">
                  <c:v>410.53390593273707</c:v>
                </c:pt>
                <c:pt idx="26">
                  <c:v>296.95526217004635</c:v>
                </c:pt>
                <c:pt idx="27">
                  <c:v>173.37661840735609</c:v>
                </c:pt>
                <c:pt idx="28">
                  <c:v>39.797974644665373</c:v>
                </c:pt>
                <c:pt idx="29">
                  <c:v>11.882245892127685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61-4C32-88BF-53266C6E7547}"/>
            </c:ext>
          </c:extLst>
        </c:ser>
        <c:ser>
          <c:idx val="2"/>
          <c:order val="2"/>
          <c:tx>
            <c:v>87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'Задание 1'!$B$28:$AP$28</c:f>
              <c:numCache>
                <c:formatCode>General</c:formatCode>
                <c:ptCount val="41"/>
                <c:pt idx="0">
                  <c:v>0</c:v>
                </c:pt>
                <c:pt idx="1">
                  <c:v>10.467191248588794</c:v>
                </c:pt>
                <c:pt idx="2">
                  <c:v>20.934382497177587</c:v>
                </c:pt>
                <c:pt idx="3">
                  <c:v>31.401573745766381</c:v>
                </c:pt>
                <c:pt idx="4">
                  <c:v>41.868764994355175</c:v>
                </c:pt>
                <c:pt idx="5">
                  <c:v>52.335956242943965</c:v>
                </c:pt>
                <c:pt idx="6">
                  <c:v>62.803147491532762</c:v>
                </c:pt>
                <c:pt idx="7">
                  <c:v>73.270338740121559</c:v>
                </c:pt>
                <c:pt idx="8">
                  <c:v>83.737529988710349</c:v>
                </c:pt>
                <c:pt idx="9">
                  <c:v>94.20472123729914</c:v>
                </c:pt>
                <c:pt idx="10">
                  <c:v>104.67191248588793</c:v>
                </c:pt>
                <c:pt idx="11">
                  <c:v>115.13910373447673</c:v>
                </c:pt>
                <c:pt idx="12">
                  <c:v>125.60629498306552</c:v>
                </c:pt>
                <c:pt idx="13">
                  <c:v>136.07348623165433</c:v>
                </c:pt>
                <c:pt idx="14">
                  <c:v>146.54067748024312</c:v>
                </c:pt>
                <c:pt idx="15">
                  <c:v>157.00786872883191</c:v>
                </c:pt>
                <c:pt idx="16">
                  <c:v>167.4750599774207</c:v>
                </c:pt>
                <c:pt idx="17">
                  <c:v>177.94225122600949</c:v>
                </c:pt>
                <c:pt idx="18">
                  <c:v>188.40944247459828</c:v>
                </c:pt>
                <c:pt idx="19">
                  <c:v>198.87663372318707</c:v>
                </c:pt>
                <c:pt idx="20">
                  <c:v>209.34382497177586</c:v>
                </c:pt>
                <c:pt idx="21">
                  <c:v>219.81101622036468</c:v>
                </c:pt>
                <c:pt idx="22">
                  <c:v>230.27820746895347</c:v>
                </c:pt>
                <c:pt idx="23">
                  <c:v>240.74539871754226</c:v>
                </c:pt>
                <c:pt idx="24">
                  <c:v>251.21258996613105</c:v>
                </c:pt>
                <c:pt idx="25">
                  <c:v>261.67978121471987</c:v>
                </c:pt>
                <c:pt idx="26">
                  <c:v>272.14697246330866</c:v>
                </c:pt>
                <c:pt idx="27">
                  <c:v>282.61416371189745</c:v>
                </c:pt>
                <c:pt idx="28">
                  <c:v>293.08135496048624</c:v>
                </c:pt>
                <c:pt idx="29">
                  <c:v>303.54854620907503</c:v>
                </c:pt>
                <c:pt idx="30">
                  <c:v>314.01573745766382</c:v>
                </c:pt>
                <c:pt idx="31">
                  <c:v>324.48292870625261</c:v>
                </c:pt>
                <c:pt idx="32">
                  <c:v>334.9501199548414</c:v>
                </c:pt>
                <c:pt idx="33">
                  <c:v>345.41731120343019</c:v>
                </c:pt>
                <c:pt idx="34">
                  <c:v>355.88450245201898</c:v>
                </c:pt>
                <c:pt idx="35">
                  <c:v>366.35169370060777</c:v>
                </c:pt>
                <c:pt idx="36">
                  <c:v>376.81888494919656</c:v>
                </c:pt>
                <c:pt idx="37">
                  <c:v>387.28607619778535</c:v>
                </c:pt>
                <c:pt idx="38">
                  <c:v>397.75326744637414</c:v>
                </c:pt>
                <c:pt idx="39">
                  <c:v>408.22045869496293</c:v>
                </c:pt>
                <c:pt idx="40">
                  <c:v>417.64093081869288</c:v>
                </c:pt>
              </c:numCache>
            </c:numRef>
          </c:xVal>
          <c:yVal>
            <c:numRef>
              <c:f>'Задание 1'!$B$29:$AP$29</c:f>
              <c:numCache>
                <c:formatCode>General</c:formatCode>
                <c:ptCount val="41"/>
                <c:pt idx="0">
                  <c:v>0</c:v>
                </c:pt>
                <c:pt idx="1">
                  <c:v>194.72590695091478</c:v>
                </c:pt>
                <c:pt idx="2">
                  <c:v>379.45181390182955</c:v>
                </c:pt>
                <c:pt idx="3">
                  <c:v>554.1777208527443</c:v>
                </c:pt>
                <c:pt idx="4">
                  <c:v>718.90362780365911</c:v>
                </c:pt>
                <c:pt idx="5">
                  <c:v>873.62953475457391</c:v>
                </c:pt>
                <c:pt idx="6">
                  <c:v>1018.3554417054886</c:v>
                </c:pt>
                <c:pt idx="7">
                  <c:v>1153.0813486564034</c:v>
                </c:pt>
                <c:pt idx="8">
                  <c:v>1277.8072556073182</c:v>
                </c:pt>
                <c:pt idx="9">
                  <c:v>1392.533162558233</c:v>
                </c:pt>
                <c:pt idx="10">
                  <c:v>1497.2590695091478</c:v>
                </c:pt>
                <c:pt idx="11">
                  <c:v>1591.9849764600626</c:v>
                </c:pt>
                <c:pt idx="12">
                  <c:v>1676.7108834109772</c:v>
                </c:pt>
                <c:pt idx="13">
                  <c:v>1751.4367903618922</c:v>
                </c:pt>
                <c:pt idx="14">
                  <c:v>1816.1626973128068</c:v>
                </c:pt>
                <c:pt idx="15">
                  <c:v>1870.8886042637218</c:v>
                </c:pt>
                <c:pt idx="16">
                  <c:v>1915.6145112146364</c:v>
                </c:pt>
                <c:pt idx="17">
                  <c:v>1950.340418165551</c:v>
                </c:pt>
                <c:pt idx="18">
                  <c:v>1975.066325116466</c:v>
                </c:pt>
                <c:pt idx="19">
                  <c:v>1989.7922320673806</c:v>
                </c:pt>
                <c:pt idx="20">
                  <c:v>1994.5181390182956</c:v>
                </c:pt>
                <c:pt idx="21">
                  <c:v>1989.2440459692107</c:v>
                </c:pt>
                <c:pt idx="22">
                  <c:v>1973.9699529201253</c:v>
                </c:pt>
                <c:pt idx="23">
                  <c:v>1948.6958598710398</c:v>
                </c:pt>
                <c:pt idx="24">
                  <c:v>1913.4217668219544</c:v>
                </c:pt>
                <c:pt idx="25">
                  <c:v>1868.147673772869</c:v>
                </c:pt>
                <c:pt idx="26">
                  <c:v>1812.8735807237845</c:v>
                </c:pt>
                <c:pt idx="27">
                  <c:v>1747.599487674699</c:v>
                </c:pt>
                <c:pt idx="28">
                  <c:v>1672.3253946256136</c:v>
                </c:pt>
                <c:pt idx="29">
                  <c:v>1587.0513015765282</c:v>
                </c:pt>
                <c:pt idx="30">
                  <c:v>1491.7772085274437</c:v>
                </c:pt>
                <c:pt idx="31">
                  <c:v>1386.5031154783583</c:v>
                </c:pt>
                <c:pt idx="32">
                  <c:v>1271.2290224292728</c:v>
                </c:pt>
                <c:pt idx="33">
                  <c:v>1145.9549293801874</c:v>
                </c:pt>
                <c:pt idx="34">
                  <c:v>1010.680836331102</c:v>
                </c:pt>
                <c:pt idx="35">
                  <c:v>865.40674328201749</c:v>
                </c:pt>
                <c:pt idx="36">
                  <c:v>710.13265023293206</c:v>
                </c:pt>
                <c:pt idx="37">
                  <c:v>544.85855718384664</c:v>
                </c:pt>
                <c:pt idx="38">
                  <c:v>369.58446413476122</c:v>
                </c:pt>
                <c:pt idx="39">
                  <c:v>184.31037108567671</c:v>
                </c:pt>
                <c:pt idx="40">
                  <c:v>9.013687341500372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61-4C32-88BF-53266C6E7547}"/>
            </c:ext>
          </c:extLst>
        </c:ser>
        <c:ser>
          <c:idx val="3"/>
          <c:order val="3"/>
          <c:tx>
            <c:v>15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'Задание 1'!$B$32:$M$32</c:f>
              <c:numCache>
                <c:formatCode>General</c:formatCode>
                <c:ptCount val="12"/>
                <c:pt idx="0">
                  <c:v>0</c:v>
                </c:pt>
                <c:pt idx="1">
                  <c:v>193.18516525781365</c:v>
                </c:pt>
                <c:pt idx="2">
                  <c:v>386.3703305156273</c:v>
                </c:pt>
                <c:pt idx="3">
                  <c:v>579.55549577344095</c:v>
                </c:pt>
                <c:pt idx="4">
                  <c:v>772.7406610312546</c:v>
                </c:pt>
                <c:pt idx="5">
                  <c:v>965.92582628906825</c:v>
                </c:pt>
                <c:pt idx="6">
                  <c:v>1159.1109915468819</c:v>
                </c:pt>
                <c:pt idx="7">
                  <c:v>1352.2961568046956</c:v>
                </c:pt>
                <c:pt idx="8">
                  <c:v>1545.4813220625092</c:v>
                </c:pt>
                <c:pt idx="9">
                  <c:v>1738.6664873203229</c:v>
                </c:pt>
                <c:pt idx="10">
                  <c:v>1931.8516525781365</c:v>
                </c:pt>
                <c:pt idx="11">
                  <c:v>1989.8072021554808</c:v>
                </c:pt>
              </c:numCache>
            </c:numRef>
          </c:xVal>
          <c:yVal>
            <c:numRef>
              <c:f>'Задание 1'!$B$33:$M$33</c:f>
              <c:numCache>
                <c:formatCode>General</c:formatCode>
                <c:ptCount val="12"/>
                <c:pt idx="0">
                  <c:v>0</c:v>
                </c:pt>
                <c:pt idx="1">
                  <c:v>46.763809020504148</c:v>
                </c:pt>
                <c:pt idx="2">
                  <c:v>83.527618041008296</c:v>
                </c:pt>
                <c:pt idx="3">
                  <c:v>110.29142706151245</c:v>
                </c:pt>
                <c:pt idx="4">
                  <c:v>127.05523608201659</c:v>
                </c:pt>
                <c:pt idx="5">
                  <c:v>133.81904510252076</c:v>
                </c:pt>
                <c:pt idx="6">
                  <c:v>130.5828541230249</c:v>
                </c:pt>
                <c:pt idx="7">
                  <c:v>117.34666314352904</c:v>
                </c:pt>
                <c:pt idx="8">
                  <c:v>94.110472164033183</c:v>
                </c:pt>
                <c:pt idx="9">
                  <c:v>60.874281184537324</c:v>
                </c:pt>
                <c:pt idx="10">
                  <c:v>17.638090205041522</c:v>
                </c:pt>
                <c:pt idx="11">
                  <c:v>2.7172329111926956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961-4C32-88BF-53266C6E7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708848"/>
        <c:axId val="468709168"/>
      </c:scatterChart>
      <c:valAx>
        <c:axId val="46870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709168"/>
        <c:crosses val="autoZero"/>
        <c:crossBetween val="midCat"/>
      </c:valAx>
      <c:valAx>
        <c:axId val="46870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7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Разная</a:t>
            </a:r>
            <a:r>
              <a:rPr lang="ru-RU" baseline="0"/>
              <a:t> высота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30 метров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2'!$B$1:$F$1</c:f>
              <c:numCache>
                <c:formatCode>General</c:formatCode>
                <c:ptCount val="5"/>
                <c:pt idx="0">
                  <c:v>0</c:v>
                </c:pt>
                <c:pt idx="1">
                  <c:v>7.0710678118654755</c:v>
                </c:pt>
                <c:pt idx="2">
                  <c:v>14.142135623730951</c:v>
                </c:pt>
                <c:pt idx="3">
                  <c:v>21.213203435596427</c:v>
                </c:pt>
                <c:pt idx="4">
                  <c:v>23.02763943612111</c:v>
                </c:pt>
              </c:numCache>
            </c:numRef>
          </c:xVal>
          <c:yVal>
            <c:numRef>
              <c:f>'Задание 2'!$B$2:$F$2</c:f>
              <c:numCache>
                <c:formatCode>General</c:formatCode>
                <c:ptCount val="5"/>
                <c:pt idx="0">
                  <c:v>30</c:v>
                </c:pt>
                <c:pt idx="1">
                  <c:v>32.071067811865476</c:v>
                </c:pt>
                <c:pt idx="2">
                  <c:v>24.142135623730951</c:v>
                </c:pt>
                <c:pt idx="3">
                  <c:v>6.213203435596423</c:v>
                </c:pt>
                <c:pt idx="4">
                  <c:v>4.216361210964692E-4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62-4410-A120-872D84E2E8B8}"/>
            </c:ext>
          </c:extLst>
        </c:ser>
        <c:ser>
          <c:idx val="1"/>
          <c:order val="1"/>
          <c:tx>
            <c:v>45 метров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'Задание 2'!$B$10:$F$10</c:f>
              <c:numCache>
                <c:formatCode>General</c:formatCode>
                <c:ptCount val="5"/>
                <c:pt idx="0">
                  <c:v>0</c:v>
                </c:pt>
                <c:pt idx="1">
                  <c:v>7.0710678118654755</c:v>
                </c:pt>
                <c:pt idx="2">
                  <c:v>14.142135623730951</c:v>
                </c:pt>
                <c:pt idx="3">
                  <c:v>21.213203435596427</c:v>
                </c:pt>
                <c:pt idx="4">
                  <c:v>26.763991667910826</c:v>
                </c:pt>
              </c:numCache>
            </c:numRef>
          </c:xVal>
          <c:yVal>
            <c:numRef>
              <c:f>'Задание 2'!$B$11:$F$11</c:f>
              <c:numCache>
                <c:formatCode>General</c:formatCode>
                <c:ptCount val="5"/>
                <c:pt idx="0">
                  <c:v>45</c:v>
                </c:pt>
                <c:pt idx="1">
                  <c:v>47.071067811865476</c:v>
                </c:pt>
                <c:pt idx="2">
                  <c:v>39.142135623730951</c:v>
                </c:pt>
                <c:pt idx="3">
                  <c:v>21.213203435596423</c:v>
                </c:pt>
                <c:pt idx="4">
                  <c:v>0.13286666791081103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62-4410-A120-872D84E2E8B8}"/>
            </c:ext>
          </c:extLst>
        </c:ser>
        <c:ser>
          <c:idx val="2"/>
          <c:order val="2"/>
          <c:tx>
            <c:v>60 метров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'Задание 2'!$B$14:$G$14</c:f>
              <c:numCache>
                <c:formatCode>General</c:formatCode>
                <c:ptCount val="6"/>
                <c:pt idx="0">
                  <c:v>0</c:v>
                </c:pt>
                <c:pt idx="1">
                  <c:v>7.0710678118654755</c:v>
                </c:pt>
                <c:pt idx="2">
                  <c:v>14.142135623730951</c:v>
                </c:pt>
                <c:pt idx="3">
                  <c:v>21.213203435596427</c:v>
                </c:pt>
                <c:pt idx="4">
                  <c:v>28.284271247461902</c:v>
                </c:pt>
                <c:pt idx="5">
                  <c:v>29.698484809834998</c:v>
                </c:pt>
              </c:numCache>
            </c:numRef>
          </c:xVal>
          <c:yVal>
            <c:numRef>
              <c:f>'Задание 2'!$B$15:$G$15</c:f>
              <c:numCache>
                <c:formatCode>General</c:formatCode>
                <c:ptCount val="6"/>
                <c:pt idx="0">
                  <c:v>60</c:v>
                </c:pt>
                <c:pt idx="1">
                  <c:v>62.071067811865476</c:v>
                </c:pt>
                <c:pt idx="2">
                  <c:v>54.142135623730951</c:v>
                </c:pt>
                <c:pt idx="3">
                  <c:v>36.213203435596427</c:v>
                </c:pt>
                <c:pt idx="4">
                  <c:v>8.284271247461902</c:v>
                </c:pt>
                <c:pt idx="5">
                  <c:v>1.4984848098349914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62-4410-A120-872D84E2E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397752"/>
        <c:axId val="527398072"/>
      </c:scatterChart>
      <c:valAx>
        <c:axId val="52739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398072"/>
        <c:crosses val="autoZero"/>
        <c:crossBetween val="midCat"/>
      </c:valAx>
      <c:valAx>
        <c:axId val="52739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397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Разная</a:t>
            </a:r>
            <a:r>
              <a:rPr lang="ru-RU" baseline="0"/>
              <a:t> скорость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V=10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2'!$J$1:$N$1</c:f>
              <c:numCache>
                <c:formatCode>General</c:formatCode>
                <c:ptCount val="5"/>
                <c:pt idx="0">
                  <c:v>0</c:v>
                </c:pt>
                <c:pt idx="1">
                  <c:v>7.0710678118654755</c:v>
                </c:pt>
                <c:pt idx="2">
                  <c:v>14.142135623730951</c:v>
                </c:pt>
                <c:pt idx="3">
                  <c:v>21.213203435596427</c:v>
                </c:pt>
                <c:pt idx="4">
                  <c:v>23.02763943612111</c:v>
                </c:pt>
              </c:numCache>
            </c:numRef>
          </c:xVal>
          <c:yVal>
            <c:numRef>
              <c:f>'Задание 2'!$J$2:$N$2</c:f>
              <c:numCache>
                <c:formatCode>General</c:formatCode>
                <c:ptCount val="5"/>
                <c:pt idx="0">
                  <c:v>30</c:v>
                </c:pt>
                <c:pt idx="1">
                  <c:v>32.071067811865476</c:v>
                </c:pt>
                <c:pt idx="2">
                  <c:v>24.142135623730951</c:v>
                </c:pt>
                <c:pt idx="3">
                  <c:v>6.213203435596423</c:v>
                </c:pt>
                <c:pt idx="4">
                  <c:v>4.216361210964692E-4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E8-44CC-9D6F-C9D6D21405A2}"/>
            </c:ext>
          </c:extLst>
        </c:ser>
        <c:ser>
          <c:idx val="1"/>
          <c:order val="1"/>
          <c:tx>
            <c:v>V=20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'Задание 2'!$J$10:$O$10</c:f>
              <c:numCache>
                <c:formatCode>General</c:formatCode>
                <c:ptCount val="6"/>
                <c:pt idx="0">
                  <c:v>0</c:v>
                </c:pt>
                <c:pt idx="1">
                  <c:v>14.142135623730951</c:v>
                </c:pt>
                <c:pt idx="2">
                  <c:v>28.284271247461902</c:v>
                </c:pt>
                <c:pt idx="3">
                  <c:v>42.426406871192853</c:v>
                </c:pt>
                <c:pt idx="4">
                  <c:v>53.527983335821652</c:v>
                </c:pt>
                <c:pt idx="5">
                  <c:v>59.396969619669996</c:v>
                </c:pt>
              </c:numCache>
            </c:numRef>
          </c:xVal>
          <c:yVal>
            <c:numRef>
              <c:f>'Задание 2'!$J$11:$O$11</c:f>
              <c:numCache>
                <c:formatCode>General</c:formatCode>
                <c:ptCount val="6"/>
                <c:pt idx="0">
                  <c:v>30</c:v>
                </c:pt>
                <c:pt idx="1">
                  <c:v>39.142135623730951</c:v>
                </c:pt>
                <c:pt idx="2">
                  <c:v>38.284271247461902</c:v>
                </c:pt>
                <c:pt idx="3">
                  <c:v>27.426406871192846</c:v>
                </c:pt>
                <c:pt idx="4">
                  <c:v>11.896858335821634</c:v>
                </c:pt>
                <c:pt idx="5">
                  <c:v>1.1969696196699857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E8-44CC-9D6F-C9D6D21405A2}"/>
            </c:ext>
          </c:extLst>
        </c:ser>
        <c:ser>
          <c:idx val="2"/>
          <c:order val="2"/>
          <c:tx>
            <c:v>V=30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'Задание 2'!$J$14:$P$14</c:f>
              <c:numCache>
                <c:formatCode>General</c:formatCode>
                <c:ptCount val="7"/>
                <c:pt idx="0">
                  <c:v>0</c:v>
                </c:pt>
                <c:pt idx="1">
                  <c:v>21.213203435596427</c:v>
                </c:pt>
                <c:pt idx="2">
                  <c:v>42.426406871192853</c:v>
                </c:pt>
                <c:pt idx="3">
                  <c:v>63.63961030678928</c:v>
                </c:pt>
                <c:pt idx="4">
                  <c:v>84.852813742385706</c:v>
                </c:pt>
                <c:pt idx="5">
                  <c:v>106.06601717798213</c:v>
                </c:pt>
                <c:pt idx="6">
                  <c:v>112.42997820866105</c:v>
                </c:pt>
              </c:numCache>
            </c:numRef>
          </c:xVal>
          <c:yVal>
            <c:numRef>
              <c:f>'Задание 2'!$J$15:$P$15</c:f>
              <c:numCache>
                <c:formatCode>General</c:formatCode>
                <c:ptCount val="7"/>
                <c:pt idx="0">
                  <c:v>30</c:v>
                </c:pt>
                <c:pt idx="1">
                  <c:v>46.213203435596427</c:v>
                </c:pt>
                <c:pt idx="2">
                  <c:v>52.426406871192846</c:v>
                </c:pt>
                <c:pt idx="3">
                  <c:v>48.639610306789265</c:v>
                </c:pt>
                <c:pt idx="4">
                  <c:v>34.852813742385692</c:v>
                </c:pt>
                <c:pt idx="5">
                  <c:v>11.066017177982118</c:v>
                </c:pt>
                <c:pt idx="6">
                  <c:v>1.979978208661052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E8-44CC-9D6F-C9D6D2140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88368"/>
        <c:axId val="437888048"/>
      </c:scatterChart>
      <c:valAx>
        <c:axId val="43788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888048"/>
        <c:crosses val="autoZero"/>
        <c:crossBetween val="midCat"/>
      </c:valAx>
      <c:valAx>
        <c:axId val="43788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88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358774</xdr:colOff>
      <xdr:row>7</xdr:row>
      <xdr:rowOff>120650</xdr:rowOff>
    </xdr:from>
    <xdr:to>
      <xdr:col>9</xdr:col>
      <xdr:colOff>126999</xdr:colOff>
      <xdr:row>22</xdr:row>
      <xdr:rowOff>101600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F4EA189-E980-4E9B-95EF-49C42D794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16</xdr:row>
      <xdr:rowOff>101600</xdr:rowOff>
    </xdr:from>
    <xdr:to>
      <xdr:col>7</xdr:col>
      <xdr:colOff>390525</xdr:colOff>
      <xdr:row>31</xdr:row>
      <xdr:rowOff>82550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C8F9DD0-9338-483A-AE8C-883226E18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3175</xdr:colOff>
      <xdr:row>16</xdr:row>
      <xdr:rowOff>95250</xdr:rowOff>
    </xdr:from>
    <xdr:to>
      <xdr:col>15</xdr:col>
      <xdr:colOff>307975</xdr:colOff>
      <xdr:row>31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76F4114-BC63-4D59-95A0-D71D487DB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229A1-BEDD-4862-B678-3F66E7FD7985}">
  <dimension ref="A1:AP34"/>
  <sheetViews>
    <sheetView tabSelected="1" zoomScaleNormal="100" workbookViewId="0">
      <selection activeCell="K14" sqref="K14"/>
    </sheetView>
  </sheetViews>
  <sheetFormatPr defaultRowHeight="14.5" x14ac:dyDescent="0.35"/>
  <sheetData>
    <row r="1" spans="1:36" x14ac:dyDescent="0.35">
      <c r="A1" s="1" t="s">
        <v>1</v>
      </c>
      <c r="B1" s="2">
        <f>$B$5*COS($B$6*PI()/180)*B3</f>
        <v>0</v>
      </c>
      <c r="C1" s="2">
        <f t="shared" ref="C1:D1" si="0">$B$5*COS($B$6*PI()/180)*C3</f>
        <v>105.98385284664099</v>
      </c>
      <c r="D1" s="2">
        <f t="shared" si="0"/>
        <v>211.96770569328197</v>
      </c>
      <c r="E1" s="2">
        <f t="shared" ref="E1:AH1" si="1">$B$5*COS($B$6*PI()/180)*E3</f>
        <v>317.95155853992298</v>
      </c>
      <c r="F1" s="2">
        <f t="shared" si="1"/>
        <v>423.93541138656394</v>
      </c>
      <c r="G1" s="2">
        <f t="shared" si="1"/>
        <v>529.9192642332049</v>
      </c>
      <c r="H1" s="2">
        <f t="shared" si="1"/>
        <v>635.90311707984597</v>
      </c>
      <c r="I1" s="2">
        <f t="shared" si="1"/>
        <v>741.88696992648693</v>
      </c>
      <c r="J1" s="2">
        <f t="shared" si="1"/>
        <v>847.87082277312788</v>
      </c>
      <c r="K1" s="2">
        <f t="shared" si="1"/>
        <v>953.85467561976884</v>
      </c>
      <c r="L1" s="2">
        <f t="shared" si="1"/>
        <v>1059.8385284664098</v>
      </c>
      <c r="M1" s="2">
        <f t="shared" si="1"/>
        <v>1165.8223813130508</v>
      </c>
      <c r="N1" s="2">
        <f t="shared" si="1"/>
        <v>1271.8062341596919</v>
      </c>
      <c r="O1" s="2">
        <f t="shared" si="1"/>
        <v>1377.7900870063329</v>
      </c>
      <c r="P1" s="2">
        <f t="shared" si="1"/>
        <v>1483.7739398529739</v>
      </c>
      <c r="Q1" s="2">
        <f t="shared" si="1"/>
        <v>1589.7577926996148</v>
      </c>
      <c r="R1" s="2">
        <f t="shared" si="1"/>
        <v>1695.7416455462558</v>
      </c>
      <c r="S1" s="2">
        <f t="shared" si="1"/>
        <v>1801.7254983928967</v>
      </c>
      <c r="T1" s="2">
        <f t="shared" si="1"/>
        <v>1907.7093512395377</v>
      </c>
      <c r="U1" s="2">
        <f t="shared" si="1"/>
        <v>2013.6932040861786</v>
      </c>
      <c r="V1" s="2">
        <f t="shared" si="1"/>
        <v>2119.6770569328196</v>
      </c>
      <c r="W1" s="2">
        <f t="shared" si="1"/>
        <v>2225.6609097794608</v>
      </c>
      <c r="X1" s="2">
        <f t="shared" si="1"/>
        <v>2331.6447626261015</v>
      </c>
      <c r="Y1" s="2">
        <f t="shared" si="1"/>
        <v>2437.6286154727427</v>
      </c>
      <c r="Z1" s="2">
        <f t="shared" si="1"/>
        <v>2543.6124683193839</v>
      </c>
      <c r="AA1" s="2">
        <f t="shared" si="1"/>
        <v>2649.5963211660246</v>
      </c>
      <c r="AB1" s="2">
        <f t="shared" si="1"/>
        <v>2755.5801740126658</v>
      </c>
      <c r="AC1" s="2">
        <f t="shared" si="1"/>
        <v>2861.5640268593065</v>
      </c>
      <c r="AD1" s="2">
        <f t="shared" si="1"/>
        <v>2967.5478797059477</v>
      </c>
      <c r="AE1" s="2">
        <f t="shared" si="1"/>
        <v>3073.5317325525884</v>
      </c>
      <c r="AF1" s="2">
        <f t="shared" si="1"/>
        <v>3179.5155853992296</v>
      </c>
      <c r="AG1" s="2">
        <f t="shared" si="1"/>
        <v>3285.4994382458704</v>
      </c>
      <c r="AH1" s="2">
        <f t="shared" si="1"/>
        <v>3391.4832910925115</v>
      </c>
      <c r="AI1" s="2">
        <f>$B$5*COS($B$6*PI()/180)*AI3</f>
        <v>3497.4671439391527</v>
      </c>
      <c r="AJ1" s="2">
        <f>$B$5*COS($B$6*PI()/180)*AJ3</f>
        <v>3593.9124500295957</v>
      </c>
    </row>
    <row r="2" spans="1:36" x14ac:dyDescent="0.35">
      <c r="A2" s="1" t="s">
        <v>0</v>
      </c>
      <c r="B2" s="2">
        <f>$B$5*SIN($B$6*PI()/180)*B3-($B$7*B3*B3)/2</f>
        <v>0</v>
      </c>
      <c r="C2" s="2">
        <f t="shared" ref="C2:D2" si="2">$B$5*SIN($B$6*PI()/180)*C3-($B$7*C3*C3)/2</f>
        <v>164.60961923128519</v>
      </c>
      <c r="D2" s="2">
        <f t="shared" si="2"/>
        <v>319.21923846257039</v>
      </c>
      <c r="E2" s="2">
        <f t="shared" ref="E2" si="3">$B$5*SIN($B$6*PI()/180)*E3-($B$7*E3*E3)/2</f>
        <v>463.82885769385558</v>
      </c>
      <c r="F2" s="2">
        <f t="shared" ref="F2" si="4">$B$5*SIN($B$6*PI()/180)*F3-($B$7*F3*F3)/2</f>
        <v>598.43847692514078</v>
      </c>
      <c r="G2" s="2">
        <f t="shared" ref="G2" si="5">$B$5*SIN($B$6*PI()/180)*G3-($B$7*G3*G3)/2</f>
        <v>723.04809615642603</v>
      </c>
      <c r="H2" s="2">
        <f t="shared" ref="H2" si="6">$B$5*SIN($B$6*PI()/180)*H3-($B$7*H3*H3)/2</f>
        <v>837.65771538771116</v>
      </c>
      <c r="I2" s="2">
        <f t="shared" ref="I2" si="7">$B$5*SIN($B$6*PI()/180)*I3-($B$7*I3*I3)/2</f>
        <v>942.2673346189963</v>
      </c>
      <c r="J2" s="2">
        <f t="shared" ref="J2" si="8">$B$5*SIN($B$6*PI()/180)*J3-($B$7*J3*J3)/2</f>
        <v>1036.8769538502816</v>
      </c>
      <c r="K2" s="2">
        <f t="shared" ref="K2" si="9">$B$5*SIN($B$6*PI()/180)*K3-($B$7*K3*K3)/2</f>
        <v>1121.4865730815668</v>
      </c>
      <c r="L2" s="2">
        <f t="shared" ref="L2" si="10">$B$5*SIN($B$6*PI()/180)*L3-($B$7*L3*L3)/2</f>
        <v>1196.0961923128521</v>
      </c>
      <c r="M2" s="2">
        <f t="shared" ref="M2" si="11">$B$5*SIN($B$6*PI()/180)*M3-($B$7*M3*M3)/2</f>
        <v>1260.7058115441371</v>
      </c>
      <c r="N2" s="2">
        <f t="shared" ref="N2" si="12">$B$5*SIN($B$6*PI()/180)*N3-($B$7*N3*N3)/2</f>
        <v>1315.3154307754223</v>
      </c>
      <c r="O2" s="2">
        <f t="shared" ref="O2" si="13">$B$5*SIN($B$6*PI()/180)*O3-($B$7*O3*O3)/2</f>
        <v>1359.9250500067074</v>
      </c>
      <c r="P2" s="2">
        <f t="shared" ref="P2" si="14">$B$5*SIN($B$6*PI()/180)*P3-($B$7*P3*P3)/2</f>
        <v>1394.5346692379926</v>
      </c>
      <c r="Q2" s="2">
        <f t="shared" ref="Q2" si="15">$B$5*SIN($B$6*PI()/180)*Q3-($B$7*Q3*Q3)/2</f>
        <v>1419.1442884692779</v>
      </c>
      <c r="R2" s="2">
        <f t="shared" ref="R2" si="16">$B$5*SIN($B$6*PI()/180)*R3-($B$7*R3*R3)/2</f>
        <v>1433.7539077005631</v>
      </c>
      <c r="S2" s="2">
        <f t="shared" ref="S2" si="17">$B$5*SIN($B$6*PI()/180)*S3-($B$7*S3*S3)/2</f>
        <v>1438.3635269318484</v>
      </c>
      <c r="T2" s="2">
        <f t="shared" ref="T2" si="18">$B$5*SIN($B$6*PI()/180)*T3-($B$7*T3*T3)/2</f>
        <v>1432.9731461631336</v>
      </c>
      <c r="U2" s="2">
        <f t="shared" ref="U2" si="19">$B$5*SIN($B$6*PI()/180)*U3-($B$7*U3*U3)/2</f>
        <v>1417.5827653944189</v>
      </c>
      <c r="V2" s="2">
        <f t="shared" ref="V2" si="20">$B$5*SIN($B$6*PI()/180)*V3-($B$7*V3*V3)/2</f>
        <v>1392.1923846257041</v>
      </c>
      <c r="W2" s="2">
        <f t="shared" ref="W2" si="21">$B$5*SIN($B$6*PI()/180)*W3-($B$7*W3*W3)/2</f>
        <v>1356.8020038569889</v>
      </c>
      <c r="X2" s="2">
        <f t="shared" ref="X2" si="22">$B$5*SIN($B$6*PI()/180)*X3-($B$7*X3*X3)/2</f>
        <v>1311.4116230882742</v>
      </c>
      <c r="Y2" s="2">
        <f t="shared" ref="Y2" si="23">$B$5*SIN($B$6*PI()/180)*Y3-($B$7*Y3*Y3)/2</f>
        <v>1256.0212423195594</v>
      </c>
      <c r="Z2" s="2">
        <f t="shared" ref="Z2" si="24">$B$5*SIN($B$6*PI()/180)*Z3-($B$7*Z3*Z3)/2</f>
        <v>1190.6308615508447</v>
      </c>
      <c r="AA2" s="2">
        <f t="shared" ref="AA2" si="25">$B$5*SIN($B$6*PI()/180)*AA3-($B$7*AA3*AA3)/2</f>
        <v>1115.2404807821295</v>
      </c>
      <c r="AB2" s="2">
        <f t="shared" ref="AB2" si="26">$B$5*SIN($B$6*PI()/180)*AB3-($B$7*AB3*AB3)/2</f>
        <v>1029.8501000134147</v>
      </c>
      <c r="AC2" s="2">
        <f t="shared" ref="AC2" si="27">$B$5*SIN($B$6*PI()/180)*AC3-($B$7*AC3*AC3)/2</f>
        <v>934.45971924469995</v>
      </c>
      <c r="AD2" s="2">
        <f t="shared" ref="AD2" si="28">$B$5*SIN($B$6*PI()/180)*AD3-($B$7*AD3*AD3)/2</f>
        <v>829.06933847598521</v>
      </c>
      <c r="AE2" s="2">
        <f t="shared" ref="AE2" si="29">$B$5*SIN($B$6*PI()/180)*AE3-($B$7*AE3*AE3)/2</f>
        <v>713.67895770727046</v>
      </c>
      <c r="AF2" s="2">
        <f t="shared" ref="AF2" si="30">$B$5*SIN($B$6*PI()/180)*AF3-($B$7*AF3*AF3)/2</f>
        <v>588.28857693855571</v>
      </c>
      <c r="AG2" s="2">
        <f t="shared" ref="AG2" si="31">$B$5*SIN($B$6*PI()/180)*AG3-($B$7*AG3*AG3)/2</f>
        <v>452.89819616984096</v>
      </c>
      <c r="AH2" s="2">
        <f t="shared" ref="AH2" si="32">$B$5*SIN($B$6*PI()/180)*AH3-($B$7*AH3*AH3)/2</f>
        <v>307.50781540112621</v>
      </c>
      <c r="AI2" s="2">
        <f t="shared" ref="AI2:AK2" si="33">$B$5*SIN($B$6*PI()/180)*AI3-($B$7*AI3*AI3)/2</f>
        <v>152.11743463241146</v>
      </c>
      <c r="AJ2" s="2">
        <f t="shared" si="33"/>
        <v>2.0216881328815361</v>
      </c>
    </row>
    <row r="3" spans="1:36" x14ac:dyDescent="0.35">
      <c r="A3" s="1" t="s">
        <v>2</v>
      </c>
      <c r="B3" s="2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33.909999999999997</v>
      </c>
    </row>
    <row r="5" spans="1:36" x14ac:dyDescent="0.35">
      <c r="A5" s="1" t="s">
        <v>3</v>
      </c>
      <c r="B5" s="2">
        <v>200</v>
      </c>
      <c r="G5" s="6" t="s">
        <v>11</v>
      </c>
      <c r="H5" s="6"/>
      <c r="I5" s="6"/>
      <c r="J5" s="6"/>
      <c r="K5" s="7" t="s">
        <v>12</v>
      </c>
    </row>
    <row r="6" spans="1:36" x14ac:dyDescent="0.35">
      <c r="A6" s="1" t="s">
        <v>4</v>
      </c>
      <c r="B6" s="2">
        <v>58</v>
      </c>
      <c r="C6" s="2">
        <v>45</v>
      </c>
      <c r="D6" s="2">
        <v>87</v>
      </c>
      <c r="E6" s="2">
        <v>15</v>
      </c>
    </row>
    <row r="7" spans="1:36" x14ac:dyDescent="0.35">
      <c r="A7" s="1" t="s">
        <v>5</v>
      </c>
      <c r="B7" s="2">
        <v>10</v>
      </c>
    </row>
    <row r="24" spans="1:42" x14ac:dyDescent="0.35">
      <c r="A24" s="1" t="s">
        <v>1</v>
      </c>
      <c r="B24" s="2">
        <f>$B$5*COS($C$6*PI()/180)*B26</f>
        <v>0</v>
      </c>
      <c r="C24" s="2">
        <f t="shared" ref="C24:F24" si="34">$B$5*COS($C$6*PI()/180)*C26</f>
        <v>141.42135623730951</v>
      </c>
      <c r="D24" s="2">
        <f t="shared" si="34"/>
        <v>282.84271247461902</v>
      </c>
      <c r="E24" s="2">
        <f t="shared" si="34"/>
        <v>424.26406871192853</v>
      </c>
      <c r="F24" s="2">
        <f t="shared" si="34"/>
        <v>565.68542494923804</v>
      </c>
      <c r="G24" s="2">
        <f t="shared" ref="G24:AE24" si="35">$B$5*COS($C$6*PI()/180)*G26</f>
        <v>707.10678118654755</v>
      </c>
      <c r="H24" s="2">
        <f t="shared" si="35"/>
        <v>848.52813742385706</v>
      </c>
      <c r="I24" s="2">
        <f t="shared" si="35"/>
        <v>989.94949366116657</v>
      </c>
      <c r="J24" s="2">
        <f t="shared" si="35"/>
        <v>1131.3708498984761</v>
      </c>
      <c r="K24" s="2">
        <f t="shared" si="35"/>
        <v>1272.7922061357856</v>
      </c>
      <c r="L24" s="2">
        <f t="shared" si="35"/>
        <v>1414.2135623730951</v>
      </c>
      <c r="M24" s="2">
        <f t="shared" si="35"/>
        <v>1555.6349186104046</v>
      </c>
      <c r="N24" s="2">
        <f t="shared" si="35"/>
        <v>1697.0562748477141</v>
      </c>
      <c r="O24" s="2">
        <f t="shared" si="35"/>
        <v>1838.4776310850236</v>
      </c>
      <c r="P24" s="2">
        <f t="shared" si="35"/>
        <v>1979.8989873223331</v>
      </c>
      <c r="Q24" s="2">
        <f t="shared" si="35"/>
        <v>2121.3203435596424</v>
      </c>
      <c r="R24" s="2">
        <f t="shared" si="35"/>
        <v>2262.7416997969522</v>
      </c>
      <c r="S24" s="2">
        <f t="shared" si="35"/>
        <v>2404.1630560342619</v>
      </c>
      <c r="T24" s="2">
        <f t="shared" si="35"/>
        <v>2545.5844122715712</v>
      </c>
      <c r="U24" s="2">
        <f t="shared" si="35"/>
        <v>2687.0057685088805</v>
      </c>
      <c r="V24" s="2">
        <f t="shared" si="35"/>
        <v>2828.4271247461902</v>
      </c>
      <c r="W24" s="2">
        <f t="shared" si="35"/>
        <v>2969.8484809834999</v>
      </c>
      <c r="X24" s="2">
        <f t="shared" si="35"/>
        <v>3111.2698372208092</v>
      </c>
      <c r="Y24" s="2">
        <f t="shared" si="35"/>
        <v>3252.6911934581185</v>
      </c>
      <c r="Z24" s="2">
        <f t="shared" si="35"/>
        <v>3394.1125496954282</v>
      </c>
      <c r="AA24" s="2">
        <f t="shared" si="35"/>
        <v>3535.533905932738</v>
      </c>
      <c r="AB24" s="2">
        <f t="shared" si="35"/>
        <v>3676.9552621700473</v>
      </c>
      <c r="AC24" s="2">
        <f t="shared" si="35"/>
        <v>3818.3766184073565</v>
      </c>
      <c r="AD24" s="2">
        <f t="shared" si="35"/>
        <v>3959.7979746446663</v>
      </c>
      <c r="AE24" s="2">
        <f t="shared" si="35"/>
        <v>3988.082245892128</v>
      </c>
    </row>
    <row r="25" spans="1:42" x14ac:dyDescent="0.35">
      <c r="A25" s="1" t="s">
        <v>0</v>
      </c>
      <c r="B25" s="2">
        <f>$B$5*SIN($C$6*PI()/180)*B26-($B$7*B26*B26)/2</f>
        <v>0</v>
      </c>
      <c r="C25" s="2">
        <f t="shared" ref="C25:F25" si="36">$B$5*SIN($C$6*PI()/180)*C26-($B$7*C26*C26)/2</f>
        <v>136.42135623730948</v>
      </c>
      <c r="D25" s="2">
        <f t="shared" si="36"/>
        <v>262.84271247461896</v>
      </c>
      <c r="E25" s="2">
        <f t="shared" si="36"/>
        <v>379.26406871192842</v>
      </c>
      <c r="F25" s="2">
        <f t="shared" si="36"/>
        <v>485.68542494923793</v>
      </c>
      <c r="G25" s="2">
        <f t="shared" ref="G25" si="37">$B$5*SIN($C$6*PI()/180)*G26-($B$7*G26*G26)/2</f>
        <v>582.10678118654744</v>
      </c>
      <c r="H25" s="2">
        <f t="shared" ref="H25" si="38">$B$5*SIN($C$6*PI()/180)*H26-($B$7*H26*H26)/2</f>
        <v>668.52813742385683</v>
      </c>
      <c r="I25" s="2">
        <f t="shared" ref="I25:J25" si="39">$B$5*SIN($C$6*PI()/180)*I26-($B$7*I26*I26)/2</f>
        <v>744.94949366116634</v>
      </c>
      <c r="J25" s="2">
        <f t="shared" si="39"/>
        <v>811.37084989847585</v>
      </c>
      <c r="K25" s="2">
        <f t="shared" ref="K25" si="40">$B$5*SIN($C$6*PI()/180)*K26-($B$7*K26*K26)/2</f>
        <v>867.79220613578536</v>
      </c>
      <c r="L25" s="2">
        <f t="shared" ref="L25" si="41">$B$5*SIN($C$6*PI()/180)*L26-($B$7*L26*L26)/2</f>
        <v>914.21356237309487</v>
      </c>
      <c r="M25" s="2">
        <f t="shared" ref="M25:N25" si="42">$B$5*SIN($C$6*PI()/180)*M26-($B$7*M26*M26)/2</f>
        <v>950.63491861040438</v>
      </c>
      <c r="N25" s="2">
        <f t="shared" si="42"/>
        <v>977.05627484771367</v>
      </c>
      <c r="O25" s="2">
        <f t="shared" ref="O25" si="43">$B$5*SIN($C$6*PI()/180)*O26-($B$7*O26*O26)/2</f>
        <v>993.47763108502318</v>
      </c>
      <c r="P25" s="2">
        <f t="shared" ref="P25" si="44">$B$5*SIN($C$6*PI()/180)*P26-($B$7*P26*P26)/2</f>
        <v>999.89898732233269</v>
      </c>
      <c r="Q25" s="2">
        <f t="shared" ref="Q25:R25" si="45">$B$5*SIN($C$6*PI()/180)*Q26-($B$7*Q26*Q26)/2</f>
        <v>996.32034355964242</v>
      </c>
      <c r="R25" s="2">
        <f t="shared" si="45"/>
        <v>982.74169979695171</v>
      </c>
      <c r="S25" s="2">
        <f t="shared" ref="S25" si="46">$B$5*SIN($C$6*PI()/180)*S26-($B$7*S26*S26)/2</f>
        <v>959.16305603426099</v>
      </c>
      <c r="T25" s="2">
        <f t="shared" ref="T25" si="47">$B$5*SIN($C$6*PI()/180)*T26-($B$7*T26*T26)/2</f>
        <v>925.58441227157073</v>
      </c>
      <c r="U25" s="2">
        <f t="shared" ref="U25:V25" si="48">$B$5*SIN($C$6*PI()/180)*U26-($B$7*U26*U26)/2</f>
        <v>882.00576850888001</v>
      </c>
      <c r="V25" s="2">
        <f t="shared" si="48"/>
        <v>828.42712474618975</v>
      </c>
      <c r="W25" s="2">
        <f t="shared" ref="W25" si="49">$B$5*SIN($C$6*PI()/180)*W26-($B$7*W26*W26)/2</f>
        <v>764.84848098349903</v>
      </c>
      <c r="X25" s="2">
        <f t="shared" ref="X25" si="50">$B$5*SIN($C$6*PI()/180)*X26-($B$7*X26*X26)/2</f>
        <v>691.26983722080877</v>
      </c>
      <c r="Y25" s="2">
        <f t="shared" ref="Y25:Z25" si="51">$B$5*SIN($C$6*PI()/180)*Y26-($B$7*Y26*Y26)/2</f>
        <v>607.69119345811805</v>
      </c>
      <c r="Z25" s="2">
        <f t="shared" si="51"/>
        <v>514.11254969542733</v>
      </c>
      <c r="AA25" s="2">
        <f t="shared" ref="AA25" si="52">$B$5*SIN($C$6*PI()/180)*AA26-($B$7*AA26*AA26)/2</f>
        <v>410.53390593273707</v>
      </c>
      <c r="AB25" s="2">
        <f t="shared" ref="AB25" si="53">$B$5*SIN($C$6*PI()/180)*AB26-($B$7*AB26*AB26)/2</f>
        <v>296.95526217004635</v>
      </c>
      <c r="AC25" s="2">
        <f t="shared" ref="AC25:AE25" si="54">$B$5*SIN($C$6*PI()/180)*AC26-($B$7*AC26*AC26)/2</f>
        <v>173.37661840735609</v>
      </c>
      <c r="AD25" s="2">
        <f t="shared" si="54"/>
        <v>39.797974644665373</v>
      </c>
      <c r="AE25" s="2">
        <f t="shared" si="54"/>
        <v>11.882245892127685</v>
      </c>
    </row>
    <row r="26" spans="1:42" x14ac:dyDescent="0.35">
      <c r="A26" s="1" t="s">
        <v>2</v>
      </c>
      <c r="B26" s="2">
        <v>0</v>
      </c>
      <c r="C26" s="2">
        <v>1</v>
      </c>
      <c r="D26" s="2">
        <v>2</v>
      </c>
      <c r="E26" s="2">
        <v>3</v>
      </c>
      <c r="F26" s="2">
        <v>4</v>
      </c>
      <c r="G26" s="2">
        <v>5</v>
      </c>
      <c r="H26" s="2">
        <v>6</v>
      </c>
      <c r="I26" s="2">
        <v>7</v>
      </c>
      <c r="J26" s="2">
        <v>8</v>
      </c>
      <c r="K26" s="2">
        <v>9</v>
      </c>
      <c r="L26" s="2">
        <v>10</v>
      </c>
      <c r="M26" s="2">
        <v>11</v>
      </c>
      <c r="N26" s="2">
        <v>12</v>
      </c>
      <c r="O26" s="2">
        <v>13</v>
      </c>
      <c r="P26" s="2">
        <v>14</v>
      </c>
      <c r="Q26" s="2">
        <v>15</v>
      </c>
      <c r="R26" s="2">
        <v>16</v>
      </c>
      <c r="S26" s="2">
        <v>17</v>
      </c>
      <c r="T26" s="2">
        <v>18</v>
      </c>
      <c r="U26" s="2">
        <v>19</v>
      </c>
      <c r="V26" s="2">
        <v>20</v>
      </c>
      <c r="W26" s="2">
        <v>21</v>
      </c>
      <c r="X26" s="2">
        <v>22</v>
      </c>
      <c r="Y26" s="2">
        <v>23</v>
      </c>
      <c r="Z26" s="2">
        <v>24</v>
      </c>
      <c r="AA26" s="2">
        <v>25</v>
      </c>
      <c r="AB26" s="2">
        <v>26</v>
      </c>
      <c r="AC26" s="2">
        <v>27</v>
      </c>
      <c r="AD26" s="2">
        <v>28</v>
      </c>
      <c r="AE26" s="2">
        <v>28.2</v>
      </c>
    </row>
    <row r="28" spans="1:42" x14ac:dyDescent="0.35">
      <c r="A28" s="1" t="s">
        <v>1</v>
      </c>
      <c r="B28" s="2">
        <f>$B$5*COS($D$6*PI()/180)*B30</f>
        <v>0</v>
      </c>
      <c r="C28" s="2">
        <f t="shared" ref="C28:R28" si="55">$B$5*COS($D$6*PI()/180)*C30</f>
        <v>10.467191248588794</v>
      </c>
      <c r="D28" s="2">
        <f t="shared" si="55"/>
        <v>20.934382497177587</v>
      </c>
      <c r="E28" s="2">
        <f t="shared" si="55"/>
        <v>31.401573745766381</v>
      </c>
      <c r="F28" s="2">
        <f t="shared" si="55"/>
        <v>41.868764994355175</v>
      </c>
      <c r="G28" s="2">
        <f t="shared" si="55"/>
        <v>52.335956242943965</v>
      </c>
      <c r="H28" s="2">
        <f t="shared" si="55"/>
        <v>62.803147491532762</v>
      </c>
      <c r="I28" s="2">
        <f t="shared" si="55"/>
        <v>73.270338740121559</v>
      </c>
      <c r="J28" s="2">
        <f t="shared" si="55"/>
        <v>83.737529988710349</v>
      </c>
      <c r="K28" s="2">
        <f t="shared" si="55"/>
        <v>94.20472123729914</v>
      </c>
      <c r="L28" s="2">
        <f t="shared" si="55"/>
        <v>104.67191248588793</v>
      </c>
      <c r="M28" s="2">
        <f t="shared" si="55"/>
        <v>115.13910373447673</v>
      </c>
      <c r="N28" s="2">
        <f t="shared" si="55"/>
        <v>125.60629498306552</v>
      </c>
      <c r="O28" s="2">
        <f t="shared" si="55"/>
        <v>136.07348623165433</v>
      </c>
      <c r="P28" s="2">
        <f t="shared" si="55"/>
        <v>146.54067748024312</v>
      </c>
      <c r="Q28" s="2">
        <f t="shared" si="55"/>
        <v>157.00786872883191</v>
      </c>
      <c r="R28" s="2">
        <f t="shared" si="55"/>
        <v>167.4750599774207</v>
      </c>
      <c r="S28" s="2">
        <f>$B$5*COS($D$6*PI()/180)*S30</f>
        <v>177.94225122600949</v>
      </c>
      <c r="T28" s="2">
        <f t="shared" ref="T28:AI28" si="56">$B$5*COS($D$6*PI()/180)*T30</f>
        <v>188.40944247459828</v>
      </c>
      <c r="U28" s="2">
        <f t="shared" si="56"/>
        <v>198.87663372318707</v>
      </c>
      <c r="V28" s="2">
        <f t="shared" si="56"/>
        <v>209.34382497177586</v>
      </c>
      <c r="W28" s="2">
        <f t="shared" si="56"/>
        <v>219.81101622036468</v>
      </c>
      <c r="X28" s="2">
        <f t="shared" si="56"/>
        <v>230.27820746895347</v>
      </c>
      <c r="Y28" s="2">
        <f t="shared" si="56"/>
        <v>240.74539871754226</v>
      </c>
      <c r="Z28" s="2">
        <f t="shared" si="56"/>
        <v>251.21258996613105</v>
      </c>
      <c r="AA28" s="2">
        <f t="shared" si="56"/>
        <v>261.67978121471987</v>
      </c>
      <c r="AB28" s="2">
        <f t="shared" si="56"/>
        <v>272.14697246330866</v>
      </c>
      <c r="AC28" s="2">
        <f t="shared" si="56"/>
        <v>282.61416371189745</v>
      </c>
      <c r="AD28" s="2">
        <f t="shared" si="56"/>
        <v>293.08135496048624</v>
      </c>
      <c r="AE28" s="2">
        <f t="shared" si="56"/>
        <v>303.54854620907503</v>
      </c>
      <c r="AF28" s="2">
        <f t="shared" si="56"/>
        <v>314.01573745766382</v>
      </c>
      <c r="AG28" s="2">
        <f t="shared" si="56"/>
        <v>324.48292870625261</v>
      </c>
      <c r="AH28" s="2">
        <f t="shared" si="56"/>
        <v>334.9501199548414</v>
      </c>
      <c r="AI28" s="2">
        <f t="shared" si="56"/>
        <v>345.41731120343019</v>
      </c>
      <c r="AJ28" s="2">
        <f t="shared" ref="AJ28:AP28" si="57">$B$5*COS($D$6*PI()/180)*AJ30</f>
        <v>355.88450245201898</v>
      </c>
      <c r="AK28" s="2">
        <f t="shared" si="57"/>
        <v>366.35169370060777</v>
      </c>
      <c r="AL28" s="2">
        <f t="shared" si="57"/>
        <v>376.81888494919656</v>
      </c>
      <c r="AM28" s="2">
        <f t="shared" si="57"/>
        <v>387.28607619778535</v>
      </c>
      <c r="AN28" s="2">
        <f t="shared" si="57"/>
        <v>397.75326744637414</v>
      </c>
      <c r="AO28" s="2">
        <f t="shared" si="57"/>
        <v>408.22045869496293</v>
      </c>
      <c r="AP28" s="2">
        <f t="shared" si="57"/>
        <v>417.64093081869288</v>
      </c>
    </row>
    <row r="29" spans="1:42" x14ac:dyDescent="0.35">
      <c r="A29" s="1" t="s">
        <v>0</v>
      </c>
      <c r="B29" s="2">
        <f>$B$5*SIN($D$6*PI()/180)*B30-($B$7*B30*B30)/2</f>
        <v>0</v>
      </c>
      <c r="C29" s="2">
        <f t="shared" ref="C29:R29" si="58">$B$5*SIN($D$6*PI()/180)*C30-($B$7*C30*C30)/2</f>
        <v>194.72590695091478</v>
      </c>
      <c r="D29" s="2">
        <f t="shared" si="58"/>
        <v>379.45181390182955</v>
      </c>
      <c r="E29" s="2">
        <f t="shared" si="58"/>
        <v>554.1777208527443</v>
      </c>
      <c r="F29" s="2">
        <f t="shared" si="58"/>
        <v>718.90362780365911</v>
      </c>
      <c r="G29" s="2">
        <f t="shared" si="58"/>
        <v>873.62953475457391</v>
      </c>
      <c r="H29" s="2">
        <f t="shared" si="58"/>
        <v>1018.3554417054886</v>
      </c>
      <c r="I29" s="2">
        <f t="shared" si="58"/>
        <v>1153.0813486564034</v>
      </c>
      <c r="J29" s="2">
        <f t="shared" si="58"/>
        <v>1277.8072556073182</v>
      </c>
      <c r="K29" s="2">
        <f t="shared" si="58"/>
        <v>1392.533162558233</v>
      </c>
      <c r="L29" s="2">
        <f t="shared" si="58"/>
        <v>1497.2590695091478</v>
      </c>
      <c r="M29" s="2">
        <f t="shared" si="58"/>
        <v>1591.9849764600626</v>
      </c>
      <c r="N29" s="2">
        <f t="shared" si="58"/>
        <v>1676.7108834109772</v>
      </c>
      <c r="O29" s="2">
        <f t="shared" si="58"/>
        <v>1751.4367903618922</v>
      </c>
      <c r="P29" s="2">
        <f t="shared" si="58"/>
        <v>1816.1626973128068</v>
      </c>
      <c r="Q29" s="2">
        <f t="shared" si="58"/>
        <v>1870.8886042637218</v>
      </c>
      <c r="R29" s="2">
        <f t="shared" si="58"/>
        <v>1915.6145112146364</v>
      </c>
      <c r="S29" s="2">
        <f>$B$5*SIN($D$6*PI()/180)*S30-($B$7*S30*S30)/2</f>
        <v>1950.340418165551</v>
      </c>
      <c r="T29" s="2">
        <f t="shared" ref="T29" si="59">$B$5*SIN($D$6*PI()/180)*T30-($B$7*T30*T30)/2</f>
        <v>1975.066325116466</v>
      </c>
      <c r="U29" s="2">
        <f t="shared" ref="U29" si="60">$B$5*SIN($D$6*PI()/180)*U30-($B$7*U30*U30)/2</f>
        <v>1989.7922320673806</v>
      </c>
      <c r="V29" s="2">
        <f t="shared" ref="V29" si="61">$B$5*SIN($D$6*PI()/180)*V30-($B$7*V30*V30)/2</f>
        <v>1994.5181390182956</v>
      </c>
      <c r="W29" s="2">
        <f t="shared" ref="W29" si="62">$B$5*SIN($D$6*PI()/180)*W30-($B$7*W30*W30)/2</f>
        <v>1989.2440459692107</v>
      </c>
      <c r="X29" s="2">
        <f t="shared" ref="X29" si="63">$B$5*SIN($D$6*PI()/180)*X30-($B$7*X30*X30)/2</f>
        <v>1973.9699529201253</v>
      </c>
      <c r="Y29" s="2">
        <f t="shared" ref="Y29" si="64">$B$5*SIN($D$6*PI()/180)*Y30-($B$7*Y30*Y30)/2</f>
        <v>1948.6958598710398</v>
      </c>
      <c r="Z29" s="2">
        <f t="shared" ref="Z29" si="65">$B$5*SIN($D$6*PI()/180)*Z30-($B$7*Z30*Z30)/2</f>
        <v>1913.4217668219544</v>
      </c>
      <c r="AA29" s="2">
        <f t="shared" ref="AA29" si="66">$B$5*SIN($D$6*PI()/180)*AA30-($B$7*AA30*AA30)/2</f>
        <v>1868.147673772869</v>
      </c>
      <c r="AB29" s="2">
        <f t="shared" ref="AB29" si="67">$B$5*SIN($D$6*PI()/180)*AB30-($B$7*AB30*AB30)/2</f>
        <v>1812.8735807237845</v>
      </c>
      <c r="AC29" s="2">
        <f t="shared" ref="AC29" si="68">$B$5*SIN($D$6*PI()/180)*AC30-($B$7*AC30*AC30)/2</f>
        <v>1747.599487674699</v>
      </c>
      <c r="AD29" s="2">
        <f t="shared" ref="AD29" si="69">$B$5*SIN($D$6*PI()/180)*AD30-($B$7*AD30*AD30)/2</f>
        <v>1672.3253946256136</v>
      </c>
      <c r="AE29" s="2">
        <f t="shared" ref="AE29" si="70">$B$5*SIN($D$6*PI()/180)*AE30-($B$7*AE30*AE30)/2</f>
        <v>1587.0513015765282</v>
      </c>
      <c r="AF29" s="2">
        <f t="shared" ref="AF29" si="71">$B$5*SIN($D$6*PI()/180)*AF30-($B$7*AF30*AF30)/2</f>
        <v>1491.7772085274437</v>
      </c>
      <c r="AG29" s="2">
        <f t="shared" ref="AG29" si="72">$B$5*SIN($D$6*PI()/180)*AG30-($B$7*AG30*AG30)/2</f>
        <v>1386.5031154783583</v>
      </c>
      <c r="AH29" s="2">
        <f t="shared" ref="AH29" si="73">$B$5*SIN($D$6*PI()/180)*AH30-($B$7*AH30*AH30)/2</f>
        <v>1271.2290224292728</v>
      </c>
      <c r="AI29" s="2">
        <f t="shared" ref="AI29" si="74">$B$5*SIN($D$6*PI()/180)*AI30-($B$7*AI30*AI30)/2</f>
        <v>1145.9549293801874</v>
      </c>
      <c r="AJ29" s="2">
        <f>$B$5*SIN($D$6*PI()/180)*AJ30-($B$7*AJ30*AJ30)/2</f>
        <v>1010.680836331102</v>
      </c>
      <c r="AK29" s="2">
        <f t="shared" ref="AK29" si="75">$B$5*SIN($D$6*PI()/180)*AK30-($B$7*AK30*AK30)/2</f>
        <v>865.40674328201749</v>
      </c>
      <c r="AL29" s="2">
        <f t="shared" ref="AL29" si="76">$B$5*SIN($D$6*PI()/180)*AL30-($B$7*AL30*AL30)/2</f>
        <v>710.13265023293206</v>
      </c>
      <c r="AM29" s="2">
        <f t="shared" ref="AM29" si="77">$B$5*SIN($D$6*PI()/180)*AM30-($B$7*AM30*AM30)/2</f>
        <v>544.85855718384664</v>
      </c>
      <c r="AN29" s="2">
        <f t="shared" ref="AN29" si="78">$B$5*SIN($D$6*PI()/180)*AN30-($B$7*AN30*AN30)/2</f>
        <v>369.58446413476122</v>
      </c>
      <c r="AO29" s="2">
        <f t="shared" ref="AO29" si="79">$B$5*SIN($D$6*PI()/180)*AO30-($B$7*AO30*AO30)/2</f>
        <v>184.31037108567671</v>
      </c>
      <c r="AP29" s="2">
        <f t="shared" ref="AP29" si="80">$B$5*SIN($D$6*PI()/180)*AP30-($B$7*AP30*AP30)/2</f>
        <v>9.013687341500372</v>
      </c>
    </row>
    <row r="30" spans="1:42" x14ac:dyDescent="0.35">
      <c r="A30" s="1" t="s">
        <v>2</v>
      </c>
      <c r="B30" s="2">
        <v>0</v>
      </c>
      <c r="C30" s="2">
        <v>1</v>
      </c>
      <c r="D30" s="2">
        <v>2</v>
      </c>
      <c r="E30" s="2">
        <v>3</v>
      </c>
      <c r="F30" s="2">
        <v>4</v>
      </c>
      <c r="G30" s="2">
        <v>5</v>
      </c>
      <c r="H30" s="2">
        <v>6</v>
      </c>
      <c r="I30" s="2">
        <v>7</v>
      </c>
      <c r="J30" s="2">
        <v>8</v>
      </c>
      <c r="K30" s="2">
        <v>9</v>
      </c>
      <c r="L30" s="2">
        <v>10</v>
      </c>
      <c r="M30" s="2">
        <v>11</v>
      </c>
      <c r="N30" s="2">
        <v>12</v>
      </c>
      <c r="O30" s="2">
        <v>13</v>
      </c>
      <c r="P30" s="2">
        <v>14</v>
      </c>
      <c r="Q30" s="2">
        <v>15</v>
      </c>
      <c r="R30" s="2">
        <v>16</v>
      </c>
      <c r="S30" s="2">
        <v>17</v>
      </c>
      <c r="T30" s="2">
        <v>18</v>
      </c>
      <c r="U30" s="2">
        <v>19</v>
      </c>
      <c r="V30" s="2">
        <v>20</v>
      </c>
      <c r="W30" s="2">
        <v>21</v>
      </c>
      <c r="X30" s="2">
        <v>22</v>
      </c>
      <c r="Y30" s="2">
        <v>23</v>
      </c>
      <c r="Z30" s="2">
        <v>24</v>
      </c>
      <c r="AA30" s="2">
        <v>25</v>
      </c>
      <c r="AB30" s="2">
        <v>26</v>
      </c>
      <c r="AC30" s="2">
        <v>27</v>
      </c>
      <c r="AD30" s="2">
        <v>28</v>
      </c>
      <c r="AE30" s="2">
        <v>29</v>
      </c>
      <c r="AF30" s="2">
        <v>30</v>
      </c>
      <c r="AG30" s="2">
        <v>31</v>
      </c>
      <c r="AH30" s="2">
        <v>32</v>
      </c>
      <c r="AI30" s="2">
        <v>33</v>
      </c>
      <c r="AJ30" s="2">
        <v>34</v>
      </c>
      <c r="AK30" s="2">
        <v>35</v>
      </c>
      <c r="AL30" s="2">
        <v>36</v>
      </c>
      <c r="AM30" s="2">
        <v>37</v>
      </c>
      <c r="AN30" s="2">
        <v>38</v>
      </c>
      <c r="AO30" s="2">
        <v>39</v>
      </c>
      <c r="AP30" s="2">
        <v>39.9</v>
      </c>
    </row>
    <row r="32" spans="1:42" x14ac:dyDescent="0.35">
      <c r="A32" s="1" t="s">
        <v>1</v>
      </c>
      <c r="B32" s="2">
        <f>$B$5*COS($E$6*PI()/180)*B34</f>
        <v>0</v>
      </c>
      <c r="C32" s="2">
        <f t="shared" ref="C32:M32" si="81">$B$5*COS($E$6*PI()/180)*C34</f>
        <v>193.18516525781365</v>
      </c>
      <c r="D32" s="2">
        <f t="shared" si="81"/>
        <v>386.3703305156273</v>
      </c>
      <c r="E32" s="2">
        <f t="shared" si="81"/>
        <v>579.55549577344095</v>
      </c>
      <c r="F32" s="2">
        <f t="shared" si="81"/>
        <v>772.7406610312546</v>
      </c>
      <c r="G32" s="2">
        <f t="shared" si="81"/>
        <v>965.92582628906825</v>
      </c>
      <c r="H32" s="2">
        <f t="shared" si="81"/>
        <v>1159.1109915468819</v>
      </c>
      <c r="I32" s="2">
        <f t="shared" si="81"/>
        <v>1352.2961568046956</v>
      </c>
      <c r="J32" s="2">
        <f t="shared" si="81"/>
        <v>1545.4813220625092</v>
      </c>
      <c r="K32" s="2">
        <f t="shared" si="81"/>
        <v>1738.6664873203229</v>
      </c>
      <c r="L32" s="2">
        <f t="shared" si="81"/>
        <v>1931.8516525781365</v>
      </c>
      <c r="M32" s="2">
        <f t="shared" si="81"/>
        <v>1989.8072021554808</v>
      </c>
    </row>
    <row r="33" spans="1:13" x14ac:dyDescent="0.35">
      <c r="A33" s="1" t="s">
        <v>0</v>
      </c>
      <c r="B33" s="2">
        <f>$B$5*SIN($E$6*PI()/180)*B34-($B$7*B34*B34)/2</f>
        <v>0</v>
      </c>
      <c r="C33" s="2">
        <f t="shared" ref="C33:M33" si="82">$B$5*SIN($E$6*PI()/180)*C34-($B$7*C34*C34)/2</f>
        <v>46.763809020504148</v>
      </c>
      <c r="D33" s="2">
        <f t="shared" si="82"/>
        <v>83.527618041008296</v>
      </c>
      <c r="E33" s="2">
        <f t="shared" si="82"/>
        <v>110.29142706151245</v>
      </c>
      <c r="F33" s="2">
        <f t="shared" si="82"/>
        <v>127.05523608201659</v>
      </c>
      <c r="G33" s="2">
        <f t="shared" si="82"/>
        <v>133.81904510252076</v>
      </c>
      <c r="H33" s="2">
        <f t="shared" si="82"/>
        <v>130.5828541230249</v>
      </c>
      <c r="I33" s="2">
        <f t="shared" si="82"/>
        <v>117.34666314352904</v>
      </c>
      <c r="J33" s="2">
        <f t="shared" si="82"/>
        <v>94.110472164033183</v>
      </c>
      <c r="K33" s="2">
        <f t="shared" si="82"/>
        <v>60.874281184537324</v>
      </c>
      <c r="L33" s="2">
        <f t="shared" si="82"/>
        <v>17.638090205041522</v>
      </c>
      <c r="M33" s="2">
        <f t="shared" si="82"/>
        <v>2.7172329111926956</v>
      </c>
    </row>
    <row r="34" spans="1:13" x14ac:dyDescent="0.35">
      <c r="A34" s="1" t="s">
        <v>2</v>
      </c>
      <c r="B34" s="2">
        <v>0</v>
      </c>
      <c r="C34" s="2">
        <v>1</v>
      </c>
      <c r="D34" s="2">
        <v>2</v>
      </c>
      <c r="E34" s="2">
        <v>3</v>
      </c>
      <c r="F34" s="2">
        <v>4</v>
      </c>
      <c r="G34" s="2">
        <v>5</v>
      </c>
      <c r="H34" s="2">
        <v>6</v>
      </c>
      <c r="I34" s="2">
        <v>7</v>
      </c>
      <c r="J34" s="2">
        <v>8</v>
      </c>
      <c r="K34" s="2">
        <v>9</v>
      </c>
      <c r="L34" s="2">
        <v>10</v>
      </c>
      <c r="M34" s="2">
        <v>10.3</v>
      </c>
    </row>
  </sheetData>
  <mergeCells count="1">
    <mergeCell ref="G5:J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46550-5A61-4F11-8EF8-F7B2CFD1BF7F}">
  <dimension ref="A1:P16"/>
  <sheetViews>
    <sheetView workbookViewId="0">
      <selection activeCell="S21" sqref="S21"/>
    </sheetView>
  </sheetViews>
  <sheetFormatPr defaultRowHeight="14.5" x14ac:dyDescent="0.35"/>
  <sheetData>
    <row r="1" spans="1:16" x14ac:dyDescent="0.35">
      <c r="A1" s="3" t="s">
        <v>1</v>
      </c>
      <c r="B1" s="4">
        <f>$B$5*COS($B$6*PI()/180)*B3</f>
        <v>0</v>
      </c>
      <c r="C1" s="4">
        <f t="shared" ref="C1:E1" si="0">$B$5*COS($B$6*PI()/180)*C3</f>
        <v>7.0710678118654755</v>
      </c>
      <c r="D1" s="4">
        <f t="shared" si="0"/>
        <v>14.142135623730951</v>
      </c>
      <c r="E1" s="4">
        <f t="shared" si="0"/>
        <v>21.213203435596427</v>
      </c>
      <c r="F1" s="4">
        <f t="shared" ref="F1" si="1">$B$5*COS($B$6*PI()/180)*F3</f>
        <v>23.02763943612111</v>
      </c>
      <c r="I1" s="1" t="s">
        <v>1</v>
      </c>
      <c r="J1" s="2">
        <f>$J$5*COS($J$6*PI()/180)*J3</f>
        <v>0</v>
      </c>
      <c r="K1" s="2">
        <f t="shared" ref="K1:N1" si="2">$J$5*COS($J$6*PI()/180)*K3</f>
        <v>7.0710678118654755</v>
      </c>
      <c r="L1" s="2">
        <f t="shared" si="2"/>
        <v>14.142135623730951</v>
      </c>
      <c r="M1" s="2">
        <f t="shared" si="2"/>
        <v>21.213203435596427</v>
      </c>
      <c r="N1" s="2">
        <f t="shared" si="2"/>
        <v>23.02763943612111</v>
      </c>
    </row>
    <row r="2" spans="1:16" x14ac:dyDescent="0.35">
      <c r="A2" s="3" t="s">
        <v>0</v>
      </c>
      <c r="B2" s="4">
        <f>$B$5*SIN($B$6*PI()/180)*B3-($B$7*B3*B3)/2+$B$8</f>
        <v>30</v>
      </c>
      <c r="C2" s="4">
        <f t="shared" ref="C2:F2" si="3">$B$5*SIN($B$6*PI()/180)*C3-($B$7*C3*C3)/2+$B$8</f>
        <v>32.071067811865476</v>
      </c>
      <c r="D2" s="4">
        <f t="shared" si="3"/>
        <v>24.142135623730951</v>
      </c>
      <c r="E2" s="4">
        <f t="shared" si="3"/>
        <v>6.213203435596423</v>
      </c>
      <c r="F2" s="4">
        <f t="shared" si="3"/>
        <v>4.216361210964692E-4</v>
      </c>
      <c r="I2" s="1" t="s">
        <v>0</v>
      </c>
      <c r="J2" s="2">
        <f>$J$5*SIN($J$6*PI()/180)*J3-($J$7*J3*J3)/2+$J$8</f>
        <v>30</v>
      </c>
      <c r="K2" s="2">
        <f t="shared" ref="K2:N2" si="4">$J$5*SIN($J$6*PI()/180)*K3-($J$7*K3*K3)/2+$J$8</f>
        <v>32.071067811865476</v>
      </c>
      <c r="L2" s="2">
        <f t="shared" si="4"/>
        <v>24.142135623730951</v>
      </c>
      <c r="M2" s="2">
        <f t="shared" si="4"/>
        <v>6.213203435596423</v>
      </c>
      <c r="N2" s="2">
        <f t="shared" si="4"/>
        <v>4.216361210964692E-4</v>
      </c>
    </row>
    <row r="3" spans="1:16" x14ac:dyDescent="0.35">
      <c r="A3" s="3" t="s">
        <v>2</v>
      </c>
      <c r="B3" s="4">
        <v>0</v>
      </c>
      <c r="C3" s="4">
        <v>1</v>
      </c>
      <c r="D3" s="4">
        <v>2</v>
      </c>
      <c r="E3" s="4">
        <v>3</v>
      </c>
      <c r="F3" s="4">
        <v>3.2566000000000002</v>
      </c>
      <c r="I3" s="1" t="s">
        <v>2</v>
      </c>
      <c r="J3" s="2">
        <v>0</v>
      </c>
      <c r="K3" s="2">
        <v>1</v>
      </c>
      <c r="L3" s="2">
        <v>2</v>
      </c>
      <c r="M3" s="2">
        <v>3</v>
      </c>
      <c r="N3" s="2">
        <v>3.2566000000000002</v>
      </c>
    </row>
    <row r="5" spans="1:16" x14ac:dyDescent="0.35">
      <c r="A5" s="3" t="s">
        <v>3</v>
      </c>
      <c r="B5" s="4">
        <v>10</v>
      </c>
      <c r="I5" s="1" t="s">
        <v>3</v>
      </c>
      <c r="J5" s="2">
        <v>10</v>
      </c>
      <c r="K5" s="2">
        <v>20</v>
      </c>
      <c r="L5" s="2">
        <v>30</v>
      </c>
    </row>
    <row r="6" spans="1:16" x14ac:dyDescent="0.35">
      <c r="A6" s="3" t="s">
        <v>4</v>
      </c>
      <c r="B6" s="4">
        <v>45</v>
      </c>
      <c r="I6" s="1" t="s">
        <v>4</v>
      </c>
      <c r="J6" s="2">
        <v>45</v>
      </c>
    </row>
    <row r="7" spans="1:16" x14ac:dyDescent="0.35">
      <c r="A7" s="3" t="s">
        <v>5</v>
      </c>
      <c r="B7" s="4">
        <v>10</v>
      </c>
      <c r="I7" s="1" t="s">
        <v>5</v>
      </c>
      <c r="J7" s="2">
        <v>10</v>
      </c>
    </row>
    <row r="8" spans="1:16" x14ac:dyDescent="0.35">
      <c r="A8" s="3" t="s">
        <v>6</v>
      </c>
      <c r="B8" s="4">
        <v>30</v>
      </c>
      <c r="C8" s="4">
        <v>45</v>
      </c>
      <c r="D8" s="4">
        <v>60</v>
      </c>
      <c r="I8" s="1" t="s">
        <v>6</v>
      </c>
      <c r="J8" s="2">
        <v>30</v>
      </c>
    </row>
    <row r="10" spans="1:16" x14ac:dyDescent="0.35">
      <c r="A10" s="3" t="s">
        <v>7</v>
      </c>
      <c r="B10" s="4">
        <f>$B$5*COS($B$6*PI()/180)*B$12</f>
        <v>0</v>
      </c>
      <c r="C10" s="4">
        <f t="shared" ref="C10:D10" si="5">$B$5*COS($B$6*PI()/180)*C$12</f>
        <v>7.0710678118654755</v>
      </c>
      <c r="D10" s="4">
        <f t="shared" si="5"/>
        <v>14.142135623730951</v>
      </c>
      <c r="E10" s="4">
        <f>$B$5*COS($B$6*PI()/180)*E$12</f>
        <v>21.213203435596427</v>
      </c>
      <c r="F10" s="4">
        <f>$B$5*COS($B$6*PI()/180)*F$12</f>
        <v>26.763991667910826</v>
      </c>
      <c r="I10" s="1" t="s">
        <v>7</v>
      </c>
      <c r="J10" s="2">
        <f>$K$5*COS($J$6*PI()/180)*J12</f>
        <v>0</v>
      </c>
      <c r="K10" s="2">
        <f t="shared" ref="K10:N10" si="6">$K$5*COS($J$6*PI()/180)*K12</f>
        <v>14.142135623730951</v>
      </c>
      <c r="L10" s="2">
        <f t="shared" si="6"/>
        <v>28.284271247461902</v>
      </c>
      <c r="M10" s="2">
        <f t="shared" si="6"/>
        <v>42.426406871192853</v>
      </c>
      <c r="N10" s="2">
        <f t="shared" si="6"/>
        <v>53.527983335821652</v>
      </c>
      <c r="O10" s="2">
        <f>$K$5*COS($J$6*PI()/180)*O12</f>
        <v>59.396969619669996</v>
      </c>
    </row>
    <row r="11" spans="1:16" x14ac:dyDescent="0.35">
      <c r="A11" s="3" t="s">
        <v>9</v>
      </c>
      <c r="B11" s="4">
        <f>$B$5*SIN($B$6*PI()/180)*B12-($B$7*B12*B12)/2+$C$8</f>
        <v>45</v>
      </c>
      <c r="C11" s="4">
        <f t="shared" ref="C11:E11" si="7">$B$5*SIN($B$6*PI()/180)*C12-($B$7*C12*C12)/2+$C$8</f>
        <v>47.071067811865476</v>
      </c>
      <c r="D11" s="4">
        <f t="shared" si="7"/>
        <v>39.142135623730951</v>
      </c>
      <c r="E11" s="4">
        <f t="shared" si="7"/>
        <v>21.213203435596423</v>
      </c>
      <c r="F11" s="4">
        <f>$B$5*SIN($B$6*PI()/180)*F12-($B$7*F12*F12)/2+$C$8</f>
        <v>0.13286666791081103</v>
      </c>
      <c r="I11" s="1" t="s">
        <v>9</v>
      </c>
      <c r="J11" s="2">
        <f>$K$5*SIN($J$6*PI()/180)*J12-($J$7*J12*J12)/2+$J$8</f>
        <v>30</v>
      </c>
      <c r="K11" s="2">
        <f t="shared" ref="K11:N11" si="8">$K$5*SIN($J$6*PI()/180)*K12-($J$7*K12*K12)/2+$J$8</f>
        <v>39.142135623730951</v>
      </c>
      <c r="L11" s="2">
        <f t="shared" si="8"/>
        <v>38.284271247461902</v>
      </c>
      <c r="M11" s="2">
        <f t="shared" si="8"/>
        <v>27.426406871192846</v>
      </c>
      <c r="N11" s="2">
        <f t="shared" si="8"/>
        <v>11.896858335821634</v>
      </c>
      <c r="O11" s="2">
        <f>$K$5*SIN($J$6*PI()/180)*O12-($J$7*O12*O12)/2+$J$8</f>
        <v>1.1969696196699857</v>
      </c>
    </row>
    <row r="12" spans="1:16" x14ac:dyDescent="0.35">
      <c r="A12" s="3" t="s">
        <v>2</v>
      </c>
      <c r="B12" s="4">
        <v>0</v>
      </c>
      <c r="C12" s="4">
        <v>1</v>
      </c>
      <c r="D12" s="4">
        <v>2</v>
      </c>
      <c r="E12" s="4">
        <v>3</v>
      </c>
      <c r="F12" s="4">
        <v>3.7850000000000001</v>
      </c>
      <c r="I12" s="1" t="s">
        <v>2</v>
      </c>
      <c r="J12" s="2">
        <v>0</v>
      </c>
      <c r="K12" s="2">
        <v>1</v>
      </c>
      <c r="L12" s="2">
        <v>2</v>
      </c>
      <c r="M12" s="2">
        <v>3</v>
      </c>
      <c r="N12" s="2">
        <v>3.7850000000000001</v>
      </c>
      <c r="O12" s="2">
        <v>4.2</v>
      </c>
    </row>
    <row r="14" spans="1:16" x14ac:dyDescent="0.35">
      <c r="A14" s="3" t="s">
        <v>10</v>
      </c>
      <c r="B14" s="4">
        <f t="shared" ref="B14:F14" si="9">$B$5*COS($B$6*PI()/180)*B$16</f>
        <v>0</v>
      </c>
      <c r="C14" s="4">
        <f t="shared" si="9"/>
        <v>7.0710678118654755</v>
      </c>
      <c r="D14" s="4">
        <f t="shared" si="9"/>
        <v>14.142135623730951</v>
      </c>
      <c r="E14" s="4">
        <f t="shared" si="9"/>
        <v>21.213203435596427</v>
      </c>
      <c r="F14" s="4">
        <f t="shared" si="9"/>
        <v>28.284271247461902</v>
      </c>
      <c r="G14" s="4">
        <f>$B$5*COS($B$6*PI()/180)*G$16</f>
        <v>29.698484809834998</v>
      </c>
      <c r="I14" s="1" t="s">
        <v>10</v>
      </c>
      <c r="J14" s="2">
        <f>$L$5*COS($J$6*PI()/180)*J16</f>
        <v>0</v>
      </c>
      <c r="K14" s="2">
        <f t="shared" ref="K14:O14" si="10">$L$5*COS($J$6*PI()/180)*K16</f>
        <v>21.213203435596427</v>
      </c>
      <c r="L14" s="2">
        <f t="shared" si="10"/>
        <v>42.426406871192853</v>
      </c>
      <c r="M14" s="2">
        <f t="shared" si="10"/>
        <v>63.63961030678928</v>
      </c>
      <c r="N14" s="2">
        <f t="shared" si="10"/>
        <v>84.852813742385706</v>
      </c>
      <c r="O14" s="2">
        <f t="shared" si="10"/>
        <v>106.06601717798213</v>
      </c>
      <c r="P14" s="2">
        <f t="shared" ref="P14" si="11">$L$5*COS($J$6*PI()/180)*P16</f>
        <v>112.42997820866105</v>
      </c>
    </row>
    <row r="15" spans="1:16" x14ac:dyDescent="0.35">
      <c r="A15" s="3" t="s">
        <v>8</v>
      </c>
      <c r="B15" s="4">
        <f>$B$5*SIN($B$6*PI()/180)*B16-($B$7*B16*B16)/2+$D$8</f>
        <v>60</v>
      </c>
      <c r="C15" s="4">
        <f>$B$5*SIN($B$6*PI()/180)*C16-($B$7*C16*C16)/2+$D$8</f>
        <v>62.071067811865476</v>
      </c>
      <c r="D15" s="4">
        <f t="shared" ref="D15:E15" si="12">$B$5*SIN($B$6*PI()/180)*D16-($B$7*D16*D16)/2+$D$8</f>
        <v>54.142135623730951</v>
      </c>
      <c r="E15" s="4">
        <f t="shared" si="12"/>
        <v>36.213203435596427</v>
      </c>
      <c r="F15" s="4">
        <f>$B$5*SIN($B$6*PI()/180)*F16-($B$7*F16*F16)/2+$D$8</f>
        <v>8.284271247461902</v>
      </c>
      <c r="G15" s="4">
        <f>$B$5*SIN($B$6*PI()/180)*G16-($B$7*G16*G16)/2+$D$8</f>
        <v>1.4984848098349914</v>
      </c>
      <c r="I15" s="1" t="s">
        <v>8</v>
      </c>
      <c r="J15" s="2">
        <f>$L$5*SIN($J$6*PI()/180)*J16-($J$7*J16*J16)/2+$J$8</f>
        <v>30</v>
      </c>
      <c r="K15" s="2">
        <f t="shared" ref="K15:P15" si="13">$L$5*SIN($J$6*PI()/180)*K16-($J$7*K16*K16)/2+$J$8</f>
        <v>46.213203435596427</v>
      </c>
      <c r="L15" s="2">
        <f t="shared" si="13"/>
        <v>52.426406871192846</v>
      </c>
      <c r="M15" s="2">
        <f t="shared" si="13"/>
        <v>48.639610306789265</v>
      </c>
      <c r="N15" s="2">
        <f t="shared" si="13"/>
        <v>34.852813742385692</v>
      </c>
      <c r="O15" s="2">
        <f t="shared" si="13"/>
        <v>11.066017177982118</v>
      </c>
      <c r="P15" s="2">
        <f t="shared" si="13"/>
        <v>1.979978208661052</v>
      </c>
    </row>
    <row r="16" spans="1:16" x14ac:dyDescent="0.35">
      <c r="A16" s="3" t="s">
        <v>2</v>
      </c>
      <c r="B16" s="4">
        <v>0</v>
      </c>
      <c r="C16" s="4">
        <v>1</v>
      </c>
      <c r="D16" s="4">
        <v>2</v>
      </c>
      <c r="E16" s="4">
        <v>3</v>
      </c>
      <c r="F16" s="4">
        <v>4</v>
      </c>
      <c r="G16" s="4">
        <v>4.2</v>
      </c>
      <c r="I16" s="1" t="s">
        <v>2</v>
      </c>
      <c r="J16" s="2">
        <v>0</v>
      </c>
      <c r="K16" s="2">
        <v>1</v>
      </c>
      <c r="L16" s="2">
        <v>2</v>
      </c>
      <c r="M16" s="2">
        <v>3</v>
      </c>
      <c r="N16" s="2">
        <v>4</v>
      </c>
      <c r="O16" s="2">
        <v>5</v>
      </c>
      <c r="P16" s="2">
        <v>5.3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B804A-CD2B-4B26-BC49-F46A8C999E04}">
  <dimension ref="A1:G15"/>
  <sheetViews>
    <sheetView workbookViewId="0">
      <selection activeCell="G17" sqref="G17"/>
    </sheetView>
  </sheetViews>
  <sheetFormatPr defaultRowHeight="14.5" x14ac:dyDescent="0.35"/>
  <sheetData>
    <row r="1" spans="1:7" ht="14.5" customHeight="1" x14ac:dyDescent="0.35">
      <c r="A1" s="5" t="s">
        <v>15</v>
      </c>
      <c r="B1" s="5"/>
      <c r="C1" s="5"/>
      <c r="D1" s="5"/>
      <c r="E1" s="5"/>
    </row>
    <row r="2" spans="1:7" x14ac:dyDescent="0.35">
      <c r="A2" s="5"/>
      <c r="B2" s="5"/>
      <c r="C2" s="5"/>
      <c r="D2" s="5"/>
      <c r="E2" s="5"/>
    </row>
    <row r="3" spans="1:7" x14ac:dyDescent="0.35">
      <c r="A3" s="5"/>
      <c r="B3" s="5"/>
      <c r="C3" s="5"/>
      <c r="D3" s="5"/>
      <c r="E3" s="5"/>
    </row>
    <row r="4" spans="1:7" x14ac:dyDescent="0.35">
      <c r="A4" s="5"/>
      <c r="B4" s="5"/>
      <c r="C4" s="5"/>
      <c r="D4" s="5"/>
      <c r="E4" s="5"/>
    </row>
    <row r="5" spans="1:7" x14ac:dyDescent="0.35">
      <c r="A5" s="5"/>
      <c r="B5" s="5"/>
      <c r="C5" s="5"/>
      <c r="D5" s="5"/>
      <c r="E5" s="5"/>
    </row>
    <row r="6" spans="1:7" x14ac:dyDescent="0.35">
      <c r="A6" s="5"/>
      <c r="B6" s="5"/>
      <c r="C6" s="5"/>
      <c r="D6" s="5"/>
      <c r="E6" s="5"/>
    </row>
    <row r="7" spans="1:7" x14ac:dyDescent="0.35">
      <c r="A7" s="5"/>
      <c r="B7" s="5"/>
      <c r="C7" s="5"/>
      <c r="D7" s="5"/>
      <c r="E7" s="5"/>
    </row>
    <row r="8" spans="1:7" x14ac:dyDescent="0.35">
      <c r="A8" s="5"/>
      <c r="B8" s="5"/>
      <c r="C8" s="5"/>
      <c r="D8" s="5"/>
      <c r="E8" s="5"/>
    </row>
    <row r="9" spans="1:7" x14ac:dyDescent="0.35">
      <c r="A9" s="5"/>
      <c r="B9" s="5"/>
      <c r="C9" s="5"/>
      <c r="D9" s="5"/>
      <c r="E9" s="5"/>
    </row>
    <row r="13" spans="1:7" x14ac:dyDescent="0.35">
      <c r="A13" s="9" t="s">
        <v>13</v>
      </c>
      <c r="B13" s="8" t="s">
        <v>14</v>
      </c>
      <c r="C13" s="8"/>
      <c r="D13" s="8"/>
      <c r="E13" s="8"/>
      <c r="F13" s="8"/>
      <c r="G13" s="8"/>
    </row>
    <row r="15" spans="1:7" x14ac:dyDescent="0.35">
      <c r="A15" s="9" t="s">
        <v>16</v>
      </c>
      <c r="B15" s="8" t="s">
        <v>17</v>
      </c>
      <c r="C15" s="8"/>
      <c r="D15" s="8"/>
      <c r="E15" s="8"/>
      <c r="F15" s="8"/>
      <c r="G15" s="8"/>
    </row>
  </sheetData>
  <mergeCells count="3">
    <mergeCell ref="A1:E9"/>
    <mergeCell ref="B13:G13"/>
    <mergeCell ref="B15:G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Формулировка задачи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</dc:creator>
  <cp:lastModifiedBy>Даниил</cp:lastModifiedBy>
  <dcterms:created xsi:type="dcterms:W3CDTF">2018-09-20T09:41:30Z</dcterms:created>
  <dcterms:modified xsi:type="dcterms:W3CDTF">2018-10-09T11:45:09Z</dcterms:modified>
</cp:coreProperties>
</file>