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C09DB48-CB5D-43D0-A997-1C6ED0541ADC}" xr6:coauthVersionLast="45" xr6:coauthVersionMax="45" xr10:uidLastSave="{00000000-0000-0000-0000-000000000000}"/>
  <bookViews>
    <workbookView xWindow="-120" yWindow="-120" windowWidth="24240" windowHeight="13140" xr2:uid="{281D9D8D-DB29-4B7C-A6BF-6F41906CE5F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G35" i="1"/>
  <c r="J34" i="1"/>
  <c r="J35" i="1" s="1"/>
  <c r="I34" i="1"/>
  <c r="I35" i="1" s="1"/>
  <c r="H34" i="1"/>
  <c r="H35" i="1" s="1"/>
  <c r="G34" i="1"/>
  <c r="C34" i="1"/>
  <c r="B34" i="1"/>
  <c r="B35" i="1" s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F34" i="1" s="1"/>
  <c r="F35" i="1" s="1"/>
  <c r="E24" i="1"/>
  <c r="D24" i="1"/>
  <c r="F23" i="1"/>
  <c r="E23" i="1"/>
  <c r="D23" i="1"/>
  <c r="F22" i="1"/>
  <c r="E22" i="1"/>
  <c r="E34" i="1" s="1"/>
  <c r="E35" i="1" s="1"/>
  <c r="D22" i="1"/>
  <c r="D34" i="1" s="1"/>
  <c r="D35" i="1" s="1"/>
  <c r="B16" i="1"/>
  <c r="B15" i="1"/>
  <c r="B39" i="1" l="1"/>
  <c r="B38" i="1"/>
</calcChain>
</file>

<file path=xl/sharedStrings.xml><?xml version="1.0" encoding="utf-8"?>
<sst xmlns="http://schemas.openxmlformats.org/spreadsheetml/2006/main" count="23" uniqueCount="23">
  <si>
    <t>Номер магазина</t>
  </si>
  <si>
    <t>Годовой товарооборот, млн руб.</t>
  </si>
  <si>
    <t>Торговая полщадь, тыс. м кв.</t>
  </si>
  <si>
    <t>hx</t>
  </si>
  <si>
    <t>hy</t>
  </si>
  <si>
    <t>По графику можно предположить, что  связь между переменными может выражаться линейным уравнением регрессии, зависимость позитивная</t>
  </si>
  <si>
    <t>y'=b0+b1*x</t>
  </si>
  <si>
    <t>№п/п</t>
  </si>
  <si>
    <t>x</t>
  </si>
  <si>
    <t>y</t>
  </si>
  <si>
    <t>x^2</t>
  </si>
  <si>
    <t>y^2</t>
  </si>
  <si>
    <t>xy</t>
  </si>
  <si>
    <t>y'</t>
  </si>
  <si>
    <t>y-y'</t>
  </si>
  <si>
    <t>(y-y')^2</t>
  </si>
  <si>
    <t>A=abs((y-y')/y)</t>
  </si>
  <si>
    <t>Итого</t>
  </si>
  <si>
    <t>Среднее значение</t>
  </si>
  <si>
    <t>y'=7,8738+67,8871*x</t>
  </si>
  <si>
    <t>Cледовательно, при увеличении торговой площади на 1 тыс. м кв. при прочих равных условиях среднегодовой товарооборот увеличивается на 67,8871 млн руб.</t>
  </si>
  <si>
    <t>b0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</si>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</sst>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Торговая полщадь относительно годового товарооборота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Торговая полщадь, тыс. м кв.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Лист1!$B$2:$B$13</c:f>
              <c:numCache>
                <c:formatCode>General</c:formatCode>
                <c:ptCount val="12"/>
                <c:pt idx="0">
                  <c:v>19.760000000000002</c:v>
                </c:pt>
                <c:pt idx="1">
                  <c:v>38.090000000000003</c:v>
                </c:pt>
                <c:pt idx="2">
                  <c:v>40.950000000000003</c:v>
                </c:pt>
                <c:pt idx="3">
                  <c:v>41.08</c:v>
                </c:pt>
                <c:pt idx="4">
                  <c:v>56.29</c:v>
                </c:pt>
                <c:pt idx="5">
                  <c:v>68.510000000000005</c:v>
                </c:pt>
                <c:pt idx="6">
                  <c:v>75.010000000000005</c:v>
                </c:pt>
                <c:pt idx="7">
                  <c:v>89.05</c:v>
                </c:pt>
                <c:pt idx="8">
                  <c:v>91.13</c:v>
                </c:pt>
                <c:pt idx="9">
                  <c:v>91.26</c:v>
                </c:pt>
                <c:pt idx="10">
                  <c:v>99.84</c:v>
                </c:pt>
                <c:pt idx="11">
                  <c:v>108.55</c:v>
                </c:pt>
              </c:numCache>
            </c:numRef>
          </c:xVal>
          <c:yVal>
            <c:numRef>
              <c:f>Лист1!$C$2:$C$13</c:f>
              <c:numCache>
                <c:formatCode>General</c:formatCode>
                <c:ptCount val="12"/>
                <c:pt idx="0">
                  <c:v>0.24</c:v>
                </c:pt>
                <c:pt idx="1">
                  <c:v>0.31</c:v>
                </c:pt>
                <c:pt idx="2">
                  <c:v>0.55000000000000004</c:v>
                </c:pt>
                <c:pt idx="3">
                  <c:v>0.48</c:v>
                </c:pt>
                <c:pt idx="4">
                  <c:v>0.78</c:v>
                </c:pt>
                <c:pt idx="5">
                  <c:v>0.98</c:v>
                </c:pt>
                <c:pt idx="6">
                  <c:v>0.94</c:v>
                </c:pt>
                <c:pt idx="7">
                  <c:v>1.21</c:v>
                </c:pt>
                <c:pt idx="8">
                  <c:v>1.29</c:v>
                </c:pt>
                <c:pt idx="9">
                  <c:v>1.1200000000000001</c:v>
                </c:pt>
                <c:pt idx="10">
                  <c:v>1.29</c:v>
                </c:pt>
                <c:pt idx="11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9-4371-BAED-4CCEC5F6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6600"/>
        <c:axId val="473180208"/>
      </c:scatterChart>
      <c:valAx>
        <c:axId val="47317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Годовой товарооборот, млн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80208"/>
        <c:crosses val="autoZero"/>
        <c:crossBetween val="midCat"/>
      </c:valAx>
      <c:valAx>
        <c:axId val="4731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Торговая полщадь, тыс. м кв.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7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166687</xdr:rowOff>
    </xdr:from>
    <xdr:to>
      <xdr:col>12</xdr:col>
      <xdr:colOff>504824</xdr:colOff>
      <xdr:row>15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0AE206-65C7-49F1-8BBA-6A5A475F7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3B43-B5A7-4F6C-A10E-D3BCE39C238F}">
  <dimension ref="A1:O39"/>
  <sheetViews>
    <sheetView tabSelected="1" workbookViewId="0">
      <selection activeCell="E45" sqref="E45"/>
    </sheetView>
  </sheetViews>
  <sheetFormatPr defaultRowHeight="15" x14ac:dyDescent="0.25"/>
  <cols>
    <col min="1" max="1" width="9.85546875" customWidth="1"/>
    <col min="2" max="2" width="16.28515625" customWidth="1"/>
    <col min="3" max="3" width="12.28515625" customWidth="1"/>
  </cols>
  <sheetData>
    <row r="1" spans="1:15" ht="45" x14ac:dyDescent="0.25">
      <c r="A1" s="2" t="s">
        <v>0</v>
      </c>
      <c r="B1" s="2" t="s">
        <v>1</v>
      </c>
      <c r="C1" s="2" t="s">
        <v>2</v>
      </c>
    </row>
    <row r="2" spans="1:15" x14ac:dyDescent="0.25">
      <c r="A2" s="3">
        <v>1</v>
      </c>
      <c r="B2" s="4">
        <v>19.760000000000002</v>
      </c>
      <c r="C2" s="4">
        <v>0.24</v>
      </c>
    </row>
    <row r="3" spans="1:15" x14ac:dyDescent="0.25">
      <c r="A3" s="3">
        <v>2</v>
      </c>
      <c r="B3" s="4">
        <v>38.090000000000003</v>
      </c>
      <c r="C3" s="4">
        <v>0.31</v>
      </c>
    </row>
    <row r="4" spans="1:15" x14ac:dyDescent="0.25">
      <c r="A4" s="3">
        <v>3</v>
      </c>
      <c r="B4" s="4">
        <v>40.950000000000003</v>
      </c>
      <c r="C4" s="4">
        <v>0.55000000000000004</v>
      </c>
    </row>
    <row r="5" spans="1:15" x14ac:dyDescent="0.25">
      <c r="A5" s="3">
        <v>4</v>
      </c>
      <c r="B5" s="4">
        <v>41.08</v>
      </c>
      <c r="C5" s="4">
        <v>0.48</v>
      </c>
      <c r="N5" s="5" t="s">
        <v>6</v>
      </c>
      <c r="O5" s="5"/>
    </row>
    <row r="6" spans="1:15" x14ac:dyDescent="0.25">
      <c r="A6" s="3">
        <v>5</v>
      </c>
      <c r="B6" s="4">
        <v>56.29</v>
      </c>
      <c r="C6" s="4">
        <v>0.78</v>
      </c>
    </row>
    <row r="7" spans="1:15" x14ac:dyDescent="0.25">
      <c r="A7" s="3">
        <v>6</v>
      </c>
      <c r="B7" s="4">
        <v>68.510000000000005</v>
      </c>
      <c r="C7" s="4">
        <v>0.98</v>
      </c>
    </row>
    <row r="8" spans="1:15" x14ac:dyDescent="0.25">
      <c r="A8" s="3">
        <v>7</v>
      </c>
      <c r="B8" s="4">
        <v>75.010000000000005</v>
      </c>
      <c r="C8" s="4">
        <v>0.94</v>
      </c>
    </row>
    <row r="9" spans="1:15" x14ac:dyDescent="0.25">
      <c r="A9" s="3">
        <v>8</v>
      </c>
      <c r="B9" s="4">
        <v>89.05</v>
      </c>
      <c r="C9" s="4">
        <v>1.21</v>
      </c>
    </row>
    <row r="10" spans="1:15" x14ac:dyDescent="0.25">
      <c r="A10" s="3">
        <v>9</v>
      </c>
      <c r="B10" s="4">
        <v>91.13</v>
      </c>
      <c r="C10" s="4">
        <v>1.29</v>
      </c>
    </row>
    <row r="11" spans="1:15" x14ac:dyDescent="0.25">
      <c r="A11" s="3">
        <v>10</v>
      </c>
      <c r="B11" s="4">
        <v>91.26</v>
      </c>
      <c r="C11" s="4">
        <v>1.1200000000000001</v>
      </c>
    </row>
    <row r="12" spans="1:15" x14ac:dyDescent="0.25">
      <c r="A12" s="3">
        <v>11</v>
      </c>
      <c r="B12" s="4">
        <v>99.84</v>
      </c>
      <c r="C12" s="4">
        <v>1.29</v>
      </c>
    </row>
    <row r="13" spans="1:15" x14ac:dyDescent="0.25">
      <c r="A13" s="3">
        <v>12</v>
      </c>
      <c r="B13" s="4">
        <v>108.55</v>
      </c>
      <c r="C13" s="4">
        <v>1.49</v>
      </c>
    </row>
    <row r="15" spans="1:15" x14ac:dyDescent="0.25">
      <c r="A15" s="3" t="s">
        <v>3</v>
      </c>
      <c r="B15" s="4">
        <f>MAX(B2:B13)-MIN(B2:B13)</f>
        <v>88.789999999999992</v>
      </c>
    </row>
    <row r="16" spans="1:15" x14ac:dyDescent="0.25">
      <c r="A16" s="3" t="s">
        <v>4</v>
      </c>
      <c r="B16" s="4">
        <f>MAX(C2:C13)-MIN(C2:C13)</f>
        <v>1.25</v>
      </c>
    </row>
    <row r="18" spans="1:10" x14ac:dyDescent="0.25">
      <c r="A18" s="6" t="s">
        <v>5</v>
      </c>
      <c r="B18" s="6"/>
      <c r="C18" s="6"/>
      <c r="D18" s="6"/>
      <c r="E18" s="6"/>
      <c r="F18" s="6"/>
      <c r="G18" s="6"/>
      <c r="H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</row>
    <row r="21" spans="1:10" x14ac:dyDescent="0.25">
      <c r="A21" s="3" t="s">
        <v>7</v>
      </c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1"/>
      <c r="H21" s="1"/>
      <c r="I21" s="1"/>
      <c r="J21" s="1"/>
    </row>
    <row r="22" spans="1:10" x14ac:dyDescent="0.25">
      <c r="A22" s="3">
        <v>1</v>
      </c>
      <c r="B22" s="4">
        <v>19.760000000000002</v>
      </c>
      <c r="C22" s="4">
        <v>0.24</v>
      </c>
      <c r="D22" s="4">
        <f t="shared" ref="D22:E33" si="0">B22*B22</f>
        <v>390.45760000000007</v>
      </c>
      <c r="E22" s="4">
        <f t="shared" si="0"/>
        <v>5.7599999999999998E-2</v>
      </c>
      <c r="F22" s="4">
        <f t="shared" ref="F22:F33" si="1">B22*C22</f>
        <v>4.7423999999999999</v>
      </c>
      <c r="G22" s="1"/>
      <c r="H22" s="1"/>
      <c r="I22" s="1"/>
      <c r="J22" s="1"/>
    </row>
    <row r="23" spans="1:10" x14ac:dyDescent="0.25">
      <c r="A23" s="3">
        <v>2</v>
      </c>
      <c r="B23" s="4">
        <v>38.090000000000003</v>
      </c>
      <c r="C23" s="4">
        <v>0.31</v>
      </c>
      <c r="D23" s="4">
        <f t="shared" si="0"/>
        <v>1450.8481000000002</v>
      </c>
      <c r="E23" s="4">
        <f t="shared" si="0"/>
        <v>9.6100000000000005E-2</v>
      </c>
      <c r="F23" s="4">
        <f t="shared" si="1"/>
        <v>11.807900000000002</v>
      </c>
      <c r="G23" s="1"/>
      <c r="H23" s="1"/>
      <c r="I23" s="1"/>
      <c r="J23" s="1"/>
    </row>
    <row r="24" spans="1:10" x14ac:dyDescent="0.25">
      <c r="A24" s="3">
        <v>3</v>
      </c>
      <c r="B24" s="4">
        <v>40.950000000000003</v>
      </c>
      <c r="C24" s="4">
        <v>0.55000000000000004</v>
      </c>
      <c r="D24" s="4">
        <f t="shared" si="0"/>
        <v>1676.9025000000001</v>
      </c>
      <c r="E24" s="4">
        <f t="shared" si="0"/>
        <v>0.30250000000000005</v>
      </c>
      <c r="F24" s="4">
        <f t="shared" si="1"/>
        <v>22.522500000000004</v>
      </c>
      <c r="G24" s="1"/>
      <c r="H24" s="1"/>
      <c r="I24" s="1"/>
      <c r="J24" s="1"/>
    </row>
    <row r="25" spans="1:10" x14ac:dyDescent="0.25">
      <c r="A25" s="3">
        <v>4</v>
      </c>
      <c r="B25" s="4">
        <v>41.08</v>
      </c>
      <c r="C25" s="4">
        <v>0.48</v>
      </c>
      <c r="D25" s="4">
        <f t="shared" si="0"/>
        <v>1687.5663999999999</v>
      </c>
      <c r="E25" s="4">
        <f t="shared" si="0"/>
        <v>0.23039999999999999</v>
      </c>
      <c r="F25" s="4">
        <f t="shared" si="1"/>
        <v>19.718399999999999</v>
      </c>
      <c r="G25" s="1"/>
      <c r="H25" s="1"/>
      <c r="I25" s="1"/>
      <c r="J25" s="1"/>
    </row>
    <row r="26" spans="1:10" x14ac:dyDescent="0.25">
      <c r="A26" s="3">
        <v>5</v>
      </c>
      <c r="B26" s="4">
        <v>56.29</v>
      </c>
      <c r="C26" s="4">
        <v>0.78</v>
      </c>
      <c r="D26" s="4">
        <f t="shared" si="0"/>
        <v>3168.5641000000001</v>
      </c>
      <c r="E26" s="4">
        <f t="shared" si="0"/>
        <v>0.60840000000000005</v>
      </c>
      <c r="F26" s="4">
        <f t="shared" si="1"/>
        <v>43.906199999999998</v>
      </c>
      <c r="G26" s="1"/>
      <c r="H26" s="1"/>
      <c r="I26" s="1"/>
      <c r="J26" s="1"/>
    </row>
    <row r="27" spans="1:10" x14ac:dyDescent="0.25">
      <c r="A27" s="3">
        <v>6</v>
      </c>
      <c r="B27" s="4">
        <v>68.510000000000005</v>
      </c>
      <c r="C27" s="4">
        <v>0.98</v>
      </c>
      <c r="D27" s="4">
        <f t="shared" si="0"/>
        <v>4693.620100000001</v>
      </c>
      <c r="E27" s="4">
        <f t="shared" si="0"/>
        <v>0.96039999999999992</v>
      </c>
      <c r="F27" s="4">
        <f t="shared" si="1"/>
        <v>67.139800000000008</v>
      </c>
      <c r="G27" s="1"/>
      <c r="H27" s="1"/>
      <c r="I27" s="1"/>
      <c r="J27" s="1"/>
    </row>
    <row r="28" spans="1:10" x14ac:dyDescent="0.25">
      <c r="A28" s="3">
        <v>7</v>
      </c>
      <c r="B28" s="4">
        <v>75.010000000000005</v>
      </c>
      <c r="C28" s="4">
        <v>0.94</v>
      </c>
      <c r="D28" s="4">
        <f t="shared" si="0"/>
        <v>5626.5001000000011</v>
      </c>
      <c r="E28" s="4">
        <f t="shared" si="0"/>
        <v>0.88359999999999994</v>
      </c>
      <c r="F28" s="4">
        <f t="shared" si="1"/>
        <v>70.509399999999999</v>
      </c>
      <c r="G28" s="1"/>
      <c r="H28" s="1"/>
      <c r="I28" s="1"/>
      <c r="J28" s="1"/>
    </row>
    <row r="29" spans="1:10" x14ac:dyDescent="0.25">
      <c r="A29" s="3">
        <v>8</v>
      </c>
      <c r="B29" s="4">
        <v>89.05</v>
      </c>
      <c r="C29" s="4">
        <v>1.21</v>
      </c>
      <c r="D29" s="4">
        <f t="shared" si="0"/>
        <v>7929.9024999999992</v>
      </c>
      <c r="E29" s="4">
        <f t="shared" si="0"/>
        <v>1.4641</v>
      </c>
      <c r="F29" s="4">
        <f t="shared" si="1"/>
        <v>107.75049999999999</v>
      </c>
      <c r="G29" s="1"/>
      <c r="H29" s="1"/>
      <c r="I29" s="1"/>
      <c r="J29" s="1"/>
    </row>
    <row r="30" spans="1:10" x14ac:dyDescent="0.25">
      <c r="A30" s="3">
        <v>9</v>
      </c>
      <c r="B30" s="4">
        <v>91.13</v>
      </c>
      <c r="C30" s="4">
        <v>1.29</v>
      </c>
      <c r="D30" s="4">
        <f t="shared" si="0"/>
        <v>8304.6768999999986</v>
      </c>
      <c r="E30" s="4">
        <f t="shared" si="0"/>
        <v>1.6641000000000001</v>
      </c>
      <c r="F30" s="4">
        <f t="shared" si="1"/>
        <v>117.5577</v>
      </c>
      <c r="G30" s="1"/>
      <c r="H30" s="1"/>
      <c r="I30" s="1"/>
      <c r="J30" s="1"/>
    </row>
    <row r="31" spans="1:10" x14ac:dyDescent="0.25">
      <c r="A31" s="3">
        <v>10</v>
      </c>
      <c r="B31" s="4">
        <v>91.26</v>
      </c>
      <c r="C31" s="4">
        <v>1.1200000000000001</v>
      </c>
      <c r="D31" s="4">
        <f t="shared" si="0"/>
        <v>8328.3876000000018</v>
      </c>
      <c r="E31" s="4">
        <f t="shared" si="0"/>
        <v>1.2544000000000002</v>
      </c>
      <c r="F31" s="4">
        <f t="shared" si="1"/>
        <v>102.21120000000002</v>
      </c>
      <c r="G31" s="1"/>
      <c r="H31" s="1"/>
      <c r="I31" s="1"/>
      <c r="J31" s="1"/>
    </row>
    <row r="32" spans="1:10" x14ac:dyDescent="0.25">
      <c r="A32" s="3">
        <v>11</v>
      </c>
      <c r="B32" s="4">
        <v>99.84</v>
      </c>
      <c r="C32" s="4">
        <v>1.29</v>
      </c>
      <c r="D32" s="4">
        <f t="shared" si="0"/>
        <v>9968.0256000000008</v>
      </c>
      <c r="E32" s="4">
        <f t="shared" si="0"/>
        <v>1.6641000000000001</v>
      </c>
      <c r="F32" s="4">
        <f t="shared" si="1"/>
        <v>128.7936</v>
      </c>
      <c r="G32" s="1"/>
      <c r="H32" s="1"/>
      <c r="I32" s="1"/>
      <c r="J32" s="1"/>
    </row>
    <row r="33" spans="1:10" ht="34.5" customHeight="1" x14ac:dyDescent="0.25">
      <c r="A33" s="3">
        <v>12</v>
      </c>
      <c r="B33" s="4">
        <v>108.55</v>
      </c>
      <c r="C33" s="4">
        <v>1.49</v>
      </c>
      <c r="D33" s="4">
        <f t="shared" si="0"/>
        <v>11783.102499999999</v>
      </c>
      <c r="E33" s="4">
        <f t="shared" si="0"/>
        <v>2.2201</v>
      </c>
      <c r="F33" s="4">
        <f t="shared" si="1"/>
        <v>161.73949999999999</v>
      </c>
      <c r="G33" s="3" t="s">
        <v>13</v>
      </c>
      <c r="H33" s="3" t="s">
        <v>14</v>
      </c>
      <c r="I33" s="3" t="s">
        <v>15</v>
      </c>
      <c r="J33" s="2" t="s">
        <v>16</v>
      </c>
    </row>
    <row r="34" spans="1:10" x14ac:dyDescent="0.25">
      <c r="A34" s="2" t="s">
        <v>17</v>
      </c>
      <c r="B34" s="4">
        <f t="shared" ref="B34:J34" si="2">SUM(B22:B33)</f>
        <v>819.52</v>
      </c>
      <c r="C34" s="4">
        <f t="shared" si="2"/>
        <v>10.680000000000001</v>
      </c>
      <c r="D34" s="4">
        <f t="shared" si="2"/>
        <v>65008.554000000004</v>
      </c>
      <c r="E34" s="4">
        <f t="shared" si="2"/>
        <v>11.405800000000001</v>
      </c>
      <c r="F34" s="4">
        <f t="shared" si="2"/>
        <v>858.39909999999998</v>
      </c>
      <c r="G34" s="4">
        <f>SUM(G22:G33)</f>
        <v>0</v>
      </c>
      <c r="H34" s="4">
        <f>SUM(H22:H33)</f>
        <v>0</v>
      </c>
      <c r="I34" s="4">
        <f>SUM(I22:I33)</f>
        <v>0</v>
      </c>
      <c r="J34" s="4">
        <f>SUM(J22:J33)</f>
        <v>0</v>
      </c>
    </row>
    <row r="35" spans="1:10" ht="30" x14ac:dyDescent="0.25">
      <c r="A35" s="2" t="s">
        <v>18</v>
      </c>
      <c r="B35" s="4">
        <f>B34/$A$33</f>
        <v>68.293333333333337</v>
      </c>
      <c r="C35" s="4">
        <f t="shared" ref="C35:J35" si="3">C34/$A$33</f>
        <v>0.89000000000000012</v>
      </c>
      <c r="D35" s="4">
        <f t="shared" si="3"/>
        <v>5417.3795</v>
      </c>
      <c r="E35" s="4">
        <f t="shared" si="3"/>
        <v>0.95048333333333346</v>
      </c>
      <c r="F35" s="4">
        <f t="shared" si="3"/>
        <v>71.533258333333336</v>
      </c>
      <c r="G35" s="4">
        <f t="shared" si="3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7" t="s">
        <v>19</v>
      </c>
      <c r="B37" s="7"/>
      <c r="C37" s="6" t="s">
        <v>20</v>
      </c>
      <c r="D37" s="6"/>
      <c r="E37" s="6"/>
      <c r="F37" s="6"/>
      <c r="G37" s="6"/>
      <c r="H37" s="6"/>
      <c r="I37" s="6"/>
      <c r="J37" s="6"/>
    </row>
    <row r="38" spans="1:10" x14ac:dyDescent="0.25">
      <c r="A38" s="3" t="s">
        <v>21</v>
      </c>
      <c r="B38" s="4">
        <f>(B34*E34-C34*F34)/(12*E34-C34*C34)</f>
        <v>7.8737779297765504</v>
      </c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3" t="s">
        <v>22</v>
      </c>
      <c r="B39" s="4">
        <f>(12*F34-B34*C34)/(12*E34-C34*C34)</f>
        <v>67.887140902872716</v>
      </c>
      <c r="C39" s="6"/>
      <c r="D39" s="6"/>
      <c r="E39" s="6"/>
      <c r="F39" s="6"/>
      <c r="G39" s="6"/>
      <c r="H39" s="6"/>
      <c r="I39" s="6"/>
      <c r="J39" s="6"/>
    </row>
  </sheetData>
  <mergeCells count="4">
    <mergeCell ref="A18:H19"/>
    <mergeCell ref="N5:O5"/>
    <mergeCell ref="C37:J39"/>
    <mergeCell ref="A37:B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2020-05-25T21:29:51Z</dcterms:created>
  <dcterms:modified xsi:type="dcterms:W3CDTF">2020-05-25T21:43:07Z</dcterms:modified>
</cp:coreProperties>
</file>