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FD2DF8D3-B532-4698-B79D-F727DBF9A766}" xr6:coauthVersionLast="45" xr6:coauthVersionMax="45" xr10:uidLastSave="{00000000-0000-0000-0000-000000000000}"/>
  <bookViews>
    <workbookView xWindow="-120" yWindow="-120" windowWidth="24240" windowHeight="13140" activeTab="1" xr2:uid="{912C168A-043F-4F45-BB12-DC64B987C9C6}"/>
  </bookViews>
  <sheets>
    <sheet name="Задание 2.1" sheetId="1" r:id="rId1"/>
    <sheet name="Задание 3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4" i="2" l="1"/>
  <c r="C14" i="2"/>
  <c r="B14" i="2"/>
  <c r="J13" i="2"/>
  <c r="I13" i="2"/>
  <c r="H13" i="2"/>
  <c r="G13" i="2"/>
  <c r="F13" i="2"/>
  <c r="E13" i="2"/>
  <c r="J12" i="2"/>
  <c r="I12" i="2"/>
  <c r="H12" i="2"/>
  <c r="G12" i="2"/>
  <c r="F12" i="2"/>
  <c r="E12" i="2"/>
  <c r="J11" i="2"/>
  <c r="I11" i="2"/>
  <c r="H11" i="2"/>
  <c r="G11" i="2"/>
  <c r="F11" i="2"/>
  <c r="E11" i="2"/>
  <c r="J10" i="2"/>
  <c r="I10" i="2"/>
  <c r="H10" i="2"/>
  <c r="G10" i="2"/>
  <c r="F10" i="2"/>
  <c r="E10" i="2"/>
  <c r="J9" i="2"/>
  <c r="I9" i="2"/>
  <c r="H9" i="2"/>
  <c r="G9" i="2"/>
  <c r="F9" i="2"/>
  <c r="E9" i="2"/>
  <c r="J8" i="2"/>
  <c r="I8" i="2"/>
  <c r="H8" i="2"/>
  <c r="G8" i="2"/>
  <c r="F8" i="2"/>
  <c r="E8" i="2"/>
  <c r="J7" i="2"/>
  <c r="J14" i="2" s="1"/>
  <c r="B18" i="2" s="1"/>
  <c r="I7" i="2"/>
  <c r="I14" i="2" s="1"/>
  <c r="H7" i="2"/>
  <c r="H14" i="2" s="1"/>
  <c r="G7" i="2"/>
  <c r="G14" i="2" s="1"/>
  <c r="F7" i="2"/>
  <c r="F14" i="2" s="1"/>
  <c r="E7" i="2"/>
  <c r="E14" i="2" s="1"/>
  <c r="B14" i="1"/>
  <c r="B16" i="1"/>
  <c r="B15" i="1"/>
  <c r="D12" i="1"/>
  <c r="C12" i="1"/>
  <c r="J11" i="1"/>
  <c r="I11" i="1"/>
  <c r="H11" i="1"/>
  <c r="G11" i="1"/>
  <c r="F11" i="1"/>
  <c r="E11" i="1"/>
  <c r="J10" i="1"/>
  <c r="I10" i="1"/>
  <c r="H10" i="1"/>
  <c r="G10" i="1"/>
  <c r="F10" i="1"/>
  <c r="E10" i="1"/>
  <c r="J9" i="1"/>
  <c r="I9" i="1"/>
  <c r="H9" i="1"/>
  <c r="G9" i="1"/>
  <c r="F9" i="1"/>
  <c r="E9" i="1"/>
  <c r="J8" i="1"/>
  <c r="I8" i="1"/>
  <c r="H8" i="1"/>
  <c r="G8" i="1"/>
  <c r="F8" i="1"/>
  <c r="E8" i="1"/>
  <c r="J7" i="1"/>
  <c r="I7" i="1"/>
  <c r="H7" i="1"/>
  <c r="G7" i="1"/>
  <c r="G12" i="1" s="1"/>
  <c r="F7" i="1"/>
  <c r="E7" i="1"/>
  <c r="J6" i="1"/>
  <c r="J12" i="1" s="1"/>
  <c r="I6" i="1"/>
  <c r="I12" i="1" s="1"/>
  <c r="H6" i="1"/>
  <c r="H12" i="1" s="1"/>
  <c r="G6" i="1"/>
  <c r="F6" i="1"/>
  <c r="F12" i="1" s="1"/>
  <c r="E6" i="1"/>
  <c r="E12" i="1" s="1"/>
  <c r="B16" i="2" l="1"/>
  <c r="G17" i="2"/>
  <c r="F18" i="2"/>
  <c r="B17" i="2"/>
  <c r="F14" i="1"/>
  <c r="E15" i="1"/>
  <c r="J16" i="2" l="1"/>
  <c r="J17" i="2" s="1"/>
  <c r="G16" i="2"/>
  <c r="E18" i="2"/>
  <c r="E17" i="2"/>
  <c r="F16" i="2"/>
  <c r="F16" i="1"/>
  <c r="G15" i="1"/>
  <c r="E16" i="1"/>
  <c r="J14" i="1"/>
  <c r="K14" i="1" s="1"/>
  <c r="J15" i="1" s="1"/>
  <c r="G14" i="1"/>
</calcChain>
</file>

<file path=xl/sharedStrings.xml><?xml version="1.0" encoding="utf-8"?>
<sst xmlns="http://schemas.openxmlformats.org/spreadsheetml/2006/main" count="44" uniqueCount="27">
  <si>
    <t>X</t>
  </si>
  <si>
    <t>Y</t>
  </si>
  <si>
    <t>Z</t>
  </si>
  <si>
    <t>i</t>
  </si>
  <si>
    <t>Сумма</t>
  </si>
  <si>
    <t>r12</t>
  </si>
  <si>
    <t>r13</t>
  </si>
  <si>
    <t>r23</t>
  </si>
  <si>
    <t>A =</t>
  </si>
  <si>
    <t>Fкр</t>
  </si>
  <si>
    <t>Так как   t  &gt;&gt; Fкр, то выборочный коэффициент корреляции Rz является заведомо значимым. Таким образом, связь между урожайностью и условиями выращивания культуры является весьма тесной.</t>
  </si>
  <si>
    <t>x</t>
  </si>
  <si>
    <t>y</t>
  </si>
  <si>
    <t>z</t>
  </si>
  <si>
    <t>Rz</t>
  </si>
  <si>
    <t>t</t>
  </si>
  <si>
    <t>R - незначимый</t>
  </si>
  <si>
    <t>R3</t>
  </si>
  <si>
    <t>Xi</t>
  </si>
  <si>
    <t>Yi</t>
  </si>
  <si>
    <t>Zi</t>
  </si>
  <si>
    <t>Xi^2</t>
  </si>
  <si>
    <t>Yi^2</t>
  </si>
  <si>
    <t>Zi^2</t>
  </si>
  <si>
    <t>XiYi</t>
  </si>
  <si>
    <t>XiZi</t>
  </si>
  <si>
    <t>YiZi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</si>
</sst>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NumberFormat="1" applyFill="1" applyBorder="1" applyAlignment="1">
      <alignment horizontal="center"/>
    </xf>
    <xf numFmtId="2" fontId="0" fillId="3" borderId="1" xfId="0" applyNumberForma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82F0E-133C-41A1-B07E-96151E14F1E9}">
  <dimension ref="A1:T18"/>
  <sheetViews>
    <sheetView workbookViewId="0">
      <selection activeCell="A5" sqref="A5:J5"/>
    </sheetView>
  </sheetViews>
  <sheetFormatPr defaultRowHeight="15" x14ac:dyDescent="0.25"/>
  <sheetData>
    <row r="1" spans="1:12" x14ac:dyDescent="0.25">
      <c r="A1" s="3" t="s">
        <v>11</v>
      </c>
      <c r="B1" s="4">
        <v>26</v>
      </c>
      <c r="C1" s="4">
        <v>35</v>
      </c>
      <c r="D1" s="4">
        <v>36</v>
      </c>
      <c r="E1" s="4">
        <v>40</v>
      </c>
      <c r="F1" s="4">
        <v>41</v>
      </c>
      <c r="G1" s="4">
        <v>45</v>
      </c>
      <c r="H1" s="1"/>
      <c r="I1" s="1"/>
      <c r="J1" s="1"/>
      <c r="K1" s="1"/>
      <c r="L1" s="1"/>
    </row>
    <row r="2" spans="1:12" x14ac:dyDescent="0.25">
      <c r="A2" s="3" t="s">
        <v>12</v>
      </c>
      <c r="B2" s="5">
        <v>2.1</v>
      </c>
      <c r="C2" s="5">
        <v>2.2999999999999998</v>
      </c>
      <c r="D2" s="5">
        <v>2.4</v>
      </c>
      <c r="E2" s="5">
        <v>2.6</v>
      </c>
      <c r="F2" s="5">
        <v>2.9</v>
      </c>
      <c r="G2" s="5">
        <v>3</v>
      </c>
      <c r="H2" s="1"/>
      <c r="I2" s="1"/>
      <c r="J2" s="1"/>
      <c r="K2" s="1"/>
      <c r="L2" s="1"/>
    </row>
    <row r="3" spans="1:12" x14ac:dyDescent="0.25">
      <c r="A3" s="3" t="s">
        <v>13</v>
      </c>
      <c r="B3" s="4">
        <v>18</v>
      </c>
      <c r="C3" s="4">
        <v>21</v>
      </c>
      <c r="D3" s="4">
        <v>22.1</v>
      </c>
      <c r="E3" s="4">
        <v>25.3</v>
      </c>
      <c r="F3" s="6">
        <v>28</v>
      </c>
      <c r="G3" s="4">
        <v>28.5</v>
      </c>
      <c r="H3" s="1"/>
      <c r="I3" s="1"/>
      <c r="J3" s="1"/>
      <c r="K3" s="1"/>
      <c r="L3" s="1"/>
    </row>
    <row r="4" spans="1:1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3" t="s">
        <v>3</v>
      </c>
      <c r="B5" s="3" t="s">
        <v>18</v>
      </c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1"/>
      <c r="L5" s="1"/>
    </row>
    <row r="6" spans="1:12" x14ac:dyDescent="0.25">
      <c r="A6" s="3">
        <v>1</v>
      </c>
      <c r="B6" s="4">
        <v>26</v>
      </c>
      <c r="C6" s="4">
        <v>2.1</v>
      </c>
      <c r="D6" s="4">
        <v>18</v>
      </c>
      <c r="E6" s="4">
        <f t="shared" ref="E6:G11" si="0">B6*B6</f>
        <v>676</v>
      </c>
      <c r="F6" s="4">
        <f t="shared" si="0"/>
        <v>4.41</v>
      </c>
      <c r="G6" s="4">
        <f t="shared" si="0"/>
        <v>324</v>
      </c>
      <c r="H6" s="4">
        <f t="shared" ref="H6:H11" si="1">B6*C6</f>
        <v>54.6</v>
      </c>
      <c r="I6" s="4">
        <f t="shared" ref="I6:I11" si="2">B6*D6</f>
        <v>468</v>
      </c>
      <c r="J6" s="4">
        <f t="shared" ref="J6:J11" si="3">C6*D6</f>
        <v>37.800000000000004</v>
      </c>
      <c r="K6" s="1"/>
      <c r="L6" s="1"/>
    </row>
    <row r="7" spans="1:12" x14ac:dyDescent="0.25">
      <c r="A7" s="3">
        <v>2</v>
      </c>
      <c r="B7" s="4">
        <v>35</v>
      </c>
      <c r="C7" s="4">
        <v>2.2999999999999998</v>
      </c>
      <c r="D7" s="4">
        <v>21</v>
      </c>
      <c r="E7" s="4">
        <f t="shared" si="0"/>
        <v>1225</v>
      </c>
      <c r="F7" s="4">
        <f t="shared" si="0"/>
        <v>5.2899999999999991</v>
      </c>
      <c r="G7" s="4">
        <f t="shared" si="0"/>
        <v>441</v>
      </c>
      <c r="H7" s="4">
        <f t="shared" si="1"/>
        <v>80.5</v>
      </c>
      <c r="I7" s="4">
        <f t="shared" si="2"/>
        <v>735</v>
      </c>
      <c r="J7" s="4">
        <f t="shared" si="3"/>
        <v>48.3</v>
      </c>
      <c r="K7" s="1"/>
      <c r="L7" s="1"/>
    </row>
    <row r="8" spans="1:12" x14ac:dyDescent="0.25">
      <c r="A8" s="3">
        <v>3</v>
      </c>
      <c r="B8" s="4">
        <v>36</v>
      </c>
      <c r="C8" s="4">
        <v>2.4</v>
      </c>
      <c r="D8" s="4">
        <v>22.1</v>
      </c>
      <c r="E8" s="4">
        <f t="shared" si="0"/>
        <v>1296</v>
      </c>
      <c r="F8" s="4">
        <f t="shared" si="0"/>
        <v>5.76</v>
      </c>
      <c r="G8" s="4">
        <f t="shared" si="0"/>
        <v>488.41000000000008</v>
      </c>
      <c r="H8" s="4">
        <f t="shared" si="1"/>
        <v>86.399999999999991</v>
      </c>
      <c r="I8" s="4">
        <f t="shared" si="2"/>
        <v>795.6</v>
      </c>
      <c r="J8" s="4">
        <f t="shared" si="3"/>
        <v>53.04</v>
      </c>
      <c r="K8" s="1"/>
      <c r="L8" s="1"/>
    </row>
    <row r="9" spans="1:12" x14ac:dyDescent="0.25">
      <c r="A9" s="3">
        <v>4</v>
      </c>
      <c r="B9" s="4">
        <v>40</v>
      </c>
      <c r="C9" s="4">
        <v>2.6</v>
      </c>
      <c r="D9" s="4">
        <v>25.3</v>
      </c>
      <c r="E9" s="4">
        <f t="shared" si="0"/>
        <v>1600</v>
      </c>
      <c r="F9" s="4">
        <f t="shared" si="0"/>
        <v>6.7600000000000007</v>
      </c>
      <c r="G9" s="4">
        <f t="shared" si="0"/>
        <v>640.09</v>
      </c>
      <c r="H9" s="4">
        <f t="shared" si="1"/>
        <v>104</v>
      </c>
      <c r="I9" s="4">
        <f t="shared" si="2"/>
        <v>1012</v>
      </c>
      <c r="J9" s="4">
        <f t="shared" si="3"/>
        <v>65.78</v>
      </c>
      <c r="K9" s="1"/>
      <c r="L9" s="1"/>
    </row>
    <row r="10" spans="1:12" x14ac:dyDescent="0.25">
      <c r="A10" s="3">
        <v>5</v>
      </c>
      <c r="B10" s="4">
        <v>41</v>
      </c>
      <c r="C10" s="4">
        <v>2.9</v>
      </c>
      <c r="D10" s="4">
        <v>28</v>
      </c>
      <c r="E10" s="4">
        <f t="shared" si="0"/>
        <v>1681</v>
      </c>
      <c r="F10" s="4">
        <f t="shared" si="0"/>
        <v>8.41</v>
      </c>
      <c r="G10" s="4">
        <f t="shared" si="0"/>
        <v>784</v>
      </c>
      <c r="H10" s="4">
        <f t="shared" si="1"/>
        <v>118.89999999999999</v>
      </c>
      <c r="I10" s="4">
        <f t="shared" si="2"/>
        <v>1148</v>
      </c>
      <c r="J10" s="4">
        <f t="shared" si="3"/>
        <v>81.2</v>
      </c>
      <c r="K10" s="1"/>
      <c r="L10" s="1"/>
    </row>
    <row r="11" spans="1:12" x14ac:dyDescent="0.25">
      <c r="A11" s="3">
        <v>6</v>
      </c>
      <c r="B11" s="4">
        <v>45</v>
      </c>
      <c r="C11" s="4">
        <v>3</v>
      </c>
      <c r="D11" s="4">
        <v>28.5</v>
      </c>
      <c r="E11" s="4">
        <f t="shared" si="0"/>
        <v>2025</v>
      </c>
      <c r="F11" s="4">
        <f t="shared" si="0"/>
        <v>9</v>
      </c>
      <c r="G11" s="4">
        <f t="shared" si="0"/>
        <v>812.25</v>
      </c>
      <c r="H11" s="4">
        <f t="shared" si="1"/>
        <v>135</v>
      </c>
      <c r="I11" s="4">
        <f t="shared" si="2"/>
        <v>1282.5</v>
      </c>
      <c r="J11" s="4">
        <f t="shared" si="3"/>
        <v>85.5</v>
      </c>
      <c r="K11" s="1"/>
      <c r="L11" s="1"/>
    </row>
    <row r="12" spans="1:12" x14ac:dyDescent="0.25">
      <c r="A12" s="3" t="s">
        <v>4</v>
      </c>
      <c r="B12" s="4">
        <v>223</v>
      </c>
      <c r="C12" s="4">
        <f t="shared" ref="C12:J12" si="4">SUM(C6:C11)</f>
        <v>15.3</v>
      </c>
      <c r="D12" s="4">
        <f t="shared" si="4"/>
        <v>142.9</v>
      </c>
      <c r="E12" s="4">
        <f t="shared" si="4"/>
        <v>8503</v>
      </c>
      <c r="F12" s="4">
        <f t="shared" si="4"/>
        <v>39.629999999999995</v>
      </c>
      <c r="G12" s="4">
        <f t="shared" si="4"/>
        <v>3489.75</v>
      </c>
      <c r="H12" s="4">
        <f t="shared" si="4"/>
        <v>579.4</v>
      </c>
      <c r="I12" s="4">
        <f t="shared" si="4"/>
        <v>5441.1</v>
      </c>
      <c r="J12" s="4">
        <f t="shared" si="4"/>
        <v>371.62</v>
      </c>
      <c r="K12" s="1"/>
      <c r="L12" s="1"/>
    </row>
    <row r="13" spans="1:12" x14ac:dyDescent="0.25">
      <c r="A13" s="1"/>
      <c r="B13" s="1"/>
      <c r="C13" s="1"/>
      <c r="D13" s="1"/>
      <c r="E13" s="8"/>
      <c r="F13" s="1"/>
      <c r="G13" s="1"/>
      <c r="H13" s="1"/>
      <c r="I13" s="1"/>
      <c r="J13" s="1"/>
      <c r="K13" s="1"/>
      <c r="L13" s="1"/>
    </row>
    <row r="14" spans="1:12" x14ac:dyDescent="0.25">
      <c r="A14" s="3" t="s">
        <v>5</v>
      </c>
      <c r="B14" s="4">
        <f>(A11*H12-B12*C12)/SQRT((6*E12-B12*B12)*(6*F12-C12*C12))</f>
        <v>0.93523353886554195</v>
      </c>
      <c r="C14" s="1"/>
      <c r="D14" s="1"/>
      <c r="E14" s="7">
        <v>1</v>
      </c>
      <c r="F14" s="1">
        <f>B14</f>
        <v>0.93523353886554195</v>
      </c>
      <c r="G14" s="10">
        <f>B15</f>
        <v>0.95435478817917385</v>
      </c>
      <c r="H14" s="11"/>
      <c r="I14" s="3" t="s">
        <v>14</v>
      </c>
      <c r="J14" s="4">
        <f>SQRT((B15*B15+B16*B16-2*B15*B16*B14)/(1-B14*B14))</f>
        <v>0.99440891590153979</v>
      </c>
      <c r="K14" s="4">
        <f>J14*J14</f>
        <v>0.98884909202447568</v>
      </c>
      <c r="L14" s="1"/>
    </row>
    <row r="15" spans="1:12" x14ac:dyDescent="0.25">
      <c r="A15" s="3" t="s">
        <v>6</v>
      </c>
      <c r="B15" s="4">
        <f>(6*I12-B12*D12)/SQRT((6*E12-B12*B12)*(6*G12-D12*D12))</f>
        <v>0.95435478817917385</v>
      </c>
      <c r="C15" s="1"/>
      <c r="D15" s="1" t="s">
        <v>8</v>
      </c>
      <c r="E15" s="7">
        <f>B14</f>
        <v>0.93523353886554195</v>
      </c>
      <c r="F15" s="1">
        <v>1</v>
      </c>
      <c r="G15" s="1">
        <f>B16</f>
        <v>0.99145569982973558</v>
      </c>
      <c r="H15" s="11"/>
      <c r="I15" s="3" t="s">
        <v>15</v>
      </c>
      <c r="J15" s="4">
        <f>(K14*3)/((1-K14)*2)</f>
        <v>133.01819379125223</v>
      </c>
      <c r="K15" s="1"/>
      <c r="L15" s="1"/>
    </row>
    <row r="16" spans="1:12" x14ac:dyDescent="0.25">
      <c r="A16" s="3" t="s">
        <v>7</v>
      </c>
      <c r="B16" s="4">
        <f>(6*J12-C12*D12)/SQRT((6*F12-C12*C12)*(6*G12-D12*D12))</f>
        <v>0.99145569982973558</v>
      </c>
      <c r="C16" s="1"/>
      <c r="D16" s="1"/>
      <c r="E16" s="7">
        <f>B15</f>
        <v>0.95435478817917385</v>
      </c>
      <c r="F16" s="1">
        <f>B16</f>
        <v>0.99145569982973558</v>
      </c>
      <c r="G16" s="1">
        <v>1</v>
      </c>
      <c r="H16" s="11"/>
      <c r="I16" s="3" t="s">
        <v>9</v>
      </c>
      <c r="J16" s="4">
        <v>9.5500000000000007</v>
      </c>
      <c r="K16" s="1"/>
      <c r="L16" s="1"/>
    </row>
    <row r="17" spans="1:20" x14ac:dyDescent="0.25">
      <c r="E17" s="9"/>
      <c r="G17" s="9"/>
    </row>
    <row r="18" spans="1:20" x14ac:dyDescent="0.25">
      <c r="A18" s="2" t="s">
        <v>10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</sheetData>
  <mergeCells count="1">
    <mergeCell ref="A18:T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04CA0-2817-44E3-B404-213299897A1A}">
  <dimension ref="A1:K19"/>
  <sheetViews>
    <sheetView tabSelected="1" workbookViewId="0">
      <selection activeCell="C21" sqref="C21"/>
    </sheetView>
  </sheetViews>
  <sheetFormatPr defaultRowHeight="15" x14ac:dyDescent="0.25"/>
  <sheetData>
    <row r="1" spans="1:11" x14ac:dyDescent="0.25">
      <c r="A1" s="3" t="s">
        <v>2</v>
      </c>
      <c r="B1" s="4">
        <v>10</v>
      </c>
      <c r="C1" s="4">
        <v>12</v>
      </c>
      <c r="D1" s="4">
        <v>12</v>
      </c>
      <c r="E1" s="4">
        <v>14</v>
      </c>
      <c r="F1" s="4">
        <v>16</v>
      </c>
      <c r="G1" s="4">
        <v>17</v>
      </c>
      <c r="H1" s="4">
        <v>18</v>
      </c>
      <c r="I1" s="1"/>
      <c r="J1" s="1"/>
      <c r="K1" s="1"/>
    </row>
    <row r="2" spans="1:11" x14ac:dyDescent="0.25">
      <c r="A2" s="3" t="s">
        <v>0</v>
      </c>
      <c r="B2" s="4">
        <v>0.2</v>
      </c>
      <c r="C2" s="4">
        <v>0.5</v>
      </c>
      <c r="D2" s="4">
        <v>0.3</v>
      </c>
      <c r="E2" s="4">
        <v>0.5</v>
      </c>
      <c r="F2" s="4">
        <v>0.5</v>
      </c>
      <c r="G2" s="4">
        <v>0.6</v>
      </c>
      <c r="H2" s="4">
        <v>0.8</v>
      </c>
      <c r="I2" s="1"/>
      <c r="J2" s="1"/>
      <c r="K2" s="1"/>
    </row>
    <row r="3" spans="1:11" x14ac:dyDescent="0.25">
      <c r="A3" s="3" t="s">
        <v>1</v>
      </c>
      <c r="B3" s="4">
        <v>0.8</v>
      </c>
      <c r="C3" s="4">
        <v>0.2</v>
      </c>
      <c r="D3" s="4">
        <v>1</v>
      </c>
      <c r="E3" s="4">
        <v>1.2</v>
      </c>
      <c r="F3" s="4">
        <v>0.9</v>
      </c>
      <c r="G3" s="4">
        <v>1</v>
      </c>
      <c r="H3" s="4">
        <v>1.1000000000000001</v>
      </c>
      <c r="I3" s="1"/>
      <c r="J3" s="1"/>
      <c r="K3" s="1"/>
    </row>
    <row r="4" spans="1:1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25">
      <c r="A6" s="3" t="s">
        <v>3</v>
      </c>
      <c r="B6" s="3" t="s">
        <v>18</v>
      </c>
      <c r="C6" s="3" t="s">
        <v>19</v>
      </c>
      <c r="D6" s="3" t="s">
        <v>20</v>
      </c>
      <c r="E6" s="3" t="s">
        <v>21</v>
      </c>
      <c r="F6" s="3" t="s">
        <v>22</v>
      </c>
      <c r="G6" s="3" t="s">
        <v>23</v>
      </c>
      <c r="H6" s="3" t="s">
        <v>24</v>
      </c>
      <c r="I6" s="3" t="s">
        <v>25</v>
      </c>
      <c r="J6" s="3" t="s">
        <v>26</v>
      </c>
      <c r="K6" s="1"/>
    </row>
    <row r="7" spans="1:11" x14ac:dyDescent="0.25">
      <c r="A7" s="3">
        <v>1</v>
      </c>
      <c r="B7" s="4">
        <v>10</v>
      </c>
      <c r="C7" s="4">
        <v>0.2</v>
      </c>
      <c r="D7" s="4">
        <v>0.8</v>
      </c>
      <c r="E7" s="4">
        <f t="shared" ref="E7:G13" si="0">B7*B7</f>
        <v>100</v>
      </c>
      <c r="F7" s="4">
        <f t="shared" si="0"/>
        <v>4.0000000000000008E-2</v>
      </c>
      <c r="G7" s="4">
        <f t="shared" si="0"/>
        <v>0.64000000000000012</v>
      </c>
      <c r="H7" s="4">
        <f t="shared" ref="H7:H13" si="1">B7*C7</f>
        <v>2</v>
      </c>
      <c r="I7" s="4">
        <f t="shared" ref="I7:I13" si="2">B7*D7</f>
        <v>8</v>
      </c>
      <c r="J7" s="4">
        <f t="shared" ref="J7:J13" si="3">C7*D7</f>
        <v>0.16000000000000003</v>
      </c>
      <c r="K7" s="1"/>
    </row>
    <row r="8" spans="1:11" x14ac:dyDescent="0.25">
      <c r="A8" s="3">
        <v>2</v>
      </c>
      <c r="B8" s="4">
        <v>12</v>
      </c>
      <c r="C8" s="4">
        <v>0.5</v>
      </c>
      <c r="D8" s="4">
        <v>0.2</v>
      </c>
      <c r="E8" s="4">
        <f t="shared" si="0"/>
        <v>144</v>
      </c>
      <c r="F8" s="4">
        <f t="shared" si="0"/>
        <v>0.25</v>
      </c>
      <c r="G8" s="4">
        <f t="shared" si="0"/>
        <v>4.0000000000000008E-2</v>
      </c>
      <c r="H8" s="4">
        <f t="shared" si="1"/>
        <v>6</v>
      </c>
      <c r="I8" s="4">
        <f t="shared" si="2"/>
        <v>2.4000000000000004</v>
      </c>
      <c r="J8" s="4">
        <f t="shared" si="3"/>
        <v>0.1</v>
      </c>
      <c r="K8" s="1"/>
    </row>
    <row r="9" spans="1:11" x14ac:dyDescent="0.25">
      <c r="A9" s="3">
        <v>3</v>
      </c>
      <c r="B9" s="4">
        <v>12</v>
      </c>
      <c r="C9" s="4">
        <v>0.3</v>
      </c>
      <c r="D9" s="4">
        <v>1</v>
      </c>
      <c r="E9" s="4">
        <f t="shared" si="0"/>
        <v>144</v>
      </c>
      <c r="F9" s="4">
        <f t="shared" si="0"/>
        <v>0.09</v>
      </c>
      <c r="G9" s="4">
        <f t="shared" si="0"/>
        <v>1</v>
      </c>
      <c r="H9" s="4">
        <f t="shared" si="1"/>
        <v>3.5999999999999996</v>
      </c>
      <c r="I9" s="4">
        <f t="shared" si="2"/>
        <v>12</v>
      </c>
      <c r="J9" s="4">
        <f t="shared" si="3"/>
        <v>0.3</v>
      </c>
      <c r="K9" s="1"/>
    </row>
    <row r="10" spans="1:11" x14ac:dyDescent="0.25">
      <c r="A10" s="3">
        <v>4</v>
      </c>
      <c r="B10" s="4">
        <v>14</v>
      </c>
      <c r="C10" s="4">
        <v>0.5</v>
      </c>
      <c r="D10" s="4">
        <v>1.2</v>
      </c>
      <c r="E10" s="4">
        <f t="shared" si="0"/>
        <v>196</v>
      </c>
      <c r="F10" s="4">
        <f t="shared" si="0"/>
        <v>0.25</v>
      </c>
      <c r="G10" s="4">
        <f t="shared" si="0"/>
        <v>1.44</v>
      </c>
      <c r="H10" s="4">
        <f t="shared" si="1"/>
        <v>7</v>
      </c>
      <c r="I10" s="4">
        <f t="shared" si="2"/>
        <v>16.8</v>
      </c>
      <c r="J10" s="4">
        <f t="shared" si="3"/>
        <v>0.6</v>
      </c>
      <c r="K10" s="1"/>
    </row>
    <row r="11" spans="1:11" x14ac:dyDescent="0.25">
      <c r="A11" s="3">
        <v>5</v>
      </c>
      <c r="B11" s="4">
        <v>16</v>
      </c>
      <c r="C11" s="4">
        <v>0.5</v>
      </c>
      <c r="D11" s="4">
        <v>0.9</v>
      </c>
      <c r="E11" s="4">
        <f t="shared" si="0"/>
        <v>256</v>
      </c>
      <c r="F11" s="4">
        <f t="shared" si="0"/>
        <v>0.25</v>
      </c>
      <c r="G11" s="4">
        <f t="shared" si="0"/>
        <v>0.81</v>
      </c>
      <c r="H11" s="4">
        <f t="shared" si="1"/>
        <v>8</v>
      </c>
      <c r="I11" s="4">
        <f t="shared" si="2"/>
        <v>14.4</v>
      </c>
      <c r="J11" s="4">
        <f t="shared" si="3"/>
        <v>0.45</v>
      </c>
      <c r="K11" s="1"/>
    </row>
    <row r="12" spans="1:11" x14ac:dyDescent="0.25">
      <c r="A12" s="3">
        <v>6</v>
      </c>
      <c r="B12" s="4">
        <v>17</v>
      </c>
      <c r="C12" s="4">
        <v>0.6</v>
      </c>
      <c r="D12" s="4">
        <v>1</v>
      </c>
      <c r="E12" s="4">
        <f t="shared" si="0"/>
        <v>289</v>
      </c>
      <c r="F12" s="4">
        <f t="shared" si="0"/>
        <v>0.36</v>
      </c>
      <c r="G12" s="4">
        <f t="shared" si="0"/>
        <v>1</v>
      </c>
      <c r="H12" s="4">
        <f t="shared" si="1"/>
        <v>10.199999999999999</v>
      </c>
      <c r="I12" s="4">
        <f t="shared" si="2"/>
        <v>17</v>
      </c>
      <c r="J12" s="4">
        <f t="shared" si="3"/>
        <v>0.6</v>
      </c>
      <c r="K12" s="1"/>
    </row>
    <row r="13" spans="1:11" x14ac:dyDescent="0.25">
      <c r="A13" s="3">
        <v>7</v>
      </c>
      <c r="B13" s="4">
        <v>18</v>
      </c>
      <c r="C13" s="4">
        <v>0.8</v>
      </c>
      <c r="D13" s="4">
        <v>1.1000000000000001</v>
      </c>
      <c r="E13" s="4">
        <f t="shared" si="0"/>
        <v>324</v>
      </c>
      <c r="F13" s="4">
        <f t="shared" si="0"/>
        <v>0.64000000000000012</v>
      </c>
      <c r="G13" s="4">
        <f t="shared" si="0"/>
        <v>1.2100000000000002</v>
      </c>
      <c r="H13" s="4">
        <f t="shared" si="1"/>
        <v>14.4</v>
      </c>
      <c r="I13" s="4">
        <f t="shared" si="2"/>
        <v>19.8</v>
      </c>
      <c r="J13" s="4">
        <f t="shared" si="3"/>
        <v>0.88000000000000012</v>
      </c>
      <c r="K13" s="1"/>
    </row>
    <row r="14" spans="1:11" x14ac:dyDescent="0.25">
      <c r="A14" s="3" t="s">
        <v>4</v>
      </c>
      <c r="B14" s="4">
        <f t="shared" ref="B14:J14" si="4">SUM(B7:B13)</f>
        <v>99</v>
      </c>
      <c r="C14" s="4">
        <f t="shared" si="4"/>
        <v>3.4000000000000004</v>
      </c>
      <c r="D14" s="4">
        <f t="shared" si="4"/>
        <v>6.2000000000000011</v>
      </c>
      <c r="E14" s="4">
        <f t="shared" si="4"/>
        <v>1453</v>
      </c>
      <c r="F14" s="4">
        <f t="shared" si="4"/>
        <v>1.8800000000000001</v>
      </c>
      <c r="G14" s="4">
        <f t="shared" si="4"/>
        <v>6.14</v>
      </c>
      <c r="H14" s="4">
        <f t="shared" si="4"/>
        <v>51.199999999999996</v>
      </c>
      <c r="I14" s="4">
        <f t="shared" si="4"/>
        <v>90.399999999999991</v>
      </c>
      <c r="J14" s="4">
        <f t="shared" si="4"/>
        <v>3.09</v>
      </c>
      <c r="K14" s="1"/>
    </row>
    <row r="15" spans="1:11" x14ac:dyDescent="0.25">
      <c r="A15" s="1"/>
      <c r="B15" s="1"/>
      <c r="C15" s="1"/>
      <c r="D15" s="1"/>
      <c r="E15" s="8"/>
      <c r="F15" s="1"/>
      <c r="G15" s="8"/>
      <c r="H15" s="1"/>
      <c r="I15" s="1"/>
      <c r="J15" s="1"/>
      <c r="K15" s="1"/>
    </row>
    <row r="16" spans="1:11" x14ac:dyDescent="0.25">
      <c r="A16" s="3" t="s">
        <v>5</v>
      </c>
      <c r="B16" s="4">
        <f>(A13*H14-B14*C14)/SQRT((A13*E14-B14*B14)*(A13*F14-C14*C14))</f>
        <v>0.89597448081419595</v>
      </c>
      <c r="C16" s="1"/>
      <c r="D16" s="12"/>
      <c r="E16" s="1">
        <v>1</v>
      </c>
      <c r="F16" s="1">
        <f>B16</f>
        <v>0.89597448081419595</v>
      </c>
      <c r="G16" s="14">
        <f>B17</f>
        <v>0.46358012952718081</v>
      </c>
      <c r="H16" s="1"/>
      <c r="I16" s="3" t="s">
        <v>17</v>
      </c>
      <c r="J16" s="4">
        <f>(B17*B17+B18*B18-2*B17*B18*B16)/(1-B16*B16)</f>
        <v>0.44125492557495338</v>
      </c>
      <c r="K16" s="1"/>
    </row>
    <row r="17" spans="1:11" x14ac:dyDescent="0.25">
      <c r="A17" s="3" t="s">
        <v>6</v>
      </c>
      <c r="B17" s="4">
        <f>(A13*I14-B14*D14)/SQRT((A13*E14-B14*B14)*(A13*G14-D14*D14))</f>
        <v>0.46358012952718081</v>
      </c>
      <c r="C17" s="1"/>
      <c r="D17" s="12" t="s">
        <v>8</v>
      </c>
      <c r="E17" s="1">
        <f>B16</f>
        <v>0.89597448081419595</v>
      </c>
      <c r="F17" s="1">
        <v>1</v>
      </c>
      <c r="G17" s="12">
        <f>B18</f>
        <v>0.20406793591095973</v>
      </c>
      <c r="H17" s="1"/>
      <c r="I17" s="3" t="s">
        <v>15</v>
      </c>
      <c r="J17" s="4">
        <f>(J16*J16*4)/((1-J16*J16)*2)</f>
        <v>0.48356472896898212</v>
      </c>
      <c r="K17" s="1"/>
    </row>
    <row r="18" spans="1:11" x14ac:dyDescent="0.25">
      <c r="A18" s="3" t="s">
        <v>7</v>
      </c>
      <c r="B18" s="4">
        <f>(A13*J14-C14*D14)/SQRT((A13*F14-C14*C14)*(A13*G14-D14*D14))</f>
        <v>0.20406793591095973</v>
      </c>
      <c r="C18" s="1"/>
      <c r="D18" s="12"/>
      <c r="E18" s="13">
        <f>B17</f>
        <v>0.46358012952718081</v>
      </c>
      <c r="F18" s="1">
        <f>B18</f>
        <v>0.20406793591095973</v>
      </c>
      <c r="G18" s="15">
        <v>1</v>
      </c>
      <c r="H18" s="1"/>
      <c r="I18" s="3" t="s">
        <v>9</v>
      </c>
      <c r="J18" s="4">
        <v>6.94</v>
      </c>
      <c r="K18" s="1"/>
    </row>
    <row r="19" spans="1:11" x14ac:dyDescent="0.25">
      <c r="A19" s="1"/>
      <c r="B19" s="1"/>
      <c r="C19" s="1"/>
      <c r="D19" s="1"/>
      <c r="E19" s="1"/>
      <c r="F19" s="1"/>
      <c r="G19" s="1"/>
      <c r="H19" s="1"/>
      <c r="I19" s="1" t="s">
        <v>16</v>
      </c>
      <c r="J19" s="1"/>
      <c r="K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Задание 2.1</vt:lpstr>
      <vt:lpstr>Задание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2020-05-25T19:15:04Z</dcterms:created>
  <dcterms:modified xsi:type="dcterms:W3CDTF">2020-05-25T19:38:22Z</dcterms:modified>
</cp:coreProperties>
</file>