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C4F8C3-C30A-4580-891A-A4C4533F5347}" xr6:coauthVersionLast="45" xr6:coauthVersionMax="45" xr10:uidLastSave="{00000000-0000-0000-0000-000000000000}"/>
  <bookViews>
    <workbookView xWindow="-120" yWindow="-120" windowWidth="24240" windowHeight="13140" activeTab="1" xr2:uid="{06B354B7-6B15-477F-8404-349D65FA74E0}"/>
  </bookViews>
  <sheets>
    <sheet name="Задание 3.1" sheetId="1" r:id="rId1"/>
    <sheet name="Задание 3.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21" i="2"/>
  <c r="I20" i="2"/>
  <c r="H20" i="2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K13" i="2"/>
  <c r="J13" i="2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D22" i="1"/>
  <c r="C22" i="1"/>
  <c r="E21" i="1"/>
  <c r="F21" i="1" s="1"/>
  <c r="F20" i="1"/>
  <c r="E20" i="1"/>
  <c r="E19" i="1"/>
  <c r="F19" i="1" s="1"/>
  <c r="F18" i="1"/>
  <c r="E18" i="1"/>
  <c r="E17" i="1"/>
  <c r="F17" i="1" s="1"/>
  <c r="F16" i="1"/>
  <c r="E16" i="1"/>
  <c r="E15" i="1"/>
  <c r="F15" i="1" s="1"/>
  <c r="F14" i="1"/>
  <c r="E14" i="1"/>
  <c r="E13" i="1"/>
  <c r="F13" i="1" s="1"/>
  <c r="F12" i="1"/>
  <c r="E12" i="1"/>
  <c r="E11" i="1"/>
  <c r="F11" i="1" s="1"/>
  <c r="F10" i="1"/>
  <c r="E10" i="1"/>
  <c r="E9" i="1"/>
  <c r="F9" i="1" s="1"/>
  <c r="F8" i="1"/>
  <c r="E8" i="1"/>
  <c r="E7" i="1"/>
  <c r="F7" i="1" s="1"/>
  <c r="F6" i="1"/>
  <c r="E6" i="1"/>
  <c r="E5" i="1"/>
  <c r="F5" i="1" s="1"/>
  <c r="F4" i="1"/>
  <c r="E4" i="1"/>
  <c r="E3" i="1"/>
  <c r="F3" i="1" s="1"/>
  <c r="F2" i="1"/>
  <c r="E2" i="1"/>
  <c r="E22" i="1" s="1"/>
  <c r="J20" i="2" l="1"/>
  <c r="K2" i="2"/>
  <c r="K20" i="2" s="1"/>
  <c r="B23" i="2" s="1"/>
  <c r="F22" i="1"/>
  <c r="B24" i="1" s="1"/>
</calcChain>
</file>

<file path=xl/sharedStrings.xml><?xml version="1.0" encoding="utf-8"?>
<sst xmlns="http://schemas.openxmlformats.org/spreadsheetml/2006/main" count="97" uniqueCount="68">
  <si>
    <t>№</t>
  </si>
  <si>
    <t>Вид страха</t>
  </si>
  <si>
    <t>Ранг в американской выборке</t>
  </si>
  <si>
    <t>Ранг в российской выборке</t>
  </si>
  <si>
    <t>d</t>
  </si>
  <si>
    <t>d^2</t>
  </si>
  <si>
    <t>Страх публичного выступления</t>
  </si>
  <si>
    <t>Страх полета</t>
  </si>
  <si>
    <t>Страх совершить ошибку</t>
  </si>
  <si>
    <t>Страх неудачи</t>
  </si>
  <si>
    <t>Страх неодобрения</t>
  </si>
  <si>
    <t>Страх отвержения</t>
  </si>
  <si>
    <t>Страх злых людей</t>
  </si>
  <si>
    <t>Страх одиночества</t>
  </si>
  <si>
    <t>Страх крови</t>
  </si>
  <si>
    <t>Страх открытых ран</t>
  </si>
  <si>
    <t>Страх дантиста</t>
  </si>
  <si>
    <t>Страх уколов</t>
  </si>
  <si>
    <t>Страх прохождения тестов</t>
  </si>
  <si>
    <t>Страх полиции</t>
  </si>
  <si>
    <t>Страх высоты</t>
  </si>
  <si>
    <t>Страх собак</t>
  </si>
  <si>
    <t>Страх пауков</t>
  </si>
  <si>
    <t>Старх искалеченых животных</t>
  </si>
  <si>
    <t>Слабая положительная корреляция</t>
  </si>
  <si>
    <t>Страх больниц</t>
  </si>
  <si>
    <t>Страх темноты</t>
  </si>
  <si>
    <t>Суммы</t>
  </si>
  <si>
    <t>rs</t>
  </si>
  <si>
    <t>a</t>
  </si>
  <si>
    <t>rs кр</t>
  </si>
  <si>
    <t>0.57</t>
  </si>
  <si>
    <t>0.01</t>
  </si>
  <si>
    <t>rs &lt; rs кр</t>
  </si>
  <si>
    <t>Следовательно связь недостоверна</t>
  </si>
  <si>
    <t>0.45</t>
  </si>
  <si>
    <t>0.05</t>
  </si>
  <si>
    <t>Принимается гипотеза H0</t>
  </si>
  <si>
    <t>Наименование качества</t>
  </si>
  <si>
    <t>Индивидуальные показатели депутата К-ва</t>
  </si>
  <si>
    <t>Общий уровень культуры</t>
  </si>
  <si>
    <t>Обучаемость</t>
  </si>
  <si>
    <t>Логика</t>
  </si>
  <si>
    <t>Способность к творчеству нового</t>
  </si>
  <si>
    <t>Самокритичность</t>
  </si>
  <si>
    <t>Ответственность</t>
  </si>
  <si>
    <t>Самостоятельность</t>
  </si>
  <si>
    <t>Энергия, активность</t>
  </si>
  <si>
    <t>Целеустремленность</t>
  </si>
  <si>
    <t>Выдержка, самообладание</t>
  </si>
  <si>
    <t>Стойкость</t>
  </si>
  <si>
    <t>Личностная зрелость</t>
  </si>
  <si>
    <t>Порядочность</t>
  </si>
  <si>
    <t>Гуманизм</t>
  </si>
  <si>
    <t>Умение общаться с людьми</t>
  </si>
  <si>
    <t>Терпимость к чужому мнению</t>
  </si>
  <si>
    <t>Гибкость поведения</t>
  </si>
  <si>
    <t>Способность производить благоприятное впечатление</t>
  </si>
  <si>
    <t>Ta</t>
  </si>
  <si>
    <t>Tb</t>
  </si>
  <si>
    <t>а</t>
  </si>
  <si>
    <t>r кр</t>
  </si>
  <si>
    <t>rs &gt; rs кр</t>
  </si>
  <si>
    <t>Следовательно связь можно считать достоверной. Принимается гипотеза H1</t>
  </si>
  <si>
    <t>Общий вывод: из таблицы 4 видно, что депутат К-в имеет более низкий ранг по шкалам Умения общаться с людьми и более высокие ранги по шкалам Целеустремленности и Стойкости, чем это предписывается избирательским эталоном. Этими расхождениями, главным образом, и объясняется некоторое снижение полученного rs .</t>
  </si>
  <si>
    <t>Ряд 1</t>
  </si>
  <si>
    <t>Ряд 2</t>
  </si>
  <si>
    <t>Усредненные эталонные оценки избирателей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</si>
</sst>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Ранг в российской выборке относительно ранга в американской</a:t>
            </a:r>
            <a:r>
              <a:rPr lang="ru-RU" baseline="0"/>
              <a:t> выборке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3.1'!$D$1</c:f>
              <c:strCache>
                <c:ptCount val="1"/>
                <c:pt idx="0">
                  <c:v>Ранг в российской выборке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3.1'!$C$2:$C$21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'Задание 3.1'!$D$2:$D$21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16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4</c:v>
                </c:pt>
                <c:pt idx="15">
                  <c:v>11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3-495D-B099-24E957E3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1752"/>
        <c:axId val="333532408"/>
      </c:scatterChart>
      <c:valAx>
        <c:axId val="33353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Ранг в американской выборке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532408"/>
        <c:crosses val="autoZero"/>
        <c:crossBetween val="midCat"/>
      </c:valAx>
      <c:valAx>
        <c:axId val="3335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Ранг в российской выборке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53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Индивидуальные показатели депутата К-ва относительно усредненных эталонных оценок избирателей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3.2'!$D$1</c:f>
              <c:strCache>
                <c:ptCount val="1"/>
                <c:pt idx="0">
                  <c:v>Индивидуальные показатели депутата К-ва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3.2'!$C$2:$C$19</c:f>
              <c:numCache>
                <c:formatCode>General</c:formatCode>
                <c:ptCount val="18"/>
                <c:pt idx="0">
                  <c:v>8.64</c:v>
                </c:pt>
                <c:pt idx="1">
                  <c:v>7.89</c:v>
                </c:pt>
                <c:pt idx="2">
                  <c:v>8.3800000000000008</c:v>
                </c:pt>
                <c:pt idx="3">
                  <c:v>6.97</c:v>
                </c:pt>
                <c:pt idx="4">
                  <c:v>8.2799999999999994</c:v>
                </c:pt>
                <c:pt idx="5">
                  <c:v>9.56</c:v>
                </c:pt>
                <c:pt idx="6">
                  <c:v>8.1199999999999992</c:v>
                </c:pt>
                <c:pt idx="7">
                  <c:v>8.41</c:v>
                </c:pt>
                <c:pt idx="8">
                  <c:v>8</c:v>
                </c:pt>
                <c:pt idx="9">
                  <c:v>8.7100000000000009</c:v>
                </c:pt>
                <c:pt idx="10">
                  <c:v>7.74</c:v>
                </c:pt>
                <c:pt idx="11">
                  <c:v>8.1</c:v>
                </c:pt>
                <c:pt idx="12">
                  <c:v>9.02</c:v>
                </c:pt>
                <c:pt idx="13">
                  <c:v>7.89</c:v>
                </c:pt>
                <c:pt idx="14">
                  <c:v>8.74</c:v>
                </c:pt>
                <c:pt idx="15">
                  <c:v>7.84</c:v>
                </c:pt>
                <c:pt idx="16">
                  <c:v>7.67</c:v>
                </c:pt>
                <c:pt idx="17">
                  <c:v>7.23</c:v>
                </c:pt>
              </c:numCache>
            </c:numRef>
          </c:xVal>
          <c:yVal>
            <c:numRef>
              <c:f>'Задание 3.2'!$D$2:$D$19</c:f>
              <c:numCache>
                <c:formatCode>General</c:formatCode>
                <c:ptCount val="18"/>
                <c:pt idx="0">
                  <c:v>15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14</c:v>
                </c:pt>
                <c:pt idx="5">
                  <c:v>18</c:v>
                </c:pt>
                <c:pt idx="6">
                  <c:v>13</c:v>
                </c:pt>
                <c:pt idx="7">
                  <c:v>17</c:v>
                </c:pt>
                <c:pt idx="8">
                  <c:v>19</c:v>
                </c:pt>
                <c:pt idx="9">
                  <c:v>9</c:v>
                </c:pt>
                <c:pt idx="10">
                  <c:v>16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7-4FDF-995C-ADD025A9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848"/>
        <c:axId val="333526504"/>
      </c:scatterChart>
      <c:valAx>
        <c:axId val="33352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Усредненные эталоннные оценки избирателей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526504"/>
        <c:crosses val="autoZero"/>
        <c:crossBetween val="midCat"/>
      </c:valAx>
      <c:valAx>
        <c:axId val="3335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Индивидуальные показатели депутата К-ва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52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257175</xdr:rowOff>
    </xdr:from>
    <xdr:to>
      <xdr:col>15</xdr:col>
      <xdr:colOff>514350</xdr:colOff>
      <xdr:row>15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298AC9-9E51-4AB2-9F21-2523483F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20</xdr:row>
      <xdr:rowOff>90486</xdr:rowOff>
    </xdr:from>
    <xdr:to>
      <xdr:col>13</xdr:col>
      <xdr:colOff>542924</xdr:colOff>
      <xdr:row>35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CE6AEE-EDC0-4FED-BD5C-CFEE5AB2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&#1050;&#1086;&#1088;&#1088;&#1077;&#1083;&#1103;&#1094;&#1080;&#1086;&#1085;&#1085;&#1099;&#1081;%20&#1072;&#1085;&#1072;&#1083;&#1080;&#1079;%20&#1063;3%20&#1062;&#1072;&#1088;&#1091;&#1083;&#1082;&#1086;&#1074;&#1072;%20&#1040;%20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асть 3.1"/>
      <sheetName val="Часть 3.2"/>
    </sheetNames>
    <sheetDataSet>
      <sheetData sheetId="0">
        <row r="2">
          <cell r="E2" t="str">
            <v>Ранг в российской выборке</v>
          </cell>
        </row>
        <row r="3">
          <cell r="D3">
            <v>1</v>
          </cell>
          <cell r="E3">
            <v>7</v>
          </cell>
        </row>
        <row r="4">
          <cell r="D4">
            <v>2</v>
          </cell>
          <cell r="E4">
            <v>12</v>
          </cell>
        </row>
        <row r="5">
          <cell r="D5">
            <v>3</v>
          </cell>
          <cell r="E5">
            <v>10</v>
          </cell>
        </row>
        <row r="6">
          <cell r="D6">
            <v>4</v>
          </cell>
          <cell r="E6">
            <v>6</v>
          </cell>
        </row>
        <row r="7">
          <cell r="D7">
            <v>5</v>
          </cell>
          <cell r="E7">
            <v>9</v>
          </cell>
        </row>
        <row r="8">
          <cell r="D8">
            <v>6</v>
          </cell>
          <cell r="E8">
            <v>2</v>
          </cell>
        </row>
        <row r="9">
          <cell r="D9">
            <v>7</v>
          </cell>
          <cell r="E9">
            <v>5</v>
          </cell>
        </row>
        <row r="10">
          <cell r="D10">
            <v>8</v>
          </cell>
          <cell r="E10">
            <v>1</v>
          </cell>
        </row>
        <row r="11">
          <cell r="D11">
            <v>9</v>
          </cell>
          <cell r="E11">
            <v>16</v>
          </cell>
        </row>
        <row r="12">
          <cell r="D12">
            <v>10</v>
          </cell>
          <cell r="E12">
            <v>13</v>
          </cell>
        </row>
        <row r="13">
          <cell r="D13">
            <v>11</v>
          </cell>
          <cell r="E13">
            <v>3</v>
          </cell>
        </row>
        <row r="14">
          <cell r="D14">
            <v>12</v>
          </cell>
          <cell r="E14">
            <v>19</v>
          </cell>
        </row>
        <row r="15">
          <cell r="D15">
            <v>13</v>
          </cell>
          <cell r="E15">
            <v>20</v>
          </cell>
        </row>
        <row r="16">
          <cell r="D16">
            <v>14</v>
          </cell>
          <cell r="E16">
            <v>17</v>
          </cell>
        </row>
        <row r="17">
          <cell r="D17">
            <v>15</v>
          </cell>
          <cell r="E17">
            <v>4</v>
          </cell>
        </row>
        <row r="18">
          <cell r="D18">
            <v>16</v>
          </cell>
          <cell r="E18">
            <v>11</v>
          </cell>
        </row>
        <row r="19">
          <cell r="D19">
            <v>17</v>
          </cell>
          <cell r="E19">
            <v>18</v>
          </cell>
        </row>
        <row r="20">
          <cell r="D20">
            <v>18</v>
          </cell>
          <cell r="E20">
            <v>8</v>
          </cell>
        </row>
        <row r="21">
          <cell r="D21">
            <v>19</v>
          </cell>
          <cell r="E21">
            <v>15</v>
          </cell>
        </row>
        <row r="22">
          <cell r="D22">
            <v>20</v>
          </cell>
          <cell r="E22">
            <v>14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B51F-B40A-4CBC-907A-AB79842E4550}">
  <dimension ref="A1:M27"/>
  <sheetViews>
    <sheetView topLeftCell="A7" workbookViewId="0">
      <selection activeCell="K24" sqref="K24"/>
    </sheetView>
  </sheetViews>
  <sheetFormatPr defaultRowHeight="15" x14ac:dyDescent="0.25"/>
  <cols>
    <col min="1" max="1" width="8.28515625" customWidth="1"/>
    <col min="2" max="2" width="30.85546875" customWidth="1"/>
    <col min="3" max="3" width="18.140625" customWidth="1"/>
    <col min="4" max="4" width="16.28515625" customWidth="1"/>
  </cols>
  <sheetData>
    <row r="1" spans="1:6" ht="45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3">
        <v>1</v>
      </c>
      <c r="B2" s="5" t="s">
        <v>6</v>
      </c>
      <c r="C2" s="5">
        <v>1</v>
      </c>
      <c r="D2" s="5">
        <v>7</v>
      </c>
      <c r="E2" s="5">
        <f t="shared" ref="E2:E21" si="0">C2-D2</f>
        <v>-6</v>
      </c>
      <c r="F2" s="5">
        <f t="shared" ref="F2:F21" si="1">E2*E2</f>
        <v>36</v>
      </c>
    </row>
    <row r="3" spans="1:6" x14ac:dyDescent="0.25">
      <c r="A3" s="3">
        <v>2</v>
      </c>
      <c r="B3" s="5" t="s">
        <v>7</v>
      </c>
      <c r="C3" s="5">
        <v>2</v>
      </c>
      <c r="D3" s="5">
        <v>12</v>
      </c>
      <c r="E3" s="5">
        <f t="shared" si="0"/>
        <v>-10</v>
      </c>
      <c r="F3" s="5">
        <f t="shared" si="1"/>
        <v>100</v>
      </c>
    </row>
    <row r="4" spans="1:6" x14ac:dyDescent="0.25">
      <c r="A4" s="3">
        <v>3</v>
      </c>
      <c r="B4" s="5" t="s">
        <v>8</v>
      </c>
      <c r="C4" s="5">
        <v>3</v>
      </c>
      <c r="D4" s="5">
        <v>10</v>
      </c>
      <c r="E4" s="5">
        <f t="shared" si="0"/>
        <v>-7</v>
      </c>
      <c r="F4" s="5">
        <f t="shared" si="1"/>
        <v>49</v>
      </c>
    </row>
    <row r="5" spans="1:6" x14ac:dyDescent="0.25">
      <c r="A5" s="3">
        <v>4</v>
      </c>
      <c r="B5" s="5" t="s">
        <v>9</v>
      </c>
      <c r="C5" s="5">
        <v>4</v>
      </c>
      <c r="D5" s="5">
        <v>6</v>
      </c>
      <c r="E5" s="5">
        <f t="shared" si="0"/>
        <v>-2</v>
      </c>
      <c r="F5" s="5">
        <f t="shared" si="1"/>
        <v>4</v>
      </c>
    </row>
    <row r="6" spans="1:6" x14ac:dyDescent="0.25">
      <c r="A6" s="3">
        <v>5</v>
      </c>
      <c r="B6" s="5" t="s">
        <v>10</v>
      </c>
      <c r="C6" s="5">
        <v>5</v>
      </c>
      <c r="D6" s="5">
        <v>9</v>
      </c>
      <c r="E6" s="5">
        <f t="shared" si="0"/>
        <v>-4</v>
      </c>
      <c r="F6" s="5">
        <f t="shared" si="1"/>
        <v>16</v>
      </c>
    </row>
    <row r="7" spans="1:6" x14ac:dyDescent="0.25">
      <c r="A7" s="3">
        <v>6</v>
      </c>
      <c r="B7" s="5" t="s">
        <v>11</v>
      </c>
      <c r="C7" s="5">
        <v>6</v>
      </c>
      <c r="D7" s="5">
        <v>2</v>
      </c>
      <c r="E7" s="5">
        <f t="shared" si="0"/>
        <v>4</v>
      </c>
      <c r="F7" s="5">
        <f t="shared" si="1"/>
        <v>16</v>
      </c>
    </row>
    <row r="8" spans="1:6" x14ac:dyDescent="0.25">
      <c r="A8" s="3">
        <v>7</v>
      </c>
      <c r="B8" s="5" t="s">
        <v>12</v>
      </c>
      <c r="C8" s="5">
        <v>7</v>
      </c>
      <c r="D8" s="5">
        <v>5</v>
      </c>
      <c r="E8" s="5">
        <f t="shared" si="0"/>
        <v>2</v>
      </c>
      <c r="F8" s="5">
        <f t="shared" si="1"/>
        <v>4</v>
      </c>
    </row>
    <row r="9" spans="1:6" x14ac:dyDescent="0.25">
      <c r="A9" s="3">
        <v>8</v>
      </c>
      <c r="B9" s="5" t="s">
        <v>13</v>
      </c>
      <c r="C9" s="5">
        <v>8</v>
      </c>
      <c r="D9" s="5">
        <v>1</v>
      </c>
      <c r="E9" s="5">
        <f t="shared" si="0"/>
        <v>7</v>
      </c>
      <c r="F9" s="5">
        <f t="shared" si="1"/>
        <v>49</v>
      </c>
    </row>
    <row r="10" spans="1:6" x14ac:dyDescent="0.25">
      <c r="A10" s="3">
        <v>9</v>
      </c>
      <c r="B10" s="5" t="s">
        <v>14</v>
      </c>
      <c r="C10" s="5">
        <v>9</v>
      </c>
      <c r="D10" s="5">
        <v>16</v>
      </c>
      <c r="E10" s="5">
        <f t="shared" si="0"/>
        <v>-7</v>
      </c>
      <c r="F10" s="5">
        <f t="shared" si="1"/>
        <v>49</v>
      </c>
    </row>
    <row r="11" spans="1:6" x14ac:dyDescent="0.25">
      <c r="A11" s="3">
        <v>10</v>
      </c>
      <c r="B11" s="5" t="s">
        <v>15</v>
      </c>
      <c r="C11" s="5">
        <v>10</v>
      </c>
      <c r="D11" s="5">
        <v>13</v>
      </c>
      <c r="E11" s="5">
        <f t="shared" si="0"/>
        <v>-3</v>
      </c>
      <c r="F11" s="5">
        <f t="shared" si="1"/>
        <v>9</v>
      </c>
    </row>
    <row r="12" spans="1:6" x14ac:dyDescent="0.25">
      <c r="A12" s="3">
        <v>11</v>
      </c>
      <c r="B12" s="5" t="s">
        <v>16</v>
      </c>
      <c r="C12" s="5">
        <v>11</v>
      </c>
      <c r="D12" s="5">
        <v>3</v>
      </c>
      <c r="E12" s="5">
        <f t="shared" si="0"/>
        <v>8</v>
      </c>
      <c r="F12" s="5">
        <f t="shared" si="1"/>
        <v>64</v>
      </c>
    </row>
    <row r="13" spans="1:6" x14ac:dyDescent="0.25">
      <c r="A13" s="3">
        <v>12</v>
      </c>
      <c r="B13" s="5" t="s">
        <v>17</v>
      </c>
      <c r="C13" s="5">
        <v>12</v>
      </c>
      <c r="D13" s="5">
        <v>19</v>
      </c>
      <c r="E13" s="5">
        <f t="shared" si="0"/>
        <v>-7</v>
      </c>
      <c r="F13" s="5">
        <f t="shared" si="1"/>
        <v>49</v>
      </c>
    </row>
    <row r="14" spans="1:6" x14ac:dyDescent="0.25">
      <c r="A14" s="3">
        <v>13</v>
      </c>
      <c r="B14" s="5" t="s">
        <v>18</v>
      </c>
      <c r="C14" s="5">
        <v>13</v>
      </c>
      <c r="D14" s="5">
        <v>20</v>
      </c>
      <c r="E14" s="5">
        <f t="shared" si="0"/>
        <v>-7</v>
      </c>
      <c r="F14" s="5">
        <f t="shared" si="1"/>
        <v>49</v>
      </c>
    </row>
    <row r="15" spans="1:6" x14ac:dyDescent="0.25">
      <c r="A15" s="3">
        <v>14</v>
      </c>
      <c r="B15" s="5" t="s">
        <v>19</v>
      </c>
      <c r="C15" s="5">
        <v>14</v>
      </c>
      <c r="D15" s="5">
        <v>17</v>
      </c>
      <c r="E15" s="5">
        <f t="shared" si="0"/>
        <v>-3</v>
      </c>
      <c r="F15" s="5">
        <f t="shared" si="1"/>
        <v>9</v>
      </c>
    </row>
    <row r="16" spans="1:6" x14ac:dyDescent="0.25">
      <c r="A16" s="3">
        <v>15</v>
      </c>
      <c r="B16" s="5" t="s">
        <v>20</v>
      </c>
      <c r="C16" s="5">
        <v>15</v>
      </c>
      <c r="D16" s="5">
        <v>4</v>
      </c>
      <c r="E16" s="5">
        <f t="shared" si="0"/>
        <v>11</v>
      </c>
      <c r="F16" s="5">
        <f t="shared" si="1"/>
        <v>121</v>
      </c>
    </row>
    <row r="17" spans="1:13" x14ac:dyDescent="0.25">
      <c r="A17" s="3">
        <v>16</v>
      </c>
      <c r="B17" s="5" t="s">
        <v>21</v>
      </c>
      <c r="C17" s="5">
        <v>16</v>
      </c>
      <c r="D17" s="5">
        <v>11</v>
      </c>
      <c r="E17" s="5">
        <f t="shared" si="0"/>
        <v>5</v>
      </c>
      <c r="F17" s="5">
        <f t="shared" si="1"/>
        <v>25</v>
      </c>
      <c r="J17" s="2" t="s">
        <v>24</v>
      </c>
      <c r="K17" s="2"/>
      <c r="L17" s="2"/>
      <c r="M17" s="2"/>
    </row>
    <row r="18" spans="1:13" x14ac:dyDescent="0.25">
      <c r="A18" s="3">
        <v>17</v>
      </c>
      <c r="B18" s="5" t="s">
        <v>22</v>
      </c>
      <c r="C18" s="5">
        <v>17</v>
      </c>
      <c r="D18" s="5">
        <v>18</v>
      </c>
      <c r="E18" s="5">
        <f t="shared" si="0"/>
        <v>-1</v>
      </c>
      <c r="F18" s="5">
        <f t="shared" si="1"/>
        <v>1</v>
      </c>
    </row>
    <row r="19" spans="1:13" x14ac:dyDescent="0.25">
      <c r="A19" s="3">
        <v>18</v>
      </c>
      <c r="B19" s="5" t="s">
        <v>23</v>
      </c>
      <c r="C19" s="5">
        <v>18</v>
      </c>
      <c r="D19" s="5">
        <v>8</v>
      </c>
      <c r="E19" s="5">
        <f t="shared" si="0"/>
        <v>10</v>
      </c>
      <c r="F19" s="5">
        <f t="shared" si="1"/>
        <v>100</v>
      </c>
    </row>
    <row r="20" spans="1:13" x14ac:dyDescent="0.25">
      <c r="A20" s="3">
        <v>19</v>
      </c>
      <c r="B20" s="5" t="s">
        <v>25</v>
      </c>
      <c r="C20" s="5">
        <v>19</v>
      </c>
      <c r="D20" s="5">
        <v>15</v>
      </c>
      <c r="E20" s="5">
        <f t="shared" si="0"/>
        <v>4</v>
      </c>
      <c r="F20" s="5">
        <f t="shared" si="1"/>
        <v>16</v>
      </c>
    </row>
    <row r="21" spans="1:13" x14ac:dyDescent="0.25">
      <c r="A21" s="3">
        <v>20</v>
      </c>
      <c r="B21" s="5" t="s">
        <v>26</v>
      </c>
      <c r="C21" s="5">
        <v>20</v>
      </c>
      <c r="D21" s="5">
        <v>14</v>
      </c>
      <c r="E21" s="5">
        <f t="shared" si="0"/>
        <v>6</v>
      </c>
      <c r="F21" s="5">
        <f t="shared" si="1"/>
        <v>36</v>
      </c>
    </row>
    <row r="22" spans="1:13" x14ac:dyDescent="0.25">
      <c r="B22" s="3" t="s">
        <v>27</v>
      </c>
      <c r="C22" s="5">
        <f t="shared" ref="C22:F22" si="2">SUM(C2:C21)</f>
        <v>210</v>
      </c>
      <c r="D22" s="5">
        <f t="shared" si="2"/>
        <v>210</v>
      </c>
      <c r="E22" s="5">
        <f t="shared" si="2"/>
        <v>0</v>
      </c>
      <c r="F22" s="5">
        <f t="shared" si="2"/>
        <v>802</v>
      </c>
    </row>
    <row r="23" spans="1:13" x14ac:dyDescent="0.25">
      <c r="A23" s="1"/>
      <c r="B23" s="1"/>
      <c r="C23" s="1"/>
      <c r="D23" s="1"/>
      <c r="E23" s="1"/>
      <c r="F23" s="1"/>
    </row>
    <row r="24" spans="1:13" x14ac:dyDescent="0.25">
      <c r="A24" s="3" t="s">
        <v>28</v>
      </c>
      <c r="B24" s="5">
        <f>1-(6*F22)/(A21*(A21*A21-1))</f>
        <v>0.39699248120300756</v>
      </c>
      <c r="C24" s="3" t="s">
        <v>29</v>
      </c>
      <c r="D24" s="1"/>
      <c r="E24" s="1"/>
      <c r="F24" s="1"/>
      <c r="G24" s="1"/>
      <c r="H24" s="1"/>
    </row>
    <row r="25" spans="1:13" x14ac:dyDescent="0.25">
      <c r="A25" s="3" t="s">
        <v>30</v>
      </c>
      <c r="B25" s="5" t="s">
        <v>31</v>
      </c>
      <c r="C25" s="5" t="s">
        <v>32</v>
      </c>
      <c r="D25" s="1" t="s">
        <v>33</v>
      </c>
      <c r="E25" s="2" t="s">
        <v>34</v>
      </c>
      <c r="F25" s="2"/>
      <c r="G25" s="2"/>
      <c r="H25" s="2"/>
    </row>
    <row r="26" spans="1:13" x14ac:dyDescent="0.25">
      <c r="A26" s="3" t="s">
        <v>30</v>
      </c>
      <c r="B26" s="5" t="s">
        <v>35</v>
      </c>
      <c r="C26" s="5" t="s">
        <v>36</v>
      </c>
      <c r="D26" s="1" t="s">
        <v>33</v>
      </c>
      <c r="E26" s="1"/>
      <c r="F26" s="1"/>
      <c r="G26" s="1"/>
      <c r="H26" s="1"/>
    </row>
    <row r="27" spans="1:13" x14ac:dyDescent="0.25">
      <c r="B27" t="s">
        <v>37</v>
      </c>
    </row>
  </sheetData>
  <mergeCells count="2">
    <mergeCell ref="E25:H25"/>
    <mergeCell ref="J17:M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F3C8-9114-47EE-A99A-5EC578EE4170}">
  <dimension ref="A1:O56"/>
  <sheetViews>
    <sheetView tabSelected="1" topLeftCell="A13" workbookViewId="0">
      <selection activeCell="G20" sqref="G20"/>
    </sheetView>
  </sheetViews>
  <sheetFormatPr defaultRowHeight="15" x14ac:dyDescent="0.25"/>
  <cols>
    <col min="2" max="2" width="25.7109375" customWidth="1"/>
    <col min="3" max="3" width="22" customWidth="1"/>
    <col min="4" max="4" width="20" customWidth="1"/>
    <col min="7" max="7" width="29.140625" customWidth="1"/>
  </cols>
  <sheetData>
    <row r="1" spans="1:15" ht="48.75" customHeight="1" x14ac:dyDescent="0.25">
      <c r="A1" s="3" t="s">
        <v>0</v>
      </c>
      <c r="B1" s="4" t="s">
        <v>38</v>
      </c>
      <c r="C1" s="4" t="s">
        <v>67</v>
      </c>
      <c r="D1" s="4" t="s">
        <v>39</v>
      </c>
      <c r="E1" s="1"/>
      <c r="F1" s="3" t="s">
        <v>0</v>
      </c>
      <c r="G1" s="4" t="s">
        <v>38</v>
      </c>
      <c r="H1" s="3" t="s">
        <v>65</v>
      </c>
      <c r="I1" s="3" t="s">
        <v>66</v>
      </c>
      <c r="J1" s="3" t="s">
        <v>4</v>
      </c>
      <c r="K1" s="3" t="s">
        <v>5</v>
      </c>
      <c r="L1" s="1"/>
      <c r="M1" s="1"/>
      <c r="N1" s="1"/>
      <c r="O1" s="1"/>
    </row>
    <row r="2" spans="1:15" x14ac:dyDescent="0.25">
      <c r="A2" s="3">
        <v>1</v>
      </c>
      <c r="B2" s="8" t="s">
        <v>40</v>
      </c>
      <c r="C2" s="5">
        <v>8.64</v>
      </c>
      <c r="D2" s="5">
        <v>15</v>
      </c>
      <c r="E2" s="1"/>
      <c r="F2" s="3">
        <v>1</v>
      </c>
      <c r="G2" s="8" t="s">
        <v>40</v>
      </c>
      <c r="H2" s="5">
        <v>1</v>
      </c>
      <c r="I2" s="5">
        <v>2</v>
      </c>
      <c r="J2" s="5">
        <f t="shared" ref="J2:J19" si="0">H2-I2</f>
        <v>-1</v>
      </c>
      <c r="K2" s="5">
        <f t="shared" ref="K2:K19" si="1">J2*J2</f>
        <v>1</v>
      </c>
      <c r="L2" s="1"/>
      <c r="M2" s="1"/>
      <c r="N2" s="1"/>
      <c r="O2" s="1"/>
    </row>
    <row r="3" spans="1:15" x14ac:dyDescent="0.25">
      <c r="A3" s="3">
        <v>2</v>
      </c>
      <c r="B3" s="8" t="s">
        <v>41</v>
      </c>
      <c r="C3" s="5">
        <v>7.89</v>
      </c>
      <c r="D3" s="5">
        <v>7</v>
      </c>
      <c r="E3" s="1"/>
      <c r="F3" s="3">
        <v>2</v>
      </c>
      <c r="G3" s="8" t="s">
        <v>41</v>
      </c>
      <c r="H3" s="5">
        <v>2</v>
      </c>
      <c r="I3" s="5">
        <v>8.5</v>
      </c>
      <c r="J3" s="5">
        <f t="shared" si="0"/>
        <v>-6.5</v>
      </c>
      <c r="K3" s="5">
        <f t="shared" si="1"/>
        <v>42.25</v>
      </c>
      <c r="L3" s="1"/>
      <c r="M3" s="1"/>
      <c r="N3" s="1"/>
      <c r="O3" s="1"/>
    </row>
    <row r="4" spans="1:15" x14ac:dyDescent="0.25">
      <c r="A4" s="3">
        <v>3</v>
      </c>
      <c r="B4" s="8" t="s">
        <v>42</v>
      </c>
      <c r="C4" s="5">
        <v>8.3800000000000008</v>
      </c>
      <c r="D4" s="5">
        <v>12</v>
      </c>
      <c r="E4" s="1"/>
      <c r="F4" s="3">
        <v>3</v>
      </c>
      <c r="G4" s="8" t="s">
        <v>42</v>
      </c>
      <c r="H4" s="5">
        <v>3</v>
      </c>
      <c r="I4" s="5">
        <v>13.5</v>
      </c>
      <c r="J4" s="5">
        <f t="shared" si="0"/>
        <v>-10.5</v>
      </c>
      <c r="K4" s="5">
        <f t="shared" si="1"/>
        <v>110.25</v>
      </c>
      <c r="L4" s="1"/>
      <c r="M4" s="1"/>
      <c r="N4" s="1"/>
      <c r="O4" s="1"/>
    </row>
    <row r="5" spans="1:15" ht="30" x14ac:dyDescent="0.25">
      <c r="A5" s="3">
        <v>4</v>
      </c>
      <c r="B5" s="8" t="s">
        <v>43</v>
      </c>
      <c r="C5" s="5">
        <v>6.97</v>
      </c>
      <c r="D5" s="5">
        <v>5</v>
      </c>
      <c r="E5" s="1"/>
      <c r="F5" s="3">
        <v>4</v>
      </c>
      <c r="G5" s="8" t="s">
        <v>43</v>
      </c>
      <c r="H5" s="5">
        <v>4</v>
      </c>
      <c r="I5" s="5">
        <v>12</v>
      </c>
      <c r="J5" s="5">
        <f t="shared" si="0"/>
        <v>-8</v>
      </c>
      <c r="K5" s="5">
        <f t="shared" si="1"/>
        <v>64</v>
      </c>
      <c r="L5" s="1"/>
      <c r="M5" s="1"/>
      <c r="N5" s="1"/>
      <c r="O5" s="1"/>
    </row>
    <row r="6" spans="1:15" x14ac:dyDescent="0.25">
      <c r="A6" s="3">
        <v>5</v>
      </c>
      <c r="B6" s="8" t="s">
        <v>44</v>
      </c>
      <c r="C6" s="5">
        <v>8.2799999999999994</v>
      </c>
      <c r="D6" s="5">
        <v>14</v>
      </c>
      <c r="E6" s="1"/>
      <c r="F6" s="3">
        <v>5</v>
      </c>
      <c r="G6" s="8" t="s">
        <v>44</v>
      </c>
      <c r="H6" s="5">
        <v>5</v>
      </c>
      <c r="I6" s="5">
        <v>5</v>
      </c>
      <c r="J6" s="5">
        <f t="shared" si="0"/>
        <v>0</v>
      </c>
      <c r="K6" s="5">
        <f t="shared" si="1"/>
        <v>0</v>
      </c>
      <c r="L6" s="1"/>
      <c r="M6" s="1"/>
      <c r="N6" s="1"/>
      <c r="O6" s="1"/>
    </row>
    <row r="7" spans="1:15" x14ac:dyDescent="0.25">
      <c r="A7" s="3">
        <v>6</v>
      </c>
      <c r="B7" s="8" t="s">
        <v>45</v>
      </c>
      <c r="C7" s="5">
        <v>9.56</v>
      </c>
      <c r="D7" s="5">
        <v>18</v>
      </c>
      <c r="E7" s="1"/>
      <c r="F7" s="3">
        <v>6</v>
      </c>
      <c r="G7" s="8" t="s">
        <v>45</v>
      </c>
      <c r="H7" s="5">
        <v>6</v>
      </c>
      <c r="I7" s="5">
        <v>3</v>
      </c>
      <c r="J7" s="5">
        <f t="shared" si="0"/>
        <v>3</v>
      </c>
      <c r="K7" s="5">
        <f t="shared" si="1"/>
        <v>9</v>
      </c>
      <c r="L7" s="1"/>
      <c r="M7" s="1"/>
      <c r="N7" s="1"/>
      <c r="O7" s="1"/>
    </row>
    <row r="8" spans="1:15" x14ac:dyDescent="0.25">
      <c r="A8" s="3">
        <v>7</v>
      </c>
      <c r="B8" s="8" t="s">
        <v>46</v>
      </c>
      <c r="C8" s="5">
        <v>8.1199999999999992</v>
      </c>
      <c r="D8" s="5">
        <v>13</v>
      </c>
      <c r="E8" s="1"/>
      <c r="F8" s="3">
        <v>7</v>
      </c>
      <c r="G8" s="8" t="s">
        <v>46</v>
      </c>
      <c r="H8" s="5">
        <v>7</v>
      </c>
      <c r="I8" s="5">
        <v>8.5</v>
      </c>
      <c r="J8" s="5">
        <f t="shared" si="0"/>
        <v>-1.5</v>
      </c>
      <c r="K8" s="5">
        <f t="shared" si="1"/>
        <v>2.25</v>
      </c>
      <c r="L8" s="1"/>
      <c r="M8" s="1"/>
      <c r="N8" s="1"/>
      <c r="O8" s="1"/>
    </row>
    <row r="9" spans="1:15" x14ac:dyDescent="0.25">
      <c r="A9" s="3">
        <v>8</v>
      </c>
      <c r="B9" s="8" t="s">
        <v>47</v>
      </c>
      <c r="C9" s="5">
        <v>8.41</v>
      </c>
      <c r="D9" s="5">
        <v>17</v>
      </c>
      <c r="E9" s="1"/>
      <c r="F9" s="3">
        <v>8</v>
      </c>
      <c r="G9" s="8" t="s">
        <v>47</v>
      </c>
      <c r="H9" s="5">
        <v>8</v>
      </c>
      <c r="I9" s="5">
        <v>6</v>
      </c>
      <c r="J9" s="5">
        <f t="shared" si="0"/>
        <v>2</v>
      </c>
      <c r="K9" s="5">
        <f t="shared" si="1"/>
        <v>4</v>
      </c>
      <c r="L9" s="1"/>
      <c r="M9" s="1"/>
      <c r="N9" s="1"/>
      <c r="O9" s="1"/>
    </row>
    <row r="10" spans="1:15" x14ac:dyDescent="0.25">
      <c r="A10" s="3">
        <v>9</v>
      </c>
      <c r="B10" s="8" t="s">
        <v>48</v>
      </c>
      <c r="C10" s="5">
        <v>8</v>
      </c>
      <c r="D10" s="5">
        <v>19</v>
      </c>
      <c r="E10" s="1"/>
      <c r="F10" s="3">
        <v>9</v>
      </c>
      <c r="G10" s="8" t="s">
        <v>48</v>
      </c>
      <c r="H10" s="5">
        <v>9</v>
      </c>
      <c r="I10" s="5">
        <v>7</v>
      </c>
      <c r="J10" s="5">
        <f t="shared" si="0"/>
        <v>2</v>
      </c>
      <c r="K10" s="5">
        <f t="shared" si="1"/>
        <v>4</v>
      </c>
      <c r="L10" s="1"/>
      <c r="M10" s="1"/>
      <c r="N10" s="1"/>
      <c r="O10" s="1"/>
    </row>
    <row r="11" spans="1:15" ht="30" x14ac:dyDescent="0.25">
      <c r="A11" s="3">
        <v>10</v>
      </c>
      <c r="B11" s="8" t="s">
        <v>49</v>
      </c>
      <c r="C11" s="5">
        <v>8.7100000000000009</v>
      </c>
      <c r="D11" s="5">
        <v>9</v>
      </c>
      <c r="E11" s="1"/>
      <c r="F11" s="3">
        <v>10</v>
      </c>
      <c r="G11" s="8" t="s">
        <v>49</v>
      </c>
      <c r="H11" s="5">
        <v>10</v>
      </c>
      <c r="I11" s="5">
        <v>10</v>
      </c>
      <c r="J11" s="5">
        <f t="shared" si="0"/>
        <v>0</v>
      </c>
      <c r="K11" s="5">
        <f t="shared" si="1"/>
        <v>0</v>
      </c>
      <c r="L11" s="1"/>
      <c r="M11" s="1"/>
      <c r="N11" s="1"/>
      <c r="O11" s="1"/>
    </row>
    <row r="12" spans="1:15" x14ac:dyDescent="0.25">
      <c r="A12" s="3">
        <v>11</v>
      </c>
      <c r="B12" s="8" t="s">
        <v>50</v>
      </c>
      <c r="C12" s="5">
        <v>7.74</v>
      </c>
      <c r="D12" s="5">
        <v>16</v>
      </c>
      <c r="E12" s="1"/>
      <c r="F12" s="3">
        <v>11</v>
      </c>
      <c r="G12" s="8" t="s">
        <v>50</v>
      </c>
      <c r="H12" s="5">
        <v>11</v>
      </c>
      <c r="I12" s="5">
        <v>1</v>
      </c>
      <c r="J12" s="5">
        <f t="shared" si="0"/>
        <v>10</v>
      </c>
      <c r="K12" s="5">
        <f t="shared" si="1"/>
        <v>100</v>
      </c>
      <c r="L12" s="1"/>
      <c r="M12" s="1"/>
      <c r="N12" s="1"/>
      <c r="O12" s="1"/>
    </row>
    <row r="13" spans="1:15" x14ac:dyDescent="0.25">
      <c r="A13" s="3">
        <v>12</v>
      </c>
      <c r="B13" s="8" t="s">
        <v>51</v>
      </c>
      <c r="C13" s="5">
        <v>8.1</v>
      </c>
      <c r="D13" s="5">
        <v>11</v>
      </c>
      <c r="E13" s="1"/>
      <c r="F13" s="3">
        <v>12</v>
      </c>
      <c r="G13" s="8" t="s">
        <v>51</v>
      </c>
      <c r="H13" s="5">
        <v>12.5</v>
      </c>
      <c r="I13" s="5">
        <v>15</v>
      </c>
      <c r="J13" s="5">
        <f t="shared" si="0"/>
        <v>-2.5</v>
      </c>
      <c r="K13" s="5">
        <f t="shared" si="1"/>
        <v>6.25</v>
      </c>
      <c r="L13" s="1"/>
      <c r="M13" s="1"/>
      <c r="N13" s="1"/>
      <c r="O13" s="1"/>
    </row>
    <row r="14" spans="1:15" x14ac:dyDescent="0.25">
      <c r="A14" s="3">
        <v>13</v>
      </c>
      <c r="B14" s="8" t="s">
        <v>52</v>
      </c>
      <c r="C14" s="5">
        <v>9.02</v>
      </c>
      <c r="D14" s="5">
        <v>12</v>
      </c>
      <c r="E14" s="1"/>
      <c r="F14" s="3">
        <v>13</v>
      </c>
      <c r="G14" s="8" t="s">
        <v>52</v>
      </c>
      <c r="H14" s="5">
        <v>12.5</v>
      </c>
      <c r="I14" s="5">
        <v>11</v>
      </c>
      <c r="J14" s="5">
        <f t="shared" si="0"/>
        <v>1.5</v>
      </c>
      <c r="K14" s="5">
        <f t="shared" si="1"/>
        <v>2.25</v>
      </c>
      <c r="L14" s="1"/>
      <c r="M14" s="1"/>
      <c r="N14" s="1"/>
      <c r="O14" s="1"/>
    </row>
    <row r="15" spans="1:15" x14ac:dyDescent="0.25">
      <c r="A15" s="3">
        <v>14</v>
      </c>
      <c r="B15" s="8" t="s">
        <v>53</v>
      </c>
      <c r="C15" s="5">
        <v>7.89</v>
      </c>
      <c r="D15" s="5">
        <v>10</v>
      </c>
      <c r="E15" s="1"/>
      <c r="F15" s="3">
        <v>14</v>
      </c>
      <c r="G15" s="8" t="s">
        <v>53</v>
      </c>
      <c r="H15" s="5">
        <v>14</v>
      </c>
      <c r="I15" s="5">
        <v>16</v>
      </c>
      <c r="J15" s="5">
        <f t="shared" si="0"/>
        <v>-2</v>
      </c>
      <c r="K15" s="5">
        <f t="shared" si="1"/>
        <v>4</v>
      </c>
      <c r="L15" s="1"/>
      <c r="M15" s="1"/>
      <c r="N15" s="1"/>
      <c r="O15" s="1"/>
    </row>
    <row r="16" spans="1:15" ht="30" x14ac:dyDescent="0.25">
      <c r="A16" s="3">
        <v>15</v>
      </c>
      <c r="B16" s="8" t="s">
        <v>54</v>
      </c>
      <c r="C16" s="5">
        <v>8.74</v>
      </c>
      <c r="D16" s="5">
        <v>8</v>
      </c>
      <c r="E16" s="1"/>
      <c r="F16" s="3">
        <v>15</v>
      </c>
      <c r="G16" s="8" t="s">
        <v>54</v>
      </c>
      <c r="H16" s="5">
        <v>15</v>
      </c>
      <c r="I16" s="5">
        <v>4</v>
      </c>
      <c r="J16" s="5">
        <f t="shared" si="0"/>
        <v>11</v>
      </c>
      <c r="K16" s="5">
        <f t="shared" si="1"/>
        <v>121</v>
      </c>
      <c r="L16" s="1"/>
      <c r="M16" s="1"/>
      <c r="N16" s="1"/>
      <c r="O16" s="1"/>
    </row>
    <row r="17" spans="1:15" ht="30" x14ac:dyDescent="0.25">
      <c r="A17" s="3">
        <v>16</v>
      </c>
      <c r="B17" s="8" t="s">
        <v>55</v>
      </c>
      <c r="C17" s="5">
        <v>7.84</v>
      </c>
      <c r="D17" s="5">
        <v>6</v>
      </c>
      <c r="E17" s="1"/>
      <c r="F17" s="3">
        <v>16</v>
      </c>
      <c r="G17" s="8" t="s">
        <v>55</v>
      </c>
      <c r="H17" s="5">
        <v>16</v>
      </c>
      <c r="I17" s="5">
        <v>18</v>
      </c>
      <c r="J17" s="5">
        <f t="shared" si="0"/>
        <v>-2</v>
      </c>
      <c r="K17" s="5">
        <f t="shared" si="1"/>
        <v>4</v>
      </c>
      <c r="L17" s="1"/>
      <c r="M17" s="1"/>
      <c r="N17" s="1"/>
      <c r="O17" s="1"/>
    </row>
    <row r="18" spans="1:15" x14ac:dyDescent="0.25">
      <c r="A18" s="3">
        <v>17</v>
      </c>
      <c r="B18" s="8" t="s">
        <v>56</v>
      </c>
      <c r="C18" s="5">
        <v>7.67</v>
      </c>
      <c r="D18" s="5">
        <v>4</v>
      </c>
      <c r="E18" s="1"/>
      <c r="F18" s="3">
        <v>17</v>
      </c>
      <c r="G18" s="8" t="s">
        <v>56</v>
      </c>
      <c r="H18" s="5">
        <v>17</v>
      </c>
      <c r="I18" s="5">
        <v>13.5</v>
      </c>
      <c r="J18" s="5">
        <f t="shared" si="0"/>
        <v>3.5</v>
      </c>
      <c r="K18" s="5">
        <f t="shared" si="1"/>
        <v>12.25</v>
      </c>
      <c r="L18" s="1"/>
      <c r="M18" s="1"/>
      <c r="N18" s="1"/>
      <c r="O18" s="1"/>
    </row>
    <row r="19" spans="1:15" ht="45" x14ac:dyDescent="0.25">
      <c r="A19" s="3">
        <v>18</v>
      </c>
      <c r="B19" s="8" t="s">
        <v>57</v>
      </c>
      <c r="C19" s="5">
        <v>7.23</v>
      </c>
      <c r="D19" s="5">
        <v>8</v>
      </c>
      <c r="E19" s="1"/>
      <c r="F19" s="3">
        <v>18</v>
      </c>
      <c r="G19" s="8" t="s">
        <v>57</v>
      </c>
      <c r="H19" s="5">
        <v>18</v>
      </c>
      <c r="I19" s="5">
        <v>17</v>
      </c>
      <c r="J19" s="5">
        <f t="shared" si="0"/>
        <v>1</v>
      </c>
      <c r="K19" s="5">
        <f t="shared" si="1"/>
        <v>1</v>
      </c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G20" s="3" t="s">
        <v>27</v>
      </c>
      <c r="H20" s="5">
        <f t="shared" ref="H20:K20" si="2">SUM(H2:H19)</f>
        <v>171</v>
      </c>
      <c r="I20" s="5">
        <f t="shared" si="2"/>
        <v>171</v>
      </c>
      <c r="J20" s="5">
        <f t="shared" si="2"/>
        <v>0</v>
      </c>
      <c r="K20" s="5">
        <f t="shared" si="2"/>
        <v>487.5</v>
      </c>
      <c r="L20" s="1"/>
      <c r="M20" s="1"/>
      <c r="N20" s="1"/>
      <c r="O20" s="1"/>
    </row>
    <row r="21" spans="1:15" x14ac:dyDescent="0.25">
      <c r="A21" s="3" t="s">
        <v>58</v>
      </c>
      <c r="B21" s="5">
        <f>(2*2*2-2)/12</f>
        <v>0.5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3" t="s">
        <v>59</v>
      </c>
      <c r="B22" s="5">
        <f>((2*2*2-2)+(2*2*2-2))/12</f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3" t="s">
        <v>28</v>
      </c>
      <c r="B23" s="5">
        <f>1-6*(K20+B21+B22)/(F19*(F19*F19-1))</f>
        <v>0.49535603715170273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3" t="s">
        <v>60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3" t="s">
        <v>61</v>
      </c>
      <c r="B25" s="5">
        <v>0.47</v>
      </c>
      <c r="C25" s="5">
        <v>0.05</v>
      </c>
      <c r="D25" s="1" t="s">
        <v>62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3" t="s">
        <v>61</v>
      </c>
      <c r="B26" s="5">
        <v>0.6</v>
      </c>
      <c r="C26" s="5">
        <v>0.01</v>
      </c>
      <c r="D26" s="1" t="s">
        <v>33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60" x14ac:dyDescent="0.25">
      <c r="A27" s="1"/>
      <c r="B27" s="6" t="s">
        <v>63</v>
      </c>
      <c r="C27" s="7" t="s">
        <v>64</v>
      </c>
      <c r="D27" s="7"/>
      <c r="E27" s="7"/>
      <c r="F27" s="7"/>
      <c r="G27" s="1"/>
      <c r="H27" s="1"/>
      <c r="I27" s="1"/>
      <c r="J27" s="1"/>
      <c r="K27" s="1"/>
      <c r="L27" s="1"/>
      <c r="M27" s="1"/>
      <c r="N27" s="1"/>
      <c r="O27" s="1"/>
    </row>
    <row r="56" ht="17.25" customHeight="1" x14ac:dyDescent="0.25"/>
  </sheetData>
  <mergeCells count="1">
    <mergeCell ref="C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3.1</vt:lpstr>
      <vt:lpstr>Задание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2020-05-25T20:14:56Z</dcterms:created>
  <dcterms:modified xsi:type="dcterms:W3CDTF">2020-05-25T20:53:11Z</dcterms:modified>
</cp:coreProperties>
</file>