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98EB3FF-093C-4611-A098-594F376A31E9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Задание 2" sheetId="1" r:id="rId1"/>
    <sheet name="Задание 3" sheetId="2" r:id="rId2"/>
    <sheet name="Задание 4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3" l="1"/>
  <c r="E35" i="3" s="1"/>
  <c r="H35" i="3" s="1"/>
  <c r="B36" i="3"/>
  <c r="I35" i="3"/>
  <c r="J35" i="3" s="1"/>
  <c r="J34" i="3"/>
  <c r="I34" i="3"/>
  <c r="I33" i="3"/>
  <c r="J33" i="3" s="1"/>
  <c r="E33" i="3"/>
  <c r="H33" i="3" s="1"/>
  <c r="I32" i="3"/>
  <c r="J32" i="3" s="1"/>
  <c r="H32" i="3"/>
  <c r="E32" i="3"/>
  <c r="I31" i="3"/>
  <c r="J31" i="3" s="1"/>
  <c r="J30" i="3"/>
  <c r="I30" i="3"/>
  <c r="I29" i="3"/>
  <c r="J29" i="3" s="1"/>
  <c r="E29" i="3"/>
  <c r="H29" i="3" s="1"/>
  <c r="I28" i="3"/>
  <c r="J28" i="3" s="1"/>
  <c r="H28" i="3"/>
  <c r="E28" i="3"/>
  <c r="I27" i="3"/>
  <c r="J27" i="3" s="1"/>
  <c r="C18" i="3"/>
  <c r="B18" i="3"/>
  <c r="I17" i="3"/>
  <c r="J17" i="3" s="1"/>
  <c r="E17" i="3"/>
  <c r="D17" i="3"/>
  <c r="G17" i="3" s="1"/>
  <c r="I16" i="3"/>
  <c r="J16" i="3" s="1"/>
  <c r="H16" i="3"/>
  <c r="E16" i="3"/>
  <c r="D16" i="3"/>
  <c r="I15" i="3"/>
  <c r="J15" i="3" s="1"/>
  <c r="H15" i="3"/>
  <c r="G15" i="3"/>
  <c r="E15" i="3"/>
  <c r="D15" i="3"/>
  <c r="F15" i="3" s="1"/>
  <c r="J14" i="3"/>
  <c r="I14" i="3"/>
  <c r="G14" i="3"/>
  <c r="F14" i="3"/>
  <c r="E14" i="3"/>
  <c r="H14" i="3" s="1"/>
  <c r="D14" i="3"/>
  <c r="I13" i="3"/>
  <c r="J13" i="3" s="1"/>
  <c r="E13" i="3"/>
  <c r="D13" i="3"/>
  <c r="G13" i="3" s="1"/>
  <c r="I12" i="3"/>
  <c r="J12" i="3" s="1"/>
  <c r="H12" i="3"/>
  <c r="E12" i="3"/>
  <c r="D12" i="3"/>
  <c r="I11" i="3"/>
  <c r="J11" i="3" s="1"/>
  <c r="H11" i="3"/>
  <c r="G11" i="3"/>
  <c r="E11" i="3"/>
  <c r="D11" i="3"/>
  <c r="F11" i="3" s="1"/>
  <c r="J10" i="3"/>
  <c r="I10" i="3"/>
  <c r="G10" i="3"/>
  <c r="F10" i="3"/>
  <c r="E10" i="3"/>
  <c r="H10" i="3" s="1"/>
  <c r="D10" i="3"/>
  <c r="I9" i="3"/>
  <c r="J9" i="3" s="1"/>
  <c r="E9" i="3"/>
  <c r="D9" i="3"/>
  <c r="G9" i="3" s="1"/>
  <c r="I8" i="3"/>
  <c r="J8" i="3" s="1"/>
  <c r="H8" i="3"/>
  <c r="E8" i="3"/>
  <c r="D8" i="3"/>
  <c r="I7" i="3"/>
  <c r="J7" i="3" s="1"/>
  <c r="H7" i="3"/>
  <c r="G7" i="3"/>
  <c r="E7" i="3"/>
  <c r="D7" i="3"/>
  <c r="F7" i="3" s="1"/>
  <c r="J6" i="3"/>
  <c r="I6" i="3"/>
  <c r="G6" i="3"/>
  <c r="F6" i="3"/>
  <c r="E6" i="3"/>
  <c r="H6" i="3" s="1"/>
  <c r="D6" i="3"/>
  <c r="I5" i="3"/>
  <c r="J5" i="3" s="1"/>
  <c r="E5" i="3"/>
  <c r="D5" i="3"/>
  <c r="G5" i="3" s="1"/>
  <c r="I4" i="3"/>
  <c r="J4" i="3" s="1"/>
  <c r="J18" i="3" s="1"/>
  <c r="H4" i="3"/>
  <c r="E4" i="3"/>
  <c r="D4" i="3"/>
  <c r="C78" i="2"/>
  <c r="B78" i="2"/>
  <c r="I77" i="2"/>
  <c r="J77" i="2" s="1"/>
  <c r="D77" i="2"/>
  <c r="J76" i="2"/>
  <c r="I76" i="2"/>
  <c r="J75" i="2"/>
  <c r="I75" i="2"/>
  <c r="I74" i="2"/>
  <c r="J74" i="2" s="1"/>
  <c r="I73" i="2"/>
  <c r="J73" i="2" s="1"/>
  <c r="D73" i="2"/>
  <c r="J72" i="2"/>
  <c r="I72" i="2"/>
  <c r="J71" i="2"/>
  <c r="I71" i="2"/>
  <c r="I70" i="2"/>
  <c r="J70" i="2" s="1"/>
  <c r="I69" i="2"/>
  <c r="J69" i="2" s="1"/>
  <c r="D69" i="2"/>
  <c r="J68" i="2"/>
  <c r="I68" i="2"/>
  <c r="C56" i="2"/>
  <c r="B56" i="2"/>
  <c r="J55" i="2"/>
  <c r="I55" i="2"/>
  <c r="J54" i="2"/>
  <c r="I54" i="2"/>
  <c r="I53" i="2"/>
  <c r="J53" i="2" s="1"/>
  <c r="E53" i="2"/>
  <c r="H53" i="2" s="1"/>
  <c r="I52" i="2"/>
  <c r="J52" i="2" s="1"/>
  <c r="D52" i="2"/>
  <c r="J51" i="2"/>
  <c r="I51" i="2"/>
  <c r="D51" i="2"/>
  <c r="G51" i="2" s="1"/>
  <c r="J50" i="2"/>
  <c r="I50" i="2"/>
  <c r="J49" i="2"/>
  <c r="I49" i="2"/>
  <c r="E49" i="2"/>
  <c r="H49" i="2" s="1"/>
  <c r="I48" i="2"/>
  <c r="J48" i="2" s="1"/>
  <c r="D48" i="2"/>
  <c r="J47" i="2"/>
  <c r="I47" i="2"/>
  <c r="D47" i="2"/>
  <c r="J46" i="2"/>
  <c r="I46" i="2"/>
  <c r="C34" i="2"/>
  <c r="B34" i="2"/>
  <c r="J33" i="2"/>
  <c r="I33" i="2"/>
  <c r="I32" i="2"/>
  <c r="J32" i="2" s="1"/>
  <c r="I31" i="2"/>
  <c r="J31" i="2" s="1"/>
  <c r="D31" i="2"/>
  <c r="I30" i="2"/>
  <c r="J30" i="2" s="1"/>
  <c r="D30" i="2"/>
  <c r="J29" i="2"/>
  <c r="I29" i="2"/>
  <c r="I28" i="2"/>
  <c r="J28" i="2" s="1"/>
  <c r="I27" i="2"/>
  <c r="J27" i="2" s="1"/>
  <c r="D27" i="2"/>
  <c r="I26" i="2"/>
  <c r="J26" i="2" s="1"/>
  <c r="D26" i="2"/>
  <c r="J25" i="2"/>
  <c r="I25" i="2"/>
  <c r="I24" i="2"/>
  <c r="J24" i="2" s="1"/>
  <c r="C14" i="2"/>
  <c r="B14" i="2"/>
  <c r="D75" i="2" s="1"/>
  <c r="G75" i="2" s="1"/>
  <c r="I13" i="2"/>
  <c r="J13" i="2" s="1"/>
  <c r="E13" i="2"/>
  <c r="H13" i="2" s="1"/>
  <c r="D13" i="2"/>
  <c r="F13" i="2" s="1"/>
  <c r="I12" i="2"/>
  <c r="J12" i="2" s="1"/>
  <c r="H12" i="2"/>
  <c r="G12" i="2"/>
  <c r="E12" i="2"/>
  <c r="D12" i="2"/>
  <c r="F12" i="2" s="1"/>
  <c r="J11" i="2"/>
  <c r="I11" i="2"/>
  <c r="G11" i="2"/>
  <c r="D11" i="2"/>
  <c r="I10" i="2"/>
  <c r="J10" i="2" s="1"/>
  <c r="G10" i="2"/>
  <c r="E10" i="2"/>
  <c r="H10" i="2" s="1"/>
  <c r="D10" i="2"/>
  <c r="I9" i="2"/>
  <c r="J9" i="2" s="1"/>
  <c r="H9" i="2"/>
  <c r="E9" i="2"/>
  <c r="D9" i="2"/>
  <c r="G9" i="2" s="1"/>
  <c r="I8" i="2"/>
  <c r="J8" i="2" s="1"/>
  <c r="H8" i="2"/>
  <c r="G8" i="2"/>
  <c r="E8" i="2"/>
  <c r="D8" i="2"/>
  <c r="F8" i="2" s="1"/>
  <c r="J7" i="2"/>
  <c r="I7" i="2"/>
  <c r="G7" i="2"/>
  <c r="D7" i="2"/>
  <c r="I6" i="2"/>
  <c r="J6" i="2" s="1"/>
  <c r="G6" i="2"/>
  <c r="E6" i="2"/>
  <c r="H6" i="2" s="1"/>
  <c r="D6" i="2"/>
  <c r="I5" i="2"/>
  <c r="J5" i="2" s="1"/>
  <c r="H5" i="2"/>
  <c r="E5" i="2"/>
  <c r="D5" i="2"/>
  <c r="G5" i="2" s="1"/>
  <c r="I4" i="2"/>
  <c r="J4" i="2" s="1"/>
  <c r="H4" i="2"/>
  <c r="G4" i="2"/>
  <c r="E4" i="2"/>
  <c r="D4" i="2"/>
  <c r="F4" i="2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N14" i="1" s="1"/>
  <c r="B18" i="1" s="1"/>
  <c r="B19" i="1" s="1"/>
  <c r="C14" i="1"/>
  <c r="E12" i="1" s="1"/>
  <c r="H12" i="1" s="1"/>
  <c r="B14" i="1"/>
  <c r="D13" i="1" s="1"/>
  <c r="E13" i="1"/>
  <c r="H13" i="1" s="1"/>
  <c r="E9" i="1"/>
  <c r="H9" i="1" s="1"/>
  <c r="E5" i="1"/>
  <c r="H5" i="1" s="1"/>
  <c r="F13" i="1" l="1"/>
  <c r="G13" i="1"/>
  <c r="J14" i="2"/>
  <c r="B19" i="2" s="1"/>
  <c r="J34" i="2"/>
  <c r="B39" i="2" s="1"/>
  <c r="B40" i="2" s="1"/>
  <c r="D6" i="1"/>
  <c r="D10" i="1"/>
  <c r="G69" i="2"/>
  <c r="F12" i="3"/>
  <c r="G12" i="3"/>
  <c r="F10" i="2"/>
  <c r="F48" i="2"/>
  <c r="G48" i="2"/>
  <c r="F5" i="3"/>
  <c r="H5" i="3"/>
  <c r="D34" i="3"/>
  <c r="D30" i="3"/>
  <c r="D35" i="3"/>
  <c r="D31" i="3"/>
  <c r="D27" i="3"/>
  <c r="D33" i="3"/>
  <c r="D29" i="3"/>
  <c r="D8" i="1"/>
  <c r="E11" i="1"/>
  <c r="H11" i="1" s="1"/>
  <c r="D12" i="1"/>
  <c r="F5" i="2"/>
  <c r="F9" i="2"/>
  <c r="G13" i="2"/>
  <c r="E76" i="2"/>
  <c r="H76" i="2" s="1"/>
  <c r="E72" i="2"/>
  <c r="H72" i="2" s="1"/>
  <c r="E68" i="2"/>
  <c r="H68" i="2" s="1"/>
  <c r="E55" i="2"/>
  <c r="H55" i="2" s="1"/>
  <c r="E51" i="2"/>
  <c r="H51" i="2" s="1"/>
  <c r="E47" i="2"/>
  <c r="H47" i="2" s="1"/>
  <c r="E30" i="2"/>
  <c r="H30" i="2" s="1"/>
  <c r="E26" i="2"/>
  <c r="H26" i="2" s="1"/>
  <c r="E77" i="2"/>
  <c r="H77" i="2" s="1"/>
  <c r="E73" i="2"/>
  <c r="H73" i="2" s="1"/>
  <c r="E69" i="2"/>
  <c r="H69" i="2" s="1"/>
  <c r="E52" i="2"/>
  <c r="H52" i="2" s="1"/>
  <c r="E75" i="2"/>
  <c r="E71" i="2"/>
  <c r="H71" i="2" s="1"/>
  <c r="E54" i="2"/>
  <c r="H54" i="2" s="1"/>
  <c r="E50" i="2"/>
  <c r="H50" i="2" s="1"/>
  <c r="E46" i="2"/>
  <c r="H46" i="2" s="1"/>
  <c r="H57" i="2" s="1"/>
  <c r="E33" i="2"/>
  <c r="H33" i="2" s="1"/>
  <c r="E29" i="2"/>
  <c r="H29" i="2" s="1"/>
  <c r="E25" i="2"/>
  <c r="H25" i="2" s="1"/>
  <c r="E24" i="2"/>
  <c r="H24" i="2" s="1"/>
  <c r="G27" i="2"/>
  <c r="E28" i="2"/>
  <c r="H28" i="2" s="1"/>
  <c r="G31" i="2"/>
  <c r="E32" i="2"/>
  <c r="H32" i="2" s="1"/>
  <c r="E48" i="2"/>
  <c r="H48" i="2" s="1"/>
  <c r="G52" i="2"/>
  <c r="J78" i="2"/>
  <c r="B83" i="2" s="1"/>
  <c r="B84" i="2" s="1"/>
  <c r="E74" i="2"/>
  <c r="H74" i="2" s="1"/>
  <c r="G77" i="2"/>
  <c r="F8" i="3"/>
  <c r="G8" i="3"/>
  <c r="F16" i="3"/>
  <c r="G16" i="3"/>
  <c r="J36" i="3"/>
  <c r="D32" i="3"/>
  <c r="G15" i="2"/>
  <c r="F4" i="3"/>
  <c r="F19" i="3" s="1"/>
  <c r="G4" i="3"/>
  <c r="E6" i="1"/>
  <c r="H6" i="1" s="1"/>
  <c r="D7" i="1"/>
  <c r="E10" i="1"/>
  <c r="H10" i="1" s="1"/>
  <c r="D11" i="1"/>
  <c r="F6" i="2"/>
  <c r="G47" i="2"/>
  <c r="F51" i="2"/>
  <c r="F13" i="3"/>
  <c r="H13" i="3"/>
  <c r="D4" i="1"/>
  <c r="E7" i="1"/>
  <c r="H7" i="1" s="1"/>
  <c r="E4" i="1"/>
  <c r="H4" i="1" s="1"/>
  <c r="D5" i="1"/>
  <c r="E8" i="1"/>
  <c r="H8" i="1" s="1"/>
  <c r="D9" i="1"/>
  <c r="E7" i="2"/>
  <c r="E11" i="2"/>
  <c r="G26" i="2"/>
  <c r="E27" i="2"/>
  <c r="H27" i="2" s="1"/>
  <c r="G30" i="2"/>
  <c r="E31" i="2"/>
  <c r="H31" i="2" s="1"/>
  <c r="J56" i="2"/>
  <c r="B61" i="2" s="1"/>
  <c r="B62" i="2" s="1"/>
  <c r="E70" i="2"/>
  <c r="H70" i="2" s="1"/>
  <c r="F73" i="2"/>
  <c r="G73" i="2"/>
  <c r="F9" i="3"/>
  <c r="H9" i="3"/>
  <c r="H19" i="3" s="1"/>
  <c r="F17" i="3"/>
  <c r="H17" i="3"/>
  <c r="D28" i="3"/>
  <c r="D24" i="2"/>
  <c r="D28" i="2"/>
  <c r="D32" i="2"/>
  <c r="D49" i="2"/>
  <c r="D53" i="2"/>
  <c r="D70" i="2"/>
  <c r="D74" i="2"/>
  <c r="E30" i="3"/>
  <c r="H30" i="3" s="1"/>
  <c r="E34" i="3"/>
  <c r="H34" i="3" s="1"/>
  <c r="D55" i="2"/>
  <c r="D68" i="2"/>
  <c r="D72" i="2"/>
  <c r="D76" i="2"/>
  <c r="D25" i="2"/>
  <c r="D29" i="2"/>
  <c r="D33" i="2"/>
  <c r="D46" i="2"/>
  <c r="D50" i="2"/>
  <c r="D54" i="2"/>
  <c r="D71" i="2"/>
  <c r="E27" i="3"/>
  <c r="H27" i="3" s="1"/>
  <c r="H37" i="3" s="1"/>
  <c r="E31" i="3"/>
  <c r="H31" i="3" s="1"/>
  <c r="F46" i="2" l="1"/>
  <c r="G46" i="2"/>
  <c r="F76" i="2"/>
  <c r="G76" i="2"/>
  <c r="G53" i="2"/>
  <c r="F53" i="2"/>
  <c r="H75" i="2"/>
  <c r="H79" i="2" s="1"/>
  <c r="F75" i="2"/>
  <c r="G10" i="1"/>
  <c r="F10" i="1"/>
  <c r="G24" i="2"/>
  <c r="G35" i="2" s="1"/>
  <c r="F24" i="2"/>
  <c r="F9" i="1"/>
  <c r="G9" i="1"/>
  <c r="H35" i="2"/>
  <c r="G12" i="1"/>
  <c r="F12" i="1"/>
  <c r="G33" i="3"/>
  <c r="F33" i="3"/>
  <c r="G30" i="3"/>
  <c r="F30" i="3"/>
  <c r="G71" i="2"/>
  <c r="F71" i="2"/>
  <c r="G33" i="2"/>
  <c r="F33" i="2"/>
  <c r="F72" i="2"/>
  <c r="G72" i="2"/>
  <c r="G49" i="2"/>
  <c r="F49" i="2"/>
  <c r="F28" i="3"/>
  <c r="G28" i="3"/>
  <c r="G4" i="1"/>
  <c r="F4" i="1"/>
  <c r="F7" i="1"/>
  <c r="G7" i="1"/>
  <c r="F27" i="3"/>
  <c r="G27" i="3"/>
  <c r="G34" i="3"/>
  <c r="F34" i="3"/>
  <c r="G6" i="1"/>
  <c r="F6" i="1"/>
  <c r="G54" i="2"/>
  <c r="F54" i="2"/>
  <c r="G29" i="2"/>
  <c r="F29" i="2"/>
  <c r="F68" i="2"/>
  <c r="G68" i="2"/>
  <c r="G79" i="2" s="1"/>
  <c r="G74" i="2"/>
  <c r="F74" i="2"/>
  <c r="G32" i="2"/>
  <c r="F32" i="2"/>
  <c r="F11" i="2"/>
  <c r="H11" i="2"/>
  <c r="G5" i="1"/>
  <c r="F5" i="1"/>
  <c r="F32" i="3"/>
  <c r="G32" i="3"/>
  <c r="F77" i="2"/>
  <c r="F52" i="2"/>
  <c r="F31" i="2"/>
  <c r="F27" i="2"/>
  <c r="G8" i="1"/>
  <c r="F8" i="1"/>
  <c r="F31" i="3"/>
  <c r="G31" i="3"/>
  <c r="F69" i="2"/>
  <c r="F50" i="2"/>
  <c r="G50" i="2"/>
  <c r="G25" i="2"/>
  <c r="F25" i="2"/>
  <c r="F55" i="2"/>
  <c r="G55" i="2"/>
  <c r="G70" i="2"/>
  <c r="F70" i="2"/>
  <c r="G28" i="2"/>
  <c r="F28" i="2"/>
  <c r="H7" i="2"/>
  <c r="H15" i="2" s="1"/>
  <c r="F7" i="2"/>
  <c r="F15" i="2" s="1"/>
  <c r="B16" i="2" s="1"/>
  <c r="H15" i="1"/>
  <c r="F11" i="1"/>
  <c r="G11" i="1"/>
  <c r="G19" i="3"/>
  <c r="C20" i="3" s="1"/>
  <c r="F30" i="2"/>
  <c r="F26" i="2"/>
  <c r="G29" i="3"/>
  <c r="F29" i="3"/>
  <c r="F35" i="3"/>
  <c r="G35" i="3"/>
  <c r="F47" i="2"/>
  <c r="F79" i="2" l="1"/>
  <c r="B80" i="2" s="1"/>
  <c r="G37" i="3"/>
  <c r="F15" i="1"/>
  <c r="B16" i="1" s="1"/>
  <c r="G57" i="2"/>
  <c r="F37" i="3"/>
  <c r="C38" i="3" s="1"/>
  <c r="G15" i="1"/>
  <c r="F35" i="2"/>
  <c r="B36" i="2" s="1"/>
  <c r="F57" i="2"/>
  <c r="B58" i="2" s="1"/>
</calcChain>
</file>

<file path=xl/sharedStrings.xml><?xml version="1.0" encoding="utf-8"?>
<sst xmlns="http://schemas.openxmlformats.org/spreadsheetml/2006/main" count="145" uniqueCount="53">
  <si>
    <t>Пример 1</t>
  </si>
  <si>
    <t>коэф. Пирсона</t>
  </si>
  <si>
    <t>№</t>
  </si>
  <si>
    <t>x</t>
  </si>
  <si>
    <t>y</t>
  </si>
  <si>
    <t>Xi - Xсред.</t>
  </si>
  <si>
    <t>Yi - Yсред.</t>
  </si>
  <si>
    <t>(Xi - Xср)*(Yi - Yср)</t>
  </si>
  <si>
    <t>(Xi - Xсред.)^2</t>
  </si>
  <si>
    <t>(Yi - Yсред.)^2</t>
  </si>
  <si>
    <t>средн. знач.</t>
  </si>
  <si>
    <t>сумма</t>
  </si>
  <si>
    <t>Пример 2</t>
  </si>
  <si>
    <t>коэф. Спирмена</t>
  </si>
  <si>
    <t>di = xi - yi</t>
  </si>
  <si>
    <t>di</t>
  </si>
  <si>
    <t>t кр (0,05 8) = 2.31</t>
  </si>
  <si>
    <t xml:space="preserve">t &gt; t кр </t>
  </si>
  <si>
    <t>связь статистически значима при 5% уровне значимости</t>
  </si>
  <si>
    <t>Задание 3.1</t>
  </si>
  <si>
    <t>x стаж (в мес.)</t>
  </si>
  <si>
    <t>y время решения (в мин.)</t>
  </si>
  <si>
    <t>Сильная обратная линейная зависимость</t>
  </si>
  <si>
    <t>абсолютное значение парвметра &gt; 1, что говорит о сильной тесноте связи</t>
  </si>
  <si>
    <t>Задание 3.2</t>
  </si>
  <si>
    <t>xi</t>
  </si>
  <si>
    <t>yi</t>
  </si>
  <si>
    <t>Сильная линейная зависимость</t>
  </si>
  <si>
    <t>абсолютное значение парвметра &lt; 0.3, что говорит о слабой тесноте связи</t>
  </si>
  <si>
    <t xml:space="preserve">t &lt; t кр </t>
  </si>
  <si>
    <t>связь статистически не значима при 5% уровне значимости</t>
  </si>
  <si>
    <t>zi</t>
  </si>
  <si>
    <t>Zi - Yсред.</t>
  </si>
  <si>
    <t>(Xi - Xср)*(Zi - Zср)</t>
  </si>
  <si>
    <t>(Zi - Zсред.)^2</t>
  </si>
  <si>
    <t>di = xi - zi</t>
  </si>
  <si>
    <t>абсолютное значение парвметра в пределах диапозона [0.3, 0.7], что говорит об умеренной тесноте связи</t>
  </si>
  <si>
    <t>Zi - Xсред.</t>
  </si>
  <si>
    <t>(Zi - Zср)*(Yi - Yср)</t>
  </si>
  <si>
    <t>di = zi - yi</t>
  </si>
  <si>
    <t>Задание 4.1</t>
  </si>
  <si>
    <t>x agr</t>
  </si>
  <si>
    <t>y iq</t>
  </si>
  <si>
    <t>умеренная обратная линейная зависимость</t>
  </si>
  <si>
    <t>Для умеренной зависимость диапозон значений соответствует [0.3, 0.5]</t>
  </si>
  <si>
    <t>Задание 4.2</t>
  </si>
  <si>
    <t>x числ. посетит.</t>
  </si>
  <si>
    <t>y позиция в выдаче</t>
  </si>
  <si>
    <t>Присутствует заметная обратная линейная зависимость</t>
  </si>
  <si>
    <t>Для умеренной зависимость диапозон значений соответствует [0.5, 0.7]</t>
  </si>
  <si>
    <t>t</t>
  </si>
  <si>
    <t>rs</t>
  </si>
  <si>
    <t>r 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</si>
</sst>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1" fillId="2" borderId="2" xfId="0" applyFont="1" applyFill="1" applyBorder="1" applyAlignment="1"/>
    <xf numFmtId="0" fontId="4" fillId="3" borderId="1" xfId="0" applyFont="1" applyFill="1" applyBorder="1" applyAlignment="1"/>
    <xf numFmtId="0" fontId="0" fillId="2" borderId="1" xfId="0" applyFont="1" applyFill="1" applyBorder="1" applyAlignment="1"/>
    <xf numFmtId="0" fontId="3" fillId="2" borderId="1" xfId="0" applyFont="1" applyFill="1" applyBorder="1"/>
    <xf numFmtId="0" fontId="4" fillId="3" borderId="3" xfId="0" applyFont="1" applyFill="1" applyBorder="1" applyAlignment="1"/>
    <xf numFmtId="0" fontId="4" fillId="2" borderId="1" xfId="0" applyFont="1" applyFill="1" applyBorder="1" applyAlignment="1">
      <alignment horizontal="center"/>
    </xf>
    <xf numFmtId="0" fontId="6" fillId="0" borderId="0" xfId="0" applyFont="1" applyAlignment="1"/>
    <xf numFmtId="0" fontId="6" fillId="3" borderId="1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7" fillId="2" borderId="1" xfId="0" applyFont="1" applyFill="1" applyBorder="1" applyAlignment="1"/>
    <xf numFmtId="4" fontId="2" fillId="2" borderId="1" xfId="0" applyNumberFormat="1" applyFont="1" applyFill="1" applyBorder="1" applyAlignment="1"/>
    <xf numFmtId="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'Задание 3'!$B$23</c:f>
              <c:strCache>
                <c:ptCount val="1"/>
                <c:pt idx="0">
                  <c:v>xi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E-4273-BA85-D8FB8328CA18}"/>
            </c:ext>
          </c:extLst>
        </c:ser>
        <c:ser>
          <c:idx val="1"/>
          <c:order val="1"/>
          <c:tx>
            <c:strRef>
              <c:f>'Задание 3'!$C$23</c:f>
              <c:strCache>
                <c:ptCount val="1"/>
                <c:pt idx="0">
                  <c:v>yi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3'!$C$24:$C$33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4273-BA85-D8FB8328C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83301"/>
        <c:axId val="1098139279"/>
      </c:lineChart>
      <c:catAx>
        <c:axId val="152883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098139279"/>
        <c:crosses val="autoZero"/>
        <c:auto val="1"/>
        <c:lblAlgn val="ctr"/>
        <c:lblOffset val="100"/>
        <c:noMultiLvlLbl val="1"/>
      </c:catAx>
      <c:valAx>
        <c:axId val="1098139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28833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'Задание 3'!$B$67</c:f>
              <c:strCache>
                <c:ptCount val="1"/>
                <c:pt idx="0">
                  <c:v>zi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3'!$B$68:$B$77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8E-4564-AB5B-D4ED44F8725C}"/>
            </c:ext>
          </c:extLst>
        </c:ser>
        <c:ser>
          <c:idx val="1"/>
          <c:order val="1"/>
          <c:tx>
            <c:strRef>
              <c:f>'Задание 3'!$C$67</c:f>
              <c:strCache>
                <c:ptCount val="1"/>
                <c:pt idx="0">
                  <c:v>yi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3'!$C$68:$C$77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E-4564-AB5B-D4ED44F8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0270988"/>
        <c:axId val="1330204144"/>
      </c:lineChart>
      <c:catAx>
        <c:axId val="2050270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30204144"/>
        <c:crosses val="autoZero"/>
        <c:auto val="1"/>
        <c:lblAlgn val="ctr"/>
        <c:lblOffset val="100"/>
        <c:noMultiLvlLbl val="1"/>
      </c:catAx>
      <c:valAx>
        <c:axId val="13302041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205027098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'Задание 3'!$B$45</c:f>
              <c:strCache>
                <c:ptCount val="1"/>
                <c:pt idx="0">
                  <c:v>xi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3'!$B$46:$B$55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A-4710-A2FF-744FCCC8A17C}"/>
            </c:ext>
          </c:extLst>
        </c:ser>
        <c:ser>
          <c:idx val="1"/>
          <c:order val="1"/>
          <c:tx>
            <c:strRef>
              <c:f>'Задание 3'!$C$45</c:f>
              <c:strCache>
                <c:ptCount val="1"/>
                <c:pt idx="0">
                  <c:v>zi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3'!$C$46:$C$55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A-4710-A2FF-744FCCC8A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914133"/>
        <c:axId val="334927932"/>
      </c:lineChart>
      <c:catAx>
        <c:axId val="13719141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334927932"/>
        <c:crosses val="autoZero"/>
        <c:auto val="1"/>
        <c:lblAlgn val="ctr"/>
        <c:lblOffset val="100"/>
        <c:noMultiLvlLbl val="1"/>
      </c:catAx>
      <c:valAx>
        <c:axId val="3349279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3719141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'Задание 4'!$B$3</c:f>
              <c:strCache>
                <c:ptCount val="1"/>
                <c:pt idx="0">
                  <c:v>x agr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4'!$B$4:$B$17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  <c:pt idx="6">
                  <c:v>26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29</c:v>
                </c:pt>
                <c:pt idx="12">
                  <c:v>24</c:v>
                </c:pt>
                <c:pt idx="1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D-4E46-B499-23CBD058CFB0}"/>
            </c:ext>
          </c:extLst>
        </c:ser>
        <c:ser>
          <c:idx val="1"/>
          <c:order val="1"/>
          <c:tx>
            <c:strRef>
              <c:f>'Задание 4'!$C$3</c:f>
              <c:strCache>
                <c:ptCount val="1"/>
                <c:pt idx="0">
                  <c:v>y iq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4'!$C$4:$C$17</c:f>
              <c:numCache>
                <c:formatCode>General</c:formatCode>
                <c:ptCount val="14"/>
                <c:pt idx="0">
                  <c:v>100</c:v>
                </c:pt>
                <c:pt idx="1">
                  <c:v>115</c:v>
                </c:pt>
                <c:pt idx="2">
                  <c:v>117</c:v>
                </c:pt>
                <c:pt idx="3">
                  <c:v>119</c:v>
                </c:pt>
                <c:pt idx="4">
                  <c:v>134</c:v>
                </c:pt>
                <c:pt idx="5">
                  <c:v>94</c:v>
                </c:pt>
                <c:pt idx="6">
                  <c:v>105</c:v>
                </c:pt>
                <c:pt idx="7">
                  <c:v>103</c:v>
                </c:pt>
                <c:pt idx="8">
                  <c:v>111</c:v>
                </c:pt>
                <c:pt idx="9">
                  <c:v>124</c:v>
                </c:pt>
                <c:pt idx="10">
                  <c:v>122</c:v>
                </c:pt>
                <c:pt idx="11">
                  <c:v>109</c:v>
                </c:pt>
                <c:pt idx="12">
                  <c:v>110</c:v>
                </c:pt>
                <c:pt idx="1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D-4E46-B499-23CBD058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75275"/>
        <c:axId val="1116066747"/>
      </c:lineChart>
      <c:catAx>
        <c:axId val="561075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116066747"/>
        <c:crosses val="autoZero"/>
        <c:auto val="1"/>
        <c:lblAlgn val="ctr"/>
        <c:lblOffset val="100"/>
        <c:noMultiLvlLbl val="1"/>
      </c:catAx>
      <c:valAx>
        <c:axId val="1116066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56107527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'Задание 4'!$B$26</c:f>
              <c:strCache>
                <c:ptCount val="1"/>
                <c:pt idx="0">
                  <c:v>x числ. посетит.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'Задание 4'!$B$27:$B$35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92-4B19-AAE9-F681CF7311C1}"/>
            </c:ext>
          </c:extLst>
        </c:ser>
        <c:ser>
          <c:idx val="1"/>
          <c:order val="1"/>
          <c:tx>
            <c:strRef>
              <c:f>'Задание 4'!$C$26</c:f>
              <c:strCache>
                <c:ptCount val="1"/>
                <c:pt idx="0">
                  <c:v>y позиция в выдаче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'Задание 4'!$C$27:$C$35</c:f>
              <c:numCache>
                <c:formatCode>#,##0.00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92-4B19-AAE9-F681CF73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759622"/>
        <c:axId val="1550748784"/>
      </c:lineChart>
      <c:catAx>
        <c:axId val="600759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1550748784"/>
        <c:crosses val="autoZero"/>
        <c:auto val="1"/>
        <c:lblAlgn val="ctr"/>
        <c:lblOffset val="100"/>
        <c:noMultiLvlLbl val="1"/>
      </c:catAx>
      <c:valAx>
        <c:axId val="1550748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ru-R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ru-RU"/>
          </a:p>
        </c:txPr>
        <c:crossAx val="6007596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733425</xdr:colOff>
      <xdr:row>22</xdr:row>
      <xdr:rowOff>28575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733425</xdr:colOff>
      <xdr:row>65</xdr:row>
      <xdr:rowOff>161925</xdr:rowOff>
    </xdr:from>
    <xdr:ext cx="5715000" cy="3533775"/>
    <xdr:graphicFrame macro="">
      <xdr:nvGraphicFramePr>
        <xdr:cNvPr id="3" name="Chart 2" title="Диаграмма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733425</xdr:colOff>
      <xdr:row>43</xdr:row>
      <xdr:rowOff>0</xdr:rowOff>
    </xdr:from>
    <xdr:ext cx="5715000" cy="3533775"/>
    <xdr:graphicFrame macro="">
      <xdr:nvGraphicFramePr>
        <xdr:cNvPr id="4" name="Chart 3" title="Диаграмма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704850</xdr:colOff>
      <xdr:row>1</xdr:row>
      <xdr:rowOff>152400</xdr:rowOff>
    </xdr:from>
    <xdr:ext cx="5715000" cy="3533775"/>
    <xdr:graphicFrame macro="">
      <xdr:nvGraphicFramePr>
        <xdr:cNvPr id="4" name="Chart 4" title="Диаграмма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10</xdr:col>
      <xdr:colOff>704850</xdr:colOff>
      <xdr:row>21</xdr:row>
      <xdr:rowOff>95250</xdr:rowOff>
    </xdr:from>
    <xdr:ext cx="5715000" cy="3533775"/>
    <xdr:graphicFrame macro="">
      <xdr:nvGraphicFramePr>
        <xdr:cNvPr id="5" name="Chart 5" title="Диаграмма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0"/>
  <sheetViews>
    <sheetView workbookViewId="0">
      <selection activeCell="D24" sqref="D24"/>
    </sheetView>
  </sheetViews>
  <sheetFormatPr defaultColWidth="14.42578125" defaultRowHeight="15.75" customHeight="1" x14ac:dyDescent="0.2"/>
  <cols>
    <col min="1" max="1" width="17.42578125" customWidth="1"/>
    <col min="6" max="6" width="17.7109375" customWidth="1"/>
  </cols>
  <sheetData>
    <row r="1" spans="1:14" x14ac:dyDescent="0.2">
      <c r="A1" s="3" t="s">
        <v>0</v>
      </c>
      <c r="J1" s="3" t="s">
        <v>12</v>
      </c>
    </row>
    <row r="2" spans="1:14" x14ac:dyDescent="0.2">
      <c r="A2" s="3" t="s">
        <v>1</v>
      </c>
      <c r="J2" s="3" t="s">
        <v>13</v>
      </c>
    </row>
    <row r="3" spans="1:14" x14ac:dyDescent="0.2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J3" s="9" t="s">
        <v>2</v>
      </c>
      <c r="K3" s="9" t="s">
        <v>3</v>
      </c>
      <c r="L3" s="9" t="s">
        <v>4</v>
      </c>
      <c r="M3" s="9" t="s">
        <v>14</v>
      </c>
      <c r="N3" s="9" t="s">
        <v>15</v>
      </c>
    </row>
    <row r="4" spans="1:14" x14ac:dyDescent="0.2">
      <c r="A4" s="9">
        <v>1</v>
      </c>
      <c r="B4" s="4">
        <v>19</v>
      </c>
      <c r="C4" s="4">
        <v>17</v>
      </c>
      <c r="D4" s="5">
        <f t="shared" ref="D4:D13" si="0">B4-$B$14</f>
        <v>-16.700000000000003</v>
      </c>
      <c r="E4" s="5">
        <f t="shared" ref="E4:E13" si="1">C4-$C$14</f>
        <v>-7.1999999999999993</v>
      </c>
      <c r="F4" s="5">
        <f t="shared" ref="F4:F13" si="2">D4*E4</f>
        <v>120.24000000000001</v>
      </c>
      <c r="G4" s="5">
        <f t="shared" ref="G4:H4" si="3">D4*D4</f>
        <v>278.8900000000001</v>
      </c>
      <c r="H4" s="5">
        <f t="shared" si="3"/>
        <v>51.839999999999989</v>
      </c>
      <c r="J4" s="9">
        <v>1</v>
      </c>
      <c r="K4" s="8">
        <v>3</v>
      </c>
      <c r="L4" s="4">
        <v>2</v>
      </c>
      <c r="M4" s="5">
        <f t="shared" ref="M4:M13" si="4">K4-L4</f>
        <v>1</v>
      </c>
      <c r="N4" s="5">
        <f t="shared" ref="N4:N13" si="5">M4*M4</f>
        <v>1</v>
      </c>
    </row>
    <row r="5" spans="1:14" x14ac:dyDescent="0.2">
      <c r="A5" s="9">
        <v>2</v>
      </c>
      <c r="B5" s="4">
        <v>32</v>
      </c>
      <c r="C5" s="4">
        <v>7</v>
      </c>
      <c r="D5" s="5">
        <f t="shared" si="0"/>
        <v>-3.7000000000000028</v>
      </c>
      <c r="E5" s="5">
        <f t="shared" si="1"/>
        <v>-17.2</v>
      </c>
      <c r="F5" s="5">
        <f t="shared" si="2"/>
        <v>63.640000000000043</v>
      </c>
      <c r="G5" s="5">
        <f t="shared" ref="G5:H5" si="6">D5*D5</f>
        <v>13.690000000000021</v>
      </c>
      <c r="H5" s="5">
        <f t="shared" si="6"/>
        <v>295.83999999999997</v>
      </c>
      <c r="J5" s="9">
        <v>2</v>
      </c>
      <c r="K5" s="8">
        <v>1</v>
      </c>
      <c r="L5" s="4">
        <v>1</v>
      </c>
      <c r="M5" s="5">
        <f t="shared" si="4"/>
        <v>0</v>
      </c>
      <c r="N5" s="5">
        <f t="shared" si="5"/>
        <v>0</v>
      </c>
    </row>
    <row r="6" spans="1:14" x14ac:dyDescent="0.2">
      <c r="A6" s="9">
        <v>3</v>
      </c>
      <c r="B6" s="4">
        <v>33</v>
      </c>
      <c r="C6" s="4">
        <v>17</v>
      </c>
      <c r="D6" s="5">
        <f t="shared" si="0"/>
        <v>-2.7000000000000028</v>
      </c>
      <c r="E6" s="5">
        <f t="shared" si="1"/>
        <v>-7.1999999999999993</v>
      </c>
      <c r="F6" s="5">
        <f t="shared" si="2"/>
        <v>19.440000000000019</v>
      </c>
      <c r="G6" s="5">
        <f t="shared" ref="G6:H6" si="7">D6*D6</f>
        <v>7.2900000000000151</v>
      </c>
      <c r="H6" s="5">
        <f t="shared" si="7"/>
        <v>51.839999999999989</v>
      </c>
      <c r="J6" s="9">
        <v>3</v>
      </c>
      <c r="K6" s="8">
        <v>4</v>
      </c>
      <c r="L6" s="4">
        <v>7</v>
      </c>
      <c r="M6" s="5">
        <f t="shared" si="4"/>
        <v>-3</v>
      </c>
      <c r="N6" s="5">
        <f t="shared" si="5"/>
        <v>9</v>
      </c>
    </row>
    <row r="7" spans="1:14" x14ac:dyDescent="0.2">
      <c r="A7" s="9">
        <v>4</v>
      </c>
      <c r="B7" s="4">
        <v>44</v>
      </c>
      <c r="C7" s="4">
        <v>28</v>
      </c>
      <c r="D7" s="5">
        <f t="shared" si="0"/>
        <v>8.2999999999999972</v>
      </c>
      <c r="E7" s="5">
        <f t="shared" si="1"/>
        <v>3.8000000000000007</v>
      </c>
      <c r="F7" s="5">
        <f t="shared" si="2"/>
        <v>31.539999999999996</v>
      </c>
      <c r="G7" s="5">
        <f t="shared" ref="G7:H7" si="8">D7*D7</f>
        <v>68.889999999999958</v>
      </c>
      <c r="H7" s="5">
        <f t="shared" si="8"/>
        <v>14.440000000000005</v>
      </c>
      <c r="J7" s="9">
        <v>4</v>
      </c>
      <c r="K7" s="8">
        <v>2</v>
      </c>
      <c r="L7" s="4">
        <v>4</v>
      </c>
      <c r="M7" s="5">
        <f t="shared" si="4"/>
        <v>-2</v>
      </c>
      <c r="N7" s="5">
        <f t="shared" si="5"/>
        <v>4</v>
      </c>
    </row>
    <row r="8" spans="1:14" x14ac:dyDescent="0.2">
      <c r="A8" s="9">
        <v>5</v>
      </c>
      <c r="B8" s="4">
        <v>28</v>
      </c>
      <c r="C8" s="4">
        <v>27</v>
      </c>
      <c r="D8" s="5">
        <f t="shared" si="0"/>
        <v>-7.7000000000000028</v>
      </c>
      <c r="E8" s="5">
        <f t="shared" si="1"/>
        <v>2.8000000000000007</v>
      </c>
      <c r="F8" s="5">
        <f t="shared" si="2"/>
        <v>-21.560000000000013</v>
      </c>
      <c r="G8" s="5">
        <f t="shared" ref="G8:H8" si="9">D8*D8</f>
        <v>59.290000000000042</v>
      </c>
      <c r="H8" s="5">
        <f t="shared" si="9"/>
        <v>7.8400000000000043</v>
      </c>
      <c r="J8" s="9">
        <v>5</v>
      </c>
      <c r="K8" s="8">
        <v>8</v>
      </c>
      <c r="L8" s="4">
        <v>5</v>
      </c>
      <c r="M8" s="5">
        <f t="shared" si="4"/>
        <v>3</v>
      </c>
      <c r="N8" s="5">
        <f t="shared" si="5"/>
        <v>9</v>
      </c>
    </row>
    <row r="9" spans="1:14" x14ac:dyDescent="0.2">
      <c r="A9" s="9">
        <v>6</v>
      </c>
      <c r="B9" s="4">
        <v>35</v>
      </c>
      <c r="C9" s="4">
        <v>31</v>
      </c>
      <c r="D9" s="5">
        <f t="shared" si="0"/>
        <v>-0.70000000000000284</v>
      </c>
      <c r="E9" s="5">
        <f t="shared" si="1"/>
        <v>6.8000000000000007</v>
      </c>
      <c r="F9" s="5">
        <f t="shared" si="2"/>
        <v>-4.7600000000000202</v>
      </c>
      <c r="G9" s="5">
        <f t="shared" ref="G9:H9" si="10">D9*D9</f>
        <v>0.49000000000000399</v>
      </c>
      <c r="H9" s="5">
        <f t="shared" si="10"/>
        <v>46.240000000000009</v>
      </c>
      <c r="J9" s="9">
        <v>6</v>
      </c>
      <c r="K9" s="8">
        <v>6</v>
      </c>
      <c r="L9" s="4">
        <v>3</v>
      </c>
      <c r="M9" s="5">
        <f t="shared" si="4"/>
        <v>3</v>
      </c>
      <c r="N9" s="5">
        <f t="shared" si="5"/>
        <v>9</v>
      </c>
    </row>
    <row r="10" spans="1:14" x14ac:dyDescent="0.2">
      <c r="A10" s="9">
        <v>7</v>
      </c>
      <c r="B10" s="4">
        <v>39</v>
      </c>
      <c r="C10" s="4">
        <v>20</v>
      </c>
      <c r="D10" s="5">
        <f t="shared" si="0"/>
        <v>3.2999999999999972</v>
      </c>
      <c r="E10" s="5">
        <f t="shared" si="1"/>
        <v>-4.1999999999999993</v>
      </c>
      <c r="F10" s="5">
        <f t="shared" si="2"/>
        <v>-13.859999999999985</v>
      </c>
      <c r="G10" s="5">
        <f t="shared" ref="G10:H10" si="11">D10*D10</f>
        <v>10.889999999999981</v>
      </c>
      <c r="H10" s="5">
        <f t="shared" si="11"/>
        <v>17.639999999999993</v>
      </c>
      <c r="J10" s="9">
        <v>7</v>
      </c>
      <c r="K10" s="8">
        <v>9</v>
      </c>
      <c r="L10" s="4">
        <v>9</v>
      </c>
      <c r="M10" s="5">
        <f t="shared" si="4"/>
        <v>0</v>
      </c>
      <c r="N10" s="5">
        <f t="shared" si="5"/>
        <v>0</v>
      </c>
    </row>
    <row r="11" spans="1:14" x14ac:dyDescent="0.2">
      <c r="A11" s="9">
        <v>8</v>
      </c>
      <c r="B11" s="4">
        <v>39</v>
      </c>
      <c r="C11" s="4">
        <v>17</v>
      </c>
      <c r="D11" s="5">
        <f t="shared" si="0"/>
        <v>3.2999999999999972</v>
      </c>
      <c r="E11" s="5">
        <f t="shared" si="1"/>
        <v>-7.1999999999999993</v>
      </c>
      <c r="F11" s="5">
        <f t="shared" si="2"/>
        <v>-23.759999999999977</v>
      </c>
      <c r="G11" s="5">
        <f t="shared" ref="G11:H11" si="12">D11*D11</f>
        <v>10.889999999999981</v>
      </c>
      <c r="H11" s="5">
        <f t="shared" si="12"/>
        <v>51.839999999999989</v>
      </c>
      <c r="J11" s="9">
        <v>8</v>
      </c>
      <c r="K11" s="8">
        <v>5</v>
      </c>
      <c r="L11" s="4">
        <v>8</v>
      </c>
      <c r="M11" s="5">
        <f t="shared" si="4"/>
        <v>-3</v>
      </c>
      <c r="N11" s="5">
        <f t="shared" si="5"/>
        <v>9</v>
      </c>
    </row>
    <row r="12" spans="1:14" x14ac:dyDescent="0.2">
      <c r="A12" s="9">
        <v>9</v>
      </c>
      <c r="B12" s="4">
        <v>44</v>
      </c>
      <c r="C12" s="4">
        <v>35</v>
      </c>
      <c r="D12" s="5">
        <f t="shared" si="0"/>
        <v>8.2999999999999972</v>
      </c>
      <c r="E12" s="5">
        <f t="shared" si="1"/>
        <v>10.8</v>
      </c>
      <c r="F12" s="5">
        <f t="shared" si="2"/>
        <v>89.639999999999972</v>
      </c>
      <c r="G12" s="5">
        <f t="shared" ref="G12:H12" si="13">D12*D12</f>
        <v>68.889999999999958</v>
      </c>
      <c r="H12" s="5">
        <f t="shared" si="13"/>
        <v>116.64000000000001</v>
      </c>
      <c r="J12" s="9">
        <v>9</v>
      </c>
      <c r="K12" s="8">
        <v>10</v>
      </c>
      <c r="L12" s="4">
        <v>10</v>
      </c>
      <c r="M12" s="5">
        <f t="shared" si="4"/>
        <v>0</v>
      </c>
      <c r="N12" s="5">
        <f t="shared" si="5"/>
        <v>0</v>
      </c>
    </row>
    <row r="13" spans="1:14" x14ac:dyDescent="0.2">
      <c r="A13" s="9">
        <v>10</v>
      </c>
      <c r="B13" s="4">
        <v>44</v>
      </c>
      <c r="C13" s="4">
        <v>43</v>
      </c>
      <c r="D13" s="5">
        <f t="shared" si="0"/>
        <v>8.2999999999999972</v>
      </c>
      <c r="E13" s="5">
        <f t="shared" si="1"/>
        <v>18.8</v>
      </c>
      <c r="F13" s="5">
        <f t="shared" si="2"/>
        <v>156.03999999999996</v>
      </c>
      <c r="G13" s="5">
        <f t="shared" ref="G13:H13" si="14">D13*D13</f>
        <v>68.889999999999958</v>
      </c>
      <c r="H13" s="5">
        <f t="shared" si="14"/>
        <v>353.44000000000005</v>
      </c>
      <c r="J13" s="9">
        <v>10</v>
      </c>
      <c r="K13" s="8">
        <v>7</v>
      </c>
      <c r="L13" s="4">
        <v>6</v>
      </c>
      <c r="M13" s="5">
        <f t="shared" si="4"/>
        <v>1</v>
      </c>
      <c r="N13" s="5">
        <f t="shared" si="5"/>
        <v>1</v>
      </c>
    </row>
    <row r="14" spans="1:14" x14ac:dyDescent="0.2">
      <c r="A14" s="9" t="s">
        <v>10</v>
      </c>
      <c r="B14" s="5">
        <f t="shared" ref="B14:C14" si="15">TRIMMEAN(B4:B13,)</f>
        <v>35.700000000000003</v>
      </c>
      <c r="C14" s="5">
        <f t="shared" si="15"/>
        <v>24.2</v>
      </c>
      <c r="N14" s="7">
        <f>SUM(N4:N13)</f>
        <v>42</v>
      </c>
    </row>
    <row r="15" spans="1:14" x14ac:dyDescent="0.2">
      <c r="E15" s="9" t="s">
        <v>11</v>
      </c>
      <c r="F15" s="5">
        <f t="shared" ref="F15:H15" si="16">SUM(F4:F13)</f>
        <v>416.6</v>
      </c>
      <c r="G15" s="5">
        <f t="shared" si="16"/>
        <v>588.1</v>
      </c>
      <c r="H15" s="5">
        <f t="shared" si="16"/>
        <v>1007.6</v>
      </c>
    </row>
    <row r="16" spans="1:14" x14ac:dyDescent="0.2">
      <c r="A16" s="9" t="s">
        <v>52</v>
      </c>
      <c r="B16" s="5">
        <f>F15 /SQRT(G15*H15)</f>
        <v>0.54118979227421904</v>
      </c>
    </row>
    <row r="18" spans="1:6" x14ac:dyDescent="0.2">
      <c r="A18" s="9" t="s">
        <v>51</v>
      </c>
      <c r="B18" s="5">
        <f>1-(6*N14)/(10*(100 -1))</f>
        <v>0.74545454545454548</v>
      </c>
    </row>
    <row r="19" spans="1:6" x14ac:dyDescent="0.2">
      <c r="A19" s="9" t="s">
        <v>50</v>
      </c>
      <c r="B19" s="5">
        <f>ABS(B18)*SQRT((10-2)/(1-B18*B18))</f>
        <v>3.1632186742228838</v>
      </c>
    </row>
    <row r="20" spans="1:6" x14ac:dyDescent="0.2">
      <c r="A20" s="9" t="s">
        <v>16</v>
      </c>
      <c r="B20" s="9" t="s">
        <v>17</v>
      </c>
      <c r="C20" s="6" t="s">
        <v>18</v>
      </c>
      <c r="D20" s="6"/>
      <c r="E20" s="6"/>
      <c r="F20" s="6"/>
    </row>
  </sheetData>
  <mergeCells count="1">
    <mergeCell ref="C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5"/>
  <sheetViews>
    <sheetView workbookViewId="0">
      <selection activeCell="A83" sqref="A83"/>
    </sheetView>
  </sheetViews>
  <sheetFormatPr defaultColWidth="14.42578125" defaultRowHeight="15.75" customHeight="1" x14ac:dyDescent="0.2"/>
  <cols>
    <col min="1" max="1" width="16.140625" customWidth="1"/>
    <col min="3" max="3" width="24.28515625" customWidth="1"/>
  </cols>
  <sheetData>
    <row r="1" spans="1:10" x14ac:dyDescent="0.2">
      <c r="A1" s="3" t="s">
        <v>19</v>
      </c>
    </row>
    <row r="2" spans="1:10" x14ac:dyDescent="0.2">
      <c r="A2" s="3" t="s">
        <v>1</v>
      </c>
    </row>
    <row r="3" spans="1:10" x14ac:dyDescent="0.2">
      <c r="A3" s="9" t="s">
        <v>2</v>
      </c>
      <c r="B3" s="9" t="s">
        <v>20</v>
      </c>
      <c r="C3" s="9" t="s">
        <v>21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14</v>
      </c>
      <c r="J3" s="9" t="s">
        <v>15</v>
      </c>
    </row>
    <row r="4" spans="1:10" x14ac:dyDescent="0.2">
      <c r="A4" s="9">
        <v>1</v>
      </c>
      <c r="B4" s="4">
        <v>32</v>
      </c>
      <c r="C4" s="4">
        <v>12</v>
      </c>
      <c r="D4" s="5">
        <f t="shared" ref="D4:D13" si="0">B4-$B$14</f>
        <v>10.100000000000001</v>
      </c>
      <c r="E4" s="5">
        <f t="shared" ref="E4:E13" si="1">C4-$C$14</f>
        <v>-4.1000000000000014</v>
      </c>
      <c r="F4" s="5">
        <f t="shared" ref="F4:F13" si="2">D4*E4</f>
        <v>-41.410000000000018</v>
      </c>
      <c r="G4" s="5">
        <f t="shared" ref="G4:H4" si="3">D4*D4</f>
        <v>102.01000000000003</v>
      </c>
      <c r="H4" s="5">
        <f t="shared" si="3"/>
        <v>16.810000000000013</v>
      </c>
      <c r="I4" s="5">
        <f t="shared" ref="I4:I13" si="4">B4-C4</f>
        <v>20</v>
      </c>
      <c r="J4" s="5">
        <f t="shared" ref="J4:J13" si="5">I4*I4</f>
        <v>400</v>
      </c>
    </row>
    <row r="5" spans="1:10" x14ac:dyDescent="0.2">
      <c r="A5" s="9">
        <v>2</v>
      </c>
      <c r="B5" s="4">
        <v>15</v>
      </c>
      <c r="C5" s="4">
        <v>24</v>
      </c>
      <c r="D5" s="5">
        <f t="shared" si="0"/>
        <v>-6.8999999999999986</v>
      </c>
      <c r="E5" s="5">
        <f t="shared" si="1"/>
        <v>7.8999999999999986</v>
      </c>
      <c r="F5" s="5">
        <f t="shared" si="2"/>
        <v>-54.509999999999977</v>
      </c>
      <c r="G5" s="5">
        <f t="shared" ref="G5:H5" si="6">D5*D5</f>
        <v>47.609999999999978</v>
      </c>
      <c r="H5" s="5">
        <f t="shared" si="6"/>
        <v>62.409999999999975</v>
      </c>
      <c r="I5" s="5">
        <f t="shared" si="4"/>
        <v>-9</v>
      </c>
      <c r="J5" s="5">
        <f t="shared" si="5"/>
        <v>81</v>
      </c>
    </row>
    <row r="6" spans="1:10" x14ac:dyDescent="0.2">
      <c r="A6" s="9">
        <v>3</v>
      </c>
      <c r="B6" s="4">
        <v>16</v>
      </c>
      <c r="C6" s="4">
        <v>23</v>
      </c>
      <c r="D6" s="5">
        <f t="shared" si="0"/>
        <v>-5.8999999999999986</v>
      </c>
      <c r="E6" s="5">
        <f t="shared" si="1"/>
        <v>6.8999999999999986</v>
      </c>
      <c r="F6" s="5">
        <f t="shared" si="2"/>
        <v>-40.70999999999998</v>
      </c>
      <c r="G6" s="5">
        <f t="shared" ref="G6:H6" si="7">D6*D6</f>
        <v>34.809999999999981</v>
      </c>
      <c r="H6" s="5">
        <f t="shared" si="7"/>
        <v>47.609999999999978</v>
      </c>
      <c r="I6" s="5">
        <f t="shared" si="4"/>
        <v>-7</v>
      </c>
      <c r="J6" s="5">
        <f t="shared" si="5"/>
        <v>49</v>
      </c>
    </row>
    <row r="7" spans="1:10" x14ac:dyDescent="0.2">
      <c r="A7" s="9">
        <v>4</v>
      </c>
      <c r="B7" s="4">
        <v>18</v>
      </c>
      <c r="C7" s="4">
        <v>21</v>
      </c>
      <c r="D7" s="5">
        <f t="shared" si="0"/>
        <v>-3.8999999999999986</v>
      </c>
      <c r="E7" s="5">
        <f t="shared" si="1"/>
        <v>4.8999999999999986</v>
      </c>
      <c r="F7" s="5">
        <f t="shared" si="2"/>
        <v>-19.109999999999989</v>
      </c>
      <c r="G7" s="5">
        <f t="shared" ref="G7:H7" si="8">D7*D7</f>
        <v>15.209999999999988</v>
      </c>
      <c r="H7" s="5">
        <f t="shared" si="8"/>
        <v>24.009999999999987</v>
      </c>
      <c r="I7" s="5">
        <f t="shared" si="4"/>
        <v>-3</v>
      </c>
      <c r="J7" s="5">
        <f t="shared" si="5"/>
        <v>9</v>
      </c>
    </row>
    <row r="8" spans="1:10" x14ac:dyDescent="0.2">
      <c r="A8" s="9">
        <v>5</v>
      </c>
      <c r="B8" s="4">
        <v>20</v>
      </c>
      <c r="C8" s="4">
        <v>20</v>
      </c>
      <c r="D8" s="5">
        <f t="shared" si="0"/>
        <v>-1.8999999999999986</v>
      </c>
      <c r="E8" s="5">
        <f t="shared" si="1"/>
        <v>3.8999999999999986</v>
      </c>
      <c r="F8" s="5">
        <f t="shared" si="2"/>
        <v>-7.4099999999999921</v>
      </c>
      <c r="G8" s="5">
        <f t="shared" ref="G8:H8" si="9">D8*D8</f>
        <v>3.6099999999999945</v>
      </c>
      <c r="H8" s="5">
        <f t="shared" si="9"/>
        <v>15.209999999999988</v>
      </c>
      <c r="I8" s="5">
        <f t="shared" si="4"/>
        <v>0</v>
      </c>
      <c r="J8" s="5">
        <f t="shared" si="5"/>
        <v>0</v>
      </c>
    </row>
    <row r="9" spans="1:10" x14ac:dyDescent="0.2">
      <c r="A9" s="9">
        <v>6</v>
      </c>
      <c r="B9" s="4">
        <v>28</v>
      </c>
      <c r="C9" s="4">
        <v>9</v>
      </c>
      <c r="D9" s="5">
        <f t="shared" si="0"/>
        <v>6.1000000000000014</v>
      </c>
      <c r="E9" s="5">
        <f t="shared" si="1"/>
        <v>-7.1000000000000014</v>
      </c>
      <c r="F9" s="5">
        <f t="shared" si="2"/>
        <v>-43.310000000000016</v>
      </c>
      <c r="G9" s="5">
        <f t="shared" ref="G9:H9" si="10">D9*D9</f>
        <v>37.210000000000015</v>
      </c>
      <c r="H9" s="5">
        <f t="shared" si="10"/>
        <v>50.410000000000018</v>
      </c>
      <c r="I9" s="5">
        <f t="shared" si="4"/>
        <v>19</v>
      </c>
      <c r="J9" s="5">
        <f t="shared" si="5"/>
        <v>361</v>
      </c>
    </row>
    <row r="10" spans="1:10" x14ac:dyDescent="0.2">
      <c r="A10" s="9">
        <v>7</v>
      </c>
      <c r="B10" s="4">
        <v>21</v>
      </c>
      <c r="C10" s="4">
        <v>11</v>
      </c>
      <c r="D10" s="5">
        <f t="shared" si="0"/>
        <v>-0.89999999999999858</v>
      </c>
      <c r="E10" s="5">
        <f t="shared" si="1"/>
        <v>-5.1000000000000014</v>
      </c>
      <c r="F10" s="5">
        <f t="shared" si="2"/>
        <v>4.5899999999999936</v>
      </c>
      <c r="G10" s="5">
        <f t="shared" ref="G10:H10" si="11">D10*D10</f>
        <v>0.80999999999999739</v>
      </c>
      <c r="H10" s="5">
        <f t="shared" si="11"/>
        <v>26.010000000000016</v>
      </c>
      <c r="I10" s="5">
        <f t="shared" si="4"/>
        <v>10</v>
      </c>
      <c r="J10" s="5">
        <f t="shared" si="5"/>
        <v>100</v>
      </c>
    </row>
    <row r="11" spans="1:10" x14ac:dyDescent="0.2">
      <c r="A11" s="9">
        <v>8</v>
      </c>
      <c r="B11" s="4">
        <v>29</v>
      </c>
      <c r="C11" s="4">
        <v>10</v>
      </c>
      <c r="D11" s="5">
        <f t="shared" si="0"/>
        <v>7.1000000000000014</v>
      </c>
      <c r="E11" s="5">
        <f t="shared" si="1"/>
        <v>-6.1000000000000014</v>
      </c>
      <c r="F11" s="5">
        <f t="shared" si="2"/>
        <v>-43.310000000000016</v>
      </c>
      <c r="G11" s="5">
        <f t="shared" ref="G11:H11" si="12">D11*D11</f>
        <v>50.410000000000018</v>
      </c>
      <c r="H11" s="5">
        <f t="shared" si="12"/>
        <v>37.210000000000015</v>
      </c>
      <c r="I11" s="5">
        <f t="shared" si="4"/>
        <v>19</v>
      </c>
      <c r="J11" s="5">
        <f t="shared" si="5"/>
        <v>361</v>
      </c>
    </row>
    <row r="12" spans="1:10" x14ac:dyDescent="0.2">
      <c r="A12" s="9">
        <v>9</v>
      </c>
      <c r="B12" s="4">
        <v>23</v>
      </c>
      <c r="C12" s="4">
        <v>15</v>
      </c>
      <c r="D12" s="5">
        <f t="shared" si="0"/>
        <v>1.1000000000000014</v>
      </c>
      <c r="E12" s="5">
        <f t="shared" si="1"/>
        <v>-1.1000000000000014</v>
      </c>
      <c r="F12" s="5">
        <f t="shared" si="2"/>
        <v>-1.2100000000000031</v>
      </c>
      <c r="G12" s="5">
        <f t="shared" ref="G12:H12" si="13">D12*D12</f>
        <v>1.2100000000000031</v>
      </c>
      <c r="H12" s="5">
        <f t="shared" si="13"/>
        <v>1.2100000000000031</v>
      </c>
      <c r="I12" s="5">
        <f t="shared" si="4"/>
        <v>8</v>
      </c>
      <c r="J12" s="5">
        <f t="shared" si="5"/>
        <v>64</v>
      </c>
    </row>
    <row r="13" spans="1:10" x14ac:dyDescent="0.2">
      <c r="A13" s="9">
        <v>10</v>
      </c>
      <c r="B13" s="4">
        <v>17</v>
      </c>
      <c r="C13" s="4">
        <v>16</v>
      </c>
      <c r="D13" s="5">
        <f t="shared" si="0"/>
        <v>-4.8999999999999986</v>
      </c>
      <c r="E13" s="5">
        <f t="shared" si="1"/>
        <v>-0.10000000000000142</v>
      </c>
      <c r="F13" s="5">
        <f t="shared" si="2"/>
        <v>0.49000000000000682</v>
      </c>
      <c r="G13" s="5">
        <f t="shared" ref="G13:H13" si="14">D13*D13</f>
        <v>24.009999999999987</v>
      </c>
      <c r="H13" s="5">
        <f t="shared" si="14"/>
        <v>1.0000000000000285E-2</v>
      </c>
      <c r="I13" s="5">
        <f t="shared" si="4"/>
        <v>1</v>
      </c>
      <c r="J13" s="5">
        <f t="shared" si="5"/>
        <v>1</v>
      </c>
    </row>
    <row r="14" spans="1:10" x14ac:dyDescent="0.2">
      <c r="A14" s="9" t="s">
        <v>10</v>
      </c>
      <c r="B14" s="5">
        <f t="shared" ref="B14:C14" si="15">TRIMMEAN(B4:B13,)</f>
        <v>21.9</v>
      </c>
      <c r="C14" s="5">
        <f t="shared" si="15"/>
        <v>16.100000000000001</v>
      </c>
      <c r="D14" s="10"/>
      <c r="E14" s="10"/>
      <c r="F14" s="10"/>
      <c r="G14" s="10"/>
      <c r="H14" s="10"/>
      <c r="I14" s="10"/>
      <c r="J14" s="5">
        <f>SUM(J4:J13)</f>
        <v>1426</v>
      </c>
    </row>
    <row r="15" spans="1:10" x14ac:dyDescent="0.2">
      <c r="E15" s="12" t="s">
        <v>11</v>
      </c>
      <c r="F15" s="5">
        <f t="shared" ref="F15:H15" si="16">SUM(F4:F13)</f>
        <v>-245.9</v>
      </c>
      <c r="G15" s="5">
        <f t="shared" si="16"/>
        <v>316.89999999999992</v>
      </c>
      <c r="H15" s="5">
        <f t="shared" si="16"/>
        <v>280.89999999999998</v>
      </c>
    </row>
    <row r="16" spans="1:10" x14ac:dyDescent="0.2">
      <c r="A16" s="9" t="s">
        <v>52</v>
      </c>
      <c r="B16" s="5">
        <f>F15 /SQRT(G15*H15)</f>
        <v>-0.82417899049988719</v>
      </c>
      <c r="C16" s="3" t="s">
        <v>22</v>
      </c>
    </row>
    <row r="18" spans="1:10" x14ac:dyDescent="0.2">
      <c r="A18" s="3" t="s">
        <v>13</v>
      </c>
    </row>
    <row r="19" spans="1:10" x14ac:dyDescent="0.2">
      <c r="A19" s="9" t="s">
        <v>51</v>
      </c>
      <c r="B19" s="11">
        <f>1-(6*J14)/(10*(100 -1))</f>
        <v>-7.6424242424242426</v>
      </c>
      <c r="C19" s="1" t="s">
        <v>23</v>
      </c>
    </row>
    <row r="21" spans="1:10" x14ac:dyDescent="0.2">
      <c r="A21" s="3" t="s">
        <v>24</v>
      </c>
    </row>
    <row r="22" spans="1:10" x14ac:dyDescent="0.2">
      <c r="A22" s="3" t="s">
        <v>1</v>
      </c>
    </row>
    <row r="23" spans="1:10" x14ac:dyDescent="0.2">
      <c r="A23" s="9" t="s">
        <v>2</v>
      </c>
      <c r="B23" s="9" t="s">
        <v>25</v>
      </c>
      <c r="C23" s="9" t="s">
        <v>26</v>
      </c>
      <c r="D23" s="9" t="s">
        <v>5</v>
      </c>
      <c r="E23" s="9" t="s">
        <v>6</v>
      </c>
      <c r="F23" s="9" t="s">
        <v>7</v>
      </c>
      <c r="G23" s="9" t="s">
        <v>8</v>
      </c>
      <c r="H23" s="9" t="s">
        <v>9</v>
      </c>
      <c r="I23" s="9" t="s">
        <v>14</v>
      </c>
      <c r="J23" s="9" t="s">
        <v>15</v>
      </c>
    </row>
    <row r="24" spans="1:10" x14ac:dyDescent="0.2">
      <c r="A24" s="9">
        <v>1</v>
      </c>
      <c r="B24" s="4">
        <v>1</v>
      </c>
      <c r="C24" s="4">
        <v>3</v>
      </c>
      <c r="D24" s="5">
        <f t="shared" ref="D24:D33" si="17">B24-$B$14</f>
        <v>-20.9</v>
      </c>
      <c r="E24" s="5">
        <f t="shared" ref="E24:E33" si="18">C24-$C$14</f>
        <v>-13.100000000000001</v>
      </c>
      <c r="F24" s="5">
        <f t="shared" ref="F24:F33" si="19">D24*E24</f>
        <v>273.79000000000002</v>
      </c>
      <c r="G24" s="5">
        <f t="shared" ref="G24:H24" si="20">D24*D24</f>
        <v>436.80999999999995</v>
      </c>
      <c r="H24" s="5">
        <f t="shared" si="20"/>
        <v>171.61000000000004</v>
      </c>
      <c r="I24" s="5">
        <f t="shared" ref="I24:I33" si="21">B24-C24</f>
        <v>-2</v>
      </c>
      <c r="J24" s="5">
        <f t="shared" ref="J24:J33" si="22">I24*I24</f>
        <v>4</v>
      </c>
    </row>
    <row r="25" spans="1:10" x14ac:dyDescent="0.2">
      <c r="A25" s="9">
        <v>2</v>
      </c>
      <c r="B25" s="4">
        <v>2</v>
      </c>
      <c r="C25" s="4">
        <v>10</v>
      </c>
      <c r="D25" s="5">
        <f t="shared" si="17"/>
        <v>-19.899999999999999</v>
      </c>
      <c r="E25" s="5">
        <f t="shared" si="18"/>
        <v>-6.1000000000000014</v>
      </c>
      <c r="F25" s="5">
        <f t="shared" si="19"/>
        <v>121.39000000000001</v>
      </c>
      <c r="G25" s="5">
        <f t="shared" ref="G25:H25" si="23">D25*D25</f>
        <v>396.00999999999993</v>
      </c>
      <c r="H25" s="5">
        <f t="shared" si="23"/>
        <v>37.210000000000015</v>
      </c>
      <c r="I25" s="5">
        <f t="shared" si="21"/>
        <v>-8</v>
      </c>
      <c r="J25" s="5">
        <f t="shared" si="22"/>
        <v>64</v>
      </c>
    </row>
    <row r="26" spans="1:10" x14ac:dyDescent="0.2">
      <c r="A26" s="9">
        <v>3</v>
      </c>
      <c r="B26" s="4">
        <v>3</v>
      </c>
      <c r="C26" s="4">
        <v>7</v>
      </c>
      <c r="D26" s="5">
        <f t="shared" si="17"/>
        <v>-18.899999999999999</v>
      </c>
      <c r="E26" s="5">
        <f t="shared" si="18"/>
        <v>-9.1000000000000014</v>
      </c>
      <c r="F26" s="5">
        <f t="shared" si="19"/>
        <v>171.99</v>
      </c>
      <c r="G26" s="5">
        <f t="shared" ref="G26:H26" si="24">D26*D26</f>
        <v>357.20999999999992</v>
      </c>
      <c r="H26" s="5">
        <f t="shared" si="24"/>
        <v>82.810000000000031</v>
      </c>
      <c r="I26" s="5">
        <f t="shared" si="21"/>
        <v>-4</v>
      </c>
      <c r="J26" s="5">
        <f t="shared" si="22"/>
        <v>16</v>
      </c>
    </row>
    <row r="27" spans="1:10" x14ac:dyDescent="0.2">
      <c r="A27" s="9">
        <v>4</v>
      </c>
      <c r="B27" s="4">
        <v>4</v>
      </c>
      <c r="C27" s="4">
        <v>2</v>
      </c>
      <c r="D27" s="5">
        <f t="shared" si="17"/>
        <v>-17.899999999999999</v>
      </c>
      <c r="E27" s="5">
        <f t="shared" si="18"/>
        <v>-14.100000000000001</v>
      </c>
      <c r="F27" s="5">
        <f t="shared" si="19"/>
        <v>252.39000000000001</v>
      </c>
      <c r="G27" s="5">
        <f t="shared" ref="G27:H27" si="25">D27*D27</f>
        <v>320.40999999999997</v>
      </c>
      <c r="H27" s="5">
        <f t="shared" si="25"/>
        <v>198.81000000000003</v>
      </c>
      <c r="I27" s="5">
        <f t="shared" si="21"/>
        <v>2</v>
      </c>
      <c r="J27" s="5">
        <f t="shared" si="22"/>
        <v>4</v>
      </c>
    </row>
    <row r="28" spans="1:10" x14ac:dyDescent="0.2">
      <c r="A28" s="9">
        <v>5</v>
      </c>
      <c r="B28" s="4">
        <v>5</v>
      </c>
      <c r="C28" s="4">
        <v>8</v>
      </c>
      <c r="D28" s="5">
        <f t="shared" si="17"/>
        <v>-16.899999999999999</v>
      </c>
      <c r="E28" s="5">
        <f t="shared" si="18"/>
        <v>-8.1000000000000014</v>
      </c>
      <c r="F28" s="5">
        <f t="shared" si="19"/>
        <v>136.89000000000001</v>
      </c>
      <c r="G28" s="5">
        <f t="shared" ref="G28:H28" si="26">D28*D28</f>
        <v>285.60999999999996</v>
      </c>
      <c r="H28" s="5">
        <f t="shared" si="26"/>
        <v>65.610000000000028</v>
      </c>
      <c r="I28" s="5">
        <f t="shared" si="21"/>
        <v>-3</v>
      </c>
      <c r="J28" s="5">
        <f t="shared" si="22"/>
        <v>9</v>
      </c>
    </row>
    <row r="29" spans="1:10" x14ac:dyDescent="0.2">
      <c r="A29" s="9">
        <v>6</v>
      </c>
      <c r="B29" s="4">
        <v>6</v>
      </c>
      <c r="C29" s="4">
        <v>5</v>
      </c>
      <c r="D29" s="5">
        <f t="shared" si="17"/>
        <v>-15.899999999999999</v>
      </c>
      <c r="E29" s="5">
        <f t="shared" si="18"/>
        <v>-11.100000000000001</v>
      </c>
      <c r="F29" s="5">
        <f t="shared" si="19"/>
        <v>176.49</v>
      </c>
      <c r="G29" s="5">
        <f t="shared" ref="G29:H29" si="27">D29*D29</f>
        <v>252.80999999999995</v>
      </c>
      <c r="H29" s="5">
        <f t="shared" si="27"/>
        <v>123.21000000000004</v>
      </c>
      <c r="I29" s="5">
        <f t="shared" si="21"/>
        <v>1</v>
      </c>
      <c r="J29" s="5">
        <f t="shared" si="22"/>
        <v>1</v>
      </c>
    </row>
    <row r="30" spans="1:10" x14ac:dyDescent="0.2">
      <c r="A30" s="9">
        <v>7</v>
      </c>
      <c r="B30" s="4">
        <v>7</v>
      </c>
      <c r="C30" s="4">
        <v>6</v>
      </c>
      <c r="D30" s="5">
        <f t="shared" si="17"/>
        <v>-14.899999999999999</v>
      </c>
      <c r="E30" s="5">
        <f t="shared" si="18"/>
        <v>-10.100000000000001</v>
      </c>
      <c r="F30" s="5">
        <f t="shared" si="19"/>
        <v>150.49</v>
      </c>
      <c r="G30" s="5">
        <f t="shared" ref="G30:H30" si="28">D30*D30</f>
        <v>222.00999999999996</v>
      </c>
      <c r="H30" s="5">
        <f t="shared" si="28"/>
        <v>102.01000000000003</v>
      </c>
      <c r="I30" s="5">
        <f t="shared" si="21"/>
        <v>1</v>
      </c>
      <c r="J30" s="5">
        <f t="shared" si="22"/>
        <v>1</v>
      </c>
    </row>
    <row r="31" spans="1:10" x14ac:dyDescent="0.2">
      <c r="A31" s="9">
        <v>8</v>
      </c>
      <c r="B31" s="4">
        <v>8</v>
      </c>
      <c r="C31" s="4">
        <v>9</v>
      </c>
      <c r="D31" s="5">
        <f t="shared" si="17"/>
        <v>-13.899999999999999</v>
      </c>
      <c r="E31" s="5">
        <f t="shared" si="18"/>
        <v>-7.1000000000000014</v>
      </c>
      <c r="F31" s="5">
        <f t="shared" si="19"/>
        <v>98.690000000000012</v>
      </c>
      <c r="G31" s="5">
        <f t="shared" ref="G31:H31" si="29">D31*D31</f>
        <v>193.20999999999995</v>
      </c>
      <c r="H31" s="5">
        <f t="shared" si="29"/>
        <v>50.410000000000018</v>
      </c>
      <c r="I31" s="5">
        <f t="shared" si="21"/>
        <v>-1</v>
      </c>
      <c r="J31" s="5">
        <f t="shared" si="22"/>
        <v>1</v>
      </c>
    </row>
    <row r="32" spans="1:10" x14ac:dyDescent="0.2">
      <c r="A32" s="9">
        <v>9</v>
      </c>
      <c r="B32" s="4">
        <v>9</v>
      </c>
      <c r="C32" s="4">
        <v>1</v>
      </c>
      <c r="D32" s="5">
        <f t="shared" si="17"/>
        <v>-12.899999999999999</v>
      </c>
      <c r="E32" s="5">
        <f t="shared" si="18"/>
        <v>-15.100000000000001</v>
      </c>
      <c r="F32" s="5">
        <f t="shared" si="19"/>
        <v>194.79</v>
      </c>
      <c r="G32" s="5">
        <f t="shared" ref="G32:H32" si="30">D32*D32</f>
        <v>166.40999999999997</v>
      </c>
      <c r="H32" s="5">
        <f t="shared" si="30"/>
        <v>228.01000000000005</v>
      </c>
      <c r="I32" s="5">
        <f t="shared" si="21"/>
        <v>8</v>
      </c>
      <c r="J32" s="5">
        <f t="shared" si="22"/>
        <v>64</v>
      </c>
    </row>
    <row r="33" spans="1:10" x14ac:dyDescent="0.2">
      <c r="A33" s="9">
        <v>10</v>
      </c>
      <c r="B33" s="4">
        <v>10</v>
      </c>
      <c r="C33" s="4">
        <v>4</v>
      </c>
      <c r="D33" s="5">
        <f t="shared" si="17"/>
        <v>-11.899999999999999</v>
      </c>
      <c r="E33" s="5">
        <f t="shared" si="18"/>
        <v>-12.100000000000001</v>
      </c>
      <c r="F33" s="5">
        <f t="shared" si="19"/>
        <v>143.99</v>
      </c>
      <c r="G33" s="5">
        <f t="shared" ref="G33:H33" si="31">D33*D33</f>
        <v>141.60999999999996</v>
      </c>
      <c r="H33" s="5">
        <f t="shared" si="31"/>
        <v>146.41000000000003</v>
      </c>
      <c r="I33" s="5">
        <f t="shared" si="21"/>
        <v>6</v>
      </c>
      <c r="J33" s="5">
        <f t="shared" si="22"/>
        <v>36</v>
      </c>
    </row>
    <row r="34" spans="1:10" x14ac:dyDescent="0.2">
      <c r="A34" s="9" t="s">
        <v>10</v>
      </c>
      <c r="B34" s="5">
        <f t="shared" ref="B34:C34" si="32">TRIMMEAN(B24:B33,)</f>
        <v>5.5</v>
      </c>
      <c r="C34" s="5">
        <f t="shared" si="32"/>
        <v>5.5</v>
      </c>
      <c r="D34" s="10"/>
      <c r="E34" s="10"/>
      <c r="F34" s="10"/>
      <c r="G34" s="10"/>
      <c r="H34" s="10"/>
      <c r="I34" s="10"/>
      <c r="J34" s="5">
        <f>SUM(J24:J33)</f>
        <v>200</v>
      </c>
    </row>
    <row r="35" spans="1:10" x14ac:dyDescent="0.2">
      <c r="E35" s="12" t="s">
        <v>11</v>
      </c>
      <c r="F35" s="5">
        <f t="shared" ref="F35:H35" si="33">SUM(F24:F33)</f>
        <v>1720.9</v>
      </c>
      <c r="G35" s="5">
        <f t="shared" si="33"/>
        <v>2772.0999999999995</v>
      </c>
      <c r="H35" s="5">
        <f t="shared" si="33"/>
        <v>1206.1000000000004</v>
      </c>
    </row>
    <row r="36" spans="1:10" x14ac:dyDescent="0.2">
      <c r="A36" s="9" t="s">
        <v>52</v>
      </c>
      <c r="B36" s="5">
        <f>F35 /SQRT(G35*H35)</f>
        <v>0.94115147980954406</v>
      </c>
      <c r="C36" s="1" t="s">
        <v>27</v>
      </c>
    </row>
    <row r="38" spans="1:10" x14ac:dyDescent="0.2">
      <c r="A38" s="9" t="s">
        <v>13</v>
      </c>
    </row>
    <row r="39" spans="1:10" x14ac:dyDescent="0.2">
      <c r="A39" s="9" t="s">
        <v>51</v>
      </c>
      <c r="B39" s="5">
        <f>1-(6*J34)/(10*(100 -1))</f>
        <v>-0.21212121212121215</v>
      </c>
      <c r="C39" s="1" t="s">
        <v>28</v>
      </c>
    </row>
    <row r="40" spans="1:10" x14ac:dyDescent="0.2">
      <c r="A40" s="9" t="s">
        <v>50</v>
      </c>
      <c r="B40" s="5">
        <f>ABS(B39)*SQRT((10-2)/(1-B39*B39))</f>
        <v>0.61394061351492057</v>
      </c>
    </row>
    <row r="41" spans="1:10" x14ac:dyDescent="0.2">
      <c r="A41" s="9" t="s">
        <v>16</v>
      </c>
      <c r="B41" s="13" t="s">
        <v>29</v>
      </c>
      <c r="C41" s="1" t="s">
        <v>30</v>
      </c>
    </row>
    <row r="44" spans="1:10" x14ac:dyDescent="0.2">
      <c r="A44" s="3" t="s">
        <v>1</v>
      </c>
    </row>
    <row r="45" spans="1:10" x14ac:dyDescent="0.2">
      <c r="A45" s="9" t="s">
        <v>2</v>
      </c>
      <c r="B45" s="9" t="s">
        <v>25</v>
      </c>
      <c r="C45" s="9" t="s">
        <v>31</v>
      </c>
      <c r="D45" s="9" t="s">
        <v>5</v>
      </c>
      <c r="E45" s="9" t="s">
        <v>32</v>
      </c>
      <c r="F45" s="9" t="s">
        <v>33</v>
      </c>
      <c r="G45" s="9" t="s">
        <v>8</v>
      </c>
      <c r="H45" s="9" t="s">
        <v>34</v>
      </c>
      <c r="I45" s="9" t="s">
        <v>35</v>
      </c>
      <c r="J45" s="9" t="s">
        <v>15</v>
      </c>
    </row>
    <row r="46" spans="1:10" x14ac:dyDescent="0.2">
      <c r="A46" s="9">
        <v>1</v>
      </c>
      <c r="B46" s="4">
        <v>1</v>
      </c>
      <c r="C46" s="4">
        <v>6</v>
      </c>
      <c r="D46" s="5">
        <f t="shared" ref="D46:D55" si="34">B46-$B$14</f>
        <v>-20.9</v>
      </c>
      <c r="E46" s="5">
        <f t="shared" ref="E46:E55" si="35">C46-$C$14</f>
        <v>-10.100000000000001</v>
      </c>
      <c r="F46" s="5">
        <f t="shared" ref="F46:F55" si="36">D46*E46</f>
        <v>211.09</v>
      </c>
      <c r="G46" s="5">
        <f t="shared" ref="G46:H46" si="37">D46*D46</f>
        <v>436.80999999999995</v>
      </c>
      <c r="H46" s="5">
        <f t="shared" si="37"/>
        <v>102.01000000000003</v>
      </c>
      <c r="I46" s="5">
        <f t="shared" ref="I46:I55" si="38">B46-C46</f>
        <v>-5</v>
      </c>
      <c r="J46" s="5">
        <f t="shared" ref="J46:J55" si="39">I46*I46</f>
        <v>25</v>
      </c>
    </row>
    <row r="47" spans="1:10" x14ac:dyDescent="0.2">
      <c r="A47" s="9">
        <v>2</v>
      </c>
      <c r="B47" s="4">
        <v>2</v>
      </c>
      <c r="C47" s="4">
        <v>2</v>
      </c>
      <c r="D47" s="5">
        <f t="shared" si="34"/>
        <v>-19.899999999999999</v>
      </c>
      <c r="E47" s="5">
        <f t="shared" si="35"/>
        <v>-14.100000000000001</v>
      </c>
      <c r="F47" s="5">
        <f t="shared" si="36"/>
        <v>280.59000000000003</v>
      </c>
      <c r="G47" s="5">
        <f t="shared" ref="G47:H47" si="40">D47*D47</f>
        <v>396.00999999999993</v>
      </c>
      <c r="H47" s="5">
        <f t="shared" si="40"/>
        <v>198.81000000000003</v>
      </c>
      <c r="I47" s="5">
        <f t="shared" si="38"/>
        <v>0</v>
      </c>
      <c r="J47" s="5">
        <f t="shared" si="39"/>
        <v>0</v>
      </c>
    </row>
    <row r="48" spans="1:10" x14ac:dyDescent="0.2">
      <c r="A48" s="9">
        <v>3</v>
      </c>
      <c r="B48" s="4">
        <v>3</v>
      </c>
      <c r="C48" s="4">
        <v>1</v>
      </c>
      <c r="D48" s="5">
        <f t="shared" si="34"/>
        <v>-18.899999999999999</v>
      </c>
      <c r="E48" s="5">
        <f t="shared" si="35"/>
        <v>-15.100000000000001</v>
      </c>
      <c r="F48" s="5">
        <f t="shared" si="36"/>
        <v>285.39</v>
      </c>
      <c r="G48" s="5">
        <f t="shared" ref="G48:H48" si="41">D48*D48</f>
        <v>357.20999999999992</v>
      </c>
      <c r="H48" s="5">
        <f t="shared" si="41"/>
        <v>228.01000000000005</v>
      </c>
      <c r="I48" s="5">
        <f t="shared" si="38"/>
        <v>2</v>
      </c>
      <c r="J48" s="5">
        <f t="shared" si="39"/>
        <v>4</v>
      </c>
    </row>
    <row r="49" spans="1:10" x14ac:dyDescent="0.2">
      <c r="A49" s="9">
        <v>4</v>
      </c>
      <c r="B49" s="4">
        <v>4</v>
      </c>
      <c r="C49" s="4">
        <v>3</v>
      </c>
      <c r="D49" s="5">
        <f t="shared" si="34"/>
        <v>-17.899999999999999</v>
      </c>
      <c r="E49" s="5">
        <f t="shared" si="35"/>
        <v>-13.100000000000001</v>
      </c>
      <c r="F49" s="5">
        <f t="shared" si="36"/>
        <v>234.49</v>
      </c>
      <c r="G49" s="5">
        <f t="shared" ref="G49:H49" si="42">D49*D49</f>
        <v>320.40999999999997</v>
      </c>
      <c r="H49" s="5">
        <f t="shared" si="42"/>
        <v>171.61000000000004</v>
      </c>
      <c r="I49" s="5">
        <f t="shared" si="38"/>
        <v>1</v>
      </c>
      <c r="J49" s="5">
        <f t="shared" si="39"/>
        <v>1</v>
      </c>
    </row>
    <row r="50" spans="1:10" x14ac:dyDescent="0.2">
      <c r="A50" s="9">
        <v>5</v>
      </c>
      <c r="B50" s="4">
        <v>5</v>
      </c>
      <c r="C50" s="4">
        <v>9</v>
      </c>
      <c r="D50" s="5">
        <f t="shared" si="34"/>
        <v>-16.899999999999999</v>
      </c>
      <c r="E50" s="5">
        <f t="shared" si="35"/>
        <v>-7.1000000000000014</v>
      </c>
      <c r="F50" s="5">
        <f t="shared" si="36"/>
        <v>119.99000000000001</v>
      </c>
      <c r="G50" s="5">
        <f t="shared" ref="G50:H50" si="43">D50*D50</f>
        <v>285.60999999999996</v>
      </c>
      <c r="H50" s="5">
        <f t="shared" si="43"/>
        <v>50.410000000000018</v>
      </c>
      <c r="I50" s="5">
        <f t="shared" si="38"/>
        <v>-4</v>
      </c>
      <c r="J50" s="5">
        <f t="shared" si="39"/>
        <v>16</v>
      </c>
    </row>
    <row r="51" spans="1:10" x14ac:dyDescent="0.2">
      <c r="A51" s="9">
        <v>6</v>
      </c>
      <c r="B51" s="4">
        <v>6</v>
      </c>
      <c r="C51" s="4">
        <v>4</v>
      </c>
      <c r="D51" s="5">
        <f t="shared" si="34"/>
        <v>-15.899999999999999</v>
      </c>
      <c r="E51" s="5">
        <f t="shared" si="35"/>
        <v>-12.100000000000001</v>
      </c>
      <c r="F51" s="5">
        <f t="shared" si="36"/>
        <v>192.39000000000001</v>
      </c>
      <c r="G51" s="5">
        <f t="shared" ref="G51:H51" si="44">D51*D51</f>
        <v>252.80999999999995</v>
      </c>
      <c r="H51" s="5">
        <f t="shared" si="44"/>
        <v>146.41000000000003</v>
      </c>
      <c r="I51" s="5">
        <f t="shared" si="38"/>
        <v>2</v>
      </c>
      <c r="J51" s="5">
        <f t="shared" si="39"/>
        <v>4</v>
      </c>
    </row>
    <row r="52" spans="1:10" x14ac:dyDescent="0.2">
      <c r="A52" s="9">
        <v>7</v>
      </c>
      <c r="B52" s="4">
        <v>7</v>
      </c>
      <c r="C52" s="4">
        <v>5</v>
      </c>
      <c r="D52" s="5">
        <f t="shared" si="34"/>
        <v>-14.899999999999999</v>
      </c>
      <c r="E52" s="5">
        <f t="shared" si="35"/>
        <v>-11.100000000000001</v>
      </c>
      <c r="F52" s="5">
        <f t="shared" si="36"/>
        <v>165.39000000000001</v>
      </c>
      <c r="G52" s="5">
        <f t="shared" ref="G52:H52" si="45">D52*D52</f>
        <v>222.00999999999996</v>
      </c>
      <c r="H52" s="5">
        <f t="shared" si="45"/>
        <v>123.21000000000004</v>
      </c>
      <c r="I52" s="5">
        <f t="shared" si="38"/>
        <v>2</v>
      </c>
      <c r="J52" s="5">
        <f t="shared" si="39"/>
        <v>4</v>
      </c>
    </row>
    <row r="53" spans="1:10" x14ac:dyDescent="0.2">
      <c r="A53" s="9">
        <v>8</v>
      </c>
      <c r="B53" s="4">
        <v>8</v>
      </c>
      <c r="C53" s="4">
        <v>7</v>
      </c>
      <c r="D53" s="5">
        <f t="shared" si="34"/>
        <v>-13.899999999999999</v>
      </c>
      <c r="E53" s="5">
        <f t="shared" si="35"/>
        <v>-9.1000000000000014</v>
      </c>
      <c r="F53" s="5">
        <f t="shared" si="36"/>
        <v>126.49000000000001</v>
      </c>
      <c r="G53" s="5">
        <f t="shared" ref="G53:H53" si="46">D53*D53</f>
        <v>193.20999999999995</v>
      </c>
      <c r="H53" s="5">
        <f t="shared" si="46"/>
        <v>82.810000000000031</v>
      </c>
      <c r="I53" s="5">
        <f t="shared" si="38"/>
        <v>1</v>
      </c>
      <c r="J53" s="5">
        <f t="shared" si="39"/>
        <v>1</v>
      </c>
    </row>
    <row r="54" spans="1:10" x14ac:dyDescent="0.2">
      <c r="A54" s="9">
        <v>9</v>
      </c>
      <c r="B54" s="4">
        <v>9</v>
      </c>
      <c r="C54" s="4">
        <v>10</v>
      </c>
      <c r="D54" s="5">
        <f t="shared" si="34"/>
        <v>-12.899999999999999</v>
      </c>
      <c r="E54" s="5">
        <f t="shared" si="35"/>
        <v>-6.1000000000000014</v>
      </c>
      <c r="F54" s="5">
        <f t="shared" si="36"/>
        <v>78.690000000000012</v>
      </c>
      <c r="G54" s="5">
        <f t="shared" ref="G54:H54" si="47">D54*D54</f>
        <v>166.40999999999997</v>
      </c>
      <c r="H54" s="5">
        <f t="shared" si="47"/>
        <v>37.210000000000015</v>
      </c>
      <c r="I54" s="5">
        <f t="shared" si="38"/>
        <v>-1</v>
      </c>
      <c r="J54" s="5">
        <f t="shared" si="39"/>
        <v>1</v>
      </c>
    </row>
    <row r="55" spans="1:10" x14ac:dyDescent="0.2">
      <c r="A55" s="9">
        <v>10</v>
      </c>
      <c r="B55" s="4">
        <v>10</v>
      </c>
      <c r="C55" s="4">
        <v>8</v>
      </c>
      <c r="D55" s="5">
        <f t="shared" si="34"/>
        <v>-11.899999999999999</v>
      </c>
      <c r="E55" s="5">
        <f t="shared" si="35"/>
        <v>-8.1000000000000014</v>
      </c>
      <c r="F55" s="5">
        <f t="shared" si="36"/>
        <v>96.39</v>
      </c>
      <c r="G55" s="5">
        <f t="shared" ref="G55:H55" si="48">D55*D55</f>
        <v>141.60999999999996</v>
      </c>
      <c r="H55" s="5">
        <f t="shared" si="48"/>
        <v>65.610000000000028</v>
      </c>
      <c r="I55" s="5">
        <f t="shared" si="38"/>
        <v>2</v>
      </c>
      <c r="J55" s="5">
        <f t="shared" si="39"/>
        <v>4</v>
      </c>
    </row>
    <row r="56" spans="1:10" x14ac:dyDescent="0.2">
      <c r="A56" s="9" t="s">
        <v>10</v>
      </c>
      <c r="B56" s="5">
        <f t="shared" ref="B56:C56" si="49">TRIMMEAN(B46:B55,)</f>
        <v>5.5</v>
      </c>
      <c r="C56" s="5">
        <f t="shared" si="49"/>
        <v>5.5</v>
      </c>
      <c r="D56" s="10"/>
      <c r="E56" s="10"/>
      <c r="F56" s="10"/>
      <c r="G56" s="10"/>
      <c r="H56" s="10"/>
      <c r="I56" s="10"/>
      <c r="J56" s="5">
        <f>SUM(J46:J55)</f>
        <v>60</v>
      </c>
    </row>
    <row r="57" spans="1:10" x14ac:dyDescent="0.2">
      <c r="E57" s="12" t="s">
        <v>11</v>
      </c>
      <c r="F57" s="5">
        <f t="shared" ref="F57:H57" si="50">SUM(F46:F55)</f>
        <v>1790.9000000000005</v>
      </c>
      <c r="G57" s="5">
        <f t="shared" si="50"/>
        <v>2772.0999999999995</v>
      </c>
      <c r="H57" s="5">
        <f t="shared" si="50"/>
        <v>1206.1000000000004</v>
      </c>
    </row>
    <row r="58" spans="1:10" x14ac:dyDescent="0.2">
      <c r="A58" s="9" t="s">
        <v>52</v>
      </c>
      <c r="B58" s="5">
        <f>F57 /SQRT(G57*H57)</f>
        <v>0.97943412469691027</v>
      </c>
      <c r="C58" s="1" t="s">
        <v>27</v>
      </c>
    </row>
    <row r="60" spans="1:10" x14ac:dyDescent="0.2">
      <c r="A60" s="9" t="s">
        <v>13</v>
      </c>
    </row>
    <row r="61" spans="1:10" x14ac:dyDescent="0.2">
      <c r="A61" s="9" t="s">
        <v>51</v>
      </c>
      <c r="B61" s="5">
        <f>1-(6*J56)/(10*(100 -1))</f>
        <v>0.63636363636363635</v>
      </c>
      <c r="C61" s="1" t="s">
        <v>36</v>
      </c>
    </row>
    <row r="62" spans="1:10" x14ac:dyDescent="0.2">
      <c r="A62" s="9" t="s">
        <v>50</v>
      </c>
      <c r="B62" s="5">
        <f>ABS(B61)*SQRT((10-2)/(1-B61*B61))</f>
        <v>2.333333333333333</v>
      </c>
    </row>
    <row r="63" spans="1:10" x14ac:dyDescent="0.2">
      <c r="A63" s="9" t="s">
        <v>16</v>
      </c>
      <c r="B63" s="13" t="s">
        <v>17</v>
      </c>
      <c r="C63" s="1" t="s">
        <v>18</v>
      </c>
    </row>
    <row r="66" spans="1:10" x14ac:dyDescent="0.2">
      <c r="A66" s="3" t="s">
        <v>1</v>
      </c>
    </row>
    <row r="67" spans="1:10" x14ac:dyDescent="0.2">
      <c r="A67" s="9" t="s">
        <v>2</v>
      </c>
      <c r="B67" s="9" t="s">
        <v>31</v>
      </c>
      <c r="C67" s="9" t="s">
        <v>26</v>
      </c>
      <c r="D67" s="9" t="s">
        <v>37</v>
      </c>
      <c r="E67" s="9" t="s">
        <v>6</v>
      </c>
      <c r="F67" s="9" t="s">
        <v>38</v>
      </c>
      <c r="G67" s="9" t="s">
        <v>34</v>
      </c>
      <c r="H67" s="9" t="s">
        <v>9</v>
      </c>
      <c r="I67" s="9" t="s">
        <v>39</v>
      </c>
      <c r="J67" s="9" t="s">
        <v>15</v>
      </c>
    </row>
    <row r="68" spans="1:10" x14ac:dyDescent="0.2">
      <c r="A68" s="9">
        <v>1</v>
      </c>
      <c r="B68" s="4">
        <v>6</v>
      </c>
      <c r="C68" s="4">
        <v>3</v>
      </c>
      <c r="D68" s="5">
        <f t="shared" ref="D68:D77" si="51">B68-$B$14</f>
        <v>-15.899999999999999</v>
      </c>
      <c r="E68" s="5">
        <f t="shared" ref="E68:E77" si="52">C68-$C$14</f>
        <v>-13.100000000000001</v>
      </c>
      <c r="F68" s="5">
        <f t="shared" ref="F68:F77" si="53">D68*E68</f>
        <v>208.29</v>
      </c>
      <c r="G68" s="5">
        <f t="shared" ref="G68:H68" si="54">D68*D68</f>
        <v>252.80999999999995</v>
      </c>
      <c r="H68" s="5">
        <f t="shared" si="54"/>
        <v>171.61000000000004</v>
      </c>
      <c r="I68" s="5">
        <f t="shared" ref="I68:I77" si="55">B68-C68</f>
        <v>3</v>
      </c>
      <c r="J68" s="5">
        <f t="shared" ref="J68:J77" si="56">I68*I68</f>
        <v>9</v>
      </c>
    </row>
    <row r="69" spans="1:10" x14ac:dyDescent="0.2">
      <c r="A69" s="9">
        <v>2</v>
      </c>
      <c r="B69" s="4">
        <v>2</v>
      </c>
      <c r="C69" s="4">
        <v>10</v>
      </c>
      <c r="D69" s="5">
        <f t="shared" si="51"/>
        <v>-19.899999999999999</v>
      </c>
      <c r="E69" s="5">
        <f t="shared" si="52"/>
        <v>-6.1000000000000014</v>
      </c>
      <c r="F69" s="5">
        <f t="shared" si="53"/>
        <v>121.39000000000001</v>
      </c>
      <c r="G69" s="5">
        <f t="shared" ref="G69:H69" si="57">D69*D69</f>
        <v>396.00999999999993</v>
      </c>
      <c r="H69" s="5">
        <f t="shared" si="57"/>
        <v>37.210000000000015</v>
      </c>
      <c r="I69" s="5">
        <f t="shared" si="55"/>
        <v>-8</v>
      </c>
      <c r="J69" s="5">
        <f t="shared" si="56"/>
        <v>64</v>
      </c>
    </row>
    <row r="70" spans="1:10" x14ac:dyDescent="0.2">
      <c r="A70" s="9">
        <v>3</v>
      </c>
      <c r="B70" s="4">
        <v>1</v>
      </c>
      <c r="C70" s="4">
        <v>7</v>
      </c>
      <c r="D70" s="5">
        <f t="shared" si="51"/>
        <v>-20.9</v>
      </c>
      <c r="E70" s="5">
        <f t="shared" si="52"/>
        <v>-9.1000000000000014</v>
      </c>
      <c r="F70" s="5">
        <f t="shared" si="53"/>
        <v>190.19000000000003</v>
      </c>
      <c r="G70" s="5">
        <f t="shared" ref="G70:H70" si="58">D70*D70</f>
        <v>436.80999999999995</v>
      </c>
      <c r="H70" s="5">
        <f t="shared" si="58"/>
        <v>82.810000000000031</v>
      </c>
      <c r="I70" s="5">
        <f t="shared" si="55"/>
        <v>-6</v>
      </c>
      <c r="J70" s="5">
        <f t="shared" si="56"/>
        <v>36</v>
      </c>
    </row>
    <row r="71" spans="1:10" x14ac:dyDescent="0.2">
      <c r="A71" s="9">
        <v>4</v>
      </c>
      <c r="B71" s="4">
        <v>3</v>
      </c>
      <c r="C71" s="4">
        <v>2</v>
      </c>
      <c r="D71" s="5">
        <f t="shared" si="51"/>
        <v>-18.899999999999999</v>
      </c>
      <c r="E71" s="5">
        <f t="shared" si="52"/>
        <v>-14.100000000000001</v>
      </c>
      <c r="F71" s="5">
        <f t="shared" si="53"/>
        <v>266.49</v>
      </c>
      <c r="G71" s="5">
        <f t="shared" ref="G71:H71" si="59">D71*D71</f>
        <v>357.20999999999992</v>
      </c>
      <c r="H71" s="5">
        <f t="shared" si="59"/>
        <v>198.81000000000003</v>
      </c>
      <c r="I71" s="5">
        <f t="shared" si="55"/>
        <v>1</v>
      </c>
      <c r="J71" s="5">
        <f t="shared" si="56"/>
        <v>1</v>
      </c>
    </row>
    <row r="72" spans="1:10" x14ac:dyDescent="0.2">
      <c r="A72" s="9">
        <v>5</v>
      </c>
      <c r="B72" s="4">
        <v>9</v>
      </c>
      <c r="C72" s="4">
        <v>8</v>
      </c>
      <c r="D72" s="5">
        <f t="shared" si="51"/>
        <v>-12.899999999999999</v>
      </c>
      <c r="E72" s="5">
        <f t="shared" si="52"/>
        <v>-8.1000000000000014</v>
      </c>
      <c r="F72" s="5">
        <f t="shared" si="53"/>
        <v>104.49000000000001</v>
      </c>
      <c r="G72" s="5">
        <f t="shared" ref="G72:H72" si="60">D72*D72</f>
        <v>166.40999999999997</v>
      </c>
      <c r="H72" s="5">
        <f t="shared" si="60"/>
        <v>65.610000000000028</v>
      </c>
      <c r="I72" s="5">
        <f t="shared" si="55"/>
        <v>1</v>
      </c>
      <c r="J72" s="5">
        <f t="shared" si="56"/>
        <v>1</v>
      </c>
    </row>
    <row r="73" spans="1:10" x14ac:dyDescent="0.2">
      <c r="A73" s="9">
        <v>6</v>
      </c>
      <c r="B73" s="4">
        <v>4</v>
      </c>
      <c r="C73" s="4">
        <v>5</v>
      </c>
      <c r="D73" s="5">
        <f t="shared" si="51"/>
        <v>-17.899999999999999</v>
      </c>
      <c r="E73" s="5">
        <f t="shared" si="52"/>
        <v>-11.100000000000001</v>
      </c>
      <c r="F73" s="5">
        <f t="shared" si="53"/>
        <v>198.69</v>
      </c>
      <c r="G73" s="5">
        <f t="shared" ref="G73:H73" si="61">D73*D73</f>
        <v>320.40999999999997</v>
      </c>
      <c r="H73" s="5">
        <f t="shared" si="61"/>
        <v>123.21000000000004</v>
      </c>
      <c r="I73" s="5">
        <f t="shared" si="55"/>
        <v>-1</v>
      </c>
      <c r="J73" s="5">
        <f t="shared" si="56"/>
        <v>1</v>
      </c>
    </row>
    <row r="74" spans="1:10" x14ac:dyDescent="0.2">
      <c r="A74" s="9">
        <v>7</v>
      </c>
      <c r="B74" s="4">
        <v>5</v>
      </c>
      <c r="C74" s="4">
        <v>6</v>
      </c>
      <c r="D74" s="5">
        <f t="shared" si="51"/>
        <v>-16.899999999999999</v>
      </c>
      <c r="E74" s="5">
        <f t="shared" si="52"/>
        <v>-10.100000000000001</v>
      </c>
      <c r="F74" s="5">
        <f t="shared" si="53"/>
        <v>170.69</v>
      </c>
      <c r="G74" s="5">
        <f t="shared" ref="G74:H74" si="62">D74*D74</f>
        <v>285.60999999999996</v>
      </c>
      <c r="H74" s="5">
        <f t="shared" si="62"/>
        <v>102.01000000000003</v>
      </c>
      <c r="I74" s="5">
        <f t="shared" si="55"/>
        <v>-1</v>
      </c>
      <c r="J74" s="5">
        <f t="shared" si="56"/>
        <v>1</v>
      </c>
    </row>
    <row r="75" spans="1:10" x14ac:dyDescent="0.2">
      <c r="A75" s="9">
        <v>8</v>
      </c>
      <c r="B75" s="4">
        <v>7</v>
      </c>
      <c r="C75" s="4">
        <v>9</v>
      </c>
      <c r="D75" s="5">
        <f t="shared" si="51"/>
        <v>-14.899999999999999</v>
      </c>
      <c r="E75" s="5">
        <f t="shared" si="52"/>
        <v>-7.1000000000000014</v>
      </c>
      <c r="F75" s="5">
        <f t="shared" si="53"/>
        <v>105.79</v>
      </c>
      <c r="G75" s="5">
        <f t="shared" ref="G75:H75" si="63">D75*D75</f>
        <v>222.00999999999996</v>
      </c>
      <c r="H75" s="5">
        <f t="shared" si="63"/>
        <v>50.410000000000018</v>
      </c>
      <c r="I75" s="5">
        <f t="shared" si="55"/>
        <v>-2</v>
      </c>
      <c r="J75" s="5">
        <f t="shared" si="56"/>
        <v>4</v>
      </c>
    </row>
    <row r="76" spans="1:10" x14ac:dyDescent="0.2">
      <c r="A76" s="9">
        <v>9</v>
      </c>
      <c r="B76" s="4">
        <v>10</v>
      </c>
      <c r="C76" s="4">
        <v>1</v>
      </c>
      <c r="D76" s="5">
        <f t="shared" si="51"/>
        <v>-11.899999999999999</v>
      </c>
      <c r="E76" s="5">
        <f t="shared" si="52"/>
        <v>-15.100000000000001</v>
      </c>
      <c r="F76" s="5">
        <f t="shared" si="53"/>
        <v>179.69</v>
      </c>
      <c r="G76" s="5">
        <f t="shared" ref="G76:H76" si="64">D76*D76</f>
        <v>141.60999999999996</v>
      </c>
      <c r="H76" s="5">
        <f t="shared" si="64"/>
        <v>228.01000000000005</v>
      </c>
      <c r="I76" s="5">
        <f t="shared" si="55"/>
        <v>9</v>
      </c>
      <c r="J76" s="5">
        <f t="shared" si="56"/>
        <v>81</v>
      </c>
    </row>
    <row r="77" spans="1:10" x14ac:dyDescent="0.2">
      <c r="A77" s="9">
        <v>10</v>
      </c>
      <c r="B77" s="4">
        <v>8</v>
      </c>
      <c r="C77" s="4">
        <v>4</v>
      </c>
      <c r="D77" s="5">
        <f t="shared" si="51"/>
        <v>-13.899999999999999</v>
      </c>
      <c r="E77" s="5">
        <f t="shared" si="52"/>
        <v>-12.100000000000001</v>
      </c>
      <c r="F77" s="5">
        <f t="shared" si="53"/>
        <v>168.19</v>
      </c>
      <c r="G77" s="5">
        <f t="shared" ref="G77:H77" si="65">D77*D77</f>
        <v>193.20999999999995</v>
      </c>
      <c r="H77" s="5">
        <f t="shared" si="65"/>
        <v>146.41000000000003</v>
      </c>
      <c r="I77" s="5">
        <f t="shared" si="55"/>
        <v>4</v>
      </c>
      <c r="J77" s="5">
        <f t="shared" si="56"/>
        <v>16</v>
      </c>
    </row>
    <row r="78" spans="1:10" x14ac:dyDescent="0.2">
      <c r="A78" s="9" t="s">
        <v>10</v>
      </c>
      <c r="B78" s="5">
        <f t="shared" ref="B78:C78" si="66">TRIMMEAN(B68:B77,)</f>
        <v>5.5</v>
      </c>
      <c r="C78" s="5">
        <f t="shared" si="66"/>
        <v>5.5</v>
      </c>
      <c r="D78" s="10"/>
      <c r="E78" s="10"/>
      <c r="F78" s="10"/>
      <c r="G78" s="10"/>
      <c r="H78" s="10"/>
      <c r="I78" s="10"/>
      <c r="J78" s="5">
        <f>SUM(J68:J77)</f>
        <v>214</v>
      </c>
    </row>
    <row r="79" spans="1:10" x14ac:dyDescent="0.2">
      <c r="E79" s="12" t="s">
        <v>11</v>
      </c>
      <c r="F79" s="5">
        <f t="shared" ref="F79:H79" si="67">SUM(F68:F77)</f>
        <v>1713.9</v>
      </c>
      <c r="G79" s="5">
        <f t="shared" si="67"/>
        <v>2772.0999999999995</v>
      </c>
      <c r="H79" s="5">
        <f t="shared" si="67"/>
        <v>1206.1000000000004</v>
      </c>
    </row>
    <row r="80" spans="1:10" x14ac:dyDescent="0.2">
      <c r="A80" s="9" t="s">
        <v>52</v>
      </c>
      <c r="B80" s="11">
        <f>F79 /SQRT(G79*H79)</f>
        <v>0.93732321532080742</v>
      </c>
      <c r="C80" s="1" t="s">
        <v>27</v>
      </c>
    </row>
    <row r="82" spans="1:3" x14ac:dyDescent="0.2">
      <c r="A82" s="3" t="s">
        <v>13</v>
      </c>
    </row>
    <row r="83" spans="1:3" x14ac:dyDescent="0.2">
      <c r="A83" s="9" t="s">
        <v>51</v>
      </c>
      <c r="B83" s="5">
        <f>1-(6*J78)/(10*(100 -1))</f>
        <v>-0.29696969696969688</v>
      </c>
      <c r="C83" s="1" t="s">
        <v>28</v>
      </c>
    </row>
    <row r="84" spans="1:3" x14ac:dyDescent="0.2">
      <c r="A84" s="9" t="s">
        <v>50</v>
      </c>
      <c r="B84" s="5">
        <f>ABS(B83)*SQRT((10-2)/(1-B83*B83))</f>
        <v>0.87964045038100813</v>
      </c>
    </row>
    <row r="85" spans="1:3" x14ac:dyDescent="0.2">
      <c r="A85" s="9" t="s">
        <v>16</v>
      </c>
      <c r="B85" s="13" t="s">
        <v>29</v>
      </c>
      <c r="C85" s="1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9"/>
  <sheetViews>
    <sheetView tabSelected="1" workbookViewId="0">
      <selection activeCell="D40" sqref="D40"/>
    </sheetView>
  </sheetViews>
  <sheetFormatPr defaultColWidth="14.42578125" defaultRowHeight="15.75" customHeight="1" x14ac:dyDescent="0.2"/>
  <cols>
    <col min="3" max="3" width="18" customWidth="1"/>
  </cols>
  <sheetData>
    <row r="1" spans="1:10" x14ac:dyDescent="0.2">
      <c r="A1" s="14" t="s">
        <v>40</v>
      </c>
    </row>
    <row r="2" spans="1:10" x14ac:dyDescent="0.2">
      <c r="A2" s="2"/>
    </row>
    <row r="3" spans="1:10" x14ac:dyDescent="0.2">
      <c r="A3" s="9" t="s">
        <v>2</v>
      </c>
      <c r="B3" s="15" t="s">
        <v>41</v>
      </c>
      <c r="C3" s="15" t="s">
        <v>42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14</v>
      </c>
      <c r="J3" s="9" t="s">
        <v>15</v>
      </c>
    </row>
    <row r="4" spans="1:10" x14ac:dyDescent="0.2">
      <c r="A4" s="9">
        <v>1</v>
      </c>
      <c r="B4" s="17">
        <v>24</v>
      </c>
      <c r="C4" s="17">
        <v>100</v>
      </c>
      <c r="D4" s="5">
        <f t="shared" ref="D4:D17" si="0">B4-$B$18</f>
        <v>-0.57142857142857295</v>
      </c>
      <c r="E4" s="5">
        <f t="shared" ref="E4:E17" si="1">C4-$C$18</f>
        <v>-10.642857142857139</v>
      </c>
      <c r="F4" s="5">
        <f t="shared" ref="F4:F17" si="2">D4*E4</f>
        <v>6.0816326530612388</v>
      </c>
      <c r="G4" s="5">
        <f t="shared" ref="G4:H4" si="3">D4*D4</f>
        <v>0.32653061224489971</v>
      </c>
      <c r="H4" s="5">
        <f t="shared" si="3"/>
        <v>113.27040816326522</v>
      </c>
      <c r="I4" s="5">
        <f t="shared" ref="I4:I17" si="4">B4-C4</f>
        <v>-76</v>
      </c>
      <c r="J4" s="5">
        <f t="shared" ref="J4:J17" si="5">I4*I4</f>
        <v>5776</v>
      </c>
    </row>
    <row r="5" spans="1:10" x14ac:dyDescent="0.2">
      <c r="A5" s="9">
        <v>2</v>
      </c>
      <c r="B5" s="17">
        <v>27</v>
      </c>
      <c r="C5" s="17">
        <v>115</v>
      </c>
      <c r="D5" s="5">
        <f t="shared" si="0"/>
        <v>2.428571428571427</v>
      </c>
      <c r="E5" s="5">
        <f t="shared" si="1"/>
        <v>4.3571428571428612</v>
      </c>
      <c r="F5" s="5">
        <f t="shared" si="2"/>
        <v>10.581632653061227</v>
      </c>
      <c r="G5" s="5">
        <f t="shared" ref="G5:H5" si="6">D5*D5</f>
        <v>5.8979591836734624</v>
      </c>
      <c r="H5" s="5">
        <f t="shared" si="6"/>
        <v>18.984693877551056</v>
      </c>
      <c r="I5" s="5">
        <f t="shared" si="4"/>
        <v>-88</v>
      </c>
      <c r="J5" s="5">
        <f t="shared" si="5"/>
        <v>7744</v>
      </c>
    </row>
    <row r="6" spans="1:10" x14ac:dyDescent="0.2">
      <c r="A6" s="15">
        <v>3</v>
      </c>
      <c r="B6" s="17">
        <v>26</v>
      </c>
      <c r="C6" s="17">
        <v>117</v>
      </c>
      <c r="D6" s="5">
        <f t="shared" si="0"/>
        <v>1.428571428571427</v>
      </c>
      <c r="E6" s="5">
        <f t="shared" si="1"/>
        <v>6.3571428571428612</v>
      </c>
      <c r="F6" s="5">
        <f t="shared" si="2"/>
        <v>9.0816326530612201</v>
      </c>
      <c r="G6" s="5">
        <f t="shared" ref="G6:H6" si="7">D6*D6</f>
        <v>2.0408163265306078</v>
      </c>
      <c r="H6" s="5">
        <f t="shared" si="7"/>
        <v>40.413265306122497</v>
      </c>
      <c r="I6" s="5">
        <f t="shared" si="4"/>
        <v>-91</v>
      </c>
      <c r="J6" s="5">
        <f t="shared" si="5"/>
        <v>8281</v>
      </c>
    </row>
    <row r="7" spans="1:10" x14ac:dyDescent="0.2">
      <c r="A7" s="15">
        <v>4</v>
      </c>
      <c r="B7" s="17">
        <v>21</v>
      </c>
      <c r="C7" s="17">
        <v>119</v>
      </c>
      <c r="D7" s="5">
        <f t="shared" si="0"/>
        <v>-3.571428571428573</v>
      </c>
      <c r="E7" s="5">
        <f t="shared" si="1"/>
        <v>8.3571428571428612</v>
      </c>
      <c r="F7" s="5">
        <f t="shared" si="2"/>
        <v>-29.846938775510232</v>
      </c>
      <c r="G7" s="5">
        <f t="shared" ref="G7:H7" si="8">D7*D7</f>
        <v>12.755102040816338</v>
      </c>
      <c r="H7" s="5">
        <f t="shared" si="8"/>
        <v>69.841836734693942</v>
      </c>
      <c r="I7" s="5">
        <f t="shared" si="4"/>
        <v>-98</v>
      </c>
      <c r="J7" s="5">
        <f t="shared" si="5"/>
        <v>9604</v>
      </c>
    </row>
    <row r="8" spans="1:10" x14ac:dyDescent="0.2">
      <c r="A8" s="15">
        <v>5</v>
      </c>
      <c r="B8" s="4">
        <v>20</v>
      </c>
      <c r="C8" s="17">
        <v>134</v>
      </c>
      <c r="D8" s="5">
        <f t="shared" si="0"/>
        <v>-4.571428571428573</v>
      </c>
      <c r="E8" s="5">
        <f t="shared" si="1"/>
        <v>23.357142857142861</v>
      </c>
      <c r="F8" s="5">
        <f t="shared" si="2"/>
        <v>-106.77551020408168</v>
      </c>
      <c r="G8" s="5">
        <f t="shared" ref="G8:H8" si="9">D8*D8</f>
        <v>20.897959183673482</v>
      </c>
      <c r="H8" s="5">
        <f t="shared" si="9"/>
        <v>545.55612244897975</v>
      </c>
      <c r="I8" s="5">
        <f t="shared" si="4"/>
        <v>-114</v>
      </c>
      <c r="J8" s="5">
        <f t="shared" si="5"/>
        <v>12996</v>
      </c>
    </row>
    <row r="9" spans="1:10" x14ac:dyDescent="0.2">
      <c r="A9" s="15">
        <v>6</v>
      </c>
      <c r="B9" s="17">
        <v>31</v>
      </c>
      <c r="C9" s="17">
        <v>94</v>
      </c>
      <c r="D9" s="5">
        <f t="shared" si="0"/>
        <v>6.428571428571427</v>
      </c>
      <c r="E9" s="5">
        <f t="shared" si="1"/>
        <v>-16.642857142857139</v>
      </c>
      <c r="F9" s="5">
        <f t="shared" si="2"/>
        <v>-106.98979591836729</v>
      </c>
      <c r="G9" s="5">
        <f t="shared" ref="G9:H9" si="10">D9*D9</f>
        <v>41.326530612244881</v>
      </c>
      <c r="H9" s="5">
        <f t="shared" si="10"/>
        <v>276.98469387755091</v>
      </c>
      <c r="I9" s="5">
        <f t="shared" si="4"/>
        <v>-63</v>
      </c>
      <c r="J9" s="5">
        <f t="shared" si="5"/>
        <v>3969</v>
      </c>
    </row>
    <row r="10" spans="1:10" x14ac:dyDescent="0.2">
      <c r="A10" s="15">
        <v>7</v>
      </c>
      <c r="B10" s="17">
        <v>26</v>
      </c>
      <c r="C10" s="17">
        <v>105</v>
      </c>
      <c r="D10" s="5">
        <f t="shared" si="0"/>
        <v>1.428571428571427</v>
      </c>
      <c r="E10" s="5">
        <f t="shared" si="1"/>
        <v>-5.6428571428571388</v>
      </c>
      <c r="F10" s="5">
        <f t="shared" si="2"/>
        <v>-8.0612244897959044</v>
      </c>
      <c r="G10" s="5">
        <f t="shared" ref="G10:H10" si="11">D10*D10</f>
        <v>2.0408163265306078</v>
      </c>
      <c r="H10" s="5">
        <f t="shared" si="11"/>
        <v>31.841836734693832</v>
      </c>
      <c r="I10" s="5">
        <f t="shared" si="4"/>
        <v>-79</v>
      </c>
      <c r="J10" s="5">
        <f t="shared" si="5"/>
        <v>6241</v>
      </c>
    </row>
    <row r="11" spans="1:10" x14ac:dyDescent="0.2">
      <c r="A11" s="15">
        <v>8</v>
      </c>
      <c r="B11" s="17">
        <v>22</v>
      </c>
      <c r="C11" s="17">
        <v>103</v>
      </c>
      <c r="D11" s="5">
        <f t="shared" si="0"/>
        <v>-2.571428571428573</v>
      </c>
      <c r="E11" s="5">
        <f t="shared" si="1"/>
        <v>-7.6428571428571388</v>
      </c>
      <c r="F11" s="5">
        <f t="shared" si="2"/>
        <v>19.653061224489797</v>
      </c>
      <c r="G11" s="5">
        <f t="shared" ref="G11:H11" si="12">D11*D11</f>
        <v>6.6122448979591919</v>
      </c>
      <c r="H11" s="5">
        <f t="shared" si="12"/>
        <v>58.413265306122383</v>
      </c>
      <c r="I11" s="5">
        <f t="shared" si="4"/>
        <v>-81</v>
      </c>
      <c r="J11" s="5">
        <f t="shared" si="5"/>
        <v>6561</v>
      </c>
    </row>
    <row r="12" spans="1:10" x14ac:dyDescent="0.2">
      <c r="A12" s="15">
        <v>9</v>
      </c>
      <c r="B12" s="17">
        <v>20</v>
      </c>
      <c r="C12" s="17">
        <v>111</v>
      </c>
      <c r="D12" s="5">
        <f t="shared" si="0"/>
        <v>-4.571428571428573</v>
      </c>
      <c r="E12" s="5">
        <f t="shared" si="1"/>
        <v>0.3571428571428612</v>
      </c>
      <c r="F12" s="5">
        <f t="shared" si="2"/>
        <v>-1.6326530612245089</v>
      </c>
      <c r="G12" s="5">
        <f t="shared" ref="G12:H12" si="13">D12*D12</f>
        <v>20.897959183673482</v>
      </c>
      <c r="H12" s="5">
        <f t="shared" si="13"/>
        <v>0.12755102040816615</v>
      </c>
      <c r="I12" s="5">
        <f t="shared" si="4"/>
        <v>-91</v>
      </c>
      <c r="J12" s="5">
        <f t="shared" si="5"/>
        <v>8281</v>
      </c>
    </row>
    <row r="13" spans="1:10" x14ac:dyDescent="0.2">
      <c r="A13" s="15">
        <v>10</v>
      </c>
      <c r="B13" s="17">
        <v>18</v>
      </c>
      <c r="C13" s="17">
        <v>124</v>
      </c>
      <c r="D13" s="5">
        <f t="shared" si="0"/>
        <v>-6.571428571428573</v>
      </c>
      <c r="E13" s="5">
        <f t="shared" si="1"/>
        <v>13.357142857142861</v>
      </c>
      <c r="F13" s="5">
        <f t="shared" si="2"/>
        <v>-87.775510204081684</v>
      </c>
      <c r="G13" s="5">
        <f t="shared" ref="G13:H13" si="14">D13*D13</f>
        <v>43.183673469387777</v>
      </c>
      <c r="H13" s="5">
        <f t="shared" si="14"/>
        <v>178.41326530612255</v>
      </c>
      <c r="I13" s="5">
        <f t="shared" si="4"/>
        <v>-106</v>
      </c>
      <c r="J13" s="5">
        <f t="shared" si="5"/>
        <v>11236</v>
      </c>
    </row>
    <row r="14" spans="1:10" x14ac:dyDescent="0.2">
      <c r="A14" s="15">
        <v>11</v>
      </c>
      <c r="B14" s="17">
        <v>30</v>
      </c>
      <c r="C14" s="17">
        <v>122</v>
      </c>
      <c r="D14" s="5">
        <f t="shared" si="0"/>
        <v>5.428571428571427</v>
      </c>
      <c r="E14" s="5">
        <f t="shared" si="1"/>
        <v>11.357142857142861</v>
      </c>
      <c r="F14" s="5">
        <f t="shared" si="2"/>
        <v>61.653061224489804</v>
      </c>
      <c r="G14" s="5">
        <f t="shared" ref="G14:H14" si="15">D14*D14</f>
        <v>29.469387755102023</v>
      </c>
      <c r="H14" s="5">
        <f t="shared" si="15"/>
        <v>128.98469387755111</v>
      </c>
      <c r="I14" s="5">
        <f t="shared" si="4"/>
        <v>-92</v>
      </c>
      <c r="J14" s="5">
        <f t="shared" si="5"/>
        <v>8464</v>
      </c>
    </row>
    <row r="15" spans="1:10" x14ac:dyDescent="0.2">
      <c r="A15" s="15">
        <v>12</v>
      </c>
      <c r="B15" s="17">
        <v>29</v>
      </c>
      <c r="C15" s="17">
        <v>109</v>
      </c>
      <c r="D15" s="5">
        <f t="shared" si="0"/>
        <v>4.428571428571427</v>
      </c>
      <c r="E15" s="5">
        <f t="shared" si="1"/>
        <v>-1.6428571428571388</v>
      </c>
      <c r="F15" s="5">
        <f t="shared" si="2"/>
        <v>-7.2755102040816118</v>
      </c>
      <c r="G15" s="5">
        <f t="shared" ref="G15:H15" si="16">D15*D15</f>
        <v>19.612244897959169</v>
      </c>
      <c r="H15" s="5">
        <f t="shared" si="16"/>
        <v>2.6989795918367214</v>
      </c>
      <c r="I15" s="5">
        <f t="shared" si="4"/>
        <v>-80</v>
      </c>
      <c r="J15" s="5">
        <f t="shared" si="5"/>
        <v>6400</v>
      </c>
    </row>
    <row r="16" spans="1:10" x14ac:dyDescent="0.2">
      <c r="A16" s="15">
        <v>13</v>
      </c>
      <c r="B16" s="17">
        <v>24</v>
      </c>
      <c r="C16" s="17">
        <v>110</v>
      </c>
      <c r="D16" s="5">
        <f t="shared" si="0"/>
        <v>-0.57142857142857295</v>
      </c>
      <c r="E16" s="5">
        <f t="shared" si="1"/>
        <v>-0.6428571428571388</v>
      </c>
      <c r="F16" s="5">
        <f t="shared" si="2"/>
        <v>0.36734693877550884</v>
      </c>
      <c r="G16" s="5">
        <f t="shared" ref="G16:H16" si="17">D16*D16</f>
        <v>0.32653061224489971</v>
      </c>
      <c r="H16" s="5">
        <f t="shared" si="17"/>
        <v>0.41326530612244378</v>
      </c>
      <c r="I16" s="5">
        <f t="shared" si="4"/>
        <v>-86</v>
      </c>
      <c r="J16" s="5">
        <f t="shared" si="5"/>
        <v>7396</v>
      </c>
    </row>
    <row r="17" spans="1:10" x14ac:dyDescent="0.2">
      <c r="A17" s="15">
        <v>14</v>
      </c>
      <c r="B17" s="17">
        <v>26</v>
      </c>
      <c r="C17" s="17">
        <v>86</v>
      </c>
      <c r="D17" s="5">
        <f t="shared" si="0"/>
        <v>1.428571428571427</v>
      </c>
      <c r="E17" s="5">
        <f t="shared" si="1"/>
        <v>-24.642857142857139</v>
      </c>
      <c r="F17" s="5">
        <f t="shared" si="2"/>
        <v>-35.204081632653015</v>
      </c>
      <c r="G17" s="5">
        <f t="shared" ref="G17:H17" si="18">D17*D17</f>
        <v>2.0408163265306078</v>
      </c>
      <c r="H17" s="5">
        <f t="shared" si="18"/>
        <v>607.27040816326507</v>
      </c>
      <c r="I17" s="5">
        <f t="shared" si="4"/>
        <v>-60</v>
      </c>
      <c r="J17" s="5">
        <f t="shared" si="5"/>
        <v>3600</v>
      </c>
    </row>
    <row r="18" spans="1:10" x14ac:dyDescent="0.2">
      <c r="A18" s="9" t="s">
        <v>10</v>
      </c>
      <c r="B18" s="5">
        <f t="shared" ref="B18:C18" si="19">TRIMMEAN(B4:B17,)</f>
        <v>24.571428571428573</v>
      </c>
      <c r="C18" s="5">
        <f t="shared" si="19"/>
        <v>110.64285714285714</v>
      </c>
      <c r="D18" s="10"/>
      <c r="E18" s="10"/>
      <c r="F18" s="10"/>
      <c r="G18" s="10"/>
      <c r="H18" s="10"/>
      <c r="I18" s="10"/>
      <c r="J18" s="5">
        <f>SUM(J4:J17)</f>
        <v>106549</v>
      </c>
    </row>
    <row r="19" spans="1:10" x14ac:dyDescent="0.2">
      <c r="E19" s="9" t="s">
        <v>11</v>
      </c>
      <c r="F19" s="5">
        <f t="shared" ref="F19:H19" si="20">SUM(F4:F17)</f>
        <v>-276.14285714285711</v>
      </c>
      <c r="G19" s="5">
        <f t="shared" si="20"/>
        <v>207.42857142857142</v>
      </c>
      <c r="H19" s="5">
        <f t="shared" si="20"/>
        <v>2073.2142857142853</v>
      </c>
    </row>
    <row r="20" spans="1:10" x14ac:dyDescent="0.2">
      <c r="A20" s="16" t="s">
        <v>1</v>
      </c>
      <c r="B20" s="18" t="s">
        <v>52</v>
      </c>
      <c r="C20" s="5">
        <f>F19 /SQRT(G19*H19)</f>
        <v>-0.42109242545908376</v>
      </c>
      <c r="D20" s="2" t="s">
        <v>43</v>
      </c>
      <c r="G20" s="1" t="s">
        <v>44</v>
      </c>
    </row>
    <row r="24" spans="1:10" x14ac:dyDescent="0.2">
      <c r="A24" s="14" t="s">
        <v>45</v>
      </c>
    </row>
    <row r="26" spans="1:10" x14ac:dyDescent="0.2">
      <c r="A26" s="9" t="s">
        <v>2</v>
      </c>
      <c r="B26" s="15" t="s">
        <v>46</v>
      </c>
      <c r="C26" s="15" t="s">
        <v>47</v>
      </c>
      <c r="D26" s="9" t="s">
        <v>5</v>
      </c>
      <c r="E26" s="9" t="s">
        <v>6</v>
      </c>
      <c r="F26" s="9" t="s">
        <v>7</v>
      </c>
      <c r="G26" s="9" t="s">
        <v>8</v>
      </c>
      <c r="H26" s="9" t="s">
        <v>9</v>
      </c>
      <c r="I26" s="9" t="s">
        <v>14</v>
      </c>
      <c r="J26" s="9" t="s">
        <v>15</v>
      </c>
    </row>
    <row r="27" spans="1:10" x14ac:dyDescent="0.2">
      <c r="A27" s="9">
        <v>1</v>
      </c>
      <c r="B27" s="17">
        <v>500</v>
      </c>
      <c r="C27" s="19">
        <v>5.4</v>
      </c>
      <c r="D27" s="5">
        <f t="shared" ref="D27:D35" si="21">B27-$B$36</f>
        <v>-798.33333333333326</v>
      </c>
      <c r="E27" s="20">
        <f t="shared" ref="E27:E35" si="22">C27-$C$36</f>
        <v>-8.8888888888888573E-2</v>
      </c>
      <c r="F27" s="5">
        <f t="shared" ref="F27:F35" si="23">D27*E27</f>
        <v>70.962962962962706</v>
      </c>
      <c r="G27" s="5">
        <f t="shared" ref="G27:H27" si="24">D27*D27</f>
        <v>637336.11111111101</v>
      </c>
      <c r="H27" s="5">
        <f t="shared" si="24"/>
        <v>7.9012345679011792E-3</v>
      </c>
      <c r="I27" s="20">
        <f t="shared" ref="I27:I35" si="25">B27-C27</f>
        <v>494.6</v>
      </c>
      <c r="J27" s="5">
        <f t="shared" ref="J27:J35" si="26">I27*I27</f>
        <v>244629.16000000003</v>
      </c>
    </row>
    <row r="28" spans="1:10" x14ac:dyDescent="0.2">
      <c r="A28" s="9">
        <v>2</v>
      </c>
      <c r="B28" s="17">
        <v>790</v>
      </c>
      <c r="C28" s="19">
        <v>4.2</v>
      </c>
      <c r="D28" s="5">
        <f t="shared" si="21"/>
        <v>-508.33333333333326</v>
      </c>
      <c r="E28" s="20">
        <f t="shared" si="22"/>
        <v>-1.2888888888888888</v>
      </c>
      <c r="F28" s="5">
        <f t="shared" si="23"/>
        <v>655.18518518518499</v>
      </c>
      <c r="G28" s="5">
        <f t="shared" ref="G28:H28" si="27">D28*D28</f>
        <v>258402.77777777769</v>
      </c>
      <c r="H28" s="5">
        <f t="shared" si="27"/>
        <v>1.6612345679012341</v>
      </c>
      <c r="I28" s="20">
        <f t="shared" si="25"/>
        <v>785.8</v>
      </c>
      <c r="J28" s="5">
        <f t="shared" si="26"/>
        <v>617481.6399999999</v>
      </c>
    </row>
    <row r="29" spans="1:10" x14ac:dyDescent="0.2">
      <c r="A29" s="9">
        <v>3</v>
      </c>
      <c r="B29" s="17">
        <v>870</v>
      </c>
      <c r="C29" s="19">
        <v>4</v>
      </c>
      <c r="D29" s="5">
        <f t="shared" si="21"/>
        <v>-428.33333333333326</v>
      </c>
      <c r="E29" s="20">
        <f t="shared" si="22"/>
        <v>-1.4888888888888889</v>
      </c>
      <c r="F29" s="5">
        <f t="shared" si="23"/>
        <v>637.74074074074065</v>
      </c>
      <c r="G29" s="5">
        <f t="shared" ref="G29:H29" si="28">D29*D29</f>
        <v>183469.44444444438</v>
      </c>
      <c r="H29" s="5">
        <f t="shared" si="28"/>
        <v>2.2167901234567902</v>
      </c>
      <c r="I29" s="20">
        <f t="shared" si="25"/>
        <v>866</v>
      </c>
      <c r="J29" s="5">
        <f t="shared" si="26"/>
        <v>749956</v>
      </c>
    </row>
    <row r="30" spans="1:10" x14ac:dyDescent="0.2">
      <c r="A30" s="9">
        <v>4</v>
      </c>
      <c r="B30" s="17">
        <v>1500</v>
      </c>
      <c r="C30" s="19">
        <v>3.4</v>
      </c>
      <c r="D30" s="5">
        <f t="shared" si="21"/>
        <v>201.66666666666674</v>
      </c>
      <c r="E30" s="20">
        <f t="shared" si="22"/>
        <v>-2.088888888888889</v>
      </c>
      <c r="F30" s="5">
        <f t="shared" si="23"/>
        <v>-421.25925925925947</v>
      </c>
      <c r="G30" s="5">
        <f t="shared" ref="G30:H30" si="29">D30*D30</f>
        <v>40669.444444444474</v>
      </c>
      <c r="H30" s="5">
        <f t="shared" si="29"/>
        <v>4.3634567901234576</v>
      </c>
      <c r="I30" s="20">
        <f t="shared" si="25"/>
        <v>1496.6</v>
      </c>
      <c r="J30" s="5">
        <f t="shared" si="26"/>
        <v>2239811.5599999996</v>
      </c>
    </row>
    <row r="31" spans="1:10" x14ac:dyDescent="0.2">
      <c r="A31" s="9">
        <v>5</v>
      </c>
      <c r="B31" s="17">
        <v>2300</v>
      </c>
      <c r="C31" s="19">
        <v>2.5</v>
      </c>
      <c r="D31" s="5">
        <f t="shared" si="21"/>
        <v>1001.6666666666667</v>
      </c>
      <c r="E31" s="20">
        <f t="shared" si="22"/>
        <v>-2.9888888888888889</v>
      </c>
      <c r="F31" s="5">
        <f t="shared" si="23"/>
        <v>-2993.8703703703704</v>
      </c>
      <c r="G31" s="5">
        <f t="shared" ref="G31:H31" si="30">D31*D31</f>
        <v>1003336.1111111112</v>
      </c>
      <c r="H31" s="5">
        <f t="shared" si="30"/>
        <v>8.9334567901234578</v>
      </c>
      <c r="I31" s="20">
        <f t="shared" si="25"/>
        <v>2297.5</v>
      </c>
      <c r="J31" s="5">
        <f t="shared" si="26"/>
        <v>5278506.25</v>
      </c>
    </row>
    <row r="32" spans="1:10" x14ac:dyDescent="0.2">
      <c r="A32" s="9">
        <v>6</v>
      </c>
      <c r="B32" s="17">
        <v>5600</v>
      </c>
      <c r="C32" s="19">
        <v>1</v>
      </c>
      <c r="D32" s="5">
        <f t="shared" si="21"/>
        <v>4301.666666666667</v>
      </c>
      <c r="E32" s="20">
        <f t="shared" si="22"/>
        <v>-4.4888888888888889</v>
      </c>
      <c r="F32" s="5">
        <f t="shared" si="23"/>
        <v>-19309.703703703704</v>
      </c>
      <c r="G32" s="5">
        <f t="shared" ref="G32:H32" si="31">D32*D32</f>
        <v>18504336.111111112</v>
      </c>
      <c r="H32" s="5">
        <f t="shared" si="31"/>
        <v>20.150123456790123</v>
      </c>
      <c r="I32" s="20">
        <f t="shared" si="25"/>
        <v>5599</v>
      </c>
      <c r="J32" s="5">
        <f t="shared" si="26"/>
        <v>31348801</v>
      </c>
    </row>
    <row r="33" spans="1:10" x14ac:dyDescent="0.2">
      <c r="A33" s="9">
        <v>7</v>
      </c>
      <c r="B33" s="17">
        <v>100</v>
      </c>
      <c r="C33" s="19">
        <v>6.1</v>
      </c>
      <c r="D33" s="5">
        <f t="shared" si="21"/>
        <v>-1198.3333333333333</v>
      </c>
      <c r="E33" s="20">
        <f t="shared" si="22"/>
        <v>0.61111111111111072</v>
      </c>
      <c r="F33" s="5">
        <f t="shared" si="23"/>
        <v>-732.31481481481433</v>
      </c>
      <c r="G33" s="5">
        <f t="shared" ref="G33:H33" si="32">D33*D33</f>
        <v>1436002.7777777775</v>
      </c>
      <c r="H33" s="5">
        <f t="shared" si="32"/>
        <v>0.37345679012345628</v>
      </c>
      <c r="I33" s="20">
        <f t="shared" si="25"/>
        <v>93.9</v>
      </c>
      <c r="J33" s="5">
        <f t="shared" si="26"/>
        <v>8817.2100000000009</v>
      </c>
    </row>
    <row r="34" spans="1:10" x14ac:dyDescent="0.2">
      <c r="A34" s="9">
        <v>8</v>
      </c>
      <c r="B34" s="17">
        <v>20</v>
      </c>
      <c r="C34" s="19">
        <v>8.1999999999999993</v>
      </c>
      <c r="D34" s="5">
        <f t="shared" si="21"/>
        <v>-1278.3333333333333</v>
      </c>
      <c r="E34" s="20">
        <f t="shared" si="22"/>
        <v>2.7111111111111104</v>
      </c>
      <c r="F34" s="5">
        <f t="shared" si="23"/>
        <v>-3465.7037037037026</v>
      </c>
      <c r="G34" s="5">
        <f t="shared" ref="G34:H34" si="33">D34*D34</f>
        <v>1634136.111111111</v>
      </c>
      <c r="H34" s="5">
        <f t="shared" si="33"/>
        <v>7.3501234567901195</v>
      </c>
      <c r="I34" s="20">
        <f t="shared" si="25"/>
        <v>11.8</v>
      </c>
      <c r="J34" s="5">
        <f t="shared" si="26"/>
        <v>139.24</v>
      </c>
    </row>
    <row r="35" spans="1:10" x14ac:dyDescent="0.2">
      <c r="A35" s="9">
        <v>9</v>
      </c>
      <c r="B35" s="17">
        <v>5</v>
      </c>
      <c r="C35" s="19">
        <v>14.6</v>
      </c>
      <c r="D35" s="5">
        <f t="shared" si="21"/>
        <v>-1293.3333333333333</v>
      </c>
      <c r="E35" s="20">
        <f t="shared" si="22"/>
        <v>9.1111111111111107</v>
      </c>
      <c r="F35" s="5">
        <f t="shared" si="23"/>
        <v>-11783.703703703703</v>
      </c>
      <c r="G35" s="5">
        <f t="shared" ref="G35:H35" si="34">D35*D35</f>
        <v>1672711.111111111</v>
      </c>
      <c r="H35" s="5">
        <f t="shared" si="34"/>
        <v>83.012345679012341</v>
      </c>
      <c r="I35" s="20">
        <f t="shared" si="25"/>
        <v>-9.6</v>
      </c>
      <c r="J35" s="5">
        <f t="shared" si="26"/>
        <v>92.16</v>
      </c>
    </row>
    <row r="36" spans="1:10" x14ac:dyDescent="0.2">
      <c r="A36" s="9" t="s">
        <v>10</v>
      </c>
      <c r="B36" s="5">
        <f t="shared" ref="B36:C36" si="35">TRIMMEAN(B27:B35,)</f>
        <v>1298.3333333333333</v>
      </c>
      <c r="C36" s="5">
        <f t="shared" si="35"/>
        <v>5.4888888888888889</v>
      </c>
      <c r="D36" s="10"/>
      <c r="E36" s="10"/>
      <c r="F36" s="10"/>
      <c r="G36" s="10"/>
      <c r="H36" s="10"/>
      <c r="I36" s="10"/>
      <c r="J36" s="5">
        <f>SUM(J27:J35)</f>
        <v>40488234.219999999</v>
      </c>
    </row>
    <row r="37" spans="1:10" x14ac:dyDescent="0.2">
      <c r="E37" s="9" t="s">
        <v>11</v>
      </c>
      <c r="F37" s="5">
        <f t="shared" ref="F37:H37" si="36">SUM(F27:F35)</f>
        <v>-37342.666666666664</v>
      </c>
      <c r="G37" s="5">
        <f t="shared" si="36"/>
        <v>25370400</v>
      </c>
      <c r="H37" s="5">
        <f t="shared" si="36"/>
        <v>128.06888888888889</v>
      </c>
    </row>
    <row r="38" spans="1:10" x14ac:dyDescent="0.2">
      <c r="A38" s="9" t="s">
        <v>1</v>
      </c>
      <c r="B38" s="18" t="s">
        <v>52</v>
      </c>
      <c r="C38" s="5">
        <f>F37 /SQRT(G37*H37)</f>
        <v>-0.6551184791652499</v>
      </c>
      <c r="D38" s="2" t="s">
        <v>48</v>
      </c>
    </row>
    <row r="39" spans="1:10" x14ac:dyDescent="0.2">
      <c r="D39" s="2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2</vt:lpstr>
      <vt:lpstr>Задание 3</vt:lpstr>
      <vt:lpstr>Задание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2021-12-08T22:20:34Z</dcterms:modified>
</cp:coreProperties>
</file>