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ВУЗ\5 КУРС\Методология научных исследований\ЛР 1\"/>
    </mc:Choice>
  </mc:AlternateContent>
  <xr:revisionPtr revIDLastSave="0" documentId="13_ncr:1_{EF7F6422-FE27-4144-A516-C4AE320EB478}" xr6:coauthVersionLast="47" xr6:coauthVersionMax="47" xr10:uidLastSave="{00000000-0000-0000-0000-000000000000}"/>
  <bookViews>
    <workbookView xWindow="2730" yWindow="2730" windowWidth="21600" windowHeight="11505" activeTab="1" xr2:uid="{A470AC4F-9D12-499D-BEC7-718B5788BE05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D3" i="1"/>
  <c r="E50" i="1"/>
  <c r="N2" i="1"/>
  <c r="G49" i="1"/>
  <c r="F3" i="1"/>
  <c r="L50" i="1"/>
  <c r="L49" i="1" s="1"/>
  <c r="G50" i="1"/>
  <c r="N60" i="1"/>
  <c r="N59" i="1"/>
  <c r="N58" i="1"/>
  <c r="N57" i="1"/>
  <c r="N56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<sst xmlns="http://schemas.openxmlformats.org/spreadsheetml/2006/main" count="36" uniqueCount="18">
  <si>
    <t xml:space="preserve"> </t>
  </si>
  <si>
    <t>Свободное время</t>
  </si>
  <si>
    <t>Сон</t>
  </si>
  <si>
    <t>Физиологические потребности</t>
  </si>
  <si>
    <t xml:space="preserve">Свободное время   </t>
  </si>
  <si>
    <t>Время в пути</t>
  </si>
  <si>
    <t>Учеба</t>
  </si>
  <si>
    <t xml:space="preserve">Время в пути  </t>
  </si>
  <si>
    <t>Бытовые задачи</t>
  </si>
  <si>
    <t xml:space="preserve">Физиологические потребности  </t>
  </si>
  <si>
    <t xml:space="preserve">Свободное время  </t>
  </si>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</sst>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Затраты времени на первой учебной неделе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Свободное время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Лист1!$D$6:$D$12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4879-AC34-89611DB19524}"/>
            </c:ext>
          </c:extLst>
        </c:ser>
        <c:ser>
          <c:idx val="1"/>
          <c:order val="1"/>
          <c:tx>
            <c:strRef>
              <c:f>Лист1!$E$5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Лист1!$E$6:$E$12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6-4879-AC34-89611DB19524}"/>
            </c:ext>
          </c:extLst>
        </c:ser>
        <c:ser>
          <c:idx val="2"/>
          <c:order val="2"/>
          <c:tx>
            <c:strRef>
              <c:f>Лист1!$F$5</c:f>
              <c:strCache>
                <c:ptCount val="1"/>
                <c:pt idx="0">
                  <c:v>Физиологические потребности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Лист1!$F$6:$F$12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6-4879-AC34-89611DB19524}"/>
            </c:ext>
          </c:extLst>
        </c:ser>
        <c:ser>
          <c:idx val="3"/>
          <c:order val="3"/>
          <c:tx>
            <c:strRef>
              <c:f>Лист1!$G$5</c:f>
              <c:strCache>
                <c:ptCount val="1"/>
                <c:pt idx="0">
                  <c:v>Свободное время  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Лист1!$G$6:$G$12</c:f>
              <c:numCache>
                <c:formatCode>General</c:formatCode>
                <c:ptCount val="7"/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6-4879-AC34-89611DB19524}"/>
            </c:ext>
          </c:extLst>
        </c:ser>
        <c:ser>
          <c:idx val="4"/>
          <c:order val="4"/>
          <c:tx>
            <c:strRef>
              <c:f>Лист1!$H$5</c:f>
              <c:strCache>
                <c:ptCount val="1"/>
                <c:pt idx="0">
                  <c:v>Время в пути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Лист1!$H$6:$H$12</c:f>
              <c:numCache>
                <c:formatCode>General</c:formatCode>
                <c:ptCount val="7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6-4879-AC34-89611DB19524}"/>
            </c:ext>
          </c:extLst>
        </c:ser>
        <c:ser>
          <c:idx val="5"/>
          <c:order val="5"/>
          <c:tx>
            <c:strRef>
              <c:f>Лист1!$I$5</c:f>
              <c:strCache>
                <c:ptCount val="1"/>
                <c:pt idx="0">
                  <c:v>Учеба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Лист1!$I$6:$I$12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1.5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26-4879-AC34-89611DB19524}"/>
            </c:ext>
          </c:extLst>
        </c:ser>
        <c:ser>
          <c:idx val="6"/>
          <c:order val="6"/>
          <c:tx>
            <c:strRef>
              <c:f>Лист1!$J$5</c:f>
              <c:strCache>
                <c:ptCount val="1"/>
                <c:pt idx="0">
                  <c:v>Время в пути 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Лист1!$J$6:$J$12</c:f>
              <c:numCache>
                <c:formatCode>General</c:formatCode>
                <c:ptCount val="7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6-4879-AC34-89611DB19524}"/>
            </c:ext>
          </c:extLst>
        </c:ser>
        <c:ser>
          <c:idx val="7"/>
          <c:order val="7"/>
          <c:tx>
            <c:strRef>
              <c:f>Лист1!$K$5</c:f>
              <c:strCache>
                <c:ptCount val="1"/>
                <c:pt idx="0">
                  <c:v>Бытовые задачи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Лист1!$K$6:$K$12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26-4879-AC34-89611DB19524}"/>
            </c:ext>
          </c:extLst>
        </c:ser>
        <c:ser>
          <c:idx val="8"/>
          <c:order val="8"/>
          <c:tx>
            <c:strRef>
              <c:f>Лист1!$L$5</c:f>
              <c:strCache>
                <c:ptCount val="1"/>
                <c:pt idx="0">
                  <c:v>Физиологические потребности 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Лист1!$L$6:$L$12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26-4879-AC34-89611DB19524}"/>
            </c:ext>
          </c:extLst>
        </c:ser>
        <c:ser>
          <c:idx val="9"/>
          <c:order val="9"/>
          <c:tx>
            <c:strRef>
              <c:f>Лист1!$M$5</c:f>
              <c:strCache>
                <c:ptCount val="1"/>
                <c:pt idx="0">
                  <c:v>Свободное время 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Лист1!$C$6:$C$12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Лист1!$M$6:$M$12</c:f>
              <c:numCache>
                <c:formatCode>General</c:formatCode>
                <c:ptCount val="7"/>
                <c:pt idx="0">
                  <c:v>7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26-4879-AC34-89611DB195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4878400"/>
        <c:axId val="664876432"/>
      </c:barChart>
      <c:catAx>
        <c:axId val="664878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876432"/>
        <c:crosses val="autoZero"/>
        <c:auto val="0"/>
        <c:lblAlgn val="ctr"/>
        <c:lblOffset val="100"/>
        <c:noMultiLvlLbl val="0"/>
      </c:catAx>
      <c:valAx>
        <c:axId val="66487643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878400"/>
        <c:crosses val="max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Затраты времени на второй учебной неделе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Лист1!$E$53</c:f>
              <c:strCache>
                <c:ptCount val="1"/>
                <c:pt idx="0">
                  <c:v>Свободное время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Лист1!$E$54:$E$60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6-4772-B908-4CE1669BC096}"/>
            </c:ext>
          </c:extLst>
        </c:ser>
        <c:ser>
          <c:idx val="1"/>
          <c:order val="1"/>
          <c:tx>
            <c:strRef>
              <c:f>Лист1!$F$53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Лист1!$F$54:$F$60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6-4772-B908-4CE1669BC096}"/>
            </c:ext>
          </c:extLst>
        </c:ser>
        <c:ser>
          <c:idx val="2"/>
          <c:order val="2"/>
          <c:tx>
            <c:strRef>
              <c:f>Лист1!$G$53</c:f>
              <c:strCache>
                <c:ptCount val="1"/>
                <c:pt idx="0">
                  <c:v>Физиологические потребности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Лист1!$G$54:$G$60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6-4772-B908-4CE1669BC096}"/>
            </c:ext>
          </c:extLst>
        </c:ser>
        <c:ser>
          <c:idx val="3"/>
          <c:order val="3"/>
          <c:tx>
            <c:strRef>
              <c:f>Лист1!$H$53</c:f>
              <c:strCache>
                <c:ptCount val="1"/>
                <c:pt idx="0">
                  <c:v>Свободное время  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Лист1!$H$54:$H$60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6-4772-B908-4CE1669BC096}"/>
            </c:ext>
          </c:extLst>
        </c:ser>
        <c:ser>
          <c:idx val="4"/>
          <c:order val="4"/>
          <c:tx>
            <c:strRef>
              <c:f>Лист1!$I$53</c:f>
              <c:strCache>
                <c:ptCount val="1"/>
                <c:pt idx="0">
                  <c:v>Время в пути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Лист1!$I$54:$I$60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6-4772-B908-4CE1669BC096}"/>
            </c:ext>
          </c:extLst>
        </c:ser>
        <c:ser>
          <c:idx val="5"/>
          <c:order val="5"/>
          <c:tx>
            <c:strRef>
              <c:f>Лист1!$J$53</c:f>
              <c:strCache>
                <c:ptCount val="1"/>
                <c:pt idx="0">
                  <c:v>Учеба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Лист1!$J$54:$J$60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6-4772-B908-4CE1669BC096}"/>
            </c:ext>
          </c:extLst>
        </c:ser>
        <c:ser>
          <c:idx val="6"/>
          <c:order val="6"/>
          <c:tx>
            <c:strRef>
              <c:f>Лист1!$K$53</c:f>
              <c:strCache>
                <c:ptCount val="1"/>
                <c:pt idx="0">
                  <c:v>Время в пути 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Лист1!$K$54:$K$60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6-4772-B908-4CE1669BC096}"/>
            </c:ext>
          </c:extLst>
        </c:ser>
        <c:ser>
          <c:idx val="7"/>
          <c:order val="7"/>
          <c:tx>
            <c:strRef>
              <c:f>Лист1!$L$53</c:f>
              <c:strCache>
                <c:ptCount val="1"/>
                <c:pt idx="0">
                  <c:v>Бытовые задачи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Лист1!$L$54:$L$60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E6-4772-B908-4CE1669BC096}"/>
            </c:ext>
          </c:extLst>
        </c:ser>
        <c:ser>
          <c:idx val="8"/>
          <c:order val="8"/>
          <c:tx>
            <c:strRef>
              <c:f>Лист1!$M$53</c:f>
              <c:strCache>
                <c:ptCount val="1"/>
                <c:pt idx="0">
                  <c:v>Физиологические потребности 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Лист1!$M$54:$M$60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E6-4772-B908-4CE1669BC096}"/>
            </c:ext>
          </c:extLst>
        </c:ser>
        <c:ser>
          <c:idx val="9"/>
          <c:order val="9"/>
          <c:tx>
            <c:strRef>
              <c:f>Лист1!$N$53</c:f>
              <c:strCache>
                <c:ptCount val="1"/>
                <c:pt idx="0">
                  <c:v>Свободное время 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Лист1!$D$54:$D$60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Лист1!$N$54:$N$60</c:f>
              <c:numCache>
                <c:formatCode>General</c:formatCode>
                <c:ptCount val="7"/>
                <c:pt idx="2">
                  <c:v>7</c:v>
                </c:pt>
                <c:pt idx="3">
                  <c:v>0.5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E6-4772-B908-4CE1669BC0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95999408"/>
        <c:axId val="795999080"/>
      </c:barChart>
      <c:catAx>
        <c:axId val="795999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999080"/>
        <c:crosses val="autoZero"/>
        <c:auto val="0"/>
        <c:lblAlgn val="ctr"/>
        <c:lblOffset val="100"/>
        <c:noMultiLvlLbl val="0"/>
      </c:catAx>
      <c:valAx>
        <c:axId val="79599908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999408"/>
        <c:crosses val="max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Затраты времени на первой учебной неделе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[1]Лист1!$B$1</c:f>
              <c:strCache>
                <c:ptCount val="1"/>
                <c:pt idx="0">
                  <c:v>Свободное время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4CB7-BCFA-7BDE5E0A3D31}"/>
            </c:ext>
          </c:extLst>
        </c:ser>
        <c:ser>
          <c:idx val="1"/>
          <c:order val="1"/>
          <c:tx>
            <c:strRef>
              <c:f>[1]Лист1!$C$1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[1]Лист1!$C$2:$C$8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A-4CB7-BCFA-7BDE5E0A3D31}"/>
            </c:ext>
          </c:extLst>
        </c:ser>
        <c:ser>
          <c:idx val="2"/>
          <c:order val="2"/>
          <c:tx>
            <c:strRef>
              <c:f>[1]Лист1!$D$1</c:f>
              <c:strCache>
                <c:ptCount val="1"/>
                <c:pt idx="0">
                  <c:v>Физиологические потребности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[1]Лист1!$D$2:$D$8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A-4CB7-BCFA-7BDE5E0A3D31}"/>
            </c:ext>
          </c:extLst>
        </c:ser>
        <c:ser>
          <c:idx val="3"/>
          <c:order val="3"/>
          <c:tx>
            <c:strRef>
              <c:f>[1]Лист1!$E$1</c:f>
              <c:strCache>
                <c:ptCount val="1"/>
                <c:pt idx="0">
                  <c:v>Свободное время  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[1]Лист1!$E$2:$E$8</c:f>
              <c:numCache>
                <c:formatCode>General</c:formatCode>
                <c:ptCount val="7"/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A-4CB7-BCFA-7BDE5E0A3D31}"/>
            </c:ext>
          </c:extLst>
        </c:ser>
        <c:ser>
          <c:idx val="4"/>
          <c:order val="4"/>
          <c:tx>
            <c:strRef>
              <c:f>[1]Лист1!$F$1</c:f>
              <c:strCache>
                <c:ptCount val="1"/>
                <c:pt idx="0">
                  <c:v>Время в пути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[1]Лист1!$F$2:$F$8</c:f>
              <c:numCache>
                <c:formatCode>General</c:formatCode>
                <c:ptCount val="7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A-4CB7-BCFA-7BDE5E0A3D31}"/>
            </c:ext>
          </c:extLst>
        </c:ser>
        <c:ser>
          <c:idx val="5"/>
          <c:order val="5"/>
          <c:tx>
            <c:strRef>
              <c:f>[1]Лист1!$G$1</c:f>
              <c:strCache>
                <c:ptCount val="1"/>
                <c:pt idx="0">
                  <c:v>Учеба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[1]Лист1!$G$2:$G$8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1.5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A-4CB7-BCFA-7BDE5E0A3D31}"/>
            </c:ext>
          </c:extLst>
        </c:ser>
        <c:ser>
          <c:idx val="6"/>
          <c:order val="6"/>
          <c:tx>
            <c:strRef>
              <c:f>[1]Лист1!$H$1</c:f>
              <c:strCache>
                <c:ptCount val="1"/>
                <c:pt idx="0">
                  <c:v>Время в пути 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[1]Лист1!$H$2:$H$8</c:f>
              <c:numCache>
                <c:formatCode>General</c:formatCode>
                <c:ptCount val="7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A-4CB7-BCFA-7BDE5E0A3D31}"/>
            </c:ext>
          </c:extLst>
        </c:ser>
        <c:ser>
          <c:idx val="7"/>
          <c:order val="7"/>
          <c:tx>
            <c:strRef>
              <c:f>[1]Лист1!$I$1</c:f>
              <c:strCache>
                <c:ptCount val="1"/>
                <c:pt idx="0">
                  <c:v>Бытовые задачи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[1]Лист1!$I$2:$I$8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A-4CB7-BCFA-7BDE5E0A3D31}"/>
            </c:ext>
          </c:extLst>
        </c:ser>
        <c:ser>
          <c:idx val="8"/>
          <c:order val="8"/>
          <c:tx>
            <c:strRef>
              <c:f>[1]Лист1!$J$1</c:f>
              <c:strCache>
                <c:ptCount val="1"/>
                <c:pt idx="0">
                  <c:v>Физиологические потребности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[1]Лист1!$J$2:$J$8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A-4CB7-BCFA-7BDE5E0A3D31}"/>
            </c:ext>
          </c:extLst>
        </c:ser>
        <c:ser>
          <c:idx val="9"/>
          <c:order val="9"/>
          <c:tx>
            <c:strRef>
              <c:f>[1]Лист1!$K$1</c:f>
              <c:strCache>
                <c:ptCount val="1"/>
                <c:pt idx="0">
                  <c:v>Свободное время 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[1]Лист1!$A$2:$A$8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[1]Лист1!$K$2:$K$8</c:f>
              <c:numCache>
                <c:formatCode>General</c:formatCode>
                <c:ptCount val="7"/>
                <c:pt idx="0">
                  <c:v>7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DA-4CB7-BCFA-7BDE5E0A3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22501712"/>
        <c:axId val="606122464"/>
      </c:barChart>
      <c:catAx>
        <c:axId val="52250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122464"/>
        <c:crosses val="autoZero"/>
        <c:auto val="0"/>
        <c:lblAlgn val="ctr"/>
        <c:lblOffset val="100"/>
        <c:noMultiLvlLbl val="0"/>
      </c:catAx>
      <c:valAx>
        <c:axId val="606122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01712"/>
        <c:crosses val="max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142874</xdr:rowOff>
    </xdr:from>
    <xdr:to>
      <xdr:col>18</xdr:col>
      <xdr:colOff>161924</xdr:colOff>
      <xdr:row>34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C9EA2A-1EAA-129B-156D-6EC57E16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62</xdr:row>
      <xdr:rowOff>0</xdr:rowOff>
    </xdr:from>
    <xdr:to>
      <xdr:col>21</xdr:col>
      <xdr:colOff>438150</xdr:colOff>
      <xdr:row>78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175271-0BAB-3D55-4704-2AD63F9E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20</xdr:col>
      <xdr:colOff>384175</xdr:colOff>
      <xdr:row>42</xdr:row>
      <xdr:rowOff>119380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D6E797-00A3-24D9-AE80-0A0F0E2C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4;&#1080;&#1072;&#1075;&#1088;&#1072;&#1084;&#1084;&#1072;%20&#1074;%20Microsoft%20Wo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Свободное время</v>
          </cell>
          <cell r="C1" t="str">
            <v>Сон</v>
          </cell>
          <cell r="D1" t="str">
            <v>Физиологические потребности</v>
          </cell>
          <cell r="E1" t="str">
            <v xml:space="preserve">Свободное время   </v>
          </cell>
          <cell r="F1" t="str">
            <v>Время в пути</v>
          </cell>
          <cell r="G1" t="str">
            <v>Учеба</v>
          </cell>
          <cell r="H1" t="str">
            <v xml:space="preserve">Время в пути  </v>
          </cell>
          <cell r="I1" t="str">
            <v>Бытовые задачи</v>
          </cell>
          <cell r="J1" t="str">
            <v xml:space="preserve">Физиологические потребности  </v>
          </cell>
          <cell r="K1" t="str">
            <v xml:space="preserve">Свободное время  </v>
          </cell>
        </row>
        <row r="2">
          <cell r="A2" t="str">
            <v>пн</v>
          </cell>
          <cell r="B2">
            <v>2</v>
          </cell>
          <cell r="C2">
            <v>9</v>
          </cell>
          <cell r="D2">
            <v>1.5</v>
          </cell>
          <cell r="I2">
            <v>3</v>
          </cell>
          <cell r="J2">
            <v>1.5</v>
          </cell>
          <cell r="K2">
            <v>7</v>
          </cell>
        </row>
        <row r="3">
          <cell r="A3" t="str">
            <v>вт</v>
          </cell>
          <cell r="B3">
            <v>2</v>
          </cell>
          <cell r="C3">
            <v>9</v>
          </cell>
          <cell r="D3">
            <v>1.5</v>
          </cell>
          <cell r="E3">
            <v>3.5</v>
          </cell>
          <cell r="F3">
            <v>0.5</v>
          </cell>
          <cell r="G3">
            <v>3</v>
          </cell>
          <cell r="H3">
            <v>0.5</v>
          </cell>
          <cell r="I3">
            <v>2</v>
          </cell>
          <cell r="J3">
            <v>1.5</v>
          </cell>
          <cell r="K3">
            <v>0.5</v>
          </cell>
        </row>
        <row r="4">
          <cell r="A4" t="str">
            <v>ср</v>
          </cell>
          <cell r="B4">
            <v>2</v>
          </cell>
          <cell r="C4">
            <v>9</v>
          </cell>
          <cell r="D4">
            <v>1.5</v>
          </cell>
          <cell r="E4">
            <v>3.5</v>
          </cell>
          <cell r="F4">
            <v>0.5</v>
          </cell>
          <cell r="G4">
            <v>3</v>
          </cell>
          <cell r="H4">
            <v>0.5</v>
          </cell>
          <cell r="I4">
            <v>2</v>
          </cell>
          <cell r="J4">
            <v>1.5</v>
          </cell>
          <cell r="K4">
            <v>0.5</v>
          </cell>
        </row>
        <row r="5">
          <cell r="A5" t="str">
            <v>чт</v>
          </cell>
          <cell r="B5">
            <v>2</v>
          </cell>
          <cell r="C5">
            <v>9</v>
          </cell>
          <cell r="D5">
            <v>1.5</v>
          </cell>
          <cell r="E5">
            <v>3.5</v>
          </cell>
          <cell r="F5">
            <v>0.5</v>
          </cell>
          <cell r="G5">
            <v>1.5</v>
          </cell>
          <cell r="H5">
            <v>0.5</v>
          </cell>
          <cell r="I5">
            <v>3</v>
          </cell>
          <cell r="J5">
            <v>1.5</v>
          </cell>
          <cell r="K5">
            <v>1</v>
          </cell>
        </row>
        <row r="6">
          <cell r="A6" t="str">
            <v>пт</v>
          </cell>
          <cell r="B6">
            <v>2</v>
          </cell>
          <cell r="C6">
            <v>9</v>
          </cell>
          <cell r="D6">
            <v>1.5</v>
          </cell>
          <cell r="E6">
            <v>3.5</v>
          </cell>
          <cell r="F6">
            <v>0.5</v>
          </cell>
          <cell r="G6">
            <v>3</v>
          </cell>
          <cell r="H6">
            <v>0.5</v>
          </cell>
          <cell r="I6">
            <v>2</v>
          </cell>
          <cell r="J6">
            <v>1.5</v>
          </cell>
          <cell r="K6">
            <v>0.5</v>
          </cell>
        </row>
        <row r="7">
          <cell r="A7" t="str">
            <v>сб</v>
          </cell>
          <cell r="B7">
            <v>2</v>
          </cell>
          <cell r="C7">
            <v>9</v>
          </cell>
          <cell r="D7">
            <v>1.5</v>
          </cell>
          <cell r="I7">
            <v>3</v>
          </cell>
          <cell r="J7">
            <v>1.5</v>
          </cell>
          <cell r="K7">
            <v>7</v>
          </cell>
        </row>
        <row r="8">
          <cell r="A8" t="str">
            <v>вс</v>
          </cell>
          <cell r="B8">
            <v>2</v>
          </cell>
          <cell r="C8">
            <v>9</v>
          </cell>
          <cell r="D8">
            <v>1.5</v>
          </cell>
          <cell r="I8">
            <v>3</v>
          </cell>
          <cell r="J8">
            <v>1.5</v>
          </cell>
          <cell r="K8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7A79E-F4DE-46CC-A6CA-D0341619A2D5}" name="Таблица1" displayName="Таблица1" ref="C5:M12" totalsRowShown="0">
  <tableColumns count="11">
    <tableColumn id="1" xr3:uid="{FECE77F7-4FA2-41B6-893B-FE8F99970615}" name=" "/>
    <tableColumn id="5" xr3:uid="{8CA58A6C-A6B7-42E5-B580-5A2A6492C85A}" name="Свободное время"/>
    <tableColumn id="2" xr3:uid="{EA66379B-30B2-438F-B360-523E8672F544}" name="Сон"/>
    <tableColumn id="3" xr3:uid="{9A245C67-94D3-4CCC-9B36-2C70CC4264ED}" name="Физиологические потребности"/>
    <tableColumn id="12" xr3:uid="{8018DE61-48EC-4127-9C64-0E5D49780369}" name="Свободное время   "/>
    <tableColumn id="4" xr3:uid="{95156EA7-BE7F-4DAA-B48F-841D53F3E12D}" name="Время в пути"/>
    <tableColumn id="6" xr3:uid="{EB161D3B-167A-405A-97DC-B09870BA23D0}" name="Учеба"/>
    <tableColumn id="11" xr3:uid="{B9BB0F01-1269-4F28-BFD2-27A4C92E6E05}" name="Время в пути  "/>
    <tableColumn id="7" xr3:uid="{2D56D7CF-96A0-46E4-9733-05C784F21C38}" name="Бытовые задачи"/>
    <tableColumn id="10" xr3:uid="{BE26E2B0-D189-4C43-B5E7-7DDAF016B646}" name="Физиологические потребности  "/>
    <tableColumn id="8" xr3:uid="{BBA54DA9-AE06-4DC9-B151-DBF712B06F2C}" name="Свободное время  " dataDxfId="1">
      <calculatedColumnFormula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96FEC-320D-4B3D-9771-82011BF1238A}" name="Таблица13" displayName="Таблица13" ref="D53:N60" totalsRowShown="0">
  <tableColumns count="11">
    <tableColumn id="1" xr3:uid="{C9ADDD1E-2966-43CB-BD19-9DDD06F30999}" name=" "/>
    <tableColumn id="5" xr3:uid="{071EECB2-36E0-45D2-AE3E-624FEF770AA7}" name="Свободное время"/>
    <tableColumn id="2" xr3:uid="{F445E302-C57E-4556-829B-D516727D1BBE}" name="Сон"/>
    <tableColumn id="3" xr3:uid="{8EDEF550-355C-4DB8-B29E-327CA8FA9C84}" name="Физиологические потребности"/>
    <tableColumn id="12" xr3:uid="{5D9C3802-DDB0-4C5D-84B6-002A2281C352}" name="Свободное время   "/>
    <tableColumn id="4" xr3:uid="{93F2BE50-03DD-49BC-88D1-3942F8148E45}" name="Время в пути"/>
    <tableColumn id="6" xr3:uid="{354D4D4A-606F-4151-B4F6-6C2B0D5A67BB}" name="Учеба"/>
    <tableColumn id="11" xr3:uid="{F121414D-67D9-4354-B00C-6C16A3472774}" name="Время в пути  "/>
    <tableColumn id="7" xr3:uid="{358DB8CD-6959-410F-B92C-16DB6DEC8CD1}" name="Бытовые задачи"/>
    <tableColumn id="10" xr3:uid="{229F55B0-ED01-4658-ACFC-97A31F6B1C38}" name="Физиологические потребности  "/>
    <tableColumn id="8" xr3:uid="{6F8C9BAC-6F10-4A15-9D2D-CFA24E8FBA31}" name="Свободное время  " dataDxfId="0">
      <calculatedColumnFormula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0918-42EE-4476-AC17-2D23666195DD}">
  <dimension ref="C2:N60"/>
  <sheetViews>
    <sheetView topLeftCell="A19" zoomScale="130" zoomScaleNormal="130" workbookViewId="0">
      <selection activeCell="T34" sqref="T34"/>
    </sheetView>
  </sheetViews>
  <sheetFormatPr defaultRowHeight="15" x14ac:dyDescent="0.25"/>
  <sheetData>
    <row r="2" spans="3:14" x14ac:dyDescent="0.25">
      <c r="M2">
        <f>D3+E50</f>
        <v>80</v>
      </c>
      <c r="N2">
        <f>M2/14</f>
        <v>5.7142857142857144</v>
      </c>
    </row>
    <row r="3" spans="3:14" x14ac:dyDescent="0.25">
      <c r="D3">
        <f>SUM(Таблица1[Свободное время]) + SUM(Таблица1[[Свободное время  ]])</f>
        <v>37.5</v>
      </c>
      <c r="F3">
        <f>SUM(Таблица1[Физиологические потребности])++SUM(Таблица1[[Физиологические потребности  ]])</f>
        <v>21</v>
      </c>
    </row>
    <row r="5" spans="3:14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</row>
    <row r="6" spans="3:14" x14ac:dyDescent="0.25">
      <c r="C6" t="s">
        <v>11</v>
      </c>
      <c r="D6">
        <v>2</v>
      </c>
      <c r="E6">
        <v>9</v>
      </c>
      <c r="F6">
        <v>1.5</v>
      </c>
      <c r="K6">
        <v>3</v>
      </c>
      <c r="L6">
        <v>1.5</v>
      </c>
      <c r="M6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7</v>
      </c>
    </row>
    <row r="7" spans="3:14" x14ac:dyDescent="0.25">
      <c r="C7" t="s">
        <v>12</v>
      </c>
      <c r="D7">
        <v>2</v>
      </c>
      <c r="E7">
        <v>9</v>
      </c>
      <c r="F7">
        <v>1.5</v>
      </c>
      <c r="G7">
        <v>3.5</v>
      </c>
      <c r="H7">
        <v>0.5</v>
      </c>
      <c r="I7">
        <v>3</v>
      </c>
      <c r="J7">
        <v>0.5</v>
      </c>
      <c r="K7">
        <v>2</v>
      </c>
      <c r="L7">
        <v>1.5</v>
      </c>
      <c r="M7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0.5</v>
      </c>
    </row>
    <row r="8" spans="3:14" x14ac:dyDescent="0.25">
      <c r="C8" t="s">
        <v>13</v>
      </c>
      <c r="D8">
        <v>2</v>
      </c>
      <c r="E8">
        <v>9</v>
      </c>
      <c r="F8">
        <v>1.5</v>
      </c>
      <c r="G8">
        <v>3.5</v>
      </c>
      <c r="H8">
        <v>0.5</v>
      </c>
      <c r="I8">
        <v>3</v>
      </c>
      <c r="J8">
        <v>0.5</v>
      </c>
      <c r="K8">
        <v>2</v>
      </c>
      <c r="L8">
        <v>1.5</v>
      </c>
      <c r="M8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0.5</v>
      </c>
    </row>
    <row r="9" spans="3:14" x14ac:dyDescent="0.25">
      <c r="C9" t="s">
        <v>14</v>
      </c>
      <c r="D9">
        <v>2</v>
      </c>
      <c r="E9">
        <v>9</v>
      </c>
      <c r="F9">
        <v>1.5</v>
      </c>
      <c r="G9">
        <v>3.5</v>
      </c>
      <c r="H9">
        <v>0.5</v>
      </c>
      <c r="I9">
        <v>1.5</v>
      </c>
      <c r="J9">
        <v>0.5</v>
      </c>
      <c r="K9">
        <v>3</v>
      </c>
      <c r="L9">
        <v>1.5</v>
      </c>
      <c r="M9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1</v>
      </c>
    </row>
    <row r="10" spans="3:14" x14ac:dyDescent="0.25">
      <c r="C10" t="s">
        <v>15</v>
      </c>
      <c r="D10">
        <v>2</v>
      </c>
      <c r="E10">
        <v>9</v>
      </c>
      <c r="F10">
        <v>1.5</v>
      </c>
      <c r="G10">
        <v>3.5</v>
      </c>
      <c r="H10">
        <v>0.5</v>
      </c>
      <c r="I10">
        <v>3</v>
      </c>
      <c r="J10">
        <v>0.5</v>
      </c>
      <c r="K10">
        <v>2</v>
      </c>
      <c r="L10">
        <v>1.5</v>
      </c>
      <c r="M10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0.5</v>
      </c>
    </row>
    <row r="11" spans="3:14" x14ac:dyDescent="0.25">
      <c r="C11" t="s">
        <v>16</v>
      </c>
      <c r="D11">
        <v>2</v>
      </c>
      <c r="E11">
        <v>9</v>
      </c>
      <c r="F11">
        <v>1.5</v>
      </c>
      <c r="K11">
        <v>3</v>
      </c>
      <c r="L11">
        <v>1.5</v>
      </c>
      <c r="M11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7</v>
      </c>
    </row>
    <row r="12" spans="3:14" x14ac:dyDescent="0.25">
      <c r="C12" t="s">
        <v>17</v>
      </c>
      <c r="D12">
        <v>2</v>
      </c>
      <c r="E12">
        <v>9</v>
      </c>
      <c r="F12">
        <v>1.5</v>
      </c>
      <c r="K12">
        <v>3</v>
      </c>
      <c r="L12">
        <v>1.5</v>
      </c>
      <c r="M12">
        <f>24-(Таблица1[[#This Row],[Свободное время]]+Таблица1[[#This Row],[Сон]]+Таблица1[[#This Row],[Физиологические потребности]]+Таблица1[[#This Row],[Свободное время   ]]+Таблица1[[#This Row],[Время в пути]]+Таблица1[[#This Row],[Учеба]]+Таблица1[[#This Row],[Время в пути  ]]+Таблица1[[#This Row],[Бытовые задачи]]+Таблица1[[#This Row],[Физиологические потребности  ]])</f>
        <v>7</v>
      </c>
    </row>
    <row r="49" spans="4:14" x14ac:dyDescent="0.25">
      <c r="G49">
        <f>G50+F3</f>
        <v>41.5</v>
      </c>
      <c r="L49">
        <f>L50*2</f>
        <v>36</v>
      </c>
    </row>
    <row r="50" spans="4:14" x14ac:dyDescent="0.25">
      <c r="E50">
        <f>SUM(Таблица13[Свободное время])+SUM(Таблица13[[Свободное время  ]])</f>
        <v>42.5</v>
      </c>
      <c r="G50">
        <f>G54+G55+G56+G57+G58+G59+G60+M54+M55+M56+M57+M58+M59+M60</f>
        <v>20.5</v>
      </c>
      <c r="L50">
        <f>L54+L55+L56+L57+L58+L59+L60</f>
        <v>18</v>
      </c>
    </row>
    <row r="53" spans="4:14" x14ac:dyDescent="0.25">
      <c r="D53" t="s">
        <v>0</v>
      </c>
      <c r="E53" t="s">
        <v>1</v>
      </c>
      <c r="F53" t="s">
        <v>2</v>
      </c>
      <c r="G53" t="s">
        <v>3</v>
      </c>
      <c r="H53" t="s">
        <v>4</v>
      </c>
      <c r="I53" t="s">
        <v>5</v>
      </c>
      <c r="J53" t="s">
        <v>6</v>
      </c>
      <c r="K53" t="s">
        <v>7</v>
      </c>
      <c r="L53" t="s">
        <v>8</v>
      </c>
      <c r="M53" t="s">
        <v>9</v>
      </c>
      <c r="N53" t="s">
        <v>10</v>
      </c>
    </row>
    <row r="54" spans="4:14" x14ac:dyDescent="0.25">
      <c r="D54" t="s">
        <v>11</v>
      </c>
      <c r="E54">
        <v>2</v>
      </c>
      <c r="F54">
        <v>9</v>
      </c>
      <c r="G54">
        <v>1.5</v>
      </c>
      <c r="H54">
        <v>4</v>
      </c>
      <c r="I54">
        <v>0.5</v>
      </c>
      <c r="J54">
        <v>3</v>
      </c>
      <c r="K54">
        <v>0.5</v>
      </c>
      <c r="L54">
        <v>2</v>
      </c>
      <c r="M54">
        <v>1.5</v>
      </c>
    </row>
    <row r="55" spans="4:14" x14ac:dyDescent="0.25">
      <c r="D55" t="s">
        <v>12</v>
      </c>
      <c r="E55">
        <v>2</v>
      </c>
      <c r="F55">
        <v>9</v>
      </c>
      <c r="G55">
        <v>1.5</v>
      </c>
      <c r="H55">
        <v>4</v>
      </c>
      <c r="I55">
        <v>0.5</v>
      </c>
      <c r="J55">
        <v>3</v>
      </c>
      <c r="K55">
        <v>0.5</v>
      </c>
      <c r="L55">
        <v>2</v>
      </c>
      <c r="M55">
        <v>1.5</v>
      </c>
    </row>
    <row r="56" spans="4:14" x14ac:dyDescent="0.25">
      <c r="D56" t="s">
        <v>13</v>
      </c>
      <c r="E56">
        <v>2</v>
      </c>
      <c r="F56">
        <v>9</v>
      </c>
      <c r="G56">
        <v>1.5</v>
      </c>
      <c r="L56">
        <v>3</v>
      </c>
      <c r="M56">
        <v>1.5</v>
      </c>
      <c r="N56">
        <f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f>
        <v>7</v>
      </c>
    </row>
    <row r="57" spans="4:14" x14ac:dyDescent="0.25">
      <c r="D57" t="s">
        <v>14</v>
      </c>
      <c r="E57">
        <v>2</v>
      </c>
      <c r="F57">
        <v>9</v>
      </c>
      <c r="G57">
        <v>1.5</v>
      </c>
      <c r="H57">
        <v>4</v>
      </c>
      <c r="I57">
        <v>0.5</v>
      </c>
      <c r="J57">
        <v>3</v>
      </c>
      <c r="K57">
        <v>0.5</v>
      </c>
      <c r="L57">
        <v>2</v>
      </c>
      <c r="M57">
        <v>1</v>
      </c>
      <c r="N57">
        <f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f>
        <v>0.5</v>
      </c>
    </row>
    <row r="58" spans="4:14" x14ac:dyDescent="0.25">
      <c r="D58" t="s">
        <v>15</v>
      </c>
      <c r="E58">
        <v>2</v>
      </c>
      <c r="F58">
        <v>9</v>
      </c>
      <c r="G58">
        <v>1.5</v>
      </c>
      <c r="L58">
        <v>3</v>
      </c>
      <c r="M58">
        <v>1.5</v>
      </c>
      <c r="N58">
        <f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f>
        <v>7</v>
      </c>
    </row>
    <row r="59" spans="4:14" x14ac:dyDescent="0.25">
      <c r="D59" t="s">
        <v>16</v>
      </c>
      <c r="E59">
        <v>2</v>
      </c>
      <c r="F59">
        <v>9</v>
      </c>
      <c r="G59">
        <v>1.5</v>
      </c>
      <c r="L59">
        <v>3</v>
      </c>
      <c r="M59">
        <v>1.5</v>
      </c>
      <c r="N59">
        <f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f>
        <v>7</v>
      </c>
    </row>
    <row r="60" spans="4:14" x14ac:dyDescent="0.25">
      <c r="D60" t="s">
        <v>17</v>
      </c>
      <c r="E60">
        <v>2</v>
      </c>
      <c r="F60">
        <v>9</v>
      </c>
      <c r="G60">
        <v>1.5</v>
      </c>
      <c r="L60">
        <v>3</v>
      </c>
      <c r="M60">
        <v>1.5</v>
      </c>
      <c r="N60">
        <f>24-(Таблица13[[#This Row],[Свободное время]]+Таблица13[[#This Row],[Сон]]+Таблица13[[#This Row],[Физиологические потребности]]+Таблица13[[#This Row],[Свободное время   ]]+Таблица13[[#This Row],[Время в пути]]+Таблица13[[#This Row],[Учеба]]+Таблица13[[#This Row],[Время в пути  ]]+Таблица13[[#This Row],[Бытовые задачи]]+Таблица13[[#This Row],[Физиологические потребности  ]])</f>
        <v>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2312-FF9D-4D89-8B25-8096EFDB4E8E}">
  <dimension ref="A1"/>
  <sheetViews>
    <sheetView tabSelected="1" topLeftCell="F22" zoomScaleNormal="100" workbookViewId="0">
      <selection activeCell="H26" sqref="H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2022-09-26T14:19:10Z</dcterms:created>
  <dcterms:modified xsi:type="dcterms:W3CDTF">2022-10-05T13:43:33Z</dcterms:modified>
</cp:coreProperties>
</file>