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nsuser\Desktop\Численные методы\"/>
    </mc:Choice>
  </mc:AlternateContent>
  <xr:revisionPtr revIDLastSave="0" documentId="13_ncr:1_{0BBDD717-7F8C-45D3-8F9D-9F7CA021AFE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1" l="1"/>
  <c r="J3" i="1"/>
  <c r="J4" i="1"/>
  <c r="J5" i="1"/>
  <c r="J6" i="1"/>
  <c r="J7" i="1"/>
  <c r="J2" i="1"/>
  <c r="I3" i="1"/>
  <c r="I4" i="1"/>
  <c r="I5" i="1"/>
  <c r="I6" i="1"/>
  <c r="I7" i="1"/>
  <c r="I2" i="1"/>
  <c r="E24" i="1"/>
  <c r="E23" i="1"/>
  <c r="C23" i="1" a="1"/>
  <c r="C23" i="1" s="1"/>
  <c r="C20" i="1" a="1"/>
  <c r="C20" i="1" s="1"/>
  <c r="G7" i="1"/>
  <c r="F7" i="1"/>
  <c r="D7" i="1"/>
  <c r="E7" i="1" s="1"/>
  <c r="F3" i="1"/>
  <c r="F4" i="1"/>
  <c r="F5" i="1"/>
  <c r="F6" i="1"/>
  <c r="F2" i="1"/>
  <c r="D3" i="1"/>
  <c r="D4" i="1"/>
  <c r="D5" i="1"/>
  <c r="D6" i="1"/>
  <c r="G6" i="1" s="1"/>
  <c r="D2" i="1"/>
  <c r="C11" i="1"/>
  <c r="B11" i="1"/>
  <c r="G5" i="1" l="1"/>
  <c r="G4" i="1"/>
  <c r="G3" i="1"/>
  <c r="G2" i="1"/>
  <c r="E6" i="1"/>
  <c r="E5" i="1"/>
  <c r="E4" i="1"/>
  <c r="E3" i="1"/>
  <c r="E2" i="1"/>
  <c r="F11" i="1"/>
  <c r="F17" i="1" s="1"/>
  <c r="D11" i="1"/>
  <c r="E11" i="1" l="1"/>
  <c r="D18" i="1" s="1"/>
  <c r="G11" i="1"/>
  <c r="F18" i="1" s="1"/>
  <c r="C18" i="1"/>
  <c r="D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<sst xmlns="http://schemas.openxmlformats.org/spreadsheetml/2006/main" count="16" uniqueCount="16">
  <si>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№</t>
  </si>
  <si>
    <t>Итого</t>
  </si>
  <si>
    <t>x</t>
  </si>
  <si>
    <t>y</t>
  </si>
  <si>
    <t>ln x</t>
  </si>
  <si>
    <t>ln^2 x</t>
  </si>
  <si>
    <t>ln y</t>
  </si>
  <si>
    <t>ln x * ln y</t>
  </si>
  <si>
    <t>Система уравнений</t>
  </si>
  <si>
    <t>a1</t>
  </si>
  <si>
    <t>ln a0</t>
  </si>
  <si>
    <t>b</t>
  </si>
  <si>
    <t>y_pred</t>
  </si>
  <si>
    <t>a0 =</t>
  </si>
  <si>
    <t>a1 =</t>
  </si>
  <si>
    <t>ср кв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</si>
</sst>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M13" sqref="M13"/>
    </sheetView>
  </sheetViews>
  <sheetFormatPr defaultRowHeight="15" x14ac:dyDescent="0.25"/>
  <cols>
    <col min="9" max="9" width="13.85546875" customWidth="1"/>
    <col min="10" max="10" width="13.28515625" customWidth="1"/>
  </cols>
  <sheetData>
    <row r="1" spans="1:1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I1" t="s">
        <v>12</v>
      </c>
      <c r="J1" t="s">
        <v>15</v>
      </c>
    </row>
    <row r="2" spans="1:10" x14ac:dyDescent="0.25">
      <c r="A2">
        <v>1</v>
      </c>
      <c r="B2" s="2">
        <v>1</v>
      </c>
      <c r="C2">
        <v>1</v>
      </c>
      <c r="D2">
        <f>LN(B2)</f>
        <v>0</v>
      </c>
      <c r="E2">
        <f>D2*D2</f>
        <v>0</v>
      </c>
      <c r="F2">
        <f>LN(C2)</f>
        <v>0</v>
      </c>
      <c r="G2">
        <f>D2*F2</f>
        <v>0</v>
      </c>
      <c r="I2">
        <f>$E$23*B2^$E$24</f>
        <v>1.1803340011267398</v>
      </c>
      <c r="J2">
        <f>(C2-I2)^2</f>
        <v>3.2520351962378992E-2</v>
      </c>
    </row>
    <row r="3" spans="1:10" x14ac:dyDescent="0.25">
      <c r="A3">
        <v>2</v>
      </c>
      <c r="B3">
        <v>2</v>
      </c>
      <c r="C3">
        <v>3.5</v>
      </c>
      <c r="D3">
        <f t="shared" ref="D3:D10" si="0">LN(B3)</f>
        <v>0.69314718055994529</v>
      </c>
      <c r="E3">
        <f t="shared" ref="E3:E10" si="1">D3*D3</f>
        <v>0.48045301391820139</v>
      </c>
      <c r="F3">
        <f t="shared" ref="F3:F10" si="2">LN(C3)</f>
        <v>1.2527629684953681</v>
      </c>
      <c r="G3">
        <f t="shared" ref="G3:G10" si="3">D3*F3</f>
        <v>0.86834911952247196</v>
      </c>
      <c r="I3">
        <f t="shared" ref="I3:I7" si="4">$E$23*B3^$E$24</f>
        <v>3.3614506098087222</v>
      </c>
      <c r="J3">
        <f t="shared" ref="J3:J7" si="5">(C3-I3)^2</f>
        <v>1.9195933522374937E-2</v>
      </c>
    </row>
    <row r="4" spans="1:10" x14ac:dyDescent="0.25">
      <c r="A4">
        <v>3</v>
      </c>
      <c r="B4">
        <v>3</v>
      </c>
      <c r="C4">
        <v>9</v>
      </c>
      <c r="D4">
        <f t="shared" si="0"/>
        <v>1.0986122886681098</v>
      </c>
      <c r="E4">
        <f t="shared" si="1"/>
        <v>1.2069489608125821</v>
      </c>
      <c r="F4">
        <f t="shared" si="2"/>
        <v>2.1972245773362196</v>
      </c>
      <c r="G4">
        <f t="shared" si="3"/>
        <v>2.4138979216251641</v>
      </c>
      <c r="I4">
        <f t="shared" si="4"/>
        <v>6.2001893538027142</v>
      </c>
      <c r="J4">
        <f t="shared" si="5"/>
        <v>7.8389396545596632</v>
      </c>
    </row>
    <row r="5" spans="1:10" x14ac:dyDescent="0.25">
      <c r="A5">
        <v>4</v>
      </c>
      <c r="B5">
        <v>4</v>
      </c>
      <c r="C5">
        <v>10</v>
      </c>
      <c r="D5">
        <f t="shared" si="0"/>
        <v>1.3862943611198906</v>
      </c>
      <c r="E5">
        <f t="shared" si="1"/>
        <v>1.9218120556728056</v>
      </c>
      <c r="F5">
        <f t="shared" si="2"/>
        <v>2.3025850929940459</v>
      </c>
      <c r="G5">
        <f t="shared" si="3"/>
        <v>3.1920607304163648</v>
      </c>
      <c r="I5">
        <f t="shared" si="4"/>
        <v>9.5730108523495385</v>
      </c>
      <c r="J5">
        <f t="shared" si="5"/>
        <v>0.1823197322112676</v>
      </c>
    </row>
    <row r="6" spans="1:10" x14ac:dyDescent="0.25">
      <c r="A6">
        <v>5</v>
      </c>
      <c r="B6">
        <v>5</v>
      </c>
      <c r="C6">
        <v>11.8</v>
      </c>
      <c r="D6">
        <f t="shared" si="0"/>
        <v>1.6094379124341003</v>
      </c>
      <c r="E6">
        <f t="shared" si="1"/>
        <v>2.5902903939802346</v>
      </c>
      <c r="F6">
        <f t="shared" si="2"/>
        <v>2.4680995314716192</v>
      </c>
      <c r="G6">
        <f t="shared" si="3"/>
        <v>3.9722529576112637</v>
      </c>
      <c r="I6">
        <f t="shared" si="4"/>
        <v>13.408243668214247</v>
      </c>
      <c r="J6">
        <f t="shared" si="5"/>
        <v>2.5864476963512151</v>
      </c>
    </row>
    <row r="7" spans="1:10" x14ac:dyDescent="0.25">
      <c r="A7">
        <v>6</v>
      </c>
      <c r="B7">
        <v>6</v>
      </c>
      <c r="C7">
        <v>15</v>
      </c>
      <c r="D7">
        <f t="shared" si="0"/>
        <v>1.791759469228055</v>
      </c>
      <c r="E7">
        <f t="shared" si="1"/>
        <v>3.2104019955684011</v>
      </c>
      <c r="F7">
        <f t="shared" si="2"/>
        <v>2.7080502011022101</v>
      </c>
      <c r="G7">
        <f t="shared" si="3"/>
        <v>4.8521745909698231</v>
      </c>
      <c r="I7">
        <f t="shared" si="4"/>
        <v>17.657400586930798</v>
      </c>
      <c r="J7">
        <f t="shared" si="5"/>
        <v>7.0617778794201502</v>
      </c>
    </row>
    <row r="8" spans="1:10" x14ac:dyDescent="0.25">
      <c r="J8">
        <f>SUM(J2:J7)</f>
        <v>17.72120124802705</v>
      </c>
    </row>
    <row r="11" spans="1:10" x14ac:dyDescent="0.25">
      <c r="A11" t="s">
        <v>1</v>
      </c>
      <c r="B11" s="1">
        <f>SUM(B2:B10)</f>
        <v>21</v>
      </c>
      <c r="C11">
        <f>SUM(C2:C10)</f>
        <v>50.3</v>
      </c>
      <c r="D11">
        <f t="shared" ref="D11:G11" si="6">SUM(D2:D10)</f>
        <v>6.5792512120101012</v>
      </c>
      <c r="E11">
        <f t="shared" si="6"/>
        <v>9.4099064199522253</v>
      </c>
      <c r="F11">
        <f t="shared" si="6"/>
        <v>10.928722371399463</v>
      </c>
      <c r="G11">
        <f t="shared" si="6"/>
        <v>15.298735320145088</v>
      </c>
    </row>
    <row r="15" spans="1:10" x14ac:dyDescent="0.25">
      <c r="B15" t="s">
        <v>8</v>
      </c>
    </row>
    <row r="16" spans="1:10" x14ac:dyDescent="0.25">
      <c r="C16" t="s">
        <v>10</v>
      </c>
      <c r="D16" t="s">
        <v>9</v>
      </c>
      <c r="F16" t="s">
        <v>11</v>
      </c>
    </row>
    <row r="17" spans="2:6" x14ac:dyDescent="0.25">
      <c r="B17">
        <v>1</v>
      </c>
      <c r="C17">
        <v>6</v>
      </c>
      <c r="D17">
        <f>D11</f>
        <v>6.5792512120101012</v>
      </c>
      <c r="F17">
        <f>F11</f>
        <v>10.928722371399463</v>
      </c>
    </row>
    <row r="18" spans="2:6" x14ac:dyDescent="0.25">
      <c r="B18">
        <v>2</v>
      </c>
      <c r="C18">
        <f>D11</f>
        <v>6.5792512120101012</v>
      </c>
      <c r="D18">
        <f>E11</f>
        <v>9.4099064199522253</v>
      </c>
      <c r="F18">
        <f>G11</f>
        <v>15.298735320145088</v>
      </c>
    </row>
    <row r="20" spans="2:6" x14ac:dyDescent="0.25">
      <c r="C20" cm="1">
        <f t="array" ref="C20:D21">MINVERSE(C17:D18)</f>
        <v>0.71433868990496774</v>
      </c>
      <c r="D20">
        <v>-0.49945381830554136</v>
      </c>
    </row>
    <row r="21" spans="2:6" x14ac:dyDescent="0.25">
      <c r="C21">
        <v>-0.49945381830554142</v>
      </c>
      <c r="D21">
        <v>0.45548084626452279</v>
      </c>
    </row>
    <row r="23" spans="2:6" x14ac:dyDescent="0.25">
      <c r="C23" cm="1">
        <f t="array" ref="C23:C24">MMULT(_xlfn.ANCHORARRAY(C20),F17:F18)</f>
        <v>0.16579745022829151</v>
      </c>
      <c r="D23" t="s">
        <v>13</v>
      </c>
      <c r="E23">
        <f>EXP(C23)</f>
        <v>1.1803340011267398</v>
      </c>
    </row>
    <row r="24" spans="2:6" x14ac:dyDescent="0.25">
      <c r="C24">
        <v>1.509888792799976</v>
      </c>
      <c r="D24" t="s">
        <v>14</v>
      </c>
      <c r="E24">
        <f>C24</f>
        <v>1.509888792799976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dnsuser</dc:creator>
  <cp:lastModifiedBy>dnsuser</cp:lastModifiedBy>
  <dcterms:created xsi:type="dcterms:W3CDTF">2015-06-05T18:19:34Z</dcterms:created>
  <dcterms:modified xsi:type="dcterms:W3CDTF">2021-03-14T06:13:36Z</dcterms:modified>
</cp:coreProperties>
</file>