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DA30A08A-A6B1-498C-8A85-85CA6049363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J15" i="1"/>
  <c r="G15" i="1"/>
  <c r="D15" i="1"/>
  <c r="B15" i="1"/>
  <c r="N9" i="1" a="1"/>
  <c r="N9" i="1" s="1"/>
  <c r="O15" i="1" s="1" a="1"/>
  <c r="O15" i="1" s="1"/>
  <c r="B18" i="1"/>
  <c r="O17" i="1" l="1" a="1"/>
  <c r="O17" i="1" s="1"/>
  <c r="O18" i="1" a="1"/>
  <c r="O18" i="1" s="1"/>
  <c r="O16" i="1" a="1"/>
  <c r="O16" i="1" s="1"/>
  <c r="B17" i="1"/>
  <c r="Q17" i="1" l="1"/>
  <c r="Q15" i="1"/>
  <c r="Q16" i="1"/>
  <c r="Q18" i="1"/>
  <c r="E23" i="1"/>
  <c r="D23" i="1"/>
  <c r="B23" i="1"/>
  <c r="J16" i="1"/>
  <c r="G16" i="1"/>
  <c r="B16" i="1"/>
  <c r="C23" i="1" s="1"/>
  <c r="G18" i="1"/>
  <c r="D18" i="1"/>
  <c r="J17" i="1"/>
  <c r="G17" i="1"/>
  <c r="D17" i="1"/>
  <c r="B24" i="1" l="1"/>
  <c r="E24" i="1"/>
  <c r="D24" i="1"/>
  <c r="C24" i="1"/>
  <c r="F24" i="1" l="1"/>
  <c r="B25" i="1"/>
  <c r="C25" i="1"/>
  <c r="E25" i="1"/>
  <c r="D25" i="1"/>
  <c r="B26" i="1" l="1"/>
  <c r="D26" i="1"/>
  <c r="E26" i="1"/>
  <c r="C26" i="1" l="1"/>
  <c r="E27" i="1" s="1"/>
  <c r="F25" i="1"/>
  <c r="B27" i="1" l="1"/>
  <c r="D27" i="1"/>
  <c r="F26" i="1"/>
  <c r="C27" i="1"/>
  <c r="E28" i="1" l="1"/>
  <c r="B28" i="1"/>
  <c r="D28" i="1"/>
  <c r="C28" i="1"/>
  <c r="F27" i="1"/>
  <c r="E29" i="1" l="1"/>
  <c r="B29" i="1"/>
  <c r="D29" i="1"/>
  <c r="F28" i="1"/>
  <c r="C29" i="1"/>
  <c r="E30" i="1" l="1"/>
  <c r="B30" i="1"/>
  <c r="D30" i="1"/>
  <c r="C30" i="1"/>
  <c r="F29" i="1"/>
  <c r="B31" i="1" l="1"/>
  <c r="E31" i="1"/>
  <c r="D31" i="1"/>
  <c r="F30" i="1"/>
  <c r="C31" i="1"/>
  <c r="E32" i="1" l="1"/>
  <c r="B32" i="1"/>
  <c r="D32" i="1"/>
  <c r="F31" i="1"/>
  <c r="C32" i="1"/>
  <c r="F32" i="1" l="1"/>
  <c r="E33" i="1"/>
  <c r="B33" i="1"/>
  <c r="D33" i="1"/>
  <c r="C33" i="1"/>
  <c r="E34" i="1" l="1"/>
  <c r="B34" i="1"/>
  <c r="F33" i="1"/>
  <c r="D34" i="1"/>
  <c r="C34" i="1"/>
  <c r="J32" i="1" l="1"/>
  <c r="J33" i="1"/>
  <c r="F34" i="1"/>
  <c r="J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<sst xmlns="http://schemas.openxmlformats.org/spreadsheetml/2006/main" count="72" uniqueCount="33">
  <si>
    <t>Приведение к нормальному виду</t>
  </si>
  <si>
    <t xml:space="preserve">x1 = </t>
  </si>
  <si>
    <t>+</t>
  </si>
  <si>
    <t>x2</t>
  </si>
  <si>
    <t>x3</t>
  </si>
  <si>
    <t>x2=</t>
  </si>
  <si>
    <t>x1</t>
  </si>
  <si>
    <t>x3=</t>
  </si>
  <si>
    <t>N</t>
  </si>
  <si>
    <t>&lt;E?</t>
  </si>
  <si>
    <t>Проверка:</t>
  </si>
  <si>
    <t>≈</t>
  </si>
  <si>
    <t>4x1 + 0x2 + 0x3 + 10x4 = -6</t>
  </si>
  <si>
    <t>0x1 + 8x2 + 2x3 + x4 = 21</t>
  </si>
  <si>
    <t>x1 - 2x2 - 7x3 + x4 = 5</t>
  </si>
  <si>
    <t>2 &lt; 9</t>
  </si>
  <si>
    <t>0 &lt; 14</t>
  </si>
  <si>
    <t>1 &lt; 10</t>
  </si>
  <si>
    <t>7 &gt; 4</t>
  </si>
  <si>
    <t>10 &gt; 4</t>
  </si>
  <si>
    <t>8 &gt; 3</t>
  </si>
  <si>
    <t>x4</t>
  </si>
  <si>
    <t>x4=</t>
  </si>
  <si>
    <t>E=</t>
  </si>
  <si>
    <t>Проверка</t>
  </si>
  <si>
    <t>Обратная матрица</t>
  </si>
  <si>
    <t>0x1 + 2x3 + x4 + 8x2 = 21</t>
  </si>
  <si>
    <t>4x1 + 0x3 + 10x4 + 0x2 = -6</t>
  </si>
  <si>
    <t>x1 - 7x3 + x4 - 2x2 = 5</t>
  </si>
  <si>
    <t>8x1 + x2 - 1x3 + 2x4= -13</t>
  </si>
  <si>
    <t>8 &gt; 4</t>
  </si>
  <si>
    <t>8x1 - x3 + 2x4 + x2= -13</t>
  </si>
  <si>
    <t>Вариант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</si>
</sst>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" xfId="0" applyNumberFormat="1" applyBorder="1"/>
    <xf numFmtId="2" fontId="0" fillId="0" borderId="0" xfId="0" applyNumberFormat="1" applyBorder="1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Normal="100" workbookViewId="0">
      <selection activeCell="G3" sqref="G3"/>
    </sheetView>
  </sheetViews>
  <sheetFormatPr defaultRowHeight="15" x14ac:dyDescent="0.25"/>
  <cols>
    <col min="2" max="2" width="9.140625" customWidth="1"/>
    <col min="6" max="6" width="9.140625" customWidth="1"/>
    <col min="8" max="8" width="10" customWidth="1"/>
    <col min="9" max="9" width="10.42578125" customWidth="1"/>
    <col min="17" max="17" width="9.7109375" customWidth="1"/>
  </cols>
  <sheetData>
    <row r="1" spans="1:18" x14ac:dyDescent="0.25">
      <c r="A1" t="s">
        <v>32</v>
      </c>
    </row>
    <row r="2" spans="1:18" ht="15.75" thickBot="1" x14ac:dyDescent="0.3">
      <c r="N2" t="s">
        <v>6</v>
      </c>
      <c r="O2" t="s">
        <v>4</v>
      </c>
      <c r="P2" t="s">
        <v>21</v>
      </c>
      <c r="Q2" t="s">
        <v>3</v>
      </c>
    </row>
    <row r="3" spans="1:18" x14ac:dyDescent="0.25">
      <c r="A3" t="s">
        <v>29</v>
      </c>
      <c r="D3" t="s">
        <v>30</v>
      </c>
      <c r="N3" s="1">
        <v>8</v>
      </c>
      <c r="O3" s="2">
        <v>-1</v>
      </c>
      <c r="P3" s="2">
        <v>2</v>
      </c>
      <c r="Q3" s="2">
        <v>1</v>
      </c>
      <c r="R3" s="3">
        <v>-13</v>
      </c>
    </row>
    <row r="4" spans="1:18" x14ac:dyDescent="0.25">
      <c r="A4" t="s">
        <v>14</v>
      </c>
      <c r="D4" t="s">
        <v>15</v>
      </c>
      <c r="N4" s="4">
        <v>1</v>
      </c>
      <c r="O4" s="5">
        <v>-7</v>
      </c>
      <c r="P4" s="5">
        <v>1</v>
      </c>
      <c r="Q4" s="5">
        <v>-2</v>
      </c>
      <c r="R4" s="6">
        <v>5</v>
      </c>
    </row>
    <row r="5" spans="1:18" ht="15.75" thickBot="1" x14ac:dyDescent="0.3">
      <c r="A5" t="s">
        <v>12</v>
      </c>
      <c r="D5" t="s">
        <v>16</v>
      </c>
      <c r="N5" s="4">
        <v>4</v>
      </c>
      <c r="O5" s="5">
        <v>0</v>
      </c>
      <c r="P5" s="5">
        <v>10</v>
      </c>
      <c r="Q5" s="5">
        <v>0</v>
      </c>
      <c r="R5" s="6">
        <v>-6</v>
      </c>
    </row>
    <row r="6" spans="1:18" ht="15.75" thickBot="1" x14ac:dyDescent="0.3">
      <c r="A6" t="s">
        <v>13</v>
      </c>
      <c r="D6" t="s">
        <v>17</v>
      </c>
      <c r="H6" s="1"/>
      <c r="I6" s="3"/>
      <c r="N6" s="7">
        <v>0</v>
      </c>
      <c r="O6" s="8">
        <v>2</v>
      </c>
      <c r="P6" s="8">
        <v>1</v>
      </c>
      <c r="Q6" s="8">
        <v>8</v>
      </c>
      <c r="R6" s="9">
        <v>21</v>
      </c>
    </row>
    <row r="7" spans="1:18" ht="15.75" thickBot="1" x14ac:dyDescent="0.3">
      <c r="H7" s="7" t="s">
        <v>23</v>
      </c>
      <c r="I7" s="9">
        <v>1E-3</v>
      </c>
    </row>
    <row r="8" spans="1:18" x14ac:dyDescent="0.25">
      <c r="A8" t="s">
        <v>31</v>
      </c>
      <c r="D8" t="s">
        <v>30</v>
      </c>
      <c r="N8" s="1" t="s">
        <v>25</v>
      </c>
      <c r="O8" s="2"/>
      <c r="P8" s="2"/>
      <c r="Q8" s="3"/>
    </row>
    <row r="9" spans="1:18" x14ac:dyDescent="0.25">
      <c r="A9" t="s">
        <v>28</v>
      </c>
      <c r="D9" t="s">
        <v>18</v>
      </c>
      <c r="N9" s="4" cm="1">
        <f t="array" ref="N9:Q12">MINVERSE(N3:Q6)</f>
        <v>0.13978494623655913</v>
      </c>
      <c r="O9" s="5">
        <v>-2.6881720430107531E-2</v>
      </c>
      <c r="P9" s="5">
        <v>-2.2849462365591398E-2</v>
      </c>
      <c r="Q9" s="6">
        <v>-2.4193548387096774E-2</v>
      </c>
    </row>
    <row r="10" spans="1:18" x14ac:dyDescent="0.25">
      <c r="A10" t="s">
        <v>27</v>
      </c>
      <c r="D10" t="s">
        <v>19</v>
      </c>
      <c r="N10" s="4">
        <v>1.0752688172043012E-2</v>
      </c>
      <c r="O10" s="5">
        <v>-0.15591397849462368</v>
      </c>
      <c r="P10" s="5">
        <v>1.7473118279569891E-2</v>
      </c>
      <c r="Q10" s="6">
        <v>-4.0322580645161289E-2</v>
      </c>
    </row>
    <row r="11" spans="1:18" x14ac:dyDescent="0.25">
      <c r="A11" t="s">
        <v>26</v>
      </c>
      <c r="D11" t="s">
        <v>20</v>
      </c>
      <c r="N11" s="4">
        <v>-5.5913978494623651E-2</v>
      </c>
      <c r="O11" s="5">
        <v>1.075268817204301E-2</v>
      </c>
      <c r="P11" s="5">
        <v>0.10913978494623655</v>
      </c>
      <c r="Q11" s="6">
        <v>9.6774193548387101E-3</v>
      </c>
    </row>
    <row r="12" spans="1:18" ht="15.75" thickBot="1" x14ac:dyDescent="0.3">
      <c r="N12" s="7">
        <v>4.3010752688172043E-3</v>
      </c>
      <c r="O12" s="8">
        <v>3.7634408602150539E-2</v>
      </c>
      <c r="P12" s="8">
        <v>-1.8010752688172045E-2</v>
      </c>
      <c r="Q12" s="9">
        <v>0.13387096774193549</v>
      </c>
    </row>
    <row r="13" spans="1:18" ht="15.75" thickBot="1" x14ac:dyDescent="0.3"/>
    <row r="14" spans="1:18" ht="15.75" thickBot="1" x14ac:dyDescent="0.3">
      <c r="A14" t="s">
        <v>0</v>
      </c>
      <c r="Q14" s="10" t="s">
        <v>24</v>
      </c>
    </row>
    <row r="15" spans="1:18" x14ac:dyDescent="0.25">
      <c r="A15" s="1" t="s">
        <v>1</v>
      </c>
      <c r="B15" s="2">
        <f>-13/8</f>
        <v>-1.625</v>
      </c>
      <c r="C15" s="2" t="s">
        <v>2</v>
      </c>
      <c r="D15" s="13">
        <f>1/8</f>
        <v>0.125</v>
      </c>
      <c r="E15" s="2" t="s">
        <v>4</v>
      </c>
      <c r="F15" s="2" t="s">
        <v>2</v>
      </c>
      <c r="G15" s="2">
        <f>-2/8</f>
        <v>-0.25</v>
      </c>
      <c r="H15" s="2" t="s">
        <v>21</v>
      </c>
      <c r="I15" s="2" t="s">
        <v>2</v>
      </c>
      <c r="J15" s="2">
        <f>-1/8</f>
        <v>-0.125</v>
      </c>
      <c r="K15" s="3" t="s">
        <v>3</v>
      </c>
      <c r="N15" s="1" t="s">
        <v>6</v>
      </c>
      <c r="O15" s="3" cm="1">
        <f t="array" ref="O15">MMULT(N9:Q9,R3:R6)</f>
        <v>-2.32258064516129</v>
      </c>
      <c r="Q15" s="11">
        <f>$O$15*N3+$O$17*O3+$O$18*P3+$O$16*Q3</f>
        <v>-13</v>
      </c>
    </row>
    <row r="16" spans="1:18" x14ac:dyDescent="0.25">
      <c r="A16" s="4" t="s">
        <v>5</v>
      </c>
      <c r="B16" s="5">
        <f>21/8</f>
        <v>2.625</v>
      </c>
      <c r="C16" s="5" t="s">
        <v>2</v>
      </c>
      <c r="D16" s="5">
        <v>0</v>
      </c>
      <c r="E16" s="5" t="s">
        <v>6</v>
      </c>
      <c r="F16" s="5" t="s">
        <v>2</v>
      </c>
      <c r="G16" s="5">
        <f>-2/8</f>
        <v>-0.25</v>
      </c>
      <c r="H16" s="5" t="s">
        <v>4</v>
      </c>
      <c r="I16" s="5" t="s">
        <v>2</v>
      </c>
      <c r="J16" s="5">
        <f>-1/8</f>
        <v>-0.125</v>
      </c>
      <c r="K16" s="6" t="s">
        <v>21</v>
      </c>
      <c r="N16" s="4" t="s">
        <v>3</v>
      </c>
      <c r="O16" s="6" cm="1">
        <f t="array" ref="O16">MMULT(N12:Q12,R3:R6)</f>
        <v>3.0516129032258066</v>
      </c>
      <c r="Q16" s="11">
        <f>$O$15*N6+$O$17*O6+$O$18*P6+$O$16*Q6</f>
        <v>21</v>
      </c>
    </row>
    <row r="17" spans="1:17" x14ac:dyDescent="0.25">
      <c r="A17" s="4" t="s">
        <v>7</v>
      </c>
      <c r="B17" s="5">
        <f>-5/7</f>
        <v>-0.7142857142857143</v>
      </c>
      <c r="C17" s="5" t="s">
        <v>2</v>
      </c>
      <c r="D17" s="14">
        <f>1/7</f>
        <v>0.14285714285714285</v>
      </c>
      <c r="E17" s="5" t="s">
        <v>6</v>
      </c>
      <c r="F17" s="5" t="s">
        <v>2</v>
      </c>
      <c r="G17" s="14">
        <f>1/7</f>
        <v>0.14285714285714285</v>
      </c>
      <c r="H17" s="5" t="s">
        <v>21</v>
      </c>
      <c r="I17" s="5" t="s">
        <v>2</v>
      </c>
      <c r="J17" s="5">
        <f>-2/7</f>
        <v>-0.2857142857142857</v>
      </c>
      <c r="K17" s="6" t="s">
        <v>3</v>
      </c>
      <c r="N17" s="4" t="s">
        <v>4</v>
      </c>
      <c r="O17" s="6" cm="1">
        <f t="array" ref="O17">MMULT(N10:Q10,R3:R6)</f>
        <v>-1.870967741935484</v>
      </c>
      <c r="Q17" s="11">
        <f>$O$15*N4+$O$17*O4+$O$18*P4+$O$16*Q4</f>
        <v>5</v>
      </c>
    </row>
    <row r="18" spans="1:17" ht="15.75" thickBot="1" x14ac:dyDescent="0.3">
      <c r="A18" s="7" t="s">
        <v>22</v>
      </c>
      <c r="B18" s="8">
        <f>-6/10</f>
        <v>-0.6</v>
      </c>
      <c r="C18" s="8" t="s">
        <v>2</v>
      </c>
      <c r="D18" s="8">
        <f>-4/10</f>
        <v>-0.4</v>
      </c>
      <c r="E18" s="8" t="s">
        <v>6</v>
      </c>
      <c r="F18" s="8" t="s">
        <v>2</v>
      </c>
      <c r="G18" s="8">
        <f>0</f>
        <v>0</v>
      </c>
      <c r="H18" s="8" t="s">
        <v>4</v>
      </c>
      <c r="I18" s="8" t="s">
        <v>2</v>
      </c>
      <c r="J18" s="8">
        <v>0</v>
      </c>
      <c r="K18" s="9" t="s">
        <v>3</v>
      </c>
      <c r="N18" s="7" t="s">
        <v>21</v>
      </c>
      <c r="O18" s="9" cm="1">
        <f t="array" ref="O18">MMULT(N11:Q11,R3:R6)</f>
        <v>0.32903225806451608</v>
      </c>
      <c r="Q18" s="12">
        <f>$O$15*N5+$O$17*O5+$O$18*P5+$O$16*Q5</f>
        <v>-5.9999999999999991</v>
      </c>
    </row>
    <row r="21" spans="1:17" ht="15.75" thickBot="1" x14ac:dyDescent="0.3"/>
    <row r="22" spans="1:17" x14ac:dyDescent="0.25">
      <c r="A22" s="1" t="s">
        <v>8</v>
      </c>
      <c r="B22" s="2" t="s">
        <v>6</v>
      </c>
      <c r="C22" s="2" t="s">
        <v>3</v>
      </c>
      <c r="D22" s="2" t="s">
        <v>4</v>
      </c>
      <c r="E22" s="2" t="s">
        <v>21</v>
      </c>
      <c r="F22" s="3" t="s">
        <v>9</v>
      </c>
    </row>
    <row r="23" spans="1:17" x14ac:dyDescent="0.25">
      <c r="A23" s="4">
        <v>0</v>
      </c>
      <c r="B23" s="5">
        <f>B15</f>
        <v>-1.625</v>
      </c>
      <c r="C23" s="5">
        <f>B16</f>
        <v>2.625</v>
      </c>
      <c r="D23" s="5">
        <f>B17</f>
        <v>-0.7142857142857143</v>
      </c>
      <c r="E23" s="5">
        <f>B18</f>
        <v>-0.6</v>
      </c>
      <c r="F23" s="6"/>
    </row>
    <row r="24" spans="1:17" x14ac:dyDescent="0.25">
      <c r="A24" s="4">
        <v>1</v>
      </c>
      <c r="B24" s="5">
        <f t="shared" ref="B24:B34" si="0">$B$15+$D$15*D23+$G$15*E23+$J$15*C23</f>
        <v>-1.8924107142857143</v>
      </c>
      <c r="C24" s="5">
        <f t="shared" ref="C24:C34" si="1">$B$16+$D$16*B23+$G$16*D23+$J$16*E23</f>
        <v>2.8785714285714286</v>
      </c>
      <c r="D24" s="5">
        <f t="shared" ref="D24:D34" si="2">$B$17+$D$17*B23+$G$17*E23+$J$17*C23</f>
        <v>-1.782142857142857</v>
      </c>
      <c r="E24" s="5">
        <f t="shared" ref="E24:E34" si="3">$B$18+$D$18*B23+$G$18*D23+$J$18*C23</f>
        <v>5.0000000000000044E-2</v>
      </c>
      <c r="F24" s="6" t="str">
        <f t="shared" ref="F24:F34" si="4">IF(MAX(ABS(B24-B23),ABS(D24-D23),ABS(E24-E23),ABS(C24-C23))&lt;$I$7,"yes","no")</f>
        <v>no</v>
      </c>
    </row>
    <row r="25" spans="1:17" x14ac:dyDescent="0.25">
      <c r="A25" s="4">
        <v>2</v>
      </c>
      <c r="B25" s="5">
        <f t="shared" si="0"/>
        <v>-2.2200892857142858</v>
      </c>
      <c r="C25" s="5">
        <f t="shared" si="1"/>
        <v>3.0642857142857141</v>
      </c>
      <c r="D25" s="5">
        <f t="shared" si="2"/>
        <v>-1.7999362244897958</v>
      </c>
      <c r="E25" s="5">
        <f t="shared" si="3"/>
        <v>0.15696428571428578</v>
      </c>
      <c r="F25" s="6" t="str">
        <f t="shared" si="4"/>
        <v>no</v>
      </c>
    </row>
    <row r="26" spans="1:17" x14ac:dyDescent="0.25">
      <c r="A26" s="4">
        <v>3</v>
      </c>
      <c r="B26" s="5">
        <f t="shared" si="0"/>
        <v>-2.27226881377551</v>
      </c>
      <c r="C26" s="5">
        <f t="shared" si="1"/>
        <v>3.0553635204081635</v>
      </c>
      <c r="D26" s="5">
        <f t="shared" si="2"/>
        <v>-1.8845280612244897</v>
      </c>
      <c r="E26" s="5">
        <f t="shared" si="3"/>
        <v>0.28803571428571439</v>
      </c>
      <c r="F26" s="6" t="str">
        <f t="shared" si="4"/>
        <v>no</v>
      </c>
    </row>
    <row r="27" spans="1:17" x14ac:dyDescent="0.25">
      <c r="A27" s="4">
        <v>4</v>
      </c>
      <c r="B27" s="5">
        <f t="shared" si="0"/>
        <v>-2.3144953762755103</v>
      </c>
      <c r="C27" s="5">
        <f t="shared" si="1"/>
        <v>3.060127551020408</v>
      </c>
      <c r="D27" s="5">
        <f t="shared" si="2"/>
        <v>-1.8707085914723032</v>
      </c>
      <c r="E27" s="5">
        <f t="shared" si="3"/>
        <v>0.30890752551020406</v>
      </c>
      <c r="F27" s="6" t="str">
        <f t="shared" si="4"/>
        <v>no</v>
      </c>
    </row>
    <row r="28" spans="1:17" x14ac:dyDescent="0.25">
      <c r="A28" s="4">
        <v>5</v>
      </c>
      <c r="B28" s="5">
        <f t="shared" si="0"/>
        <v>-2.31858139918914</v>
      </c>
      <c r="C28" s="5">
        <f t="shared" si="1"/>
        <v>3.0540637071793002</v>
      </c>
      <c r="D28" s="5">
        <f t="shared" si="2"/>
        <v>-1.8751204218294459</v>
      </c>
      <c r="E28" s="5">
        <f t="shared" si="3"/>
        <v>0.32579815051020422</v>
      </c>
      <c r="F28" s="6" t="str">
        <f t="shared" si="4"/>
        <v>no</v>
      </c>
    </row>
    <row r="29" spans="1:17" x14ac:dyDescent="0.25">
      <c r="A29" s="4">
        <v>6</v>
      </c>
      <c r="B29" s="5">
        <f t="shared" si="0"/>
        <v>-2.3225975537536443</v>
      </c>
      <c r="C29" s="5">
        <f t="shared" si="1"/>
        <v>3.053055336643586</v>
      </c>
      <c r="D29" s="5">
        <f t="shared" si="2"/>
        <v>-1.8715586661482195</v>
      </c>
      <c r="E29" s="5">
        <f t="shared" si="3"/>
        <v>0.3274325596756561</v>
      </c>
      <c r="F29" s="6" t="str">
        <f t="shared" si="4"/>
        <v>no</v>
      </c>
    </row>
    <row r="30" spans="1:17" ht="15.75" thickBot="1" x14ac:dyDescent="0.3">
      <c r="A30" s="4">
        <v>7</v>
      </c>
      <c r="B30" s="5">
        <f t="shared" si="0"/>
        <v>-2.3224348902678895</v>
      </c>
      <c r="C30" s="5">
        <f t="shared" si="1"/>
        <v>3.0519605965775978</v>
      </c>
      <c r="D30" s="5">
        <f t="shared" si="2"/>
        <v>-1.8716108096235944</v>
      </c>
      <c r="E30" s="5">
        <f t="shared" si="3"/>
        <v>0.32903902150145781</v>
      </c>
      <c r="F30" s="6" t="str">
        <f t="shared" si="4"/>
        <v>no</v>
      </c>
    </row>
    <row r="31" spans="1:17" ht="15.75" x14ac:dyDescent="0.25">
      <c r="A31" s="4">
        <v>8</v>
      </c>
      <c r="B31" s="5">
        <f t="shared" si="0"/>
        <v>-2.3227061811505134</v>
      </c>
      <c r="C31" s="5">
        <f t="shared" si="1"/>
        <v>3.0517728247182161</v>
      </c>
      <c r="D31" s="5">
        <f t="shared" si="2"/>
        <v>-1.8710452945602323</v>
      </c>
      <c r="E31" s="5">
        <f t="shared" si="3"/>
        <v>0.32897395610715585</v>
      </c>
      <c r="F31" s="6" t="str">
        <f t="shared" si="4"/>
        <v>yes</v>
      </c>
      <c r="H31" t="s">
        <v>10</v>
      </c>
      <c r="I31" s="10" t="s">
        <v>6</v>
      </c>
      <c r="J31" s="2">
        <f>8*B34-D34+2*E34+C34</f>
        <v>-13.000000565802683</v>
      </c>
      <c r="K31" s="15" t="s">
        <v>11</v>
      </c>
      <c r="L31" s="3">
        <v>-13</v>
      </c>
    </row>
    <row r="32" spans="1:17" ht="15.75" x14ac:dyDescent="0.25">
      <c r="A32" s="4">
        <v>9</v>
      </c>
      <c r="B32" s="5">
        <f t="shared" si="0"/>
        <v>-2.3225957539365951</v>
      </c>
      <c r="C32" s="5">
        <f t="shared" si="1"/>
        <v>3.0516395791266637</v>
      </c>
      <c r="D32" s="5">
        <f t="shared" si="2"/>
        <v>-1.8710396963542557</v>
      </c>
      <c r="E32" s="5">
        <f t="shared" si="3"/>
        <v>0.32908247246020539</v>
      </c>
      <c r="F32" s="6" t="str">
        <f t="shared" si="4"/>
        <v>yes</v>
      </c>
      <c r="I32" s="11" t="s">
        <v>3</v>
      </c>
      <c r="J32" s="5">
        <f>0*B34+2*D34+E34+8*C34</f>
        <v>20.999997047643173</v>
      </c>
      <c r="K32" s="16" t="s">
        <v>11</v>
      </c>
      <c r="L32" s="6">
        <v>21</v>
      </c>
    </row>
    <row r="33" spans="1:12" ht="15.75" x14ac:dyDescent="0.25">
      <c r="A33" s="4">
        <v>10</v>
      </c>
      <c r="B33" s="5">
        <f t="shared" si="0"/>
        <v>-2.3226055275501665</v>
      </c>
      <c r="C33" s="5">
        <f t="shared" si="1"/>
        <v>3.0516246150310384</v>
      </c>
      <c r="D33" s="5">
        <f t="shared" si="2"/>
        <v>-1.8709703485328169</v>
      </c>
      <c r="E33" s="5">
        <f t="shared" si="3"/>
        <v>0.32903830157463809</v>
      </c>
      <c r="F33" s="6" t="str">
        <f t="shared" si="4"/>
        <v>yes</v>
      </c>
      <c r="I33" s="11" t="s">
        <v>4</v>
      </c>
      <c r="J33" s="5">
        <f>B34-7*D34+E34-2*C34</f>
        <v>5.0000491223457804</v>
      </c>
      <c r="K33" s="16" t="s">
        <v>11</v>
      </c>
      <c r="L33" s="6">
        <v>5</v>
      </c>
    </row>
    <row r="34" spans="1:12" ht="16.5" thickBot="1" x14ac:dyDescent="0.3">
      <c r="A34" s="7">
        <v>11</v>
      </c>
      <c r="B34" s="8">
        <f t="shared" si="0"/>
        <v>-2.3225839458391415</v>
      </c>
      <c r="C34" s="8">
        <f t="shared" si="1"/>
        <v>3.0516127994363744</v>
      </c>
      <c r="D34" s="8">
        <f t="shared" si="2"/>
        <v>-1.8709737794339436</v>
      </c>
      <c r="E34" s="8">
        <f t="shared" si="3"/>
        <v>0.3290422110200667</v>
      </c>
      <c r="F34" s="9" t="str">
        <f t="shared" si="4"/>
        <v>yes</v>
      </c>
      <c r="I34" s="12" t="s">
        <v>21</v>
      </c>
      <c r="J34" s="8">
        <f>4*B34+0*D34+10*E34+0*C34</f>
        <v>-5.9999136731558993</v>
      </c>
      <c r="K34" s="17" t="s">
        <v>11</v>
      </c>
      <c r="L34" s="9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2021-01-20T11:06:42Z</dcterms:modified>
</cp:coreProperties>
</file>