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№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0" i="1" l="1"/>
  <c r="C27" i="1"/>
  <c r="H30" i="1"/>
  <c r="G30" i="1"/>
  <c r="E30" i="1"/>
  <c r="D30" i="1"/>
  <c r="E27" i="1"/>
  <c r="C30" i="1"/>
  <c r="G24" i="1"/>
  <c r="F24" i="1"/>
  <c r="E24" i="1"/>
  <c r="D24" i="1"/>
  <c r="C24" i="1"/>
  <c r="B24" i="1"/>
  <c r="B30" i="1"/>
  <c r="D1" i="1" a="1"/>
  <c r="D1" i="1" s="1"/>
  <c r="B21" i="1" s="1"/>
  <c r="I30" i="1" l="1"/>
  <c r="G1" i="1"/>
  <c r="E21" i="1" s="1"/>
  <c r="J1" i="1"/>
  <c r="F1" i="1"/>
  <c r="D21" i="1" s="1"/>
  <c r="E1" i="1"/>
  <c r="C21" i="1" s="1"/>
  <c r="I1" i="1"/>
  <c r="G21" i="1" s="1"/>
  <c r="H1" i="1"/>
  <c r="F21" i="1" s="1"/>
  <c r="F27" i="1" l="1"/>
  <c r="D27" i="1"/>
  <c r="G27" i="1"/>
  <c r="H27" i="1"/>
  <c r="A15" i="1"/>
  <c r="A12" i="1"/>
  <c r="A2" i="1"/>
  <c r="A13" i="1" s="1"/>
  <c r="B12" i="1" s="1"/>
  <c r="A3" i="1"/>
  <c r="A14" i="1" s="1"/>
  <c r="B13" i="1" s="1"/>
  <c r="C12" i="1" s="1"/>
  <c r="A4" i="1"/>
  <c r="A5" i="1"/>
  <c r="A16" i="1" s="1"/>
  <c r="B15" i="1" s="1"/>
  <c r="A6" i="1"/>
  <c r="A17" i="1" s="1"/>
  <c r="B16" i="1" s="1"/>
  <c r="C15" i="1" s="1"/>
  <c r="A7" i="1"/>
  <c r="A18" i="1" s="1"/>
  <c r="B17" i="1" s="1"/>
  <c r="C16" i="1" s="1"/>
  <c r="D15" i="1" s="1"/>
  <c r="A1" i="1"/>
  <c r="B27" i="1" s="1"/>
  <c r="I27" i="1" l="1"/>
  <c r="B14" i="1"/>
  <c r="C13" i="1" s="1"/>
  <c r="D12" i="1" s="1"/>
  <c r="C14" i="1" l="1"/>
  <c r="D13" i="1" l="1"/>
  <c r="E12" i="1" s="1"/>
  <c r="D14" i="1"/>
  <c r="E13" i="1" l="1"/>
  <c r="E14" i="1"/>
  <c r="F13" i="1" s="1"/>
  <c r="F12" i="1"/>
  <c r="G12" i="1" l="1"/>
</calcChain>
</file>

<file path=xl/sharedStrings.xml><?xml version="1.0" encoding="utf-8"?>
<sst xmlns="http://schemas.openxmlformats.org/spreadsheetml/2006/main" count="18" uniqueCount="13">
  <si>
    <t>y</t>
  </si>
  <si>
    <t>x</t>
  </si>
  <si>
    <t>h =</t>
  </si>
  <si>
    <t>x* =</t>
  </si>
  <si>
    <t>Первый:</t>
  </si>
  <si>
    <t>Второй:</t>
  </si>
  <si>
    <t>(x-x0)</t>
  </si>
  <si>
    <t>(x-x1)</t>
  </si>
  <si>
    <t>(x-x2)</t>
  </si>
  <si>
    <t>(x-x3)</t>
  </si>
  <si>
    <t>(x-x4)</t>
  </si>
  <si>
    <t>(x-x5)</t>
  </si>
  <si>
    <t>(x-x6)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</si>
</sst>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6" xfId="0" applyFill="1" applyBorder="1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right"/>
    </xf>
    <xf numFmtId="0" fontId="2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233362</xdr:colOff>
      <xdr:row>9</xdr:row>
      <xdr:rowOff>166687</xdr:rowOff>
    </xdr:from>
    <xdr:ext cx="151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F4467BA-9911-4D29-AF32-D096E359F294}"/>
                </a:ext>
              </a:extLst>
            </xdr:cNvPr>
            <xdr:cNvSpPr txBox="1"/>
          </xdr:nvSpPr>
          <xdr:spPr>
            <a:xfrm>
              <a:off x="233362" y="1881187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F4467BA-9911-4D29-AF32-D096E359F294}"/>
                </a:ext>
              </a:extLst>
            </xdr:cNvPr>
            <xdr:cNvSpPr txBox="1"/>
          </xdr:nvSpPr>
          <xdr:spPr>
            <a:xfrm>
              <a:off x="233362" y="1881187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204787</xdr:colOff>
      <xdr:row>10</xdr:row>
      <xdr:rowOff>4762</xdr:rowOff>
    </xdr:from>
    <xdr:ext cx="16139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DAD664F-4CA5-47C2-9BD2-D5198B565551}"/>
                </a:ext>
              </a:extLst>
            </xdr:cNvPr>
            <xdr:cNvSpPr txBox="1"/>
          </xdr:nvSpPr>
          <xdr:spPr>
            <a:xfrm>
              <a:off x="814387" y="1909762"/>
              <a:ext cx="1613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DAD664F-4CA5-47C2-9BD2-D5198B565551}"/>
                </a:ext>
              </a:extLst>
            </xdr:cNvPr>
            <xdr:cNvSpPr txBox="1"/>
          </xdr:nvSpPr>
          <xdr:spPr>
            <a:xfrm>
              <a:off x="814387" y="1909762"/>
              <a:ext cx="1613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233362</xdr:colOff>
      <xdr:row>10</xdr:row>
      <xdr:rowOff>4762</xdr:rowOff>
    </xdr:from>
    <xdr:ext cx="181332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31A5EC2-B49C-4CD3-B4AD-EB48958DE7C9}"/>
                </a:ext>
              </a:extLst>
            </xdr:cNvPr>
            <xdr:cNvSpPr txBox="1"/>
          </xdr:nvSpPr>
          <xdr:spPr>
            <a:xfrm>
              <a:off x="1452562" y="1909762"/>
              <a:ext cx="181332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31A5EC2-B49C-4CD3-B4AD-EB48958DE7C9}"/>
                </a:ext>
              </a:extLst>
            </xdr:cNvPr>
            <xdr:cNvSpPr txBox="1"/>
          </xdr:nvSpPr>
          <xdr:spPr>
            <a:xfrm>
              <a:off x="1452562" y="1909762"/>
              <a:ext cx="181332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190500</xdr:colOff>
      <xdr:row>10</xdr:row>
      <xdr:rowOff>0</xdr:rowOff>
    </xdr:from>
    <xdr:ext cx="181332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7536C7E-74CC-42BC-8C0E-4EAD4E22C2CF}"/>
                </a:ext>
              </a:extLst>
            </xdr:cNvPr>
            <xdr:cNvSpPr txBox="1"/>
          </xdr:nvSpPr>
          <xdr:spPr>
            <a:xfrm>
              <a:off x="2019300" y="1905000"/>
              <a:ext cx="181332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7536C7E-74CC-42BC-8C0E-4EAD4E22C2CF}"/>
                </a:ext>
              </a:extLst>
            </xdr:cNvPr>
            <xdr:cNvSpPr txBox="1"/>
          </xdr:nvSpPr>
          <xdr:spPr>
            <a:xfrm>
              <a:off x="2019300" y="1905000"/>
              <a:ext cx="181332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190500</xdr:colOff>
      <xdr:row>10</xdr:row>
      <xdr:rowOff>0</xdr:rowOff>
    </xdr:from>
    <xdr:ext cx="181332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947773B-BB0F-4F11-8F14-745A69B7F431}"/>
                </a:ext>
              </a:extLst>
            </xdr:cNvPr>
            <xdr:cNvSpPr txBox="1"/>
          </xdr:nvSpPr>
          <xdr:spPr>
            <a:xfrm>
              <a:off x="2628900" y="1905000"/>
              <a:ext cx="181332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947773B-BB0F-4F11-8F14-745A69B7F431}"/>
                </a:ext>
              </a:extLst>
            </xdr:cNvPr>
            <xdr:cNvSpPr txBox="1"/>
          </xdr:nvSpPr>
          <xdr:spPr>
            <a:xfrm>
              <a:off x="2628900" y="1905000"/>
              <a:ext cx="181332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219075</xdr:colOff>
      <xdr:row>10</xdr:row>
      <xdr:rowOff>0</xdr:rowOff>
    </xdr:from>
    <xdr:ext cx="181332" cy="1838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45EC401-68E4-46DC-916B-332CE805B3DB}"/>
                </a:ext>
              </a:extLst>
            </xdr:cNvPr>
            <xdr:cNvSpPr txBox="1"/>
          </xdr:nvSpPr>
          <xdr:spPr>
            <a:xfrm>
              <a:off x="3267075" y="1914525"/>
              <a:ext cx="181332" cy="1838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45EC401-68E4-46DC-916B-332CE805B3DB}"/>
                </a:ext>
              </a:extLst>
            </xdr:cNvPr>
            <xdr:cNvSpPr txBox="1"/>
          </xdr:nvSpPr>
          <xdr:spPr>
            <a:xfrm>
              <a:off x="3267075" y="1914525"/>
              <a:ext cx="181332" cy="1838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228600</xdr:colOff>
      <xdr:row>10</xdr:row>
      <xdr:rowOff>0</xdr:rowOff>
    </xdr:from>
    <xdr:ext cx="181332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CC02648-E9FD-4EC0-9E8D-2B9912B126F7}"/>
                </a:ext>
              </a:extLst>
            </xdr:cNvPr>
            <xdr:cNvSpPr txBox="1"/>
          </xdr:nvSpPr>
          <xdr:spPr>
            <a:xfrm>
              <a:off x="3886200" y="1914525"/>
              <a:ext cx="181332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CC02648-E9FD-4EC0-9E8D-2B9912B126F7}"/>
                </a:ext>
              </a:extLst>
            </xdr:cNvPr>
            <xdr:cNvSpPr txBox="1"/>
          </xdr:nvSpPr>
          <xdr:spPr>
            <a:xfrm>
              <a:off x="3886200" y="1914525"/>
              <a:ext cx="181332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F31" sqref="F31"/>
    </sheetView>
  </sheetViews>
  <sheetFormatPr defaultRowHeight="15" x14ac:dyDescent="0.25"/>
  <cols>
    <col min="5" max="5" width="10.85546875" customWidth="1"/>
    <col min="6" max="7" width="12" bestFit="1" customWidth="1"/>
    <col min="8" max="8" width="12.7109375" bestFit="1" customWidth="1"/>
  </cols>
  <sheetData>
    <row r="1" spans="1:10" x14ac:dyDescent="0.25">
      <c r="A1">
        <f>ROUNDUP(LN(2.3*B1)-0.8/B1,3)</f>
        <v>1.3759999999999999</v>
      </c>
      <c r="B1">
        <v>2.4</v>
      </c>
      <c r="D1">
        <f t="array" ref="D1:J1">TRANSPOSE(B1:B7)</f>
        <v>2.4</v>
      </c>
      <c r="E1">
        <v>2.7</v>
      </c>
      <c r="F1">
        <v>3</v>
      </c>
      <c r="G1">
        <v>3.3</v>
      </c>
      <c r="H1">
        <v>3.6</v>
      </c>
      <c r="I1">
        <v>3.9</v>
      </c>
      <c r="J1">
        <v>4.2</v>
      </c>
    </row>
    <row r="2" spans="1:10" x14ac:dyDescent="0.25">
      <c r="A2">
        <f t="shared" ref="A2:A7" si="0">ROUNDUP(LN(2.3*B2)-0.8/B2,3)</f>
        <v>1.5299999999999998</v>
      </c>
      <c r="B2">
        <v>2.7</v>
      </c>
    </row>
    <row r="3" spans="1:10" x14ac:dyDescent="0.25">
      <c r="A3">
        <f t="shared" si="0"/>
        <v>1.6649999999999998</v>
      </c>
      <c r="B3">
        <v>3</v>
      </c>
    </row>
    <row r="4" spans="1:10" x14ac:dyDescent="0.25">
      <c r="A4">
        <f t="shared" si="0"/>
        <v>1.7849999999999999</v>
      </c>
      <c r="B4">
        <v>3.3</v>
      </c>
    </row>
    <row r="5" spans="1:10" x14ac:dyDescent="0.25">
      <c r="A5">
        <f t="shared" si="0"/>
        <v>1.8919999999999999</v>
      </c>
      <c r="B5">
        <v>3.6</v>
      </c>
    </row>
    <row r="6" spans="1:10" x14ac:dyDescent="0.25">
      <c r="A6">
        <f t="shared" si="0"/>
        <v>1.9889999999999999</v>
      </c>
      <c r="B6">
        <v>3.9</v>
      </c>
    </row>
    <row r="7" spans="1:10" x14ac:dyDescent="0.25">
      <c r="A7">
        <f t="shared" si="0"/>
        <v>2.0779999999999998</v>
      </c>
      <c r="B7">
        <v>4.2</v>
      </c>
    </row>
    <row r="8" spans="1:10" x14ac:dyDescent="0.25">
      <c r="A8" s="1" t="s">
        <v>0</v>
      </c>
      <c r="B8" s="1" t="s">
        <v>1</v>
      </c>
    </row>
    <row r="10" spans="1:10" ht="15.75" thickBot="1" x14ac:dyDescent="0.3">
      <c r="A10" t="s">
        <v>2</v>
      </c>
      <c r="B10">
        <v>0.3</v>
      </c>
      <c r="F10" t="s">
        <v>3</v>
      </c>
      <c r="G10">
        <v>3.5</v>
      </c>
    </row>
    <row r="11" spans="1:10" x14ac:dyDescent="0.25">
      <c r="A11" s="3"/>
      <c r="B11" s="4"/>
      <c r="C11" s="4"/>
      <c r="D11" s="4"/>
      <c r="E11" s="4"/>
      <c r="F11" s="4"/>
      <c r="G11" s="5"/>
    </row>
    <row r="12" spans="1:10" x14ac:dyDescent="0.25">
      <c r="A12" s="6">
        <f>A1</f>
        <v>1.3759999999999999</v>
      </c>
      <c r="B12" s="11">
        <f>A13-A12</f>
        <v>0.15399999999999991</v>
      </c>
      <c r="C12" s="11">
        <f>B13-B12</f>
        <v>-1.8999999999999906E-2</v>
      </c>
      <c r="D12" s="11">
        <f t="shared" ref="D12:F12" si="1">C13-C12</f>
        <v>4.0000000000000036E-3</v>
      </c>
      <c r="E12" s="11">
        <f t="shared" si="1"/>
        <v>-2.0000000000002238E-3</v>
      </c>
      <c r="F12" s="11">
        <f t="shared" si="1"/>
        <v>3.0000000000005578E-3</v>
      </c>
      <c r="G12" s="12">
        <f>F13-F12</f>
        <v>-5.0000000000010036E-3</v>
      </c>
    </row>
    <row r="13" spans="1:10" x14ac:dyDescent="0.25">
      <c r="A13" s="6">
        <f t="shared" ref="A13:A18" si="2">A2</f>
        <v>1.5299999999999998</v>
      </c>
      <c r="B13" s="2">
        <f t="shared" ref="B13:E17" si="3">A14-A13</f>
        <v>0.13500000000000001</v>
      </c>
      <c r="C13" s="2">
        <f t="shared" si="3"/>
        <v>-1.4999999999999902E-2</v>
      </c>
      <c r="D13" s="2">
        <f t="shared" si="3"/>
        <v>1.9999999999997797E-3</v>
      </c>
      <c r="E13" s="2">
        <f t="shared" si="3"/>
        <v>1.000000000000334E-3</v>
      </c>
      <c r="F13" s="11">
        <f>E14-E13</f>
        <v>-2.0000000000004459E-3</v>
      </c>
      <c r="G13" s="7"/>
    </row>
    <row r="14" spans="1:10" x14ac:dyDescent="0.25">
      <c r="A14" s="6">
        <f t="shared" si="2"/>
        <v>1.6649999999999998</v>
      </c>
      <c r="B14" s="2">
        <f t="shared" si="3"/>
        <v>0.12000000000000011</v>
      </c>
      <c r="C14" s="2">
        <f>B15-B14</f>
        <v>-1.3000000000000123E-2</v>
      </c>
      <c r="D14" s="2">
        <f t="shared" si="3"/>
        <v>3.0000000000001137E-3</v>
      </c>
      <c r="E14" s="11">
        <f t="shared" si="3"/>
        <v>-1.0000000000001119E-3</v>
      </c>
      <c r="F14" s="2"/>
      <c r="G14" s="7"/>
    </row>
    <row r="15" spans="1:10" x14ac:dyDescent="0.25">
      <c r="A15" s="6">
        <f t="shared" si="2"/>
        <v>1.7849999999999999</v>
      </c>
      <c r="B15" s="2">
        <f t="shared" si="3"/>
        <v>0.10699999999999998</v>
      </c>
      <c r="C15" s="2">
        <f t="shared" si="3"/>
        <v>-1.0000000000000009E-2</v>
      </c>
      <c r="D15" s="11">
        <f t="shared" si="3"/>
        <v>2.0000000000000018E-3</v>
      </c>
      <c r="E15" s="2"/>
      <c r="F15" s="2"/>
      <c r="G15" s="7"/>
    </row>
    <row r="16" spans="1:10" x14ac:dyDescent="0.25">
      <c r="A16" s="6">
        <f t="shared" si="2"/>
        <v>1.8919999999999999</v>
      </c>
      <c r="B16" s="2">
        <f t="shared" si="3"/>
        <v>9.6999999999999975E-2</v>
      </c>
      <c r="C16" s="11">
        <f t="shared" si="3"/>
        <v>-8.0000000000000071E-3</v>
      </c>
      <c r="D16" s="2"/>
      <c r="E16" s="2"/>
      <c r="F16" s="2"/>
      <c r="G16" s="7"/>
    </row>
    <row r="17" spans="1:9" x14ac:dyDescent="0.25">
      <c r="A17" s="6">
        <f t="shared" si="2"/>
        <v>1.9889999999999999</v>
      </c>
      <c r="B17" s="11">
        <f t="shared" si="3"/>
        <v>8.8999999999999968E-2</v>
      </c>
      <c r="C17" s="2"/>
      <c r="D17" s="2"/>
      <c r="E17" s="2"/>
      <c r="F17" s="2"/>
      <c r="G17" s="7"/>
    </row>
    <row r="18" spans="1:9" ht="15.75" thickBot="1" x14ac:dyDescent="0.3">
      <c r="A18" s="8">
        <f t="shared" si="2"/>
        <v>2.0779999999999998</v>
      </c>
      <c r="B18" s="9"/>
      <c r="C18" s="9"/>
      <c r="D18" s="9"/>
      <c r="E18" s="9"/>
      <c r="F18" s="9"/>
      <c r="G18" s="10"/>
    </row>
    <row r="19" spans="1:9" x14ac:dyDescent="0.25">
      <c r="A19" s="14"/>
      <c r="B19" s="14"/>
      <c r="C19" s="14"/>
      <c r="D19" s="14"/>
      <c r="E19" s="14"/>
      <c r="F19" s="14"/>
      <c r="G19" s="14"/>
    </row>
    <row r="20" spans="1:9" x14ac:dyDescent="0.25">
      <c r="A20" s="14"/>
      <c r="B20" s="15" t="s">
        <v>6</v>
      </c>
      <c r="C20" s="15" t="s">
        <v>7</v>
      </c>
      <c r="D20" s="15" t="s">
        <v>8</v>
      </c>
      <c r="E20" s="15" t="s">
        <v>9</v>
      </c>
      <c r="F20" s="15" t="s">
        <v>10</v>
      </c>
      <c r="G20" s="15" t="s">
        <v>11</v>
      </c>
    </row>
    <row r="21" spans="1:9" x14ac:dyDescent="0.25">
      <c r="A21" s="14"/>
      <c r="B21" s="14">
        <f>$G$10-D1</f>
        <v>1.1000000000000001</v>
      </c>
      <c r="C21" s="14">
        <f t="shared" ref="C21:E21" si="4">$G$10-E1</f>
        <v>0.79999999999999982</v>
      </c>
      <c r="D21" s="14">
        <f t="shared" si="4"/>
        <v>0.5</v>
      </c>
      <c r="E21" s="14">
        <f t="shared" si="4"/>
        <v>0.20000000000000018</v>
      </c>
      <c r="F21" s="14">
        <f>$G$10-H1</f>
        <v>-0.10000000000000009</v>
      </c>
      <c r="G21" s="14">
        <f>$G$10-I1</f>
        <v>-0.39999999999999991</v>
      </c>
    </row>
    <row r="22" spans="1:9" x14ac:dyDescent="0.25">
      <c r="A22" s="14"/>
      <c r="B22" s="14"/>
      <c r="C22" s="14"/>
      <c r="D22" s="14"/>
      <c r="E22" s="14"/>
      <c r="F22" s="14"/>
      <c r="G22" s="14"/>
    </row>
    <row r="23" spans="1:9" x14ac:dyDescent="0.25">
      <c r="A23" s="14"/>
      <c r="B23" s="15" t="s">
        <v>12</v>
      </c>
      <c r="C23" s="15" t="s">
        <v>11</v>
      </c>
      <c r="D23" s="15" t="s">
        <v>10</v>
      </c>
      <c r="E23" s="15" t="s">
        <v>9</v>
      </c>
      <c r="F23" s="15" t="s">
        <v>8</v>
      </c>
      <c r="G23" s="15" t="s">
        <v>7</v>
      </c>
    </row>
    <row r="24" spans="1:9" x14ac:dyDescent="0.25">
      <c r="A24" s="14"/>
      <c r="B24" s="15">
        <f>$G$10-J1</f>
        <v>-0.70000000000000018</v>
      </c>
      <c r="C24" s="15">
        <f>$G$10-I1</f>
        <v>-0.39999999999999991</v>
      </c>
      <c r="D24" s="15">
        <f>$G$10-H1</f>
        <v>-0.10000000000000009</v>
      </c>
      <c r="E24" s="15">
        <f>$G$10-G1</f>
        <v>0.20000000000000018</v>
      </c>
      <c r="F24" s="15">
        <f>$G$10-F1</f>
        <v>0.5</v>
      </c>
      <c r="G24" s="15">
        <f>$G$10-E1</f>
        <v>0.79999999999999982</v>
      </c>
    </row>
    <row r="25" spans="1:9" x14ac:dyDescent="0.25">
      <c r="A25" s="14"/>
      <c r="B25" s="14"/>
      <c r="C25" s="14"/>
      <c r="D25" s="14"/>
      <c r="E25" s="14"/>
      <c r="F25" s="14"/>
      <c r="G25" s="14"/>
    </row>
    <row r="26" spans="1:9" x14ac:dyDescent="0.25"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</row>
    <row r="27" spans="1:9" x14ac:dyDescent="0.25">
      <c r="A27" s="16" t="s">
        <v>4</v>
      </c>
      <c r="B27">
        <f>A1</f>
        <v>1.3759999999999999</v>
      </c>
      <c r="C27">
        <f>(B12*B21)/(FACT(C26)*POWER($B$10,C26))</f>
        <v>0.56466666666666643</v>
      </c>
      <c r="D27">
        <f>(C12*B21*C21)/(FACT(D26)*POWER($B$10,D26))</f>
        <v>-9.2888888888888424E-2</v>
      </c>
      <c r="E27">
        <f>(D12*B21*C21*D21)/(FACT(E26)*POWER($B$10,E26))</f>
        <v>1.0864197530864206E-2</v>
      </c>
      <c r="F27">
        <f>(E12*B21*C21*D21*E21)/(FACT(F26)*POWER($B$10,F26))</f>
        <v>-9.0534979423878526E-4</v>
      </c>
      <c r="G27">
        <f>(F12*B21*C21*D21*E21*F21)/(FACT(G26)*POWER($B$10,G26))</f>
        <v>-9.0534979423885308E-5</v>
      </c>
      <c r="H27">
        <f>(G12*B21*C21*D21*E21*F21*G21)/(FACT(H26)*POWER($B$10,H26))</f>
        <v>-3.3531473860698755E-5</v>
      </c>
      <c r="I27" s="13">
        <f>SUM(B27:H27)</f>
        <v>1.857612559061119</v>
      </c>
    </row>
    <row r="28" spans="1:9" x14ac:dyDescent="0.25">
      <c r="A28" s="16"/>
      <c r="I28" s="17"/>
    </row>
    <row r="29" spans="1:9" x14ac:dyDescent="0.25">
      <c r="A29" s="16"/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 s="17"/>
    </row>
    <row r="30" spans="1:9" x14ac:dyDescent="0.25">
      <c r="A30" s="16" t="s">
        <v>5</v>
      </c>
      <c r="B30">
        <f>A7</f>
        <v>2.0779999999999998</v>
      </c>
      <c r="C30">
        <f>(B17*B24)/$B$10</f>
        <v>-0.20766666666666667</v>
      </c>
      <c r="D30">
        <f>(C16*B24*C24)/(FACT(D29)*POWER($B$10,D29))</f>
        <v>-1.2444444444444456E-2</v>
      </c>
      <c r="E30">
        <f>(D15*B24*C24*D24)/(FACT(E29)*POWER($B$10,E29))</f>
        <v>-3.4567901234567965E-4</v>
      </c>
      <c r="F30">
        <f>(E14*B24*C24*D24*E24)/(FACT(F29)*POWER($B$10,F29))</f>
        <v>2.8806584362143193E-5</v>
      </c>
      <c r="G30">
        <f>(F13*B24*C24*D24*E24*F24)/(FACT(G29)*POWER($B$10,G29))</f>
        <v>1.9204389574764264E-5</v>
      </c>
      <c r="H30">
        <f>(G12*B24*C24*D24*E24*F24*G24)/(FACT(H29)*POWER($B$10,H29))</f>
        <v>2.1338210638626483E-5</v>
      </c>
      <c r="I30" s="13">
        <f>SUM(B30:H30)</f>
        <v>1.8576125590611186</v>
      </c>
    </row>
  </sheetData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2018-10-01T11:44:05Z</dcterms:modified>
</cp:coreProperties>
</file>