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3 курс\Вычислительные методы\Отчёты\Лаб 4\"/>
    </mc:Choice>
  </mc:AlternateContent>
  <xr:revisionPtr revIDLastSave="0" documentId="13_ncr:1_{B90AB546-157C-4D68-9E4F-1B8126AA761A}" xr6:coauthVersionLast="36" xr6:coauthVersionMax="36" xr10:uidLastSave="{00000000-0000-0000-0000-000000000000}"/>
  <bookViews>
    <workbookView xWindow="120" yWindow="60" windowWidth="19035" windowHeight="10995" xr2:uid="{00000000-000D-0000-FFFF-FFFF00000000}"/>
  </bookViews>
  <sheets>
    <sheet name="Аналитический и половинное дел" sheetId="1" r:id="rId1"/>
    <sheet name="Графический метод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B34" i="1"/>
  <c r="D23" i="1"/>
  <c r="B7" i="1"/>
  <c r="G22" i="1" l="1"/>
  <c r="I22" i="1"/>
  <c r="E22" i="1"/>
  <c r="C22" i="1"/>
  <c r="B23" i="1" s="1"/>
  <c r="B24" i="1" s="1"/>
  <c r="G23" i="1" l="1"/>
  <c r="I23" i="1"/>
  <c r="E23" i="1"/>
  <c r="H22" i="1"/>
  <c r="J22" i="1" s="1"/>
  <c r="C23" i="1"/>
  <c r="H23" i="1" l="1"/>
  <c r="J23" i="1" s="1"/>
  <c r="D24" i="1"/>
  <c r="C24" i="1"/>
  <c r="B25" i="1" s="1"/>
  <c r="B26" i="1" s="1"/>
  <c r="D25" i="1" l="1"/>
  <c r="I25" i="1" s="1"/>
  <c r="I24" i="1"/>
  <c r="H24" i="1"/>
  <c r="E24" i="1"/>
  <c r="G24" i="1"/>
  <c r="J24" i="1" s="1"/>
  <c r="G25" i="1"/>
  <c r="C25" i="1" l="1"/>
  <c r="D26" i="1" s="1"/>
  <c r="E25" i="1"/>
  <c r="D27" i="1" l="1"/>
  <c r="I26" i="1"/>
  <c r="H25" i="1"/>
  <c r="J25" i="1" s="1"/>
  <c r="G26" i="1"/>
  <c r="C26" i="1"/>
  <c r="B27" i="1" s="1"/>
  <c r="B28" i="1" s="1"/>
  <c r="E26" i="1"/>
  <c r="H26" i="1" l="1"/>
  <c r="J26" i="1" s="1"/>
  <c r="G27" i="1"/>
  <c r="C27" i="1"/>
  <c r="D28" i="1" s="1"/>
  <c r="D29" i="1" s="1"/>
  <c r="D30" i="1" s="1"/>
  <c r="D31" i="1" s="1"/>
  <c r="H27" i="1" l="1"/>
  <c r="J27" i="1" s="1"/>
  <c r="I27" i="1"/>
  <c r="E27" i="1"/>
  <c r="G28" i="1" l="1"/>
  <c r="C28" i="1"/>
  <c r="B29" i="1" s="1"/>
  <c r="I28" i="1"/>
  <c r="E28" i="1"/>
  <c r="F28" i="1" l="1"/>
  <c r="I29" i="1"/>
  <c r="H28" i="1"/>
  <c r="J28" i="1" s="1"/>
  <c r="B19" i="1"/>
  <c r="A8" i="1"/>
  <c r="B8" i="1" s="1"/>
  <c r="F22" i="1" l="1"/>
  <c r="F23" i="1"/>
  <c r="F24" i="1"/>
  <c r="F25" i="1"/>
  <c r="F26" i="1"/>
  <c r="F27" i="1"/>
  <c r="I31" i="1"/>
  <c r="G29" i="1"/>
  <c r="C29" i="1"/>
  <c r="B30" i="1" s="1"/>
  <c r="E29" i="1"/>
  <c r="F29" i="1" s="1"/>
  <c r="I30" i="1"/>
  <c r="H29" i="1" l="1"/>
  <c r="J29" i="1" s="1"/>
  <c r="G30" i="1" l="1"/>
  <c r="C30" i="1"/>
  <c r="E30" i="1"/>
  <c r="F30" i="1" s="1"/>
  <c r="H30" i="1" l="1"/>
  <c r="B31" i="1"/>
  <c r="J30" i="1"/>
  <c r="G31" i="1" l="1"/>
  <c r="C31" i="1"/>
  <c r="E31" i="1"/>
  <c r="F31" i="1" s="1"/>
  <c r="A9" i="1"/>
  <c r="B9" i="1" s="1"/>
  <c r="H31" i="1" l="1"/>
  <c r="J31" i="1" s="1"/>
  <c r="A10" i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</calcChain>
</file>

<file path=xl/sharedStrings.xml><?xml version="1.0" encoding="utf-8"?>
<sst xmlns="http://schemas.openxmlformats.org/spreadsheetml/2006/main" count="27" uniqueCount="27">
  <si>
    <t>уравнение</t>
  </si>
  <si>
    <t xml:space="preserve">Отделим аналитически корни на отрезке </t>
  </si>
  <si>
    <t>x</t>
  </si>
  <si>
    <t>y</t>
  </si>
  <si>
    <t>№ итерации</t>
  </si>
  <si>
    <t>a</t>
  </si>
  <si>
    <t>c</t>
  </si>
  <si>
    <t>b</t>
  </si>
  <si>
    <t>длина ab</t>
  </si>
  <si>
    <t>достигнута ли точность?</t>
  </si>
  <si>
    <t>f(a)</t>
  </si>
  <si>
    <t xml:space="preserve">f(c) </t>
  </si>
  <si>
    <t>f(b)</t>
  </si>
  <si>
    <t>какой отрезок выбираем?</t>
  </si>
  <si>
    <t>[2,6; 3,1]</t>
  </si>
  <si>
    <t>[0,1; 0,6]</t>
  </si>
  <si>
    <t>*первый корень на отрезке</t>
  </si>
  <si>
    <t>*второй корень на отрезке</t>
  </si>
  <si>
    <t>E =</t>
  </si>
  <si>
    <t>h =</t>
  </si>
  <si>
    <t>Ответ:</t>
  </si>
  <si>
    <t>x =</t>
  </si>
  <si>
    <t>f(x) =</t>
  </si>
  <si>
    <t>приближенное значение корня с точностью Е=0.001 равно</t>
  </si>
  <si>
    <r>
      <rPr>
        <b/>
        <i/>
        <u/>
        <sz val="12"/>
        <color theme="1"/>
        <rFont val="Times New Roman"/>
        <family val="1"/>
        <charset val="204"/>
      </rPr>
      <t>2ой корень</t>
    </r>
    <r>
      <rPr>
        <sz val="12"/>
        <color theme="1"/>
        <rFont val="Times New Roman"/>
        <family val="1"/>
        <charset val="204"/>
      </rPr>
      <t>: на отрезке [2,6; 3,1]</t>
    </r>
  </si>
  <si>
    <r>
      <rPr>
        <b/>
        <i/>
        <u/>
        <sz val="12"/>
        <color theme="1"/>
        <rFont val="Times New Roman"/>
        <family val="1"/>
        <charset val="204"/>
      </rPr>
      <t>Вывод</t>
    </r>
    <r>
      <rPr>
        <sz val="12"/>
        <color theme="1"/>
        <rFont val="Times New Roman"/>
        <family val="1"/>
        <charset val="204"/>
      </rPr>
      <t>: уравнение имеет 2 корня:</t>
    </r>
  </si>
  <si>
    <r>
      <rPr>
        <b/>
        <i/>
        <u/>
        <sz val="12"/>
        <color theme="1"/>
        <rFont val="Times New Roman"/>
        <family val="1"/>
        <charset val="204"/>
      </rPr>
      <t>1ый корень</t>
    </r>
    <r>
      <rPr>
        <sz val="12"/>
        <color theme="1"/>
        <rFont val="Times New Roman"/>
        <family val="1"/>
        <charset val="204"/>
      </rPr>
      <t>: на отрезке [0,1; 0,6]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</si>
</sst>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0"/>
    <numFmt numFmtId="166" formatCode="#,##0.0000000"/>
  </numFmts>
  <fonts count="7" x14ac:knownFonts="1">
    <font>
      <sz val="11"/>
      <color theme="1"/>
      <name val="Calibri"/>
      <family val="2"/>
      <scheme val="minor"/>
    </font>
    <font>
      <sz val="10"/>
      <color indexed="10"/>
      <name val="Arial Cyr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Border="1"/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2" borderId="8" xfId="0" applyFont="1" applyFill="1" applyBorder="1"/>
    <xf numFmtId="0" fontId="4" fillId="0" borderId="9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6" fillId="0" borderId="0" xfId="0" applyFont="1" applyAlignment="1">
      <alignment horizontal="right"/>
    </xf>
    <xf numFmtId="0" fontId="4" fillId="0" borderId="0" xfId="0" applyFont="1" applyFill="1" applyBorder="1"/>
    <xf numFmtId="0" fontId="4" fillId="0" borderId="1" xfId="0" applyFont="1" applyBorder="1" applyAlignment="1">
      <alignment horizontal="center" vertical="center"/>
    </xf>
    <xf numFmtId="166" fontId="4" fillId="0" borderId="14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Fill="1" applyBorder="1"/>
    <xf numFmtId="0" fontId="4" fillId="0" borderId="14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6" fontId="4" fillId="2" borderId="1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5" fillId="0" borderId="0" xfId="0" applyFont="1"/>
    <xf numFmtId="164" fontId="3" fillId="0" borderId="0" xfId="0" applyNumberFormat="1" applyFont="1"/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</xdr:colOff>
          <xdr:row>0</xdr:row>
          <xdr:rowOff>0</xdr:rowOff>
        </xdr:from>
        <xdr:to>
          <xdr:col>2</xdr:col>
          <xdr:colOff>333375</xdr:colOff>
          <xdr:row>2</xdr:row>
          <xdr:rowOff>180975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0</xdr:rowOff>
        </xdr:from>
        <xdr:to>
          <xdr:col>1</xdr:col>
          <xdr:colOff>409575</xdr:colOff>
          <xdr:row>2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41411</xdr:colOff>
      <xdr:row>0</xdr:row>
      <xdr:rowOff>13805</xdr:rowOff>
    </xdr:from>
    <xdr:to>
      <xdr:col>15</xdr:col>
      <xdr:colOff>193259</xdr:colOff>
      <xdr:row>42</xdr:row>
      <xdr:rowOff>74736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194" y="13805"/>
          <a:ext cx="8047935" cy="8177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6"/>
  <sheetViews>
    <sheetView tabSelected="1" topLeftCell="A10" zoomScaleNormal="100" workbookViewId="0">
      <selection activeCell="B15" sqref="B15"/>
    </sheetView>
  </sheetViews>
  <sheetFormatPr defaultRowHeight="15" x14ac:dyDescent="0.25"/>
  <cols>
    <col min="1" max="1" width="11" customWidth="1"/>
    <col min="2" max="2" width="14.5703125" customWidth="1"/>
    <col min="5" max="5" width="15.42578125" customWidth="1"/>
    <col min="6" max="6" width="34.7109375" customWidth="1"/>
    <col min="7" max="7" width="13.5703125" customWidth="1"/>
    <col min="8" max="8" width="12.85546875" bestFit="1" customWidth="1"/>
    <col min="9" max="10" width="12.5703125" customWidth="1"/>
  </cols>
  <sheetData>
    <row r="2" spans="1:6" ht="15.75" x14ac:dyDescent="0.25">
      <c r="A2" s="9" t="s">
        <v>0</v>
      </c>
    </row>
    <row r="4" spans="1:6" ht="15.75" x14ac:dyDescent="0.25">
      <c r="A4" s="36" t="s">
        <v>1</v>
      </c>
      <c r="B4" s="36"/>
      <c r="C4" s="36"/>
      <c r="D4" s="36"/>
    </row>
    <row r="5" spans="1:6" ht="16.5" thickBot="1" x14ac:dyDescent="0.3">
      <c r="A5" s="10" t="s">
        <v>19</v>
      </c>
      <c r="B5" s="11">
        <v>0.5</v>
      </c>
    </row>
    <row r="6" spans="1:6" ht="15.75" x14ac:dyDescent="0.25">
      <c r="A6" s="12" t="s">
        <v>2</v>
      </c>
      <c r="B6" s="13" t="s">
        <v>3</v>
      </c>
    </row>
    <row r="7" spans="1:6" ht="15.75" x14ac:dyDescent="0.25">
      <c r="A7" s="14">
        <v>0.1</v>
      </c>
      <c r="B7" s="15">
        <f>LOG10(A7)-A7/2+1</f>
        <v>-5.0000000000000044E-2</v>
      </c>
      <c r="C7" s="35" t="s">
        <v>26</v>
      </c>
      <c r="D7" s="36"/>
      <c r="E7" s="36"/>
    </row>
    <row r="8" spans="1:6" ht="15.75" x14ac:dyDescent="0.25">
      <c r="A8" s="14">
        <f>A7+$B$5</f>
        <v>0.6</v>
      </c>
      <c r="B8" s="15">
        <f>LOG10(A8)-A8/2+1</f>
        <v>0.47815125038364359</v>
      </c>
      <c r="C8" s="35"/>
      <c r="D8" s="36"/>
      <c r="E8" s="36"/>
    </row>
    <row r="9" spans="1:6" ht="15.75" x14ac:dyDescent="0.25">
      <c r="A9" s="16">
        <f t="shared" ref="A9:A17" si="0">A8+$B$5</f>
        <v>1.1000000000000001</v>
      </c>
      <c r="B9" s="15">
        <f>LOG10(A9)-A9/2+1</f>
        <v>0.49139268515822498</v>
      </c>
    </row>
    <row r="10" spans="1:6" ht="15.75" x14ac:dyDescent="0.25">
      <c r="A10" s="17">
        <f>A9+$B$5</f>
        <v>1.6</v>
      </c>
      <c r="B10" s="15">
        <f t="shared" ref="B10:B17" si="1">LOG10(A10)-A10/2+1</f>
        <v>0.40411998265592475</v>
      </c>
    </row>
    <row r="11" spans="1:6" ht="15.75" x14ac:dyDescent="0.25">
      <c r="A11" s="17">
        <f t="shared" si="0"/>
        <v>2.1</v>
      </c>
      <c r="B11" s="15">
        <f t="shared" si="1"/>
        <v>0.27221929473391926</v>
      </c>
    </row>
    <row r="12" spans="1:6" ht="15.75" x14ac:dyDescent="0.25">
      <c r="A12" s="14">
        <f t="shared" si="0"/>
        <v>2.6</v>
      </c>
      <c r="B12" s="15">
        <f t="shared" si="1"/>
        <v>0.11497334797081793</v>
      </c>
      <c r="C12" s="35" t="s">
        <v>24</v>
      </c>
      <c r="D12" s="36"/>
      <c r="E12" s="36"/>
    </row>
    <row r="13" spans="1:6" ht="15.75" x14ac:dyDescent="0.25">
      <c r="A13" s="14">
        <f t="shared" si="0"/>
        <v>3.1</v>
      </c>
      <c r="B13" s="15">
        <f>LOG10(A13)-A13/2+1</f>
        <v>-5.8638306165727405E-2</v>
      </c>
      <c r="C13" s="35"/>
      <c r="D13" s="36"/>
      <c r="E13" s="36"/>
      <c r="F13" s="9" t="s">
        <v>25</v>
      </c>
    </row>
    <row r="14" spans="1:6" ht="15.75" x14ac:dyDescent="0.25">
      <c r="A14" s="17">
        <f t="shared" si="0"/>
        <v>3.6</v>
      </c>
      <c r="B14" s="15">
        <f t="shared" si="1"/>
        <v>-0.24369749923271278</v>
      </c>
      <c r="F14" s="9" t="s">
        <v>16</v>
      </c>
    </row>
    <row r="15" spans="1:6" ht="15.75" x14ac:dyDescent="0.25">
      <c r="A15" s="17">
        <f t="shared" si="0"/>
        <v>4.0999999999999996</v>
      </c>
      <c r="B15" s="15">
        <f t="shared" si="1"/>
        <v>-0.43721614328026437</v>
      </c>
      <c r="F15" s="9" t="s">
        <v>15</v>
      </c>
    </row>
    <row r="16" spans="1:6" ht="15.75" x14ac:dyDescent="0.25">
      <c r="A16" s="16">
        <f t="shared" si="0"/>
        <v>4.5999999999999996</v>
      </c>
      <c r="B16" s="15">
        <f t="shared" si="1"/>
        <v>-0.63724216831842573</v>
      </c>
      <c r="F16" s="9" t="s">
        <v>17</v>
      </c>
    </row>
    <row r="17" spans="1:11" ht="16.5" thickBot="1" x14ac:dyDescent="0.3">
      <c r="A17" s="18">
        <f t="shared" si="0"/>
        <v>5.0999999999999996</v>
      </c>
      <c r="B17" s="19">
        <f t="shared" si="1"/>
        <v>-0.84242982390206356</v>
      </c>
      <c r="F17" s="9" t="s">
        <v>14</v>
      </c>
    </row>
    <row r="18" spans="1:11" x14ac:dyDescent="0.25">
      <c r="A18" s="4"/>
      <c r="B18" s="4"/>
    </row>
    <row r="19" spans="1:11" ht="15.75" x14ac:dyDescent="0.25">
      <c r="A19" s="20" t="s">
        <v>18</v>
      </c>
      <c r="B19" s="21">
        <f>POWER(10,-3)</f>
        <v>1E-3</v>
      </c>
    </row>
    <row r="20" spans="1:11" ht="15.75" thickBot="1" x14ac:dyDescent="0.3">
      <c r="A20" s="1"/>
    </row>
    <row r="21" spans="1:11" ht="63" x14ac:dyDescent="0.25">
      <c r="A21" s="5" t="s">
        <v>4</v>
      </c>
      <c r="B21" s="6" t="s">
        <v>5</v>
      </c>
      <c r="C21" s="6" t="s">
        <v>6</v>
      </c>
      <c r="D21" s="6" t="s">
        <v>7</v>
      </c>
      <c r="E21" s="6" t="s">
        <v>8</v>
      </c>
      <c r="F21" s="6" t="s">
        <v>9</v>
      </c>
      <c r="G21" s="6" t="s">
        <v>10</v>
      </c>
      <c r="H21" s="6" t="s">
        <v>11</v>
      </c>
      <c r="I21" s="6" t="s">
        <v>12</v>
      </c>
      <c r="J21" s="7" t="s">
        <v>13</v>
      </c>
      <c r="K21" s="2"/>
    </row>
    <row r="22" spans="1:11" ht="15.75" x14ac:dyDescent="0.25">
      <c r="A22" s="16">
        <v>1</v>
      </c>
      <c r="B22" s="22">
        <v>2.6</v>
      </c>
      <c r="C22" s="22">
        <f>(B22+D22)/2</f>
        <v>2.85</v>
      </c>
      <c r="D22" s="22">
        <v>3.1</v>
      </c>
      <c r="E22" s="22">
        <f>D22-B22</f>
        <v>0.5</v>
      </c>
      <c r="F22" s="22" t="str">
        <f>IF(E22&lt;$B$19,"да","нет")</f>
        <v>нет</v>
      </c>
      <c r="G22" s="25">
        <f t="shared" ref="G22:G31" si="2">LOG10(B22)-B22/2+1</f>
        <v>0.11497334797081793</v>
      </c>
      <c r="H22" s="25">
        <f t="shared" ref="H22:I22" si="3">LOG10(C22)-C22/2+1</f>
        <v>2.9844860008510166E-2</v>
      </c>
      <c r="I22" s="25">
        <f t="shared" si="3"/>
        <v>-5.8638306165727405E-2</v>
      </c>
      <c r="J22" s="26" t="str">
        <f t="shared" ref="J22:J31" si="4">IF(G22*H22&lt;0,"ac","cb")</f>
        <v>cb</v>
      </c>
    </row>
    <row r="23" spans="1:11" ht="15.75" x14ac:dyDescent="0.25">
      <c r="A23" s="16">
        <v>2</v>
      </c>
      <c r="B23" s="22">
        <f>C22</f>
        <v>2.85</v>
      </c>
      <c r="C23" s="22">
        <f t="shared" ref="C23:C29" si="5">(B23+D23)/2</f>
        <v>2.9750000000000001</v>
      </c>
      <c r="D23" s="22">
        <f>D22</f>
        <v>3.1</v>
      </c>
      <c r="E23" s="22">
        <f t="shared" ref="E23:E29" si="6">D23-B23</f>
        <v>0.25</v>
      </c>
      <c r="F23" s="22" t="str">
        <f t="shared" ref="F23:F28" si="7">IF(E23&lt;$B$19,"да","нет")</f>
        <v>нет</v>
      </c>
      <c r="G23" s="25">
        <f t="shared" si="2"/>
        <v>2.9844860008510166E-2</v>
      </c>
      <c r="H23" s="25">
        <f t="shared" ref="H23:H31" si="8">LOG10(C23)-C23/2+1</f>
        <v>-1.4013029935431742E-2</v>
      </c>
      <c r="I23" s="25">
        <f t="shared" ref="I23:I31" si="9">LOG10(D23)-D23/2+1</f>
        <v>-5.8638306165727405E-2</v>
      </c>
      <c r="J23" s="26" t="str">
        <f t="shared" si="4"/>
        <v>ac</v>
      </c>
    </row>
    <row r="24" spans="1:11" ht="15.75" x14ac:dyDescent="0.25">
      <c r="A24" s="16">
        <v>3</v>
      </c>
      <c r="B24" s="22">
        <f>B23</f>
        <v>2.85</v>
      </c>
      <c r="C24" s="22">
        <f t="shared" si="5"/>
        <v>2.9125000000000001</v>
      </c>
      <c r="D24" s="22">
        <f>C23</f>
        <v>2.9750000000000001</v>
      </c>
      <c r="E24" s="22">
        <f t="shared" si="6"/>
        <v>0.125</v>
      </c>
      <c r="F24" s="22" t="str">
        <f t="shared" si="7"/>
        <v>нет</v>
      </c>
      <c r="G24" s="25">
        <f t="shared" si="2"/>
        <v>2.9844860008510166E-2</v>
      </c>
      <c r="H24" s="25">
        <f t="shared" si="8"/>
        <v>8.0159340340753005E-3</v>
      </c>
      <c r="I24" s="25">
        <f t="shared" si="9"/>
        <v>-1.4013029935431742E-2</v>
      </c>
      <c r="J24" s="26" t="str">
        <f t="shared" si="4"/>
        <v>cb</v>
      </c>
    </row>
    <row r="25" spans="1:11" ht="15.75" x14ac:dyDescent="0.25">
      <c r="A25" s="16">
        <v>4</v>
      </c>
      <c r="B25" s="22">
        <f>C24</f>
        <v>2.9125000000000001</v>
      </c>
      <c r="C25" s="22">
        <f t="shared" si="5"/>
        <v>2.9437500000000001</v>
      </c>
      <c r="D25" s="22">
        <f>D24</f>
        <v>2.9750000000000001</v>
      </c>
      <c r="E25" s="22">
        <f t="shared" si="6"/>
        <v>6.25E-2</v>
      </c>
      <c r="F25" s="22" t="str">
        <f t="shared" si="7"/>
        <v>нет</v>
      </c>
      <c r="G25" s="25">
        <f t="shared" si="2"/>
        <v>8.0159340340753005E-3</v>
      </c>
      <c r="H25" s="25">
        <f t="shared" si="8"/>
        <v>-2.9740755270286634E-3</v>
      </c>
      <c r="I25" s="25">
        <f t="shared" si="9"/>
        <v>-1.4013029935431742E-2</v>
      </c>
      <c r="J25" s="26" t="str">
        <f t="shared" si="4"/>
        <v>ac</v>
      </c>
    </row>
    <row r="26" spans="1:11" ht="15.75" x14ac:dyDescent="0.25">
      <c r="A26" s="16">
        <v>5</v>
      </c>
      <c r="B26" s="22">
        <f>B25</f>
        <v>2.9125000000000001</v>
      </c>
      <c r="C26" s="22">
        <f t="shared" si="5"/>
        <v>2.9281250000000001</v>
      </c>
      <c r="D26" s="22">
        <f>C25</f>
        <v>2.9437500000000001</v>
      </c>
      <c r="E26" s="22">
        <f t="shared" si="6"/>
        <v>3.125E-2</v>
      </c>
      <c r="F26" s="22" t="str">
        <f t="shared" si="7"/>
        <v>нет</v>
      </c>
      <c r="G26" s="25">
        <f t="shared" si="2"/>
        <v>8.0159340340753005E-3</v>
      </c>
      <c r="H26" s="25">
        <f t="shared" si="8"/>
        <v>2.5271125678723028E-3</v>
      </c>
      <c r="I26" s="25">
        <f t="shared" si="9"/>
        <v>-2.9740755270286634E-3</v>
      </c>
      <c r="J26" s="26" t="str">
        <f t="shared" si="4"/>
        <v>cb</v>
      </c>
    </row>
    <row r="27" spans="1:11" ht="15.75" x14ac:dyDescent="0.25">
      <c r="A27" s="16">
        <v>6</v>
      </c>
      <c r="B27" s="22">
        <f>C26</f>
        <v>2.9281250000000001</v>
      </c>
      <c r="C27" s="22">
        <f t="shared" si="5"/>
        <v>2.9359375000000001</v>
      </c>
      <c r="D27" s="22">
        <f>D26</f>
        <v>2.9437500000000001</v>
      </c>
      <c r="E27" s="22">
        <f t="shared" si="6"/>
        <v>1.5625E-2</v>
      </c>
      <c r="F27" s="22" t="str">
        <f t="shared" si="7"/>
        <v>нет</v>
      </c>
      <c r="G27" s="25">
        <f t="shared" si="2"/>
        <v>2.5271125678723028E-3</v>
      </c>
      <c r="H27" s="25">
        <f t="shared" si="8"/>
        <v>-2.2194388336149729E-4</v>
      </c>
      <c r="I27" s="25">
        <f t="shared" si="9"/>
        <v>-2.9740755270286634E-3</v>
      </c>
      <c r="J27" s="26" t="str">
        <f t="shared" si="4"/>
        <v>ac</v>
      </c>
    </row>
    <row r="28" spans="1:11" ht="15.75" x14ac:dyDescent="0.25">
      <c r="A28" s="16">
        <v>7</v>
      </c>
      <c r="B28" s="22">
        <f>B27</f>
        <v>2.9281250000000001</v>
      </c>
      <c r="C28" s="22">
        <f t="shared" si="5"/>
        <v>2.9320312500000001</v>
      </c>
      <c r="D28" s="22">
        <f>C27</f>
        <v>2.9359375000000001</v>
      </c>
      <c r="E28" s="22">
        <f t="shared" si="6"/>
        <v>7.8125E-3</v>
      </c>
      <c r="F28" s="22" t="str">
        <f t="shared" si="7"/>
        <v>нет</v>
      </c>
      <c r="G28" s="25">
        <f t="shared" si="2"/>
        <v>2.5271125678723028E-3</v>
      </c>
      <c r="H28" s="25">
        <f t="shared" si="8"/>
        <v>1.1529697652139514E-3</v>
      </c>
      <c r="I28" s="25">
        <f t="shared" si="9"/>
        <v>-2.2194388336149729E-4</v>
      </c>
      <c r="J28" s="26" t="str">
        <f t="shared" si="4"/>
        <v>cb</v>
      </c>
    </row>
    <row r="29" spans="1:11" ht="15.75" x14ac:dyDescent="0.25">
      <c r="A29" s="16">
        <v>8</v>
      </c>
      <c r="B29" s="22">
        <f>C28</f>
        <v>2.9320312500000001</v>
      </c>
      <c r="C29" s="22">
        <f t="shared" si="5"/>
        <v>2.9339843750000001</v>
      </c>
      <c r="D29" s="22">
        <f>D28</f>
        <v>2.9359375000000001</v>
      </c>
      <c r="E29" s="22">
        <f t="shared" si="6"/>
        <v>3.90625E-3</v>
      </c>
      <c r="F29" s="22" t="str">
        <f>IF(E29&lt;$B$19,"да","нет")</f>
        <v>нет</v>
      </c>
      <c r="G29" s="25">
        <f t="shared" si="2"/>
        <v>1.1529697652139514E-3</v>
      </c>
      <c r="H29" s="25">
        <f t="shared" si="8"/>
        <v>4.6560916835836075E-4</v>
      </c>
      <c r="I29" s="25">
        <f t="shared" si="9"/>
        <v>-2.2194388336149729E-4</v>
      </c>
      <c r="J29" s="26" t="str">
        <f t="shared" si="4"/>
        <v>cb</v>
      </c>
    </row>
    <row r="30" spans="1:11" ht="15.75" x14ac:dyDescent="0.25">
      <c r="A30" s="17">
        <v>9</v>
      </c>
      <c r="B30" s="22">
        <f>C29</f>
        <v>2.9339843750000001</v>
      </c>
      <c r="C30" s="22">
        <f>(B30+D30)/2</f>
        <v>2.9349609375000001</v>
      </c>
      <c r="D30" s="22">
        <f>D29</f>
        <v>2.9359375000000001</v>
      </c>
      <c r="E30" s="22">
        <f>D30-B30</f>
        <v>1.953125E-3</v>
      </c>
      <c r="F30" s="22" t="str">
        <f>IF(E30&lt;$B$19,"да","нет")</f>
        <v>нет</v>
      </c>
      <c r="G30" s="25">
        <f t="shared" si="2"/>
        <v>4.6560916835836075E-4</v>
      </c>
      <c r="H30" s="25">
        <f t="shared" si="8"/>
        <v>1.2185668334596667E-4</v>
      </c>
      <c r="I30" s="25">
        <f t="shared" si="9"/>
        <v>-2.2194388336149729E-4</v>
      </c>
      <c r="J30" s="26" t="str">
        <f t="shared" si="4"/>
        <v>cb</v>
      </c>
    </row>
    <row r="31" spans="1:11" ht="16.5" thickBot="1" x14ac:dyDescent="0.3">
      <c r="A31" s="27">
        <v>10</v>
      </c>
      <c r="B31" s="28">
        <f>C30</f>
        <v>2.9349609375000001</v>
      </c>
      <c r="C31" s="29">
        <f>(B31+D31)/2</f>
        <v>2.9354492187500001</v>
      </c>
      <c r="D31" s="28">
        <f>D30</f>
        <v>2.9359375000000001</v>
      </c>
      <c r="E31" s="28">
        <f>D31-B31</f>
        <v>9.765625E-4</v>
      </c>
      <c r="F31" s="29" t="str">
        <f>IF(E31&lt;$B$19,"да","нет")</f>
        <v>да</v>
      </c>
      <c r="G31" s="23">
        <f t="shared" si="2"/>
        <v>1.2185668334596667E-4</v>
      </c>
      <c r="H31" s="30">
        <f t="shared" si="8"/>
        <v>-5.0037591795337732E-5</v>
      </c>
      <c r="I31" s="23">
        <f t="shared" si="9"/>
        <v>-2.2194388336149729E-4</v>
      </c>
      <c r="J31" s="24" t="str">
        <f t="shared" si="4"/>
        <v>ac</v>
      </c>
    </row>
    <row r="33" spans="1:8" ht="15.75" x14ac:dyDescent="0.25">
      <c r="A33" s="33" t="s">
        <v>20</v>
      </c>
      <c r="B33" s="37" t="s">
        <v>23</v>
      </c>
      <c r="C33" s="37"/>
      <c r="D33" s="37"/>
      <c r="E33" s="37"/>
      <c r="F33" s="37"/>
      <c r="G33" s="8"/>
    </row>
    <row r="34" spans="1:8" ht="15.75" x14ac:dyDescent="0.25">
      <c r="A34" s="31" t="s">
        <v>21</v>
      </c>
      <c r="B34" s="34">
        <f>C31</f>
        <v>2.9354492187500001</v>
      </c>
      <c r="C34" s="9"/>
      <c r="D34" s="9"/>
      <c r="E34" s="9"/>
      <c r="F34" s="9"/>
    </row>
    <row r="35" spans="1:8" ht="15.75" x14ac:dyDescent="0.25">
      <c r="A35" s="31" t="s">
        <v>22</v>
      </c>
      <c r="B35" s="32">
        <f>H31</f>
        <v>-5.0037591795337732E-5</v>
      </c>
      <c r="C35" s="9"/>
      <c r="D35" s="9"/>
      <c r="E35" s="9"/>
      <c r="F35" s="9"/>
    </row>
    <row r="36" spans="1:8" x14ac:dyDescent="0.25">
      <c r="H36" s="3"/>
    </row>
  </sheetData>
  <mergeCells count="4">
    <mergeCell ref="C7:E8"/>
    <mergeCell ref="C12:E13"/>
    <mergeCell ref="A4:D4"/>
    <mergeCell ref="B33:F33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1</xdr:col>
                <xdr:colOff>57150</xdr:colOff>
                <xdr:row>0</xdr:row>
                <xdr:rowOff>0</xdr:rowOff>
              </from>
              <to>
                <xdr:col>2</xdr:col>
                <xdr:colOff>333375</xdr:colOff>
                <xdr:row>2</xdr:row>
                <xdr:rowOff>180975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opLeftCell="A10" zoomScale="69" zoomScaleNormal="69" workbookViewId="0">
      <selection activeCell="V19" sqref="V19"/>
    </sheetView>
  </sheetViews>
  <sheetFormatPr defaultRowHeight="15" x14ac:dyDescent="0.25"/>
  <sheetData>
    <row r="1" spans="1:2" x14ac:dyDescent="0.25">
      <c r="A1" s="38"/>
      <c r="B1" s="39"/>
    </row>
    <row r="2" spans="1:2" x14ac:dyDescent="0.25">
      <c r="A2" s="40"/>
      <c r="B2" s="41"/>
    </row>
  </sheetData>
  <mergeCells count="1">
    <mergeCell ref="A1:B2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0</xdr:rowOff>
              </from>
              <to>
                <xdr:col>1</xdr:col>
                <xdr:colOff>409575</xdr:colOff>
                <xdr:row>2</xdr:row>
                <xdr:rowOff>9525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22__x0438__x043f__x0020__x043c__x0430__x0442__x0435__x0440__x0438__x0430__x043b__x0430_ xmlns="e15cd9c3-9b02-41df-943c-7d56fffff6b7">5</_x0422__x0438__x043f__x0020__x043c__x0430__x0442__x0435__x0440__x0438__x0430__x043b__x0430_>
    <_x0410__x0432__x0442__x043e__x0440_ xmlns="e15cd9c3-9b02-41df-943c-7d56fffff6b7" xsi:nil="true"/>
    <_x041d__x043e__x043c__x0435__x0440_ xmlns="e15cd9c3-9b02-41df-943c-7d56fffff6b7" xsi:nil="true"/>
    <_x0423__x0447__x0435__x0431__x043d__x0430__x044f__x0020__x0434__x0438__x0441__x0446__x0438__x043f__x043b__x0438__x043d__x0430_ xmlns="e15cd9c3-9b02-41df-943c-7d56fffff6b7">6</_x0423__x0447__x0435__x0431__x043d__x0430__x044f__x0020__x0434__x0438__x0441__x0446__x0438__x043f__x043b__x0438__x043d__x0430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41118E3D4843049A4A862B146293EBA" ma:contentTypeVersion="5" ma:contentTypeDescription="Создание документа." ma:contentTypeScope="" ma:versionID="49326524a6829e577ae2493146c8d1a1">
  <xsd:schema xmlns:xsd="http://www.w3.org/2001/XMLSchema" xmlns:xs="http://www.w3.org/2001/XMLSchema" xmlns:p="http://schemas.microsoft.com/office/2006/metadata/properties" xmlns:ns2="e15cd9c3-9b02-41df-943c-7d56fffff6b7" targetNamespace="http://schemas.microsoft.com/office/2006/metadata/properties" ma:root="true" ma:fieldsID="265ee6bfe97beeaa506f3f6d4997a53d" ns2:_="">
    <xsd:import namespace="e15cd9c3-9b02-41df-943c-7d56fffff6b7"/>
    <xsd:element name="properties">
      <xsd:complexType>
        <xsd:sequence>
          <xsd:element name="documentManagement">
            <xsd:complexType>
              <xsd:all>
                <xsd:element ref="ns2:_x0422__x0438__x043f__x0020__x043c__x0430__x0442__x0435__x0440__x0438__x0430__x043b__x0430_"/>
                <xsd:element ref="ns2:_x0410__x0432__x0442__x043e__x0440_" minOccurs="0"/>
                <xsd:element ref="ns2:_x041d__x043e__x043c__x0435__x0440_" minOccurs="0"/>
                <xsd:element ref="ns2:_x0423__x0447__x0435__x0431__x043d__x0430__x044f__x0020__x0434__x0438__x0441__x0446__x0438__x043f__x043b__x0438__x043d__x0430_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cd9c3-9b02-41df-943c-7d56fffff6b7" elementFormDefault="qualified">
    <xsd:import namespace="http://schemas.microsoft.com/office/2006/documentManagement/types"/>
    <xsd:import namespace="http://schemas.microsoft.com/office/infopath/2007/PartnerControls"/>
    <xsd:element name="_x0422__x0438__x043f__x0020__x043c__x0430__x0442__x0435__x0440__x0438__x0430__x043b__x0430_" ma:index="8" ma:displayName="Тип материала" ma:list="{96a296a9-a9ff-4492-a854-2df76d0770bb}" ma:internalName="_x0422__x0438__x043f__x0020__x043c__x0430__x0442__x0435__x0440__x0438__x0430__x043b__x0430_" ma:showField="Title">
      <xsd:simpleType>
        <xsd:restriction base="dms:Lookup"/>
      </xsd:simpleType>
    </xsd:element>
    <xsd:element name="_x0410__x0432__x0442__x043e__x0440_" ma:index="9" nillable="true" ma:displayName="Автор" ma:internalName="_x0410__x0432__x0442__x043e__x0440_">
      <xsd:simpleType>
        <xsd:restriction base="dms:Text">
          <xsd:maxLength value="255"/>
        </xsd:restriction>
      </xsd:simpleType>
    </xsd:element>
    <xsd:element name="_x041d__x043e__x043c__x0435__x0440_" ma:index="10" nillable="true" ma:displayName="Номер" ma:decimals="0" ma:description="Определяет номер относительно других документов того же типа" ma:internalName="_x041d__x043e__x043c__x0435__x0440_">
      <xsd:simpleType>
        <xsd:restriction base="dms:Number"/>
      </xsd:simpleType>
    </xsd:element>
    <xsd:element name="_x0423__x0447__x0435__x0431__x043d__x0430__x044f__x0020__x0434__x0438__x0441__x0446__x0438__x043f__x043b__x0438__x043d__x0430_" ma:index="11" ma:displayName="Учебная дисциплина" ma:description="Выберите учебную дисциплину. Если ее нет в списке, то необходимо добавить ее в список Учебные дисциплины. Переход возможен из меню в правой части страницы" ma:list="{83ce72fa-97b5-45fd-87f9-d38fc937fc2c}" ma:internalName="_x0423__x0447__x0435__x0431__x043d__x0430__x044f__x0020__x0434__x0438__x0441__x0446__x0438__x043f__x043b__x0438__x043d__x0430_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7F20B-7AF7-4C7F-A5A2-7EDC01A73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37259-C19B-40B9-B13E-2A814DA85366}">
  <ds:schemaRefs>
    <ds:schemaRef ds:uri="e15cd9c3-9b02-41df-943c-7d56fffff6b7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45F7AE7-EE20-4D79-90D9-869906769D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cd9c3-9b02-41df-943c-7d56fffff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Аналитический и половинное дел</vt:lpstr>
      <vt:lpstr>Графический метод</vt:lpstr>
    </vt:vector>
  </TitlesOfParts>
  <Company>VSHU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В. Ашихмина</dc:creator>
  <cp:lastModifiedBy>Алекс</cp:lastModifiedBy>
  <dcterms:created xsi:type="dcterms:W3CDTF">2012-05-10T05:48:52Z</dcterms:created>
  <dcterms:modified xsi:type="dcterms:W3CDTF">2018-10-11T11:09:01Z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0x010100141118E3D4843049A4A862B146293EBA</vt:lpwstr>
  </property>
</Properties>
</file>