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3 курс\Выч. методы\"/>
    </mc:Choice>
  </mc:AlternateContent>
  <bookViews>
    <workbookView xWindow="0" yWindow="0" windowWidth="28800" windowHeight="12435" activeTab="3"/>
  </bookViews>
  <sheets>
    <sheet name="Прямоугольники" sheetId="1" r:id="rId1"/>
    <sheet name="Трапеции" sheetId="2" r:id="rId2"/>
    <sheet name="Параболы" sheetId="3" r:id="rId3"/>
    <sheet name="Монте Карло" sheetId="5" r:id="rId4"/>
    <sheet name="6" sheetId="4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2" i="1" l="1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I10" i="2"/>
  <c r="D7" i="5" l="1"/>
  <c r="F7" i="5" s="1"/>
  <c r="C12" i="5"/>
  <c r="C7" i="5"/>
  <c r="D8" i="5"/>
  <c r="C8" i="5"/>
  <c r="E9" i="5"/>
  <c r="E214" i="5"/>
  <c r="C57" i="5"/>
  <c r="D57" i="5" s="1"/>
  <c r="E57" i="5"/>
  <c r="C58" i="5"/>
  <c r="D58" i="5"/>
  <c r="E58" i="5"/>
  <c r="C59" i="5"/>
  <c r="D59" i="5" s="1"/>
  <c r="E59" i="5"/>
  <c r="C60" i="5"/>
  <c r="D60" i="5"/>
  <c r="E60" i="5"/>
  <c r="C61" i="5"/>
  <c r="D61" i="5" s="1"/>
  <c r="E61" i="5"/>
  <c r="C62" i="5"/>
  <c r="D62" i="5"/>
  <c r="E62" i="5"/>
  <c r="C63" i="5"/>
  <c r="D63" i="5" s="1"/>
  <c r="E63" i="5"/>
  <c r="C64" i="5"/>
  <c r="D64" i="5"/>
  <c r="E64" i="5"/>
  <c r="C65" i="5"/>
  <c r="D65" i="5" s="1"/>
  <c r="E65" i="5"/>
  <c r="C66" i="5"/>
  <c r="D66" i="5"/>
  <c r="E66" i="5"/>
  <c r="C67" i="5"/>
  <c r="D67" i="5" s="1"/>
  <c r="E67" i="5"/>
  <c r="C68" i="5"/>
  <c r="D68" i="5"/>
  <c r="E68" i="5"/>
  <c r="C69" i="5"/>
  <c r="D69" i="5" s="1"/>
  <c r="E69" i="5"/>
  <c r="C70" i="5"/>
  <c r="D70" i="5"/>
  <c r="E70" i="5"/>
  <c r="C71" i="5"/>
  <c r="D71" i="5" s="1"/>
  <c r="E71" i="5"/>
  <c r="C72" i="5"/>
  <c r="D72" i="5"/>
  <c r="E72" i="5"/>
  <c r="C73" i="5"/>
  <c r="D73" i="5" s="1"/>
  <c r="E73" i="5"/>
  <c r="C74" i="5"/>
  <c r="D74" i="5"/>
  <c r="E74" i="5"/>
  <c r="C75" i="5"/>
  <c r="D75" i="5" s="1"/>
  <c r="E75" i="5"/>
  <c r="C76" i="5"/>
  <c r="D76" i="5"/>
  <c r="E76" i="5"/>
  <c r="C77" i="5"/>
  <c r="D77" i="5" s="1"/>
  <c r="E77" i="5"/>
  <c r="C78" i="5"/>
  <c r="D78" i="5"/>
  <c r="E78" i="5"/>
  <c r="C79" i="5"/>
  <c r="D79" i="5" s="1"/>
  <c r="E79" i="5"/>
  <c r="C80" i="5"/>
  <c r="D80" i="5"/>
  <c r="E80" i="5"/>
  <c r="C81" i="5"/>
  <c r="D81" i="5" s="1"/>
  <c r="E81" i="5"/>
  <c r="C82" i="5"/>
  <c r="D82" i="5"/>
  <c r="E82" i="5"/>
  <c r="C83" i="5"/>
  <c r="D83" i="5" s="1"/>
  <c r="E83" i="5"/>
  <c r="C84" i="5"/>
  <c r="D84" i="5"/>
  <c r="E84" i="5"/>
  <c r="C85" i="5"/>
  <c r="D85" i="5" s="1"/>
  <c r="E85" i="5"/>
  <c r="C86" i="5"/>
  <c r="D86" i="5"/>
  <c r="E86" i="5"/>
  <c r="C87" i="5"/>
  <c r="D87" i="5" s="1"/>
  <c r="E87" i="5"/>
  <c r="C88" i="5"/>
  <c r="D88" i="5"/>
  <c r="E88" i="5"/>
  <c r="C89" i="5"/>
  <c r="D89" i="5" s="1"/>
  <c r="E89" i="5"/>
  <c r="C90" i="5"/>
  <c r="D90" i="5"/>
  <c r="E90" i="5"/>
  <c r="C91" i="5"/>
  <c r="D91" i="5" s="1"/>
  <c r="E91" i="5"/>
  <c r="C92" i="5"/>
  <c r="D92" i="5"/>
  <c r="E92" i="5"/>
  <c r="C93" i="5"/>
  <c r="D93" i="5" s="1"/>
  <c r="E93" i="5"/>
  <c r="C94" i="5"/>
  <c r="D94" i="5"/>
  <c r="E94" i="5"/>
  <c r="C95" i="5"/>
  <c r="D95" i="5" s="1"/>
  <c r="E95" i="5"/>
  <c r="C96" i="5"/>
  <c r="D96" i="5"/>
  <c r="E96" i="5"/>
  <c r="C97" i="5"/>
  <c r="D97" i="5" s="1"/>
  <c r="E97" i="5"/>
  <c r="C98" i="5"/>
  <c r="D98" i="5"/>
  <c r="E98" i="5"/>
  <c r="C99" i="5"/>
  <c r="D99" i="5" s="1"/>
  <c r="E99" i="5"/>
  <c r="C100" i="5"/>
  <c r="D100" i="5"/>
  <c r="E100" i="5"/>
  <c r="C101" i="5"/>
  <c r="D101" i="5" s="1"/>
  <c r="E101" i="5"/>
  <c r="C102" i="5"/>
  <c r="D102" i="5"/>
  <c r="E102" i="5"/>
  <c r="C103" i="5"/>
  <c r="D103" i="5" s="1"/>
  <c r="E103" i="5"/>
  <c r="C104" i="5"/>
  <c r="D104" i="5"/>
  <c r="E104" i="5"/>
  <c r="C105" i="5"/>
  <c r="D105" i="5" s="1"/>
  <c r="E105" i="5"/>
  <c r="C106" i="5"/>
  <c r="D106" i="5"/>
  <c r="E106" i="5"/>
  <c r="C107" i="5"/>
  <c r="D107" i="5" s="1"/>
  <c r="E107" i="5"/>
  <c r="C108" i="5"/>
  <c r="D108" i="5"/>
  <c r="E108" i="5"/>
  <c r="C109" i="5"/>
  <c r="D109" i="5" s="1"/>
  <c r="E109" i="5"/>
  <c r="C110" i="5"/>
  <c r="D110" i="5"/>
  <c r="E110" i="5"/>
  <c r="C111" i="5"/>
  <c r="D111" i="5" s="1"/>
  <c r="E111" i="5"/>
  <c r="C112" i="5"/>
  <c r="D112" i="5"/>
  <c r="E112" i="5"/>
  <c r="C113" i="5"/>
  <c r="D113" i="5" s="1"/>
  <c r="E113" i="5"/>
  <c r="C114" i="5"/>
  <c r="D114" i="5"/>
  <c r="E114" i="5"/>
  <c r="C115" i="5"/>
  <c r="D115" i="5" s="1"/>
  <c r="E115" i="5"/>
  <c r="C116" i="5"/>
  <c r="D116" i="5"/>
  <c r="E116" i="5"/>
  <c r="C117" i="5"/>
  <c r="D117" i="5" s="1"/>
  <c r="E117" i="5"/>
  <c r="C118" i="5"/>
  <c r="D118" i="5"/>
  <c r="E118" i="5"/>
  <c r="C119" i="5"/>
  <c r="D119" i="5" s="1"/>
  <c r="E119" i="5"/>
  <c r="C120" i="5"/>
  <c r="D120" i="5"/>
  <c r="E120" i="5"/>
  <c r="C121" i="5"/>
  <c r="D121" i="5" s="1"/>
  <c r="E121" i="5"/>
  <c r="C122" i="5"/>
  <c r="D122" i="5"/>
  <c r="E122" i="5"/>
  <c r="C123" i="5"/>
  <c r="D123" i="5" s="1"/>
  <c r="E123" i="5"/>
  <c r="C124" i="5"/>
  <c r="D124" i="5"/>
  <c r="E124" i="5"/>
  <c r="C125" i="5"/>
  <c r="D125" i="5" s="1"/>
  <c r="E125" i="5"/>
  <c r="C126" i="5"/>
  <c r="D126" i="5"/>
  <c r="E126" i="5"/>
  <c r="C127" i="5"/>
  <c r="D127" i="5" s="1"/>
  <c r="E127" i="5"/>
  <c r="C128" i="5"/>
  <c r="D128" i="5"/>
  <c r="E128" i="5"/>
  <c r="C129" i="5"/>
  <c r="D129" i="5" s="1"/>
  <c r="E129" i="5"/>
  <c r="C130" i="5"/>
  <c r="D130" i="5"/>
  <c r="E130" i="5"/>
  <c r="C131" i="5"/>
  <c r="D131" i="5" s="1"/>
  <c r="E131" i="5"/>
  <c r="C132" i="5"/>
  <c r="D132" i="5"/>
  <c r="E132" i="5"/>
  <c r="C133" i="5"/>
  <c r="D133" i="5" s="1"/>
  <c r="E133" i="5"/>
  <c r="C134" i="5"/>
  <c r="D134" i="5"/>
  <c r="E134" i="5"/>
  <c r="C135" i="5"/>
  <c r="D135" i="5" s="1"/>
  <c r="E135" i="5"/>
  <c r="C136" i="5"/>
  <c r="D136" i="5"/>
  <c r="E136" i="5"/>
  <c r="C137" i="5"/>
  <c r="D137" i="5" s="1"/>
  <c r="E137" i="5"/>
  <c r="C138" i="5"/>
  <c r="D138" i="5"/>
  <c r="E138" i="5"/>
  <c r="C139" i="5"/>
  <c r="D139" i="5" s="1"/>
  <c r="E139" i="5"/>
  <c r="C140" i="5"/>
  <c r="D140" i="5"/>
  <c r="E140" i="5"/>
  <c r="C141" i="5"/>
  <c r="D141" i="5" s="1"/>
  <c r="E141" i="5"/>
  <c r="C142" i="5"/>
  <c r="D142" i="5"/>
  <c r="E142" i="5"/>
  <c r="C143" i="5"/>
  <c r="D143" i="5" s="1"/>
  <c r="E143" i="5"/>
  <c r="C144" i="5"/>
  <c r="D144" i="5"/>
  <c r="E144" i="5"/>
  <c r="C145" i="5"/>
  <c r="D145" i="5" s="1"/>
  <c r="E145" i="5"/>
  <c r="C146" i="5"/>
  <c r="D146" i="5"/>
  <c r="E146" i="5"/>
  <c r="C147" i="5"/>
  <c r="D147" i="5" s="1"/>
  <c r="E147" i="5"/>
  <c r="C148" i="5"/>
  <c r="D148" i="5"/>
  <c r="E148" i="5"/>
  <c r="C149" i="5"/>
  <c r="D149" i="5" s="1"/>
  <c r="E149" i="5"/>
  <c r="C150" i="5"/>
  <c r="D150" i="5"/>
  <c r="E150" i="5"/>
  <c r="C151" i="5"/>
  <c r="D151" i="5" s="1"/>
  <c r="E151" i="5"/>
  <c r="C152" i="5"/>
  <c r="D152" i="5"/>
  <c r="E152" i="5"/>
  <c r="C153" i="5"/>
  <c r="D153" i="5" s="1"/>
  <c r="E153" i="5"/>
  <c r="C154" i="5"/>
  <c r="D154" i="5"/>
  <c r="E154" i="5"/>
  <c r="C155" i="5"/>
  <c r="D155" i="5" s="1"/>
  <c r="E155" i="5"/>
  <c r="C156" i="5"/>
  <c r="D156" i="5"/>
  <c r="E156" i="5"/>
  <c r="C157" i="5"/>
  <c r="D157" i="5" s="1"/>
  <c r="E157" i="5"/>
  <c r="C158" i="5"/>
  <c r="D158" i="5"/>
  <c r="E158" i="5"/>
  <c r="C159" i="5"/>
  <c r="D159" i="5" s="1"/>
  <c r="E159" i="5"/>
  <c r="C160" i="5"/>
  <c r="D160" i="5"/>
  <c r="E160" i="5"/>
  <c r="C161" i="5"/>
  <c r="D161" i="5" s="1"/>
  <c r="E161" i="5"/>
  <c r="C162" i="5"/>
  <c r="D162" i="5"/>
  <c r="E162" i="5"/>
  <c r="C163" i="5"/>
  <c r="D163" i="5" s="1"/>
  <c r="E163" i="5"/>
  <c r="C164" i="5"/>
  <c r="D164" i="5"/>
  <c r="E164" i="5"/>
  <c r="C165" i="5"/>
  <c r="D165" i="5" s="1"/>
  <c r="E165" i="5"/>
  <c r="C166" i="5"/>
  <c r="D166" i="5"/>
  <c r="E166" i="5"/>
  <c r="C167" i="5"/>
  <c r="D167" i="5" s="1"/>
  <c r="E167" i="5"/>
  <c r="C168" i="5"/>
  <c r="D168" i="5"/>
  <c r="E168" i="5"/>
  <c r="C169" i="5"/>
  <c r="D169" i="5" s="1"/>
  <c r="E169" i="5"/>
  <c r="C170" i="5"/>
  <c r="D170" i="5"/>
  <c r="E170" i="5"/>
  <c r="C171" i="5"/>
  <c r="D171" i="5" s="1"/>
  <c r="E171" i="5"/>
  <c r="C172" i="5"/>
  <c r="D172" i="5"/>
  <c r="E172" i="5"/>
  <c r="C173" i="5"/>
  <c r="D173" i="5" s="1"/>
  <c r="E173" i="5"/>
  <c r="C174" i="5"/>
  <c r="D174" i="5"/>
  <c r="E174" i="5"/>
  <c r="C175" i="5"/>
  <c r="D175" i="5" s="1"/>
  <c r="E175" i="5"/>
  <c r="C176" i="5"/>
  <c r="D176" i="5"/>
  <c r="E176" i="5"/>
  <c r="C177" i="5"/>
  <c r="D177" i="5" s="1"/>
  <c r="E177" i="5"/>
  <c r="C178" i="5"/>
  <c r="D178" i="5"/>
  <c r="E178" i="5"/>
  <c r="C179" i="5"/>
  <c r="D179" i="5" s="1"/>
  <c r="E179" i="5"/>
  <c r="C180" i="5"/>
  <c r="D180" i="5"/>
  <c r="E180" i="5"/>
  <c r="C181" i="5"/>
  <c r="D181" i="5" s="1"/>
  <c r="E181" i="5"/>
  <c r="C182" i="5"/>
  <c r="D182" i="5"/>
  <c r="E182" i="5"/>
  <c r="C183" i="5"/>
  <c r="D183" i="5" s="1"/>
  <c r="E183" i="5"/>
  <c r="C184" i="5"/>
  <c r="D184" i="5"/>
  <c r="E184" i="5"/>
  <c r="C185" i="5"/>
  <c r="D185" i="5" s="1"/>
  <c r="E185" i="5"/>
  <c r="C186" i="5"/>
  <c r="D186" i="5"/>
  <c r="E186" i="5"/>
  <c r="C187" i="5"/>
  <c r="D187" i="5" s="1"/>
  <c r="E187" i="5"/>
  <c r="C188" i="5"/>
  <c r="D188" i="5"/>
  <c r="E188" i="5"/>
  <c r="C189" i="5"/>
  <c r="D189" i="5" s="1"/>
  <c r="E189" i="5"/>
  <c r="C190" i="5"/>
  <c r="D190" i="5"/>
  <c r="E190" i="5"/>
  <c r="C191" i="5"/>
  <c r="D191" i="5" s="1"/>
  <c r="E191" i="5"/>
  <c r="C192" i="5"/>
  <c r="D192" i="5"/>
  <c r="E192" i="5"/>
  <c r="C193" i="5"/>
  <c r="D193" i="5" s="1"/>
  <c r="E193" i="5"/>
  <c r="C194" i="5"/>
  <c r="D194" i="5"/>
  <c r="E194" i="5"/>
  <c r="C195" i="5"/>
  <c r="D195" i="5" s="1"/>
  <c r="E195" i="5"/>
  <c r="C196" i="5"/>
  <c r="D196" i="5"/>
  <c r="E196" i="5"/>
  <c r="C197" i="5"/>
  <c r="D197" i="5" s="1"/>
  <c r="E197" i="5"/>
  <c r="C198" i="5"/>
  <c r="D198" i="5"/>
  <c r="E198" i="5"/>
  <c r="C199" i="5"/>
  <c r="D199" i="5" s="1"/>
  <c r="E199" i="5"/>
  <c r="C200" i="5"/>
  <c r="D200" i="5"/>
  <c r="E200" i="5"/>
  <c r="C201" i="5"/>
  <c r="D201" i="5" s="1"/>
  <c r="E201" i="5"/>
  <c r="C202" i="5"/>
  <c r="D202" i="5"/>
  <c r="E202" i="5"/>
  <c r="C203" i="5"/>
  <c r="D203" i="5" s="1"/>
  <c r="E203" i="5"/>
  <c r="C204" i="5"/>
  <c r="D204" i="5"/>
  <c r="E204" i="5"/>
  <c r="C205" i="5"/>
  <c r="D205" i="5" s="1"/>
  <c r="E205" i="5"/>
  <c r="C206" i="5"/>
  <c r="D206" i="5"/>
  <c r="E206" i="5"/>
  <c r="C207" i="5"/>
  <c r="D207" i="5" s="1"/>
  <c r="E207" i="5"/>
  <c r="C208" i="5"/>
  <c r="D208" i="5"/>
  <c r="E208" i="5"/>
  <c r="C209" i="5"/>
  <c r="D209" i="5" s="1"/>
  <c r="E209" i="5"/>
  <c r="C210" i="5"/>
  <c r="D210" i="5"/>
  <c r="E210" i="5"/>
  <c r="C211" i="5"/>
  <c r="D211" i="5" s="1"/>
  <c r="E211" i="5"/>
  <c r="C212" i="5"/>
  <c r="D212" i="5"/>
  <c r="E212" i="5"/>
  <c r="C213" i="5"/>
  <c r="D213" i="5" s="1"/>
  <c r="E213" i="5"/>
  <c r="C214" i="5"/>
  <c r="D214" i="5"/>
  <c r="C215" i="5"/>
  <c r="D215" i="5" s="1"/>
  <c r="E215" i="5"/>
  <c r="C216" i="5"/>
  <c r="D216" i="5"/>
  <c r="E216" i="5"/>
  <c r="C217" i="5"/>
  <c r="D217" i="5" s="1"/>
  <c r="E217" i="5"/>
  <c r="C218" i="5"/>
  <c r="D218" i="5"/>
  <c r="E218" i="5"/>
  <c r="C219" i="5"/>
  <c r="D219" i="5" s="1"/>
  <c r="E219" i="5"/>
  <c r="C220" i="5"/>
  <c r="D220" i="5"/>
  <c r="E220" i="5"/>
  <c r="C221" i="5"/>
  <c r="D221" i="5" s="1"/>
  <c r="E221" i="5"/>
  <c r="C222" i="5"/>
  <c r="D222" i="5"/>
  <c r="E222" i="5"/>
  <c r="C223" i="5"/>
  <c r="D223" i="5" s="1"/>
  <c r="E223" i="5"/>
  <c r="C224" i="5"/>
  <c r="D224" i="5"/>
  <c r="E224" i="5"/>
  <c r="C225" i="5"/>
  <c r="D225" i="5" s="1"/>
  <c r="E225" i="5"/>
  <c r="C226" i="5"/>
  <c r="D226" i="5"/>
  <c r="E226" i="5"/>
  <c r="C227" i="5"/>
  <c r="D227" i="5" s="1"/>
  <c r="E227" i="5"/>
  <c r="C228" i="5"/>
  <c r="D228" i="5"/>
  <c r="E228" i="5"/>
  <c r="C229" i="5"/>
  <c r="D229" i="5" s="1"/>
  <c r="E229" i="5"/>
  <c r="C230" i="5"/>
  <c r="D230" i="5"/>
  <c r="E230" i="5"/>
  <c r="C231" i="5"/>
  <c r="D231" i="5" s="1"/>
  <c r="E231" i="5"/>
  <c r="C232" i="5"/>
  <c r="D232" i="5"/>
  <c r="E232" i="5"/>
  <c r="C233" i="5"/>
  <c r="D233" i="5" s="1"/>
  <c r="E233" i="5"/>
  <c r="C234" i="5"/>
  <c r="D234" i="5"/>
  <c r="E234" i="5"/>
  <c r="C235" i="5"/>
  <c r="D235" i="5" s="1"/>
  <c r="E235" i="5"/>
  <c r="C236" i="5"/>
  <c r="D236" i="5"/>
  <c r="E236" i="5"/>
  <c r="C237" i="5"/>
  <c r="D237" i="5" s="1"/>
  <c r="E237" i="5"/>
  <c r="C238" i="5"/>
  <c r="D238" i="5"/>
  <c r="E238" i="5"/>
  <c r="C239" i="5"/>
  <c r="D239" i="5" s="1"/>
  <c r="E239" i="5"/>
  <c r="C240" i="5"/>
  <c r="D240" i="5"/>
  <c r="E240" i="5"/>
  <c r="C241" i="5"/>
  <c r="D241" i="5" s="1"/>
  <c r="E241" i="5"/>
  <c r="C242" i="5"/>
  <c r="D242" i="5"/>
  <c r="E242" i="5"/>
  <c r="C243" i="5"/>
  <c r="D243" i="5" s="1"/>
  <c r="E243" i="5"/>
  <c r="C244" i="5"/>
  <c r="D244" i="5"/>
  <c r="E244" i="5"/>
  <c r="C245" i="5"/>
  <c r="D245" i="5" s="1"/>
  <c r="E245" i="5"/>
  <c r="C246" i="5"/>
  <c r="D246" i="5"/>
  <c r="E246" i="5"/>
  <c r="C247" i="5"/>
  <c r="D247" i="5" s="1"/>
  <c r="E247" i="5"/>
  <c r="C248" i="5"/>
  <c r="D248" i="5"/>
  <c r="E248" i="5"/>
  <c r="C249" i="5"/>
  <c r="D249" i="5" s="1"/>
  <c r="E249" i="5"/>
  <c r="C250" i="5"/>
  <c r="D250" i="5"/>
  <c r="E250" i="5"/>
  <c r="C251" i="5"/>
  <c r="D251" i="5" s="1"/>
  <c r="E251" i="5"/>
  <c r="C252" i="5"/>
  <c r="D252" i="5"/>
  <c r="E252" i="5"/>
  <c r="C253" i="5"/>
  <c r="D253" i="5" s="1"/>
  <c r="E253" i="5"/>
  <c r="C254" i="5"/>
  <c r="D254" i="5"/>
  <c r="E254" i="5"/>
  <c r="C255" i="5"/>
  <c r="D255" i="5" s="1"/>
  <c r="E255" i="5"/>
  <c r="C256" i="5"/>
  <c r="D256" i="5"/>
  <c r="E256" i="5"/>
  <c r="C257" i="5"/>
  <c r="D257" i="5" s="1"/>
  <c r="E257" i="5"/>
  <c r="C258" i="5"/>
  <c r="D258" i="5"/>
  <c r="E258" i="5"/>
  <c r="C259" i="5"/>
  <c r="D259" i="5" s="1"/>
  <c r="E259" i="5"/>
  <c r="C260" i="5"/>
  <c r="D260" i="5"/>
  <c r="E260" i="5"/>
  <c r="C261" i="5"/>
  <c r="D261" i="5" s="1"/>
  <c r="E261" i="5"/>
  <c r="C262" i="5"/>
  <c r="D262" i="5"/>
  <c r="E262" i="5"/>
  <c r="C263" i="5"/>
  <c r="D263" i="5" s="1"/>
  <c r="E263" i="5"/>
  <c r="C264" i="5"/>
  <c r="D264" i="5"/>
  <c r="E264" i="5"/>
  <c r="C265" i="5"/>
  <c r="D265" i="5" s="1"/>
  <c r="E265" i="5"/>
  <c r="C266" i="5"/>
  <c r="D266" i="5"/>
  <c r="E266" i="5"/>
  <c r="C267" i="5"/>
  <c r="D267" i="5" s="1"/>
  <c r="E267" i="5"/>
  <c r="C268" i="5"/>
  <c r="D268" i="5"/>
  <c r="E268" i="5"/>
  <c r="C269" i="5"/>
  <c r="D269" i="5" s="1"/>
  <c r="E269" i="5"/>
  <c r="C270" i="5"/>
  <c r="D270" i="5"/>
  <c r="E270" i="5"/>
  <c r="C271" i="5"/>
  <c r="D271" i="5" s="1"/>
  <c r="E271" i="5"/>
  <c r="C272" i="5"/>
  <c r="D272" i="5"/>
  <c r="E272" i="5"/>
  <c r="C273" i="5"/>
  <c r="D273" i="5" s="1"/>
  <c r="E273" i="5"/>
  <c r="C274" i="5"/>
  <c r="D274" i="5"/>
  <c r="E274" i="5"/>
  <c r="C275" i="5"/>
  <c r="D275" i="5" s="1"/>
  <c r="E275" i="5"/>
  <c r="C276" i="5"/>
  <c r="D276" i="5"/>
  <c r="E276" i="5"/>
  <c r="C277" i="5"/>
  <c r="D277" i="5" s="1"/>
  <c r="E277" i="5"/>
  <c r="C278" i="5"/>
  <c r="D278" i="5"/>
  <c r="E278" i="5"/>
  <c r="C279" i="5"/>
  <c r="D279" i="5" s="1"/>
  <c r="E279" i="5"/>
  <c r="C280" i="5"/>
  <c r="D280" i="5"/>
  <c r="E280" i="5"/>
  <c r="C281" i="5"/>
  <c r="D281" i="5" s="1"/>
  <c r="E281" i="5"/>
  <c r="C282" i="5"/>
  <c r="D282" i="5"/>
  <c r="E282" i="5"/>
  <c r="C283" i="5"/>
  <c r="D283" i="5" s="1"/>
  <c r="E283" i="5"/>
  <c r="C284" i="5"/>
  <c r="D284" i="5"/>
  <c r="E284" i="5"/>
  <c r="C285" i="5"/>
  <c r="D285" i="5" s="1"/>
  <c r="E285" i="5"/>
  <c r="C286" i="5"/>
  <c r="D286" i="5"/>
  <c r="E286" i="5"/>
  <c r="C287" i="5"/>
  <c r="D287" i="5" s="1"/>
  <c r="E287" i="5"/>
  <c r="C288" i="5"/>
  <c r="D288" i="5"/>
  <c r="E288" i="5"/>
  <c r="C289" i="5"/>
  <c r="D289" i="5" s="1"/>
  <c r="E289" i="5"/>
  <c r="C290" i="5"/>
  <c r="D290" i="5"/>
  <c r="E290" i="5"/>
  <c r="C291" i="5"/>
  <c r="D291" i="5" s="1"/>
  <c r="E291" i="5"/>
  <c r="C292" i="5"/>
  <c r="D292" i="5"/>
  <c r="E292" i="5"/>
  <c r="C293" i="5"/>
  <c r="D293" i="5" s="1"/>
  <c r="E293" i="5"/>
  <c r="C294" i="5"/>
  <c r="D294" i="5"/>
  <c r="E294" i="5"/>
  <c r="C295" i="5"/>
  <c r="D295" i="5" s="1"/>
  <c r="E295" i="5"/>
  <c r="C296" i="5"/>
  <c r="D296" i="5"/>
  <c r="E296" i="5"/>
  <c r="C297" i="5"/>
  <c r="D297" i="5" s="1"/>
  <c r="E297" i="5"/>
  <c r="C298" i="5"/>
  <c r="D298" i="5"/>
  <c r="E298" i="5"/>
  <c r="C299" i="5"/>
  <c r="D299" i="5" s="1"/>
  <c r="E299" i="5"/>
  <c r="C300" i="5"/>
  <c r="D300" i="5"/>
  <c r="E300" i="5"/>
  <c r="C301" i="5"/>
  <c r="D301" i="5" s="1"/>
  <c r="E301" i="5"/>
  <c r="C302" i="5"/>
  <c r="D302" i="5"/>
  <c r="E302" i="5"/>
  <c r="C303" i="5"/>
  <c r="D303" i="5" s="1"/>
  <c r="E303" i="5"/>
  <c r="C304" i="5"/>
  <c r="D304" i="5"/>
  <c r="E304" i="5"/>
  <c r="C305" i="5"/>
  <c r="D305" i="5" s="1"/>
  <c r="E305" i="5"/>
  <c r="C306" i="5"/>
  <c r="D306" i="5"/>
  <c r="E306" i="5"/>
  <c r="C307" i="5"/>
  <c r="D307" i="5" s="1"/>
  <c r="E307" i="5"/>
  <c r="C308" i="5"/>
  <c r="D308" i="5"/>
  <c r="E308" i="5"/>
  <c r="C309" i="5"/>
  <c r="D309" i="5" s="1"/>
  <c r="E309" i="5"/>
  <c r="C310" i="5"/>
  <c r="D310" i="5"/>
  <c r="E310" i="5"/>
  <c r="C311" i="5"/>
  <c r="D311" i="5" s="1"/>
  <c r="E311" i="5"/>
  <c r="C312" i="5"/>
  <c r="D312" i="5"/>
  <c r="E312" i="5"/>
  <c r="C313" i="5"/>
  <c r="D313" i="5" s="1"/>
  <c r="E313" i="5"/>
  <c r="C314" i="5"/>
  <c r="D314" i="5"/>
  <c r="E314" i="5"/>
  <c r="C315" i="5"/>
  <c r="D315" i="5" s="1"/>
  <c r="E315" i="5"/>
  <c r="C316" i="5"/>
  <c r="D316" i="5"/>
  <c r="E316" i="5"/>
  <c r="C317" i="5"/>
  <c r="D317" i="5" s="1"/>
  <c r="E317" i="5"/>
  <c r="C318" i="5"/>
  <c r="D318" i="5"/>
  <c r="E318" i="5"/>
  <c r="C319" i="5"/>
  <c r="D319" i="5" s="1"/>
  <c r="E319" i="5"/>
  <c r="C320" i="5"/>
  <c r="D320" i="5"/>
  <c r="E320" i="5"/>
  <c r="C321" i="5"/>
  <c r="D321" i="5" s="1"/>
  <c r="E321" i="5"/>
  <c r="C322" i="5"/>
  <c r="D322" i="5"/>
  <c r="E322" i="5"/>
  <c r="C323" i="5"/>
  <c r="D323" i="5" s="1"/>
  <c r="E323" i="5"/>
  <c r="C324" i="5"/>
  <c r="D324" i="5"/>
  <c r="E324" i="5"/>
  <c r="C325" i="5"/>
  <c r="D325" i="5" s="1"/>
  <c r="E325" i="5"/>
  <c r="C326" i="5"/>
  <c r="D326" i="5"/>
  <c r="E326" i="5"/>
  <c r="C327" i="5"/>
  <c r="D327" i="5" s="1"/>
  <c r="E327" i="5"/>
  <c r="C328" i="5"/>
  <c r="D328" i="5"/>
  <c r="E328" i="5"/>
  <c r="C329" i="5"/>
  <c r="D329" i="5" s="1"/>
  <c r="E329" i="5"/>
  <c r="C330" i="5"/>
  <c r="D330" i="5"/>
  <c r="E330" i="5"/>
  <c r="C331" i="5"/>
  <c r="D331" i="5" s="1"/>
  <c r="E331" i="5"/>
  <c r="C332" i="5"/>
  <c r="D332" i="5"/>
  <c r="E332" i="5"/>
  <c r="C333" i="5"/>
  <c r="D333" i="5" s="1"/>
  <c r="E333" i="5"/>
  <c r="C334" i="5"/>
  <c r="D334" i="5"/>
  <c r="E334" i="5"/>
  <c r="C335" i="5"/>
  <c r="D335" i="5" s="1"/>
  <c r="E335" i="5"/>
  <c r="C336" i="5"/>
  <c r="D336" i="5"/>
  <c r="E336" i="5"/>
  <c r="C337" i="5"/>
  <c r="D337" i="5" s="1"/>
  <c r="E337" i="5"/>
  <c r="C338" i="5"/>
  <c r="D338" i="5"/>
  <c r="E338" i="5"/>
  <c r="C339" i="5"/>
  <c r="D339" i="5" s="1"/>
  <c r="E339" i="5"/>
  <c r="C340" i="5"/>
  <c r="D340" i="5"/>
  <c r="E340" i="5"/>
  <c r="C341" i="5"/>
  <c r="D341" i="5" s="1"/>
  <c r="E341" i="5"/>
  <c r="C342" i="5"/>
  <c r="D342" i="5"/>
  <c r="E342" i="5"/>
  <c r="C343" i="5"/>
  <c r="D343" i="5" s="1"/>
  <c r="E343" i="5"/>
  <c r="C344" i="5"/>
  <c r="D344" i="5"/>
  <c r="E344" i="5"/>
  <c r="C345" i="5"/>
  <c r="D345" i="5" s="1"/>
  <c r="E345" i="5"/>
  <c r="C346" i="5"/>
  <c r="D346" i="5"/>
  <c r="E346" i="5"/>
  <c r="C347" i="5"/>
  <c r="D347" i="5" s="1"/>
  <c r="E347" i="5"/>
  <c r="C348" i="5"/>
  <c r="D348" i="5"/>
  <c r="E348" i="5"/>
  <c r="C349" i="5"/>
  <c r="D349" i="5" s="1"/>
  <c r="E349" i="5"/>
  <c r="C350" i="5"/>
  <c r="D350" i="5"/>
  <c r="E350" i="5"/>
  <c r="C351" i="5"/>
  <c r="D351" i="5" s="1"/>
  <c r="E351" i="5"/>
  <c r="C352" i="5"/>
  <c r="D352" i="5"/>
  <c r="E352" i="5"/>
  <c r="C353" i="5"/>
  <c r="D353" i="5" s="1"/>
  <c r="E353" i="5"/>
  <c r="C354" i="5"/>
  <c r="D354" i="5"/>
  <c r="E354" i="5"/>
  <c r="C355" i="5"/>
  <c r="D355" i="5" s="1"/>
  <c r="E355" i="5"/>
  <c r="C356" i="5"/>
  <c r="D356" i="5"/>
  <c r="E356" i="5"/>
  <c r="C357" i="5"/>
  <c r="D357" i="5" s="1"/>
  <c r="E357" i="5"/>
  <c r="C358" i="5"/>
  <c r="D358" i="5"/>
  <c r="E358" i="5"/>
  <c r="C359" i="5"/>
  <c r="D359" i="5" s="1"/>
  <c r="E359" i="5"/>
  <c r="C360" i="5"/>
  <c r="D360" i="5"/>
  <c r="E360" i="5"/>
  <c r="C361" i="5"/>
  <c r="D361" i="5" s="1"/>
  <c r="E361" i="5"/>
  <c r="C362" i="5"/>
  <c r="D362" i="5"/>
  <c r="E362" i="5"/>
  <c r="C363" i="5"/>
  <c r="D363" i="5" s="1"/>
  <c r="E363" i="5"/>
  <c r="C364" i="5"/>
  <c r="D364" i="5"/>
  <c r="E364" i="5"/>
  <c r="C365" i="5"/>
  <c r="D365" i="5" s="1"/>
  <c r="E365" i="5"/>
  <c r="C366" i="5"/>
  <c r="D366" i="5"/>
  <c r="E366" i="5"/>
  <c r="C367" i="5"/>
  <c r="D367" i="5" s="1"/>
  <c r="E367" i="5"/>
  <c r="C368" i="5"/>
  <c r="D368" i="5"/>
  <c r="E368" i="5"/>
  <c r="C369" i="5"/>
  <c r="D369" i="5" s="1"/>
  <c r="E369" i="5"/>
  <c r="C370" i="5"/>
  <c r="D370" i="5"/>
  <c r="E370" i="5"/>
  <c r="C371" i="5"/>
  <c r="D371" i="5" s="1"/>
  <c r="E371" i="5"/>
  <c r="C372" i="5"/>
  <c r="D372" i="5"/>
  <c r="E372" i="5"/>
  <c r="C373" i="5"/>
  <c r="D373" i="5" s="1"/>
  <c r="E373" i="5"/>
  <c r="C374" i="5"/>
  <c r="D374" i="5"/>
  <c r="E374" i="5"/>
  <c r="C375" i="5"/>
  <c r="D375" i="5" s="1"/>
  <c r="E375" i="5"/>
  <c r="C376" i="5"/>
  <c r="D376" i="5"/>
  <c r="E376" i="5"/>
  <c r="C377" i="5"/>
  <c r="D377" i="5" s="1"/>
  <c r="E377" i="5"/>
  <c r="C378" i="5"/>
  <c r="D378" i="5"/>
  <c r="E378" i="5"/>
  <c r="C379" i="5"/>
  <c r="D379" i="5" s="1"/>
  <c r="E379" i="5"/>
  <c r="C380" i="5"/>
  <c r="D380" i="5"/>
  <c r="E380" i="5"/>
  <c r="C381" i="5"/>
  <c r="D381" i="5" s="1"/>
  <c r="E381" i="5"/>
  <c r="C382" i="5"/>
  <c r="D382" i="5"/>
  <c r="E382" i="5"/>
  <c r="C383" i="5"/>
  <c r="D383" i="5" s="1"/>
  <c r="E383" i="5"/>
  <c r="C384" i="5"/>
  <c r="D384" i="5"/>
  <c r="E384" i="5"/>
  <c r="C385" i="5"/>
  <c r="D385" i="5" s="1"/>
  <c r="E385" i="5"/>
  <c r="C386" i="5"/>
  <c r="D386" i="5"/>
  <c r="E386" i="5"/>
  <c r="C387" i="5"/>
  <c r="D387" i="5" s="1"/>
  <c r="E387" i="5"/>
  <c r="C388" i="5"/>
  <c r="D388" i="5"/>
  <c r="E388" i="5"/>
  <c r="C389" i="5"/>
  <c r="D389" i="5" s="1"/>
  <c r="E389" i="5"/>
  <c r="C390" i="5"/>
  <c r="D390" i="5"/>
  <c r="E390" i="5"/>
  <c r="C391" i="5"/>
  <c r="D391" i="5" s="1"/>
  <c r="E391" i="5"/>
  <c r="C392" i="5"/>
  <c r="D392" i="5"/>
  <c r="E392" i="5"/>
  <c r="C393" i="5"/>
  <c r="D393" i="5"/>
  <c r="E393" i="5"/>
  <c r="C394" i="5"/>
  <c r="D394" i="5" s="1"/>
  <c r="E394" i="5"/>
  <c r="C395" i="5"/>
  <c r="D395" i="5"/>
  <c r="E395" i="5"/>
  <c r="C396" i="5"/>
  <c r="D396" i="5" s="1"/>
  <c r="E396" i="5"/>
  <c r="C397" i="5"/>
  <c r="D397" i="5"/>
  <c r="E397" i="5"/>
  <c r="C398" i="5"/>
  <c r="D398" i="5" s="1"/>
  <c r="E398" i="5"/>
  <c r="C399" i="5"/>
  <c r="D399" i="5"/>
  <c r="E399" i="5"/>
  <c r="C400" i="5"/>
  <c r="D400" i="5" s="1"/>
  <c r="E400" i="5"/>
  <c r="C401" i="5"/>
  <c r="D401" i="5"/>
  <c r="E401" i="5"/>
  <c r="C402" i="5"/>
  <c r="D402" i="5" s="1"/>
  <c r="E402" i="5"/>
  <c r="C403" i="5"/>
  <c r="D403" i="5"/>
  <c r="E403" i="5"/>
  <c r="C404" i="5"/>
  <c r="D404" i="5" s="1"/>
  <c r="E404" i="5"/>
  <c r="C405" i="5"/>
  <c r="D405" i="5"/>
  <c r="E405" i="5"/>
  <c r="C406" i="5"/>
  <c r="D406" i="5" s="1"/>
  <c r="E406" i="5"/>
  <c r="C407" i="5"/>
  <c r="D407" i="5"/>
  <c r="E407" i="5"/>
  <c r="C408" i="5"/>
  <c r="D408" i="5" s="1"/>
  <c r="E408" i="5"/>
  <c r="C409" i="5"/>
  <c r="D409" i="5"/>
  <c r="E409" i="5"/>
  <c r="C410" i="5"/>
  <c r="D410" i="5" s="1"/>
  <c r="E410" i="5"/>
  <c r="C411" i="5"/>
  <c r="D411" i="5"/>
  <c r="E411" i="5"/>
  <c r="C412" i="5"/>
  <c r="D412" i="5" s="1"/>
  <c r="E412" i="5"/>
  <c r="C413" i="5"/>
  <c r="D413" i="5"/>
  <c r="E413" i="5"/>
  <c r="C414" i="5"/>
  <c r="D414" i="5" s="1"/>
  <c r="E414" i="5"/>
  <c r="C415" i="5"/>
  <c r="D415" i="5"/>
  <c r="E415" i="5"/>
  <c r="C416" i="5"/>
  <c r="D416" i="5" s="1"/>
  <c r="E416" i="5"/>
  <c r="C417" i="5"/>
  <c r="D417" i="5"/>
  <c r="E417" i="5"/>
  <c r="C418" i="5"/>
  <c r="D418" i="5" s="1"/>
  <c r="E418" i="5"/>
  <c r="C419" i="5"/>
  <c r="D419" i="5"/>
  <c r="E419" i="5"/>
  <c r="C420" i="5"/>
  <c r="D420" i="5" s="1"/>
  <c r="E420" i="5"/>
  <c r="C421" i="5"/>
  <c r="D421" i="5"/>
  <c r="E421" i="5"/>
  <c r="C422" i="5"/>
  <c r="D422" i="5" s="1"/>
  <c r="E422" i="5"/>
  <c r="C423" i="5"/>
  <c r="D423" i="5"/>
  <c r="E423" i="5"/>
  <c r="C424" i="5"/>
  <c r="D424" i="5" s="1"/>
  <c r="E424" i="5"/>
  <c r="C425" i="5"/>
  <c r="D425" i="5"/>
  <c r="E425" i="5"/>
  <c r="C426" i="5"/>
  <c r="D426" i="5" s="1"/>
  <c r="E426" i="5"/>
  <c r="C427" i="5"/>
  <c r="D427" i="5"/>
  <c r="E427" i="5"/>
  <c r="C428" i="5"/>
  <c r="D428" i="5" s="1"/>
  <c r="E428" i="5"/>
  <c r="C429" i="5"/>
  <c r="D429" i="5"/>
  <c r="E429" i="5"/>
  <c r="C430" i="5"/>
  <c r="D430" i="5" s="1"/>
  <c r="E430" i="5"/>
  <c r="C431" i="5"/>
  <c r="D431" i="5"/>
  <c r="E431" i="5"/>
  <c r="C432" i="5"/>
  <c r="D432" i="5" s="1"/>
  <c r="E432" i="5"/>
  <c r="C433" i="5"/>
  <c r="D433" i="5"/>
  <c r="E433" i="5"/>
  <c r="C434" i="5"/>
  <c r="D434" i="5" s="1"/>
  <c r="E434" i="5"/>
  <c r="C435" i="5"/>
  <c r="D435" i="5"/>
  <c r="E435" i="5"/>
  <c r="C436" i="5"/>
  <c r="D436" i="5" s="1"/>
  <c r="E436" i="5"/>
  <c r="C437" i="5"/>
  <c r="D437" i="5"/>
  <c r="E437" i="5"/>
  <c r="C438" i="5"/>
  <c r="D438" i="5" s="1"/>
  <c r="E438" i="5"/>
  <c r="C439" i="5"/>
  <c r="D439" i="5"/>
  <c r="E439" i="5"/>
  <c r="C440" i="5"/>
  <c r="D440" i="5" s="1"/>
  <c r="E440" i="5"/>
  <c r="C441" i="5"/>
  <c r="D441" i="5"/>
  <c r="E441" i="5"/>
  <c r="C442" i="5"/>
  <c r="D442" i="5" s="1"/>
  <c r="E442" i="5"/>
  <c r="C443" i="5"/>
  <c r="D443" i="5"/>
  <c r="E443" i="5"/>
  <c r="C444" i="5"/>
  <c r="D444" i="5" s="1"/>
  <c r="E444" i="5"/>
  <c r="C445" i="5"/>
  <c r="D445" i="5"/>
  <c r="E445" i="5"/>
  <c r="C446" i="5"/>
  <c r="D446" i="5" s="1"/>
  <c r="E446" i="5"/>
  <c r="C447" i="5"/>
  <c r="D447" i="5"/>
  <c r="E447" i="5"/>
  <c r="C448" i="5"/>
  <c r="D448" i="5" s="1"/>
  <c r="E448" i="5"/>
  <c r="C449" i="5"/>
  <c r="D449" i="5"/>
  <c r="E449" i="5"/>
  <c r="C450" i="5"/>
  <c r="D450" i="5" s="1"/>
  <c r="E450" i="5"/>
  <c r="C451" i="5"/>
  <c r="D451" i="5"/>
  <c r="E451" i="5"/>
  <c r="C452" i="5"/>
  <c r="D452" i="5" s="1"/>
  <c r="E452" i="5"/>
  <c r="C453" i="5"/>
  <c r="D453" i="5" s="1"/>
  <c r="E453" i="5"/>
  <c r="C454" i="5"/>
  <c r="D454" i="5"/>
  <c r="E454" i="5"/>
  <c r="C455" i="5"/>
  <c r="D455" i="5" s="1"/>
  <c r="E455" i="5"/>
  <c r="C456" i="5"/>
  <c r="D456" i="5"/>
  <c r="E456" i="5"/>
  <c r="C457" i="5"/>
  <c r="D457" i="5" s="1"/>
  <c r="E457" i="5"/>
  <c r="C458" i="5"/>
  <c r="D458" i="5"/>
  <c r="E458" i="5"/>
  <c r="C459" i="5"/>
  <c r="D459" i="5" s="1"/>
  <c r="E459" i="5"/>
  <c r="C460" i="5"/>
  <c r="D460" i="5"/>
  <c r="E460" i="5"/>
  <c r="C461" i="5"/>
  <c r="D461" i="5" s="1"/>
  <c r="E461" i="5"/>
  <c r="C462" i="5"/>
  <c r="D462" i="5"/>
  <c r="E462" i="5"/>
  <c r="C463" i="5"/>
  <c r="D463" i="5" s="1"/>
  <c r="E463" i="5"/>
  <c r="C464" i="5"/>
  <c r="D464" i="5"/>
  <c r="E464" i="5"/>
  <c r="C465" i="5"/>
  <c r="D465" i="5" s="1"/>
  <c r="E465" i="5"/>
  <c r="C466" i="5"/>
  <c r="D466" i="5"/>
  <c r="E466" i="5"/>
  <c r="C467" i="5"/>
  <c r="D467" i="5" s="1"/>
  <c r="E467" i="5"/>
  <c r="C468" i="5"/>
  <c r="D468" i="5"/>
  <c r="E468" i="5"/>
  <c r="C469" i="5"/>
  <c r="D469" i="5" s="1"/>
  <c r="E469" i="5"/>
  <c r="C470" i="5"/>
  <c r="D470" i="5"/>
  <c r="E470" i="5"/>
  <c r="C471" i="5"/>
  <c r="D471" i="5" s="1"/>
  <c r="E471" i="5"/>
  <c r="C472" i="5"/>
  <c r="D472" i="5"/>
  <c r="E472" i="5"/>
  <c r="C473" i="5"/>
  <c r="D473" i="5" s="1"/>
  <c r="E473" i="5"/>
  <c r="C474" i="5"/>
  <c r="D474" i="5"/>
  <c r="E474" i="5"/>
  <c r="C475" i="5"/>
  <c r="D475" i="5" s="1"/>
  <c r="E475" i="5"/>
  <c r="C476" i="5"/>
  <c r="D476" i="5"/>
  <c r="E476" i="5"/>
  <c r="C477" i="5"/>
  <c r="D477" i="5" s="1"/>
  <c r="E477" i="5"/>
  <c r="C478" i="5"/>
  <c r="D478" i="5"/>
  <c r="E478" i="5"/>
  <c r="C479" i="5"/>
  <c r="D479" i="5" s="1"/>
  <c r="E479" i="5"/>
  <c r="C480" i="5"/>
  <c r="D480" i="5"/>
  <c r="E480" i="5"/>
  <c r="C481" i="5"/>
  <c r="D481" i="5" s="1"/>
  <c r="E481" i="5"/>
  <c r="C482" i="5"/>
  <c r="D482" i="5"/>
  <c r="E482" i="5"/>
  <c r="C483" i="5"/>
  <c r="D483" i="5" s="1"/>
  <c r="E483" i="5"/>
  <c r="C484" i="5"/>
  <c r="D484" i="5"/>
  <c r="E484" i="5"/>
  <c r="C485" i="5"/>
  <c r="D485" i="5" s="1"/>
  <c r="E485" i="5"/>
  <c r="C486" i="5"/>
  <c r="D486" i="5"/>
  <c r="E486" i="5"/>
  <c r="C487" i="5"/>
  <c r="D487" i="5" s="1"/>
  <c r="E487" i="5"/>
  <c r="C488" i="5"/>
  <c r="D488" i="5"/>
  <c r="E488" i="5"/>
  <c r="C489" i="5"/>
  <c r="D489" i="5" s="1"/>
  <c r="E489" i="5"/>
  <c r="C490" i="5"/>
  <c r="D490" i="5"/>
  <c r="E490" i="5"/>
  <c r="C491" i="5"/>
  <c r="D491" i="5" s="1"/>
  <c r="E491" i="5"/>
  <c r="C492" i="5"/>
  <c r="D492" i="5"/>
  <c r="E492" i="5"/>
  <c r="C493" i="5"/>
  <c r="D493" i="5" s="1"/>
  <c r="E493" i="5"/>
  <c r="C494" i="5"/>
  <c r="D494" i="5"/>
  <c r="E494" i="5"/>
  <c r="C495" i="5"/>
  <c r="D495" i="5" s="1"/>
  <c r="E495" i="5"/>
  <c r="C496" i="5"/>
  <c r="D496" i="5"/>
  <c r="E496" i="5"/>
  <c r="C497" i="5"/>
  <c r="D497" i="5" s="1"/>
  <c r="E497" i="5"/>
  <c r="C498" i="5"/>
  <c r="D498" i="5"/>
  <c r="E498" i="5"/>
  <c r="C499" i="5"/>
  <c r="D499" i="5" s="1"/>
  <c r="E499" i="5"/>
  <c r="C500" i="5"/>
  <c r="D500" i="5"/>
  <c r="E500" i="5"/>
  <c r="C501" i="5"/>
  <c r="D501" i="5" s="1"/>
  <c r="E501" i="5"/>
  <c r="C502" i="5"/>
  <c r="D502" i="5"/>
  <c r="E502" i="5"/>
  <c r="C503" i="5"/>
  <c r="D503" i="5" s="1"/>
  <c r="E503" i="5"/>
  <c r="C504" i="5"/>
  <c r="D504" i="5"/>
  <c r="E504" i="5"/>
  <c r="C505" i="5"/>
  <c r="D505" i="5" s="1"/>
  <c r="E505" i="5"/>
  <c r="C506" i="5"/>
  <c r="D506" i="5"/>
  <c r="E506" i="5"/>
  <c r="C507" i="5"/>
  <c r="D507" i="5" s="1"/>
  <c r="E507" i="5"/>
  <c r="C508" i="5"/>
  <c r="D508" i="5"/>
  <c r="E508" i="5"/>
  <c r="C509" i="5"/>
  <c r="D509" i="5" s="1"/>
  <c r="E509" i="5"/>
  <c r="C510" i="5"/>
  <c r="D510" i="5"/>
  <c r="E510" i="5"/>
  <c r="C511" i="5"/>
  <c r="D511" i="5" s="1"/>
  <c r="E511" i="5"/>
  <c r="C512" i="5"/>
  <c r="D512" i="5"/>
  <c r="E512" i="5"/>
  <c r="C513" i="5"/>
  <c r="D513" i="5" s="1"/>
  <c r="E513" i="5"/>
  <c r="C514" i="5"/>
  <c r="D514" i="5"/>
  <c r="E514" i="5"/>
  <c r="C515" i="5"/>
  <c r="D515" i="5" s="1"/>
  <c r="E515" i="5"/>
  <c r="C516" i="5"/>
  <c r="D516" i="5"/>
  <c r="E516" i="5"/>
  <c r="C517" i="5"/>
  <c r="D517" i="5" s="1"/>
  <c r="E517" i="5"/>
  <c r="C518" i="5"/>
  <c r="D518" i="5"/>
  <c r="E518" i="5"/>
  <c r="C519" i="5"/>
  <c r="D519" i="5" s="1"/>
  <c r="E519" i="5"/>
  <c r="C520" i="5"/>
  <c r="D520" i="5"/>
  <c r="E520" i="5"/>
  <c r="C521" i="5"/>
  <c r="D521" i="5" s="1"/>
  <c r="E521" i="5"/>
  <c r="C522" i="5"/>
  <c r="D522" i="5"/>
  <c r="E522" i="5"/>
  <c r="C523" i="5"/>
  <c r="D523" i="5" s="1"/>
  <c r="E523" i="5"/>
  <c r="C524" i="5"/>
  <c r="D524" i="5"/>
  <c r="E524" i="5"/>
  <c r="C525" i="5"/>
  <c r="D525" i="5" s="1"/>
  <c r="E525" i="5"/>
  <c r="C526" i="5"/>
  <c r="D526" i="5"/>
  <c r="E526" i="5"/>
  <c r="C527" i="5"/>
  <c r="D527" i="5" s="1"/>
  <c r="E527" i="5"/>
  <c r="C528" i="5"/>
  <c r="D528" i="5"/>
  <c r="E528" i="5"/>
  <c r="C529" i="5"/>
  <c r="D529" i="5" s="1"/>
  <c r="E529" i="5"/>
  <c r="C530" i="5"/>
  <c r="D530" i="5"/>
  <c r="E530" i="5"/>
  <c r="C531" i="5"/>
  <c r="D531" i="5" s="1"/>
  <c r="E531" i="5"/>
  <c r="C532" i="5"/>
  <c r="D532" i="5"/>
  <c r="E532" i="5"/>
  <c r="C533" i="5"/>
  <c r="D533" i="5" s="1"/>
  <c r="E533" i="5"/>
  <c r="C534" i="5"/>
  <c r="D534" i="5"/>
  <c r="E534" i="5"/>
  <c r="C535" i="5"/>
  <c r="D535" i="5" s="1"/>
  <c r="E535" i="5"/>
  <c r="C536" i="5"/>
  <c r="D536" i="5"/>
  <c r="E536" i="5"/>
  <c r="C537" i="5"/>
  <c r="D537" i="5" s="1"/>
  <c r="E537" i="5"/>
  <c r="C538" i="5"/>
  <c r="D538" i="5"/>
  <c r="E538" i="5"/>
  <c r="C539" i="5"/>
  <c r="D539" i="5" s="1"/>
  <c r="E539" i="5"/>
  <c r="C540" i="5"/>
  <c r="D540" i="5"/>
  <c r="E540" i="5"/>
  <c r="C541" i="5"/>
  <c r="D541" i="5" s="1"/>
  <c r="E541" i="5"/>
  <c r="C542" i="5"/>
  <c r="D542" i="5"/>
  <c r="E542" i="5"/>
  <c r="C543" i="5"/>
  <c r="D543" i="5" s="1"/>
  <c r="E543" i="5"/>
  <c r="C544" i="5"/>
  <c r="D544" i="5"/>
  <c r="E544" i="5"/>
  <c r="C545" i="5"/>
  <c r="D545" i="5" s="1"/>
  <c r="E545" i="5"/>
  <c r="C546" i="5"/>
  <c r="D546" i="5"/>
  <c r="E546" i="5"/>
  <c r="C547" i="5"/>
  <c r="D547" i="5" s="1"/>
  <c r="E547" i="5"/>
  <c r="C548" i="5"/>
  <c r="D548" i="5"/>
  <c r="E548" i="5"/>
  <c r="C549" i="5"/>
  <c r="D549" i="5" s="1"/>
  <c r="E549" i="5"/>
  <c r="C550" i="5"/>
  <c r="D550" i="5"/>
  <c r="E550" i="5"/>
  <c r="C551" i="5"/>
  <c r="D551" i="5" s="1"/>
  <c r="E551" i="5"/>
  <c r="C552" i="5"/>
  <c r="D552" i="5"/>
  <c r="E552" i="5"/>
  <c r="C553" i="5"/>
  <c r="D553" i="5" s="1"/>
  <c r="E553" i="5"/>
  <c r="C554" i="5"/>
  <c r="D554" i="5"/>
  <c r="E554" i="5"/>
  <c r="C555" i="5"/>
  <c r="D555" i="5" s="1"/>
  <c r="E555" i="5"/>
  <c r="C556" i="5"/>
  <c r="D556" i="5"/>
  <c r="E556" i="5"/>
  <c r="C557" i="5"/>
  <c r="D557" i="5" s="1"/>
  <c r="E557" i="5"/>
  <c r="C558" i="5"/>
  <c r="D558" i="5"/>
  <c r="E558" i="5"/>
  <c r="C559" i="5"/>
  <c r="D559" i="5" s="1"/>
  <c r="E559" i="5"/>
  <c r="C560" i="5"/>
  <c r="D560" i="5"/>
  <c r="E560" i="5"/>
  <c r="C561" i="5"/>
  <c r="D561" i="5" s="1"/>
  <c r="E561" i="5"/>
  <c r="C562" i="5"/>
  <c r="D562" i="5"/>
  <c r="E562" i="5"/>
  <c r="C563" i="5"/>
  <c r="D563" i="5" s="1"/>
  <c r="E563" i="5"/>
  <c r="C564" i="5"/>
  <c r="D564" i="5"/>
  <c r="E564" i="5"/>
  <c r="C565" i="5"/>
  <c r="D565" i="5" s="1"/>
  <c r="E565" i="5"/>
  <c r="C566" i="5"/>
  <c r="D566" i="5"/>
  <c r="E566" i="5"/>
  <c r="C567" i="5"/>
  <c r="D567" i="5" s="1"/>
  <c r="E567" i="5"/>
  <c r="C568" i="5"/>
  <c r="D568" i="5"/>
  <c r="E568" i="5"/>
  <c r="C569" i="5"/>
  <c r="D569" i="5" s="1"/>
  <c r="E569" i="5"/>
  <c r="C570" i="5"/>
  <c r="D570" i="5"/>
  <c r="E570" i="5"/>
  <c r="C571" i="5"/>
  <c r="D571" i="5" s="1"/>
  <c r="E571" i="5"/>
  <c r="C572" i="5"/>
  <c r="D572" i="5"/>
  <c r="E572" i="5"/>
  <c r="C573" i="5"/>
  <c r="D573" i="5" s="1"/>
  <c r="E573" i="5"/>
  <c r="C574" i="5"/>
  <c r="D574" i="5"/>
  <c r="E574" i="5"/>
  <c r="C575" i="5"/>
  <c r="D575" i="5" s="1"/>
  <c r="E575" i="5"/>
  <c r="C576" i="5"/>
  <c r="D576" i="5"/>
  <c r="E576" i="5"/>
  <c r="C577" i="5"/>
  <c r="D577" i="5" s="1"/>
  <c r="E577" i="5"/>
  <c r="C578" i="5"/>
  <c r="D578" i="5"/>
  <c r="E578" i="5"/>
  <c r="C579" i="5"/>
  <c r="D579" i="5" s="1"/>
  <c r="E579" i="5"/>
  <c r="C580" i="5"/>
  <c r="D580" i="5"/>
  <c r="E580" i="5"/>
  <c r="C581" i="5"/>
  <c r="D581" i="5" s="1"/>
  <c r="E581" i="5"/>
  <c r="C582" i="5"/>
  <c r="D582" i="5"/>
  <c r="E582" i="5"/>
  <c r="C583" i="5"/>
  <c r="D583" i="5" s="1"/>
  <c r="E583" i="5"/>
  <c r="C584" i="5"/>
  <c r="D584" i="5"/>
  <c r="E584" i="5"/>
  <c r="C585" i="5"/>
  <c r="D585" i="5" s="1"/>
  <c r="E585" i="5"/>
  <c r="C586" i="5"/>
  <c r="D586" i="5"/>
  <c r="E586" i="5"/>
  <c r="C587" i="5"/>
  <c r="D587" i="5" s="1"/>
  <c r="E587" i="5"/>
  <c r="C588" i="5"/>
  <c r="D588" i="5"/>
  <c r="E588" i="5"/>
  <c r="C589" i="5"/>
  <c r="D589" i="5" s="1"/>
  <c r="E589" i="5"/>
  <c r="C590" i="5"/>
  <c r="D590" i="5"/>
  <c r="E590" i="5"/>
  <c r="C591" i="5"/>
  <c r="D591" i="5" s="1"/>
  <c r="E591" i="5"/>
  <c r="C592" i="5"/>
  <c r="D592" i="5"/>
  <c r="E592" i="5"/>
  <c r="C593" i="5"/>
  <c r="D593" i="5" s="1"/>
  <c r="E593" i="5"/>
  <c r="C594" i="5"/>
  <c r="D594" i="5"/>
  <c r="E594" i="5"/>
  <c r="C595" i="5"/>
  <c r="D595" i="5" s="1"/>
  <c r="E595" i="5"/>
  <c r="C596" i="5"/>
  <c r="D596" i="5"/>
  <c r="E596" i="5"/>
  <c r="C597" i="5"/>
  <c r="D597" i="5" s="1"/>
  <c r="E597" i="5"/>
  <c r="C598" i="5"/>
  <c r="D598" i="5"/>
  <c r="E598" i="5"/>
  <c r="C599" i="5"/>
  <c r="D599" i="5" s="1"/>
  <c r="E599" i="5"/>
  <c r="C600" i="5"/>
  <c r="D600" i="5"/>
  <c r="E600" i="5"/>
  <c r="C601" i="5"/>
  <c r="D601" i="5" s="1"/>
  <c r="E601" i="5"/>
  <c r="C602" i="5"/>
  <c r="D602" i="5"/>
  <c r="E602" i="5"/>
  <c r="C603" i="5"/>
  <c r="D603" i="5" s="1"/>
  <c r="E603" i="5"/>
  <c r="C604" i="5"/>
  <c r="D604" i="5"/>
  <c r="E604" i="5"/>
  <c r="C605" i="5"/>
  <c r="D605" i="5" s="1"/>
  <c r="E605" i="5"/>
  <c r="C606" i="5"/>
  <c r="D606" i="5"/>
  <c r="E606" i="5"/>
  <c r="C607" i="5"/>
  <c r="D607" i="5" s="1"/>
  <c r="E607" i="5"/>
  <c r="C608" i="5"/>
  <c r="D608" i="5"/>
  <c r="E608" i="5"/>
  <c r="C609" i="5"/>
  <c r="D609" i="5" s="1"/>
  <c r="E609" i="5"/>
  <c r="C610" i="5"/>
  <c r="D610" i="5"/>
  <c r="E610" i="5"/>
  <c r="C611" i="5"/>
  <c r="D611" i="5" s="1"/>
  <c r="E611" i="5"/>
  <c r="C612" i="5"/>
  <c r="D612" i="5"/>
  <c r="E612" i="5"/>
  <c r="C613" i="5"/>
  <c r="D613" i="5" s="1"/>
  <c r="E613" i="5"/>
  <c r="C614" i="5"/>
  <c r="D614" i="5"/>
  <c r="E614" i="5"/>
  <c r="C615" i="5"/>
  <c r="D615" i="5" s="1"/>
  <c r="E615" i="5"/>
  <c r="C616" i="5"/>
  <c r="D616" i="5"/>
  <c r="E616" i="5"/>
  <c r="C617" i="5"/>
  <c r="D617" i="5" s="1"/>
  <c r="E617" i="5"/>
  <c r="C618" i="5"/>
  <c r="D618" i="5"/>
  <c r="E618" i="5"/>
  <c r="C619" i="5"/>
  <c r="D619" i="5" s="1"/>
  <c r="E619" i="5"/>
  <c r="C620" i="5"/>
  <c r="D620" i="5"/>
  <c r="E620" i="5"/>
  <c r="C621" i="5"/>
  <c r="D621" i="5" s="1"/>
  <c r="E621" i="5"/>
  <c r="C622" i="5"/>
  <c r="D622" i="5"/>
  <c r="E622" i="5"/>
  <c r="C623" i="5"/>
  <c r="D623" i="5" s="1"/>
  <c r="E623" i="5"/>
  <c r="C624" i="5"/>
  <c r="D624" i="5"/>
  <c r="E624" i="5"/>
  <c r="C625" i="5"/>
  <c r="D625" i="5" s="1"/>
  <c r="E625" i="5"/>
  <c r="C626" i="5"/>
  <c r="D626" i="5"/>
  <c r="E626" i="5"/>
  <c r="C627" i="5"/>
  <c r="D627" i="5" s="1"/>
  <c r="E627" i="5"/>
  <c r="C628" i="5"/>
  <c r="D628" i="5"/>
  <c r="E628" i="5"/>
  <c r="C629" i="5"/>
  <c r="D629" i="5" s="1"/>
  <c r="E629" i="5"/>
  <c r="C630" i="5"/>
  <c r="D630" i="5"/>
  <c r="E630" i="5"/>
  <c r="C631" i="5"/>
  <c r="D631" i="5" s="1"/>
  <c r="E631" i="5"/>
  <c r="C632" i="5"/>
  <c r="D632" i="5"/>
  <c r="E632" i="5"/>
  <c r="C633" i="5"/>
  <c r="D633" i="5" s="1"/>
  <c r="E633" i="5"/>
  <c r="C634" i="5"/>
  <c r="D634" i="5"/>
  <c r="E634" i="5"/>
  <c r="C635" i="5"/>
  <c r="D635" i="5" s="1"/>
  <c r="E635" i="5"/>
  <c r="C636" i="5"/>
  <c r="D636" i="5"/>
  <c r="E636" i="5"/>
  <c r="C637" i="5"/>
  <c r="D637" i="5" s="1"/>
  <c r="E637" i="5"/>
  <c r="C638" i="5"/>
  <c r="D638" i="5"/>
  <c r="E638" i="5"/>
  <c r="C639" i="5"/>
  <c r="D639" i="5" s="1"/>
  <c r="E639" i="5"/>
  <c r="C640" i="5"/>
  <c r="D640" i="5"/>
  <c r="E640" i="5"/>
  <c r="C641" i="5"/>
  <c r="D641" i="5" s="1"/>
  <c r="E641" i="5"/>
  <c r="C642" i="5"/>
  <c r="D642" i="5"/>
  <c r="E642" i="5"/>
  <c r="C643" i="5"/>
  <c r="D643" i="5" s="1"/>
  <c r="E643" i="5"/>
  <c r="C644" i="5"/>
  <c r="D644" i="5"/>
  <c r="E644" i="5"/>
  <c r="C645" i="5"/>
  <c r="D645" i="5" s="1"/>
  <c r="E645" i="5"/>
  <c r="C646" i="5"/>
  <c r="D646" i="5"/>
  <c r="E646" i="5"/>
  <c r="C647" i="5"/>
  <c r="D647" i="5" s="1"/>
  <c r="E647" i="5"/>
  <c r="C648" i="5"/>
  <c r="D648" i="5"/>
  <c r="E648" i="5"/>
  <c r="C649" i="5"/>
  <c r="D649" i="5" s="1"/>
  <c r="E649" i="5"/>
  <c r="C650" i="5"/>
  <c r="D650" i="5"/>
  <c r="E650" i="5"/>
  <c r="C651" i="5"/>
  <c r="D651" i="5" s="1"/>
  <c r="E651" i="5"/>
  <c r="C652" i="5"/>
  <c r="D652" i="5"/>
  <c r="E652" i="5"/>
  <c r="C653" i="5"/>
  <c r="D653" i="5" s="1"/>
  <c r="E653" i="5"/>
  <c r="C654" i="5"/>
  <c r="D654" i="5"/>
  <c r="E654" i="5"/>
  <c r="C655" i="5"/>
  <c r="D655" i="5" s="1"/>
  <c r="E655" i="5"/>
  <c r="C656" i="5"/>
  <c r="D656" i="5"/>
  <c r="E656" i="5"/>
  <c r="C657" i="5"/>
  <c r="D657" i="5" s="1"/>
  <c r="E657" i="5"/>
  <c r="C658" i="5"/>
  <c r="D658" i="5"/>
  <c r="E658" i="5"/>
  <c r="C659" i="5"/>
  <c r="D659" i="5" s="1"/>
  <c r="E659" i="5"/>
  <c r="C660" i="5"/>
  <c r="D660" i="5"/>
  <c r="E660" i="5"/>
  <c r="C661" i="5"/>
  <c r="D661" i="5" s="1"/>
  <c r="E661" i="5"/>
  <c r="C662" i="5"/>
  <c r="D662" i="5"/>
  <c r="E662" i="5"/>
  <c r="C663" i="5"/>
  <c r="D663" i="5" s="1"/>
  <c r="E663" i="5"/>
  <c r="C664" i="5"/>
  <c r="D664" i="5"/>
  <c r="E664" i="5"/>
  <c r="C665" i="5"/>
  <c r="D665" i="5" s="1"/>
  <c r="E665" i="5"/>
  <c r="C666" i="5"/>
  <c r="D666" i="5"/>
  <c r="E666" i="5"/>
  <c r="C667" i="5"/>
  <c r="D667" i="5" s="1"/>
  <c r="E667" i="5"/>
  <c r="C668" i="5"/>
  <c r="D668" i="5"/>
  <c r="E668" i="5"/>
  <c r="C669" i="5"/>
  <c r="D669" i="5" s="1"/>
  <c r="E669" i="5"/>
  <c r="C670" i="5"/>
  <c r="D670" i="5"/>
  <c r="E670" i="5"/>
  <c r="C671" i="5"/>
  <c r="D671" i="5" s="1"/>
  <c r="E671" i="5"/>
  <c r="C672" i="5"/>
  <c r="D672" i="5"/>
  <c r="E672" i="5"/>
  <c r="C673" i="5"/>
  <c r="D673" i="5" s="1"/>
  <c r="E673" i="5"/>
  <c r="C674" i="5"/>
  <c r="D674" i="5"/>
  <c r="E674" i="5"/>
  <c r="C675" i="5"/>
  <c r="D675" i="5" s="1"/>
  <c r="E675" i="5"/>
  <c r="C676" i="5"/>
  <c r="D676" i="5"/>
  <c r="E676" i="5"/>
  <c r="C677" i="5"/>
  <c r="D677" i="5" s="1"/>
  <c r="E677" i="5"/>
  <c r="C678" i="5"/>
  <c r="D678" i="5"/>
  <c r="E678" i="5"/>
  <c r="C679" i="5"/>
  <c r="D679" i="5" s="1"/>
  <c r="E679" i="5"/>
  <c r="C680" i="5"/>
  <c r="D680" i="5"/>
  <c r="E680" i="5"/>
  <c r="C681" i="5"/>
  <c r="D681" i="5" s="1"/>
  <c r="E681" i="5"/>
  <c r="C682" i="5"/>
  <c r="D682" i="5"/>
  <c r="E682" i="5"/>
  <c r="C683" i="5"/>
  <c r="D683" i="5" s="1"/>
  <c r="E683" i="5"/>
  <c r="C684" i="5"/>
  <c r="D684" i="5"/>
  <c r="E684" i="5"/>
  <c r="C685" i="5"/>
  <c r="D685" i="5" s="1"/>
  <c r="E685" i="5"/>
  <c r="C686" i="5"/>
  <c r="D686" i="5"/>
  <c r="E686" i="5"/>
  <c r="C687" i="5"/>
  <c r="D687" i="5" s="1"/>
  <c r="E687" i="5"/>
  <c r="C688" i="5"/>
  <c r="D688" i="5"/>
  <c r="E688" i="5"/>
  <c r="C689" i="5"/>
  <c r="D689" i="5" s="1"/>
  <c r="E689" i="5"/>
  <c r="C690" i="5"/>
  <c r="D690" i="5"/>
  <c r="E690" i="5"/>
  <c r="C691" i="5"/>
  <c r="D691" i="5" s="1"/>
  <c r="E691" i="5"/>
  <c r="C692" i="5"/>
  <c r="D692" i="5"/>
  <c r="E692" i="5"/>
  <c r="C693" i="5"/>
  <c r="D693" i="5" s="1"/>
  <c r="E693" i="5"/>
  <c r="C694" i="5"/>
  <c r="D694" i="5"/>
  <c r="E694" i="5"/>
  <c r="C695" i="5"/>
  <c r="D695" i="5" s="1"/>
  <c r="E695" i="5"/>
  <c r="C696" i="5"/>
  <c r="D696" i="5"/>
  <c r="E696" i="5"/>
  <c r="C697" i="5"/>
  <c r="D697" i="5" s="1"/>
  <c r="E697" i="5"/>
  <c r="C698" i="5"/>
  <c r="D698" i="5"/>
  <c r="E698" i="5"/>
  <c r="C699" i="5"/>
  <c r="D699" i="5" s="1"/>
  <c r="E699" i="5"/>
  <c r="C700" i="5"/>
  <c r="D700" i="5"/>
  <c r="E700" i="5"/>
  <c r="C701" i="5"/>
  <c r="D701" i="5" s="1"/>
  <c r="E701" i="5"/>
  <c r="C702" i="5"/>
  <c r="D702" i="5"/>
  <c r="E702" i="5"/>
  <c r="C703" i="5"/>
  <c r="D703" i="5" s="1"/>
  <c r="E703" i="5"/>
  <c r="C704" i="5"/>
  <c r="D704" i="5"/>
  <c r="E704" i="5"/>
  <c r="C705" i="5"/>
  <c r="D705" i="5" s="1"/>
  <c r="E705" i="5"/>
  <c r="C706" i="5"/>
  <c r="D706" i="5"/>
  <c r="E706" i="5"/>
  <c r="C707" i="5"/>
  <c r="D707" i="5" s="1"/>
  <c r="E707" i="5"/>
  <c r="C708" i="5"/>
  <c r="D708" i="5"/>
  <c r="E708" i="5"/>
  <c r="C709" i="5"/>
  <c r="D709" i="5" s="1"/>
  <c r="E709" i="5"/>
  <c r="C710" i="5"/>
  <c r="D710" i="5"/>
  <c r="E710" i="5"/>
  <c r="C711" i="5"/>
  <c r="D711" i="5" s="1"/>
  <c r="E711" i="5"/>
  <c r="C712" i="5"/>
  <c r="D712" i="5"/>
  <c r="E712" i="5"/>
  <c r="C713" i="5"/>
  <c r="D713" i="5" s="1"/>
  <c r="E713" i="5"/>
  <c r="C714" i="5"/>
  <c r="D714" i="5"/>
  <c r="E714" i="5"/>
  <c r="C715" i="5"/>
  <c r="D715" i="5" s="1"/>
  <c r="E715" i="5"/>
  <c r="C716" i="5"/>
  <c r="D716" i="5"/>
  <c r="E716" i="5"/>
  <c r="C717" i="5"/>
  <c r="D717" i="5" s="1"/>
  <c r="E717" i="5"/>
  <c r="C718" i="5"/>
  <c r="D718" i="5"/>
  <c r="E718" i="5"/>
  <c r="C719" i="5"/>
  <c r="D719" i="5" s="1"/>
  <c r="E719" i="5"/>
  <c r="C720" i="5"/>
  <c r="D720" i="5"/>
  <c r="E720" i="5"/>
  <c r="C721" i="5"/>
  <c r="D721" i="5" s="1"/>
  <c r="E721" i="5"/>
  <c r="C722" i="5"/>
  <c r="D722" i="5"/>
  <c r="E722" i="5"/>
  <c r="C723" i="5"/>
  <c r="D723" i="5" s="1"/>
  <c r="E723" i="5"/>
  <c r="C724" i="5"/>
  <c r="D724" i="5"/>
  <c r="E724" i="5"/>
  <c r="C725" i="5"/>
  <c r="D725" i="5" s="1"/>
  <c r="E725" i="5"/>
  <c r="C726" i="5"/>
  <c r="D726" i="5"/>
  <c r="E726" i="5"/>
  <c r="C727" i="5"/>
  <c r="D727" i="5" s="1"/>
  <c r="E727" i="5"/>
  <c r="C728" i="5"/>
  <c r="D728" i="5"/>
  <c r="E728" i="5"/>
  <c r="C729" i="5"/>
  <c r="D729" i="5" s="1"/>
  <c r="E729" i="5"/>
  <c r="C730" i="5"/>
  <c r="D730" i="5"/>
  <c r="E730" i="5"/>
  <c r="C731" i="5"/>
  <c r="D731" i="5" s="1"/>
  <c r="E731" i="5"/>
  <c r="C732" i="5"/>
  <c r="D732" i="5"/>
  <c r="E732" i="5"/>
  <c r="C733" i="5"/>
  <c r="D733" i="5" s="1"/>
  <c r="E733" i="5"/>
  <c r="C734" i="5"/>
  <c r="D734" i="5"/>
  <c r="E734" i="5"/>
  <c r="C735" i="5"/>
  <c r="D735" i="5" s="1"/>
  <c r="E735" i="5"/>
  <c r="C736" i="5"/>
  <c r="D736" i="5"/>
  <c r="E736" i="5"/>
  <c r="C737" i="5"/>
  <c r="D737" i="5" s="1"/>
  <c r="E737" i="5"/>
  <c r="C738" i="5"/>
  <c r="D738" i="5"/>
  <c r="E738" i="5"/>
  <c r="C739" i="5"/>
  <c r="D739" i="5" s="1"/>
  <c r="E739" i="5"/>
  <c r="C740" i="5"/>
  <c r="D740" i="5"/>
  <c r="E740" i="5"/>
  <c r="C741" i="5"/>
  <c r="D741" i="5" s="1"/>
  <c r="E741" i="5"/>
  <c r="C742" i="5"/>
  <c r="D742" i="5"/>
  <c r="E742" i="5"/>
  <c r="C743" i="5"/>
  <c r="D743" i="5" s="1"/>
  <c r="E743" i="5"/>
  <c r="C744" i="5"/>
  <c r="D744" i="5"/>
  <c r="E744" i="5"/>
  <c r="C745" i="5"/>
  <c r="D745" i="5" s="1"/>
  <c r="E745" i="5"/>
  <c r="C746" i="5"/>
  <c r="D746" i="5"/>
  <c r="E746" i="5"/>
  <c r="C747" i="5"/>
  <c r="D747" i="5" s="1"/>
  <c r="E747" i="5"/>
  <c r="C748" i="5"/>
  <c r="D748" i="5"/>
  <c r="E748" i="5"/>
  <c r="C749" i="5"/>
  <c r="D749" i="5" s="1"/>
  <c r="E749" i="5"/>
  <c r="C750" i="5"/>
  <c r="D750" i="5"/>
  <c r="E750" i="5"/>
  <c r="C751" i="5"/>
  <c r="D751" i="5" s="1"/>
  <c r="E751" i="5"/>
  <c r="C752" i="5"/>
  <c r="D752" i="5"/>
  <c r="E752" i="5"/>
  <c r="C753" i="5"/>
  <c r="D753" i="5" s="1"/>
  <c r="E753" i="5"/>
  <c r="C754" i="5"/>
  <c r="D754" i="5"/>
  <c r="E754" i="5"/>
  <c r="C755" i="5"/>
  <c r="D755" i="5" s="1"/>
  <c r="E755" i="5"/>
  <c r="C756" i="5"/>
  <c r="D756" i="5"/>
  <c r="E756" i="5"/>
  <c r="C757" i="5"/>
  <c r="D757" i="5" s="1"/>
  <c r="E757" i="5"/>
  <c r="C758" i="5"/>
  <c r="D758" i="5"/>
  <c r="E758" i="5"/>
  <c r="C759" i="5"/>
  <c r="D759" i="5" s="1"/>
  <c r="E759" i="5"/>
  <c r="C760" i="5"/>
  <c r="D760" i="5"/>
  <c r="E760" i="5"/>
  <c r="C761" i="5"/>
  <c r="D761" i="5" s="1"/>
  <c r="E761" i="5"/>
  <c r="C762" i="5"/>
  <c r="D762" i="5"/>
  <c r="E762" i="5"/>
  <c r="C763" i="5"/>
  <c r="D763" i="5" s="1"/>
  <c r="E763" i="5"/>
  <c r="C764" i="5"/>
  <c r="D764" i="5"/>
  <c r="E764" i="5"/>
  <c r="C765" i="5"/>
  <c r="D765" i="5" s="1"/>
  <c r="E765" i="5"/>
  <c r="C766" i="5"/>
  <c r="D766" i="5"/>
  <c r="E766" i="5"/>
  <c r="C767" i="5"/>
  <c r="D767" i="5" s="1"/>
  <c r="E767" i="5"/>
  <c r="C768" i="5"/>
  <c r="D768" i="5"/>
  <c r="E768" i="5"/>
  <c r="C769" i="5"/>
  <c r="D769" i="5" s="1"/>
  <c r="E769" i="5"/>
  <c r="C770" i="5"/>
  <c r="D770" i="5"/>
  <c r="E770" i="5"/>
  <c r="C771" i="5"/>
  <c r="D771" i="5" s="1"/>
  <c r="E771" i="5"/>
  <c r="C772" i="5"/>
  <c r="D772" i="5"/>
  <c r="E772" i="5"/>
  <c r="C773" i="5"/>
  <c r="D773" i="5" s="1"/>
  <c r="E773" i="5"/>
  <c r="C774" i="5"/>
  <c r="D774" i="5"/>
  <c r="E774" i="5"/>
  <c r="C775" i="5"/>
  <c r="D775" i="5" s="1"/>
  <c r="E775" i="5"/>
  <c r="C776" i="5"/>
  <c r="D776" i="5"/>
  <c r="E776" i="5"/>
  <c r="C777" i="5"/>
  <c r="D777" i="5" s="1"/>
  <c r="E777" i="5"/>
  <c r="C778" i="5"/>
  <c r="D778" i="5"/>
  <c r="E778" i="5"/>
  <c r="C779" i="5"/>
  <c r="D779" i="5" s="1"/>
  <c r="E779" i="5"/>
  <c r="C780" i="5"/>
  <c r="D780" i="5"/>
  <c r="E780" i="5"/>
  <c r="C781" i="5"/>
  <c r="D781" i="5" s="1"/>
  <c r="E781" i="5"/>
  <c r="C782" i="5"/>
  <c r="D782" i="5"/>
  <c r="E782" i="5"/>
  <c r="C783" i="5"/>
  <c r="D783" i="5" s="1"/>
  <c r="E783" i="5"/>
  <c r="C784" i="5"/>
  <c r="D784" i="5"/>
  <c r="E784" i="5"/>
  <c r="C785" i="5"/>
  <c r="D785" i="5" s="1"/>
  <c r="E785" i="5"/>
  <c r="C786" i="5"/>
  <c r="D786" i="5"/>
  <c r="E786" i="5"/>
  <c r="C787" i="5"/>
  <c r="D787" i="5" s="1"/>
  <c r="E787" i="5"/>
  <c r="C788" i="5"/>
  <c r="D788" i="5"/>
  <c r="E788" i="5"/>
  <c r="C789" i="5"/>
  <c r="D789" i="5" s="1"/>
  <c r="E789" i="5"/>
  <c r="C790" i="5"/>
  <c r="D790" i="5"/>
  <c r="E790" i="5"/>
  <c r="C791" i="5"/>
  <c r="D791" i="5" s="1"/>
  <c r="E791" i="5"/>
  <c r="C792" i="5"/>
  <c r="D792" i="5"/>
  <c r="E792" i="5"/>
  <c r="C793" i="5"/>
  <c r="D793" i="5" s="1"/>
  <c r="E793" i="5"/>
  <c r="C794" i="5"/>
  <c r="D794" i="5"/>
  <c r="E794" i="5"/>
  <c r="C795" i="5"/>
  <c r="D795" i="5" s="1"/>
  <c r="E795" i="5"/>
  <c r="C796" i="5"/>
  <c r="D796" i="5"/>
  <c r="E796" i="5"/>
  <c r="C797" i="5"/>
  <c r="D797" i="5" s="1"/>
  <c r="E797" i="5"/>
  <c r="C798" i="5"/>
  <c r="D798" i="5"/>
  <c r="E798" i="5"/>
  <c r="C799" i="5"/>
  <c r="D799" i="5" s="1"/>
  <c r="E799" i="5"/>
  <c r="C800" i="5"/>
  <c r="D800" i="5"/>
  <c r="E800" i="5"/>
  <c r="C801" i="5"/>
  <c r="D801" i="5" s="1"/>
  <c r="E801" i="5"/>
  <c r="C802" i="5"/>
  <c r="D802" i="5"/>
  <c r="E802" i="5"/>
  <c r="C803" i="5"/>
  <c r="D803" i="5" s="1"/>
  <c r="E803" i="5"/>
  <c r="C804" i="5"/>
  <c r="D804" i="5"/>
  <c r="E804" i="5"/>
  <c r="C805" i="5"/>
  <c r="D805" i="5" s="1"/>
  <c r="E805" i="5"/>
  <c r="C806" i="5"/>
  <c r="D806" i="5"/>
  <c r="E806" i="5"/>
  <c r="C807" i="5"/>
  <c r="D807" i="5" s="1"/>
  <c r="E807" i="5"/>
  <c r="C808" i="5"/>
  <c r="D808" i="5"/>
  <c r="E808" i="5"/>
  <c r="C809" i="5"/>
  <c r="D809" i="5" s="1"/>
  <c r="E809" i="5"/>
  <c r="C810" i="5"/>
  <c r="D810" i="5"/>
  <c r="E810" i="5"/>
  <c r="C811" i="5"/>
  <c r="D811" i="5" s="1"/>
  <c r="E811" i="5"/>
  <c r="C812" i="5"/>
  <c r="D812" i="5"/>
  <c r="E812" i="5"/>
  <c r="C813" i="5"/>
  <c r="D813" i="5" s="1"/>
  <c r="E813" i="5"/>
  <c r="C814" i="5"/>
  <c r="D814" i="5"/>
  <c r="E814" i="5"/>
  <c r="C815" i="5"/>
  <c r="D815" i="5" s="1"/>
  <c r="E815" i="5"/>
  <c r="C816" i="5"/>
  <c r="D816" i="5"/>
  <c r="E816" i="5"/>
  <c r="C817" i="5"/>
  <c r="D817" i="5" s="1"/>
  <c r="E817" i="5"/>
  <c r="C818" i="5"/>
  <c r="D818" i="5"/>
  <c r="E818" i="5"/>
  <c r="C819" i="5"/>
  <c r="D819" i="5" s="1"/>
  <c r="E819" i="5"/>
  <c r="C820" i="5"/>
  <c r="D820" i="5"/>
  <c r="E820" i="5"/>
  <c r="C821" i="5"/>
  <c r="D821" i="5" s="1"/>
  <c r="E821" i="5"/>
  <c r="C822" i="5"/>
  <c r="D822" i="5"/>
  <c r="E822" i="5"/>
  <c r="C823" i="5"/>
  <c r="D823" i="5" s="1"/>
  <c r="E823" i="5"/>
  <c r="C824" i="5"/>
  <c r="D824" i="5"/>
  <c r="E824" i="5"/>
  <c r="C825" i="5"/>
  <c r="D825" i="5" s="1"/>
  <c r="E825" i="5"/>
  <c r="C826" i="5"/>
  <c r="D826" i="5"/>
  <c r="E826" i="5"/>
  <c r="C827" i="5"/>
  <c r="D827" i="5" s="1"/>
  <c r="E827" i="5"/>
  <c r="C828" i="5"/>
  <c r="D828" i="5"/>
  <c r="E828" i="5"/>
  <c r="C829" i="5"/>
  <c r="D829" i="5" s="1"/>
  <c r="E829" i="5"/>
  <c r="C830" i="5"/>
  <c r="D830" i="5"/>
  <c r="E830" i="5"/>
  <c r="C831" i="5"/>
  <c r="D831" i="5" s="1"/>
  <c r="E831" i="5"/>
  <c r="C832" i="5"/>
  <c r="D832" i="5"/>
  <c r="E832" i="5"/>
  <c r="C833" i="5"/>
  <c r="D833" i="5" s="1"/>
  <c r="E833" i="5"/>
  <c r="C834" i="5"/>
  <c r="D834" i="5"/>
  <c r="E834" i="5"/>
  <c r="C835" i="5"/>
  <c r="D835" i="5" s="1"/>
  <c r="E835" i="5"/>
  <c r="C836" i="5"/>
  <c r="D836" i="5"/>
  <c r="E836" i="5"/>
  <c r="C837" i="5"/>
  <c r="D837" i="5" s="1"/>
  <c r="E837" i="5"/>
  <c r="C838" i="5"/>
  <c r="D838" i="5"/>
  <c r="E838" i="5"/>
  <c r="C839" i="5"/>
  <c r="D839" i="5" s="1"/>
  <c r="E839" i="5"/>
  <c r="C840" i="5"/>
  <c r="D840" i="5"/>
  <c r="E840" i="5"/>
  <c r="C841" i="5"/>
  <c r="D841" i="5" s="1"/>
  <c r="E841" i="5"/>
  <c r="C842" i="5"/>
  <c r="D842" i="5"/>
  <c r="E842" i="5"/>
  <c r="C843" i="5"/>
  <c r="D843" i="5" s="1"/>
  <c r="E843" i="5"/>
  <c r="C844" i="5"/>
  <c r="D844" i="5"/>
  <c r="E844" i="5"/>
  <c r="C845" i="5"/>
  <c r="D845" i="5" s="1"/>
  <c r="E845" i="5"/>
  <c r="C846" i="5"/>
  <c r="D846" i="5"/>
  <c r="E846" i="5"/>
  <c r="C847" i="5"/>
  <c r="D847" i="5" s="1"/>
  <c r="E847" i="5"/>
  <c r="C848" i="5"/>
  <c r="D848" i="5"/>
  <c r="E848" i="5"/>
  <c r="C849" i="5"/>
  <c r="D849" i="5" s="1"/>
  <c r="E849" i="5"/>
  <c r="C850" i="5"/>
  <c r="D850" i="5"/>
  <c r="E850" i="5"/>
  <c r="C851" i="5"/>
  <c r="D851" i="5" s="1"/>
  <c r="E851" i="5"/>
  <c r="C852" i="5"/>
  <c r="D852" i="5"/>
  <c r="E852" i="5"/>
  <c r="C853" i="5"/>
  <c r="D853" i="5" s="1"/>
  <c r="E853" i="5"/>
  <c r="C854" i="5"/>
  <c r="D854" i="5"/>
  <c r="E854" i="5"/>
  <c r="C855" i="5"/>
  <c r="D855" i="5" s="1"/>
  <c r="E855" i="5"/>
  <c r="C856" i="5"/>
  <c r="D856" i="5"/>
  <c r="E856" i="5"/>
  <c r="C857" i="5"/>
  <c r="D857" i="5" s="1"/>
  <c r="E857" i="5"/>
  <c r="C858" i="5"/>
  <c r="D858" i="5"/>
  <c r="E858" i="5"/>
  <c r="C859" i="5"/>
  <c r="D859" i="5" s="1"/>
  <c r="E859" i="5"/>
  <c r="C860" i="5"/>
  <c r="D860" i="5"/>
  <c r="E860" i="5"/>
  <c r="C861" i="5"/>
  <c r="D861" i="5" s="1"/>
  <c r="E861" i="5"/>
  <c r="C862" i="5"/>
  <c r="D862" i="5"/>
  <c r="E862" i="5"/>
  <c r="C863" i="5"/>
  <c r="D863" i="5" s="1"/>
  <c r="E863" i="5"/>
  <c r="C864" i="5"/>
  <c r="D864" i="5"/>
  <c r="E864" i="5"/>
  <c r="C865" i="5"/>
  <c r="D865" i="5" s="1"/>
  <c r="E865" i="5"/>
  <c r="C866" i="5"/>
  <c r="D866" i="5"/>
  <c r="E866" i="5"/>
  <c r="C867" i="5"/>
  <c r="D867" i="5" s="1"/>
  <c r="E867" i="5"/>
  <c r="C868" i="5"/>
  <c r="D868" i="5"/>
  <c r="E868" i="5"/>
  <c r="C869" i="5"/>
  <c r="D869" i="5" s="1"/>
  <c r="E869" i="5"/>
  <c r="C870" i="5"/>
  <c r="D870" i="5"/>
  <c r="E870" i="5"/>
  <c r="C871" i="5"/>
  <c r="D871" i="5" s="1"/>
  <c r="E871" i="5"/>
  <c r="C872" i="5"/>
  <c r="D872" i="5"/>
  <c r="E872" i="5"/>
  <c r="C873" i="5"/>
  <c r="D873" i="5" s="1"/>
  <c r="E873" i="5"/>
  <c r="C874" i="5"/>
  <c r="D874" i="5"/>
  <c r="E874" i="5"/>
  <c r="C875" i="5"/>
  <c r="D875" i="5" s="1"/>
  <c r="E875" i="5"/>
  <c r="C876" i="5"/>
  <c r="D876" i="5"/>
  <c r="E876" i="5"/>
  <c r="C877" i="5"/>
  <c r="D877" i="5" s="1"/>
  <c r="E877" i="5"/>
  <c r="C878" i="5"/>
  <c r="D878" i="5"/>
  <c r="E878" i="5"/>
  <c r="C879" i="5"/>
  <c r="D879" i="5" s="1"/>
  <c r="E879" i="5"/>
  <c r="C880" i="5"/>
  <c r="D880" i="5"/>
  <c r="E880" i="5"/>
  <c r="C881" i="5"/>
  <c r="D881" i="5" s="1"/>
  <c r="E881" i="5"/>
  <c r="C882" i="5"/>
  <c r="D882" i="5"/>
  <c r="E882" i="5"/>
  <c r="C883" i="5"/>
  <c r="D883" i="5" s="1"/>
  <c r="E883" i="5"/>
  <c r="C884" i="5"/>
  <c r="D884" i="5"/>
  <c r="E884" i="5"/>
  <c r="C885" i="5"/>
  <c r="D885" i="5" s="1"/>
  <c r="E885" i="5"/>
  <c r="C886" i="5"/>
  <c r="D886" i="5"/>
  <c r="E886" i="5"/>
  <c r="C887" i="5"/>
  <c r="D887" i="5" s="1"/>
  <c r="E887" i="5"/>
  <c r="C888" i="5"/>
  <c r="D888" i="5"/>
  <c r="E888" i="5"/>
  <c r="C889" i="5"/>
  <c r="D889" i="5" s="1"/>
  <c r="E889" i="5"/>
  <c r="C890" i="5"/>
  <c r="D890" i="5"/>
  <c r="E890" i="5"/>
  <c r="C891" i="5"/>
  <c r="D891" i="5" s="1"/>
  <c r="E891" i="5"/>
  <c r="C892" i="5"/>
  <c r="D892" i="5"/>
  <c r="E892" i="5"/>
  <c r="C893" i="5"/>
  <c r="D893" i="5" s="1"/>
  <c r="E893" i="5"/>
  <c r="C894" i="5"/>
  <c r="D894" i="5"/>
  <c r="E894" i="5"/>
  <c r="C895" i="5"/>
  <c r="D895" i="5" s="1"/>
  <c r="E895" i="5"/>
  <c r="C896" i="5"/>
  <c r="D896" i="5"/>
  <c r="E896" i="5"/>
  <c r="C897" i="5"/>
  <c r="D897" i="5" s="1"/>
  <c r="E897" i="5"/>
  <c r="C898" i="5"/>
  <c r="D898" i="5"/>
  <c r="E898" i="5"/>
  <c r="C899" i="5"/>
  <c r="D899" i="5" s="1"/>
  <c r="E899" i="5"/>
  <c r="C900" i="5"/>
  <c r="D900" i="5"/>
  <c r="E900" i="5"/>
  <c r="C901" i="5"/>
  <c r="D901" i="5" s="1"/>
  <c r="E901" i="5"/>
  <c r="C902" i="5"/>
  <c r="D902" i="5"/>
  <c r="E902" i="5"/>
  <c r="C903" i="5"/>
  <c r="D903" i="5" s="1"/>
  <c r="E903" i="5"/>
  <c r="C904" i="5"/>
  <c r="D904" i="5"/>
  <c r="E904" i="5"/>
  <c r="C905" i="5"/>
  <c r="D905" i="5" s="1"/>
  <c r="E905" i="5"/>
  <c r="C906" i="5"/>
  <c r="D906" i="5"/>
  <c r="E906" i="5"/>
  <c r="C907" i="5"/>
  <c r="D907" i="5" s="1"/>
  <c r="E907" i="5"/>
  <c r="C908" i="5"/>
  <c r="D908" i="5"/>
  <c r="E908" i="5"/>
  <c r="C909" i="5"/>
  <c r="D909" i="5" s="1"/>
  <c r="E909" i="5"/>
  <c r="C910" i="5"/>
  <c r="D910" i="5"/>
  <c r="E910" i="5"/>
  <c r="C911" i="5"/>
  <c r="D911" i="5" s="1"/>
  <c r="E911" i="5"/>
  <c r="C912" i="5"/>
  <c r="D912" i="5"/>
  <c r="E912" i="5"/>
  <c r="C913" i="5"/>
  <c r="D913" i="5" s="1"/>
  <c r="E913" i="5"/>
  <c r="C914" i="5"/>
  <c r="D914" i="5"/>
  <c r="E914" i="5"/>
  <c r="C915" i="5"/>
  <c r="D915" i="5" s="1"/>
  <c r="E915" i="5"/>
  <c r="C916" i="5"/>
  <c r="D916" i="5"/>
  <c r="E916" i="5"/>
  <c r="C917" i="5"/>
  <c r="D917" i="5" s="1"/>
  <c r="E917" i="5"/>
  <c r="C918" i="5"/>
  <c r="D918" i="5"/>
  <c r="E918" i="5"/>
  <c r="C919" i="5"/>
  <c r="D919" i="5" s="1"/>
  <c r="E919" i="5"/>
  <c r="C920" i="5"/>
  <c r="D920" i="5"/>
  <c r="E920" i="5"/>
  <c r="C921" i="5"/>
  <c r="D921" i="5" s="1"/>
  <c r="E921" i="5"/>
  <c r="C922" i="5"/>
  <c r="D922" i="5"/>
  <c r="E922" i="5"/>
  <c r="C923" i="5"/>
  <c r="D923" i="5" s="1"/>
  <c r="E923" i="5"/>
  <c r="C924" i="5"/>
  <c r="D924" i="5"/>
  <c r="E924" i="5"/>
  <c r="C925" i="5"/>
  <c r="D925" i="5" s="1"/>
  <c r="E925" i="5"/>
  <c r="C926" i="5"/>
  <c r="D926" i="5"/>
  <c r="E926" i="5"/>
  <c r="C927" i="5"/>
  <c r="D927" i="5" s="1"/>
  <c r="E927" i="5"/>
  <c r="C928" i="5"/>
  <c r="D928" i="5"/>
  <c r="E928" i="5"/>
  <c r="C929" i="5"/>
  <c r="D929" i="5" s="1"/>
  <c r="E929" i="5"/>
  <c r="C930" i="5"/>
  <c r="D930" i="5"/>
  <c r="E930" i="5"/>
  <c r="C931" i="5"/>
  <c r="D931" i="5" s="1"/>
  <c r="E931" i="5"/>
  <c r="C932" i="5"/>
  <c r="D932" i="5"/>
  <c r="E932" i="5"/>
  <c r="C933" i="5"/>
  <c r="D933" i="5" s="1"/>
  <c r="E933" i="5"/>
  <c r="C934" i="5"/>
  <c r="D934" i="5"/>
  <c r="E934" i="5"/>
  <c r="C935" i="5"/>
  <c r="D935" i="5" s="1"/>
  <c r="E935" i="5"/>
  <c r="C936" i="5"/>
  <c r="D936" i="5"/>
  <c r="E936" i="5"/>
  <c r="C937" i="5"/>
  <c r="D937" i="5" s="1"/>
  <c r="E937" i="5"/>
  <c r="C938" i="5"/>
  <c r="D938" i="5"/>
  <c r="E938" i="5"/>
  <c r="C939" i="5"/>
  <c r="D939" i="5" s="1"/>
  <c r="E939" i="5"/>
  <c r="C940" i="5"/>
  <c r="D940" i="5"/>
  <c r="E940" i="5"/>
  <c r="C941" i="5"/>
  <c r="D941" i="5" s="1"/>
  <c r="E941" i="5"/>
  <c r="C942" i="5"/>
  <c r="D942" i="5"/>
  <c r="E942" i="5"/>
  <c r="C943" i="5"/>
  <c r="D943" i="5" s="1"/>
  <c r="E943" i="5"/>
  <c r="C944" i="5"/>
  <c r="D944" i="5"/>
  <c r="E944" i="5"/>
  <c r="C945" i="5"/>
  <c r="D945" i="5" s="1"/>
  <c r="E945" i="5"/>
  <c r="C946" i="5"/>
  <c r="D946" i="5"/>
  <c r="E946" i="5"/>
  <c r="C947" i="5"/>
  <c r="D947" i="5" s="1"/>
  <c r="E947" i="5"/>
  <c r="C948" i="5"/>
  <c r="D948" i="5"/>
  <c r="E948" i="5"/>
  <c r="C949" i="5"/>
  <c r="D949" i="5" s="1"/>
  <c r="E949" i="5"/>
  <c r="C950" i="5"/>
  <c r="D950" i="5"/>
  <c r="E950" i="5"/>
  <c r="C951" i="5"/>
  <c r="D951" i="5" s="1"/>
  <c r="E951" i="5"/>
  <c r="C952" i="5"/>
  <c r="D952" i="5"/>
  <c r="E952" i="5"/>
  <c r="C953" i="5"/>
  <c r="D953" i="5" s="1"/>
  <c r="E953" i="5"/>
  <c r="C954" i="5"/>
  <c r="D954" i="5"/>
  <c r="E954" i="5"/>
  <c r="C955" i="5"/>
  <c r="D955" i="5" s="1"/>
  <c r="E955" i="5"/>
  <c r="C956" i="5"/>
  <c r="D956" i="5"/>
  <c r="E956" i="5"/>
  <c r="C957" i="5"/>
  <c r="D957" i="5" s="1"/>
  <c r="E957" i="5"/>
  <c r="C958" i="5"/>
  <c r="D958" i="5"/>
  <c r="E958" i="5"/>
  <c r="C959" i="5"/>
  <c r="D959" i="5" s="1"/>
  <c r="E959" i="5"/>
  <c r="C960" i="5"/>
  <c r="D960" i="5"/>
  <c r="E960" i="5"/>
  <c r="C961" i="5"/>
  <c r="D961" i="5" s="1"/>
  <c r="E961" i="5"/>
  <c r="C962" i="5"/>
  <c r="D962" i="5"/>
  <c r="E962" i="5"/>
  <c r="C963" i="5"/>
  <c r="D963" i="5" s="1"/>
  <c r="E963" i="5"/>
  <c r="C964" i="5"/>
  <c r="D964" i="5"/>
  <c r="E964" i="5"/>
  <c r="C965" i="5"/>
  <c r="D965" i="5" s="1"/>
  <c r="E965" i="5"/>
  <c r="C966" i="5"/>
  <c r="D966" i="5"/>
  <c r="E966" i="5"/>
  <c r="C967" i="5"/>
  <c r="D967" i="5" s="1"/>
  <c r="E967" i="5"/>
  <c r="C968" i="5"/>
  <c r="D968" i="5"/>
  <c r="E968" i="5"/>
  <c r="C969" i="5"/>
  <c r="D969" i="5" s="1"/>
  <c r="E969" i="5"/>
  <c r="C970" i="5"/>
  <c r="D970" i="5"/>
  <c r="E970" i="5"/>
  <c r="C971" i="5"/>
  <c r="D971" i="5" s="1"/>
  <c r="E971" i="5"/>
  <c r="C972" i="5"/>
  <c r="D972" i="5"/>
  <c r="E972" i="5"/>
  <c r="C973" i="5"/>
  <c r="D973" i="5" s="1"/>
  <c r="E973" i="5"/>
  <c r="C974" i="5"/>
  <c r="D974" i="5"/>
  <c r="E974" i="5"/>
  <c r="C975" i="5"/>
  <c r="D975" i="5" s="1"/>
  <c r="E975" i="5"/>
  <c r="C976" i="5"/>
  <c r="D976" i="5"/>
  <c r="E976" i="5"/>
  <c r="C977" i="5"/>
  <c r="D977" i="5" s="1"/>
  <c r="E977" i="5"/>
  <c r="C978" i="5"/>
  <c r="D978" i="5"/>
  <c r="E978" i="5"/>
  <c r="C979" i="5"/>
  <c r="D979" i="5" s="1"/>
  <c r="E979" i="5"/>
  <c r="C980" i="5"/>
  <c r="D980" i="5"/>
  <c r="E980" i="5"/>
  <c r="C981" i="5"/>
  <c r="D981" i="5" s="1"/>
  <c r="E981" i="5"/>
  <c r="C982" i="5"/>
  <c r="D982" i="5"/>
  <c r="E982" i="5"/>
  <c r="C983" i="5"/>
  <c r="D983" i="5" s="1"/>
  <c r="E983" i="5"/>
  <c r="C984" i="5"/>
  <c r="D984" i="5"/>
  <c r="E984" i="5"/>
  <c r="C985" i="5"/>
  <c r="D985" i="5" s="1"/>
  <c r="E985" i="5"/>
  <c r="C986" i="5"/>
  <c r="D986" i="5"/>
  <c r="E986" i="5"/>
  <c r="C987" i="5"/>
  <c r="D987" i="5" s="1"/>
  <c r="E987" i="5"/>
  <c r="C988" i="5"/>
  <c r="D988" i="5"/>
  <c r="E988" i="5"/>
  <c r="C989" i="5"/>
  <c r="D989" i="5" s="1"/>
  <c r="E989" i="5"/>
  <c r="C990" i="5"/>
  <c r="D990" i="5"/>
  <c r="E990" i="5"/>
  <c r="C991" i="5"/>
  <c r="D991" i="5" s="1"/>
  <c r="E991" i="5"/>
  <c r="C992" i="5"/>
  <c r="D992" i="5"/>
  <c r="E992" i="5"/>
  <c r="C993" i="5"/>
  <c r="D993" i="5" s="1"/>
  <c r="E993" i="5"/>
  <c r="C994" i="5"/>
  <c r="D994" i="5"/>
  <c r="E994" i="5"/>
  <c r="C995" i="5"/>
  <c r="D995" i="5" s="1"/>
  <c r="E995" i="5"/>
  <c r="C996" i="5"/>
  <c r="D996" i="5"/>
  <c r="E996" i="5"/>
  <c r="C997" i="5"/>
  <c r="D997" i="5" s="1"/>
  <c r="E997" i="5"/>
  <c r="C998" i="5"/>
  <c r="D998" i="5"/>
  <c r="E998" i="5"/>
  <c r="C999" i="5"/>
  <c r="D999" i="5" s="1"/>
  <c r="E999" i="5"/>
  <c r="C1000" i="5"/>
  <c r="D1000" i="5"/>
  <c r="E1000" i="5"/>
  <c r="C1001" i="5"/>
  <c r="D1001" i="5" s="1"/>
  <c r="E1001" i="5"/>
  <c r="C1002" i="5"/>
  <c r="D1002" i="5"/>
  <c r="E1002" i="5"/>
  <c r="C1003" i="5"/>
  <c r="D1003" i="5" s="1"/>
  <c r="E1003" i="5"/>
  <c r="C1004" i="5"/>
  <c r="D1004" i="5"/>
  <c r="E1004" i="5"/>
  <c r="C1005" i="5"/>
  <c r="D1005" i="5" s="1"/>
  <c r="E1005" i="5"/>
  <c r="C1006" i="5"/>
  <c r="D1006" i="5"/>
  <c r="E1006" i="5"/>
  <c r="A57" i="5"/>
  <c r="A58" i="5"/>
  <c r="A59" i="5"/>
  <c r="A60" i="5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E7" i="5"/>
  <c r="D16" i="5"/>
  <c r="C9" i="5"/>
  <c r="D9" i="5" s="1"/>
  <c r="C10" i="5"/>
  <c r="D10" i="5" s="1"/>
  <c r="C11" i="5"/>
  <c r="D11" i="5" s="1"/>
  <c r="D12" i="5"/>
  <c r="C13" i="5"/>
  <c r="D13" i="5" s="1"/>
  <c r="C14" i="5"/>
  <c r="D14" i="5" s="1"/>
  <c r="C15" i="5"/>
  <c r="D15" i="5" s="1"/>
  <c r="C16" i="5"/>
  <c r="C17" i="5"/>
  <c r="D17" i="5" s="1"/>
  <c r="C18" i="5"/>
  <c r="D18" i="5" s="1"/>
  <c r="C19" i="5"/>
  <c r="D19" i="5" s="1"/>
  <c r="C20" i="5"/>
  <c r="D20" i="5" s="1"/>
  <c r="C9" i="2"/>
  <c r="G7" i="5" l="1"/>
  <c r="F8" i="5"/>
  <c r="F9" i="5"/>
  <c r="F10" i="5" l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G21" i="5" l="1"/>
  <c r="F22" i="5"/>
  <c r="G22" i="5"/>
  <c r="F23" i="5"/>
  <c r="F24" i="5" l="1"/>
  <c r="G23" i="5"/>
  <c r="A8" i="5"/>
  <c r="L3" i="5"/>
  <c r="C30" i="3"/>
  <c r="C11" i="3"/>
  <c r="C11" i="1"/>
  <c r="C22" i="1" s="1"/>
  <c r="B24" i="1" s="1"/>
  <c r="H18" i="1" s="1"/>
  <c r="L5" i="1"/>
  <c r="C48" i="1"/>
  <c r="C47" i="1"/>
  <c r="B42" i="1"/>
  <c r="C40" i="1"/>
  <c r="C19" i="1"/>
  <c r="C35" i="1"/>
  <c r="C30" i="1"/>
  <c r="N13" i="2"/>
  <c r="P59" i="2" s="1"/>
  <c r="J114" i="2"/>
  <c r="C111" i="2"/>
  <c r="F25" i="5" l="1"/>
  <c r="G24" i="5"/>
  <c r="E8" i="5"/>
  <c r="G8" i="5" s="1"/>
  <c r="A9" i="5"/>
  <c r="C109" i="2"/>
  <c r="C104" i="2"/>
  <c r="D104" i="2" s="1"/>
  <c r="E104" i="2" s="1"/>
  <c r="F104" i="2" s="1"/>
  <c r="G104" i="2" s="1"/>
  <c r="H104" i="2" s="1"/>
  <c r="I104" i="2" s="1"/>
  <c r="J104" i="2" s="1"/>
  <c r="K104" i="2" s="1"/>
  <c r="F62" i="2"/>
  <c r="C65" i="2" s="1"/>
  <c r="C99" i="2"/>
  <c r="D99" i="2" s="1"/>
  <c r="E99" i="2" s="1"/>
  <c r="F99" i="2" s="1"/>
  <c r="G99" i="2" s="1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S99" i="2" s="1"/>
  <c r="T99" i="2" s="1"/>
  <c r="U99" i="2" s="1"/>
  <c r="C94" i="2"/>
  <c r="D94" i="2" s="1"/>
  <c r="E94" i="2" s="1"/>
  <c r="F94" i="2" s="1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C89" i="2"/>
  <c r="D89" i="2" s="1"/>
  <c r="E89" i="2" s="1"/>
  <c r="F89" i="2" s="1"/>
  <c r="G89" i="2" s="1"/>
  <c r="H89" i="2" s="1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U89" i="2" s="1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D69" i="2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C69" i="2"/>
  <c r="B66" i="2"/>
  <c r="B67" i="2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L190" i="4"/>
  <c r="M190" i="4"/>
  <c r="N190" i="4"/>
  <c r="O190" i="4"/>
  <c r="P190" i="4"/>
  <c r="Q190" i="4"/>
  <c r="R190" i="4"/>
  <c r="S190" i="4"/>
  <c r="T190" i="4"/>
  <c r="U190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C197" i="4"/>
  <c r="D197" i="4"/>
  <c r="E197" i="4" s="1"/>
  <c r="F197" i="4"/>
  <c r="G197" i="4" s="1"/>
  <c r="H197" i="4" s="1"/>
  <c r="I197" i="4" s="1"/>
  <c r="J197" i="4"/>
  <c r="K197" i="4" s="1"/>
  <c r="L197" i="4" s="1"/>
  <c r="M197" i="4" s="1"/>
  <c r="N197" i="4" s="1"/>
  <c r="O197" i="4" s="1"/>
  <c r="P197" i="4" s="1"/>
  <c r="Q197" i="4" s="1"/>
  <c r="R197" i="4" s="1"/>
  <c r="S197" i="4" s="1"/>
  <c r="T197" i="4" s="1"/>
  <c r="U197" i="4" s="1"/>
  <c r="B198" i="4"/>
  <c r="C198" i="4" s="1"/>
  <c r="B199" i="4"/>
  <c r="B200" i="4" s="1"/>
  <c r="C202" i="4"/>
  <c r="D202" i="4" s="1"/>
  <c r="E202" i="4" s="1"/>
  <c r="F202" i="4" s="1"/>
  <c r="G202" i="4"/>
  <c r="H202" i="4" s="1"/>
  <c r="I202" i="4" s="1"/>
  <c r="J202" i="4" s="1"/>
  <c r="K202" i="4"/>
  <c r="L202" i="4" s="1"/>
  <c r="M202" i="4" s="1"/>
  <c r="N202" i="4" s="1"/>
  <c r="O202" i="4" s="1"/>
  <c r="P202" i="4" s="1"/>
  <c r="Q202" i="4" s="1"/>
  <c r="R202" i="4" s="1"/>
  <c r="S202" i="4" s="1"/>
  <c r="T202" i="4" s="1"/>
  <c r="U202" i="4" s="1"/>
  <c r="C207" i="4"/>
  <c r="D207" i="4"/>
  <c r="E207" i="4" s="1"/>
  <c r="F207" i="4" s="1"/>
  <c r="G207" i="4" s="1"/>
  <c r="H207" i="4"/>
  <c r="I207" i="4" s="1"/>
  <c r="J207" i="4" s="1"/>
  <c r="K207" i="4" s="1"/>
  <c r="L207" i="4" s="1"/>
  <c r="M207" i="4" s="1"/>
  <c r="N207" i="4" s="1"/>
  <c r="O207" i="4" s="1"/>
  <c r="P207" i="4" s="1"/>
  <c r="Q207" i="4" s="1"/>
  <c r="R207" i="4" s="1"/>
  <c r="S207" i="4" s="1"/>
  <c r="T207" i="4" s="1"/>
  <c r="U207" i="4" s="1"/>
  <c r="C212" i="4"/>
  <c r="D212" i="4" s="1"/>
  <c r="E212" i="4"/>
  <c r="F212" i="4" s="1"/>
  <c r="G212" i="4" s="1"/>
  <c r="H212" i="4" s="1"/>
  <c r="I212" i="4" s="1"/>
  <c r="J212" i="4" s="1"/>
  <c r="K212" i="4" s="1"/>
  <c r="L212" i="4" s="1"/>
  <c r="M212" i="4" s="1"/>
  <c r="N212" i="4" s="1"/>
  <c r="O212" i="4" s="1"/>
  <c r="P212" i="4" s="1"/>
  <c r="Q212" i="4" s="1"/>
  <c r="R212" i="4" s="1"/>
  <c r="S212" i="4" s="1"/>
  <c r="T212" i="4" s="1"/>
  <c r="U212" i="4" s="1"/>
  <c r="C217" i="4"/>
  <c r="D217" i="4"/>
  <c r="E217" i="4" s="1"/>
  <c r="F217" i="4"/>
  <c r="G217" i="4" s="1"/>
  <c r="H217" i="4" s="1"/>
  <c r="I217" i="4" s="1"/>
  <c r="J217" i="4" s="1"/>
  <c r="K217" i="4" s="1"/>
  <c r="L217" i="4" s="1"/>
  <c r="M217" i="4" s="1"/>
  <c r="N217" i="4" s="1"/>
  <c r="O217" i="4" s="1"/>
  <c r="P217" i="4" s="1"/>
  <c r="Q217" i="4" s="1"/>
  <c r="R217" i="4" s="1"/>
  <c r="S217" i="4" s="1"/>
  <c r="T217" i="4" s="1"/>
  <c r="U217" i="4" s="1"/>
  <c r="C222" i="4"/>
  <c r="D222" i="4"/>
  <c r="E222" i="4" s="1"/>
  <c r="F222" i="4" s="1"/>
  <c r="G222" i="4" s="1"/>
  <c r="H222" i="4" s="1"/>
  <c r="I222" i="4" s="1"/>
  <c r="J222" i="4" s="1"/>
  <c r="K222" i="4" s="1"/>
  <c r="L222" i="4" s="1"/>
  <c r="M222" i="4" s="1"/>
  <c r="N222" i="4" s="1"/>
  <c r="O222" i="4" s="1"/>
  <c r="P222" i="4" s="1"/>
  <c r="Q222" i="4" s="1"/>
  <c r="R222" i="4" s="1"/>
  <c r="S222" i="4" s="1"/>
  <c r="T222" i="4" s="1"/>
  <c r="U222" i="4" s="1"/>
  <c r="B193" i="4"/>
  <c r="C192" i="4"/>
  <c r="D192" i="4" s="1"/>
  <c r="E192" i="4" s="1"/>
  <c r="F192" i="4" s="1"/>
  <c r="G192" i="4" s="1"/>
  <c r="H192" i="4" s="1"/>
  <c r="I192" i="4" s="1"/>
  <c r="J192" i="4" s="1"/>
  <c r="K192" i="4" s="1"/>
  <c r="L192" i="4" s="1"/>
  <c r="M192" i="4" s="1"/>
  <c r="N192" i="4" s="1"/>
  <c r="O192" i="4" s="1"/>
  <c r="P192" i="4" s="1"/>
  <c r="Q192" i="4" s="1"/>
  <c r="R192" i="4" s="1"/>
  <c r="S192" i="4" s="1"/>
  <c r="T192" i="4" s="1"/>
  <c r="U192" i="4" s="1"/>
  <c r="C187" i="4"/>
  <c r="D187" i="4" s="1"/>
  <c r="E187" i="4" s="1"/>
  <c r="F187" i="4" s="1"/>
  <c r="G187" i="4" s="1"/>
  <c r="H187" i="4" s="1"/>
  <c r="I187" i="4" s="1"/>
  <c r="J187" i="4" s="1"/>
  <c r="K187" i="4" s="1"/>
  <c r="L187" i="4" s="1"/>
  <c r="M187" i="4" s="1"/>
  <c r="N187" i="4" s="1"/>
  <c r="O187" i="4" s="1"/>
  <c r="P187" i="4" s="1"/>
  <c r="Q187" i="4" s="1"/>
  <c r="R187" i="4" s="1"/>
  <c r="S187" i="4" s="1"/>
  <c r="T187" i="4" s="1"/>
  <c r="U187" i="4" s="1"/>
  <c r="C182" i="4"/>
  <c r="D182" i="4" s="1"/>
  <c r="E182" i="4" s="1"/>
  <c r="F182" i="4" s="1"/>
  <c r="G182" i="4" s="1"/>
  <c r="H182" i="4" s="1"/>
  <c r="I182" i="4" s="1"/>
  <c r="J182" i="4" s="1"/>
  <c r="K182" i="4" s="1"/>
  <c r="L182" i="4" s="1"/>
  <c r="M182" i="4" s="1"/>
  <c r="N182" i="4" s="1"/>
  <c r="O182" i="4" s="1"/>
  <c r="P182" i="4" s="1"/>
  <c r="Q182" i="4" s="1"/>
  <c r="R182" i="4" s="1"/>
  <c r="S182" i="4" s="1"/>
  <c r="T182" i="4" s="1"/>
  <c r="U182" i="4" s="1"/>
  <c r="C177" i="4"/>
  <c r="D177" i="4" s="1"/>
  <c r="E177" i="4" s="1"/>
  <c r="F177" i="4" s="1"/>
  <c r="G177" i="4" s="1"/>
  <c r="H177" i="4" s="1"/>
  <c r="I177" i="4" s="1"/>
  <c r="J177" i="4" s="1"/>
  <c r="K177" i="4" s="1"/>
  <c r="L177" i="4" s="1"/>
  <c r="M177" i="4" s="1"/>
  <c r="N177" i="4" s="1"/>
  <c r="O177" i="4" s="1"/>
  <c r="P177" i="4" s="1"/>
  <c r="Q177" i="4" s="1"/>
  <c r="R177" i="4" s="1"/>
  <c r="S177" i="4" s="1"/>
  <c r="T177" i="4" s="1"/>
  <c r="U177" i="4" s="1"/>
  <c r="C172" i="4"/>
  <c r="D172" i="4" s="1"/>
  <c r="E172" i="4" s="1"/>
  <c r="F172" i="4" s="1"/>
  <c r="G172" i="4" s="1"/>
  <c r="H172" i="4" s="1"/>
  <c r="I172" i="4" s="1"/>
  <c r="J172" i="4" s="1"/>
  <c r="K172" i="4" s="1"/>
  <c r="L172" i="4" s="1"/>
  <c r="M172" i="4" s="1"/>
  <c r="N172" i="4" s="1"/>
  <c r="O172" i="4" s="1"/>
  <c r="P172" i="4" s="1"/>
  <c r="Q172" i="4" s="1"/>
  <c r="R172" i="4" s="1"/>
  <c r="S172" i="4" s="1"/>
  <c r="T172" i="4" s="1"/>
  <c r="U172" i="4" s="1"/>
  <c r="H167" i="4"/>
  <c r="I167" i="4" s="1"/>
  <c r="J167" i="4" s="1"/>
  <c r="K167" i="4" s="1"/>
  <c r="L167" i="4" s="1"/>
  <c r="M167" i="4" s="1"/>
  <c r="N167" i="4" s="1"/>
  <c r="O167" i="4" s="1"/>
  <c r="P167" i="4" s="1"/>
  <c r="Q167" i="4" s="1"/>
  <c r="R167" i="4" s="1"/>
  <c r="S167" i="4" s="1"/>
  <c r="T167" i="4" s="1"/>
  <c r="U167" i="4" s="1"/>
  <c r="C167" i="4"/>
  <c r="D167" i="4" s="1"/>
  <c r="E167" i="4" s="1"/>
  <c r="F167" i="4" s="1"/>
  <c r="G167" i="4" s="1"/>
  <c r="C162" i="4"/>
  <c r="D162" i="4" s="1"/>
  <c r="E162" i="4" s="1"/>
  <c r="F162" i="4" s="1"/>
  <c r="G162" i="4" s="1"/>
  <c r="H162" i="4" s="1"/>
  <c r="I162" i="4" s="1"/>
  <c r="J162" i="4" s="1"/>
  <c r="K162" i="4" s="1"/>
  <c r="L162" i="4" s="1"/>
  <c r="M162" i="4" s="1"/>
  <c r="N162" i="4" s="1"/>
  <c r="O162" i="4" s="1"/>
  <c r="P162" i="4" s="1"/>
  <c r="Q162" i="4" s="1"/>
  <c r="R162" i="4" s="1"/>
  <c r="S162" i="4" s="1"/>
  <c r="T162" i="4" s="1"/>
  <c r="U162" i="4" s="1"/>
  <c r="C157" i="4"/>
  <c r="D157" i="4" s="1"/>
  <c r="E157" i="4" s="1"/>
  <c r="F157" i="4" s="1"/>
  <c r="G157" i="4" s="1"/>
  <c r="H157" i="4" s="1"/>
  <c r="I157" i="4" s="1"/>
  <c r="J157" i="4" s="1"/>
  <c r="K157" i="4" s="1"/>
  <c r="L157" i="4" s="1"/>
  <c r="M157" i="4" s="1"/>
  <c r="N157" i="4" s="1"/>
  <c r="O157" i="4" s="1"/>
  <c r="P157" i="4" s="1"/>
  <c r="Q157" i="4" s="1"/>
  <c r="R157" i="4" s="1"/>
  <c r="S157" i="4" s="1"/>
  <c r="T157" i="4" s="1"/>
  <c r="U157" i="4" s="1"/>
  <c r="C152" i="4"/>
  <c r="D152" i="4" s="1"/>
  <c r="E152" i="4" s="1"/>
  <c r="F152" i="4" s="1"/>
  <c r="G152" i="4" s="1"/>
  <c r="H152" i="4" s="1"/>
  <c r="I152" i="4" s="1"/>
  <c r="J152" i="4" s="1"/>
  <c r="K152" i="4" s="1"/>
  <c r="L152" i="4" s="1"/>
  <c r="M152" i="4" s="1"/>
  <c r="N152" i="4" s="1"/>
  <c r="O152" i="4" s="1"/>
  <c r="P152" i="4" s="1"/>
  <c r="Q152" i="4" s="1"/>
  <c r="R152" i="4" s="1"/>
  <c r="S152" i="4" s="1"/>
  <c r="T152" i="4" s="1"/>
  <c r="U152" i="4" s="1"/>
  <c r="B149" i="4"/>
  <c r="B150" i="4" s="1"/>
  <c r="D147" i="4"/>
  <c r="E147" i="4" s="1"/>
  <c r="F147" i="4" s="1"/>
  <c r="G147" i="4" s="1"/>
  <c r="H147" i="4" s="1"/>
  <c r="I147" i="4" s="1"/>
  <c r="J147" i="4" s="1"/>
  <c r="K147" i="4" s="1"/>
  <c r="L147" i="4" s="1"/>
  <c r="M147" i="4" s="1"/>
  <c r="N147" i="4" s="1"/>
  <c r="O147" i="4" s="1"/>
  <c r="P147" i="4" s="1"/>
  <c r="Q147" i="4" s="1"/>
  <c r="R147" i="4" s="1"/>
  <c r="S147" i="4" s="1"/>
  <c r="T147" i="4" s="1"/>
  <c r="U147" i="4" s="1"/>
  <c r="V147" i="4" s="1"/>
  <c r="C147" i="4"/>
  <c r="L3" i="4"/>
  <c r="C131" i="4"/>
  <c r="D131" i="4" s="1"/>
  <c r="E131" i="4" s="1"/>
  <c r="F131" i="4" s="1"/>
  <c r="G131" i="4" s="1"/>
  <c r="H131" i="4" s="1"/>
  <c r="I131" i="4" s="1"/>
  <c r="J131" i="4" s="1"/>
  <c r="K131" i="4" s="1"/>
  <c r="L131" i="4" s="1"/>
  <c r="M131" i="4" s="1"/>
  <c r="N131" i="4" s="1"/>
  <c r="O131" i="4" s="1"/>
  <c r="P131" i="4" s="1"/>
  <c r="Q131" i="4" s="1"/>
  <c r="R131" i="4" s="1"/>
  <c r="S131" i="4" s="1"/>
  <c r="T131" i="4" s="1"/>
  <c r="U131" i="4" s="1"/>
  <c r="C126" i="4"/>
  <c r="D126" i="4" s="1"/>
  <c r="E126" i="4" s="1"/>
  <c r="F126" i="4" s="1"/>
  <c r="G126" i="4" s="1"/>
  <c r="H126" i="4" s="1"/>
  <c r="I126" i="4" s="1"/>
  <c r="J126" i="4" s="1"/>
  <c r="K126" i="4" s="1"/>
  <c r="L126" i="4" s="1"/>
  <c r="M126" i="4" s="1"/>
  <c r="N126" i="4" s="1"/>
  <c r="O126" i="4" s="1"/>
  <c r="P126" i="4" s="1"/>
  <c r="Q126" i="4" s="1"/>
  <c r="R126" i="4" s="1"/>
  <c r="S126" i="4" s="1"/>
  <c r="T126" i="4" s="1"/>
  <c r="U126" i="4" s="1"/>
  <c r="D121" i="4"/>
  <c r="E121" i="4" s="1"/>
  <c r="F121" i="4" s="1"/>
  <c r="G121" i="4" s="1"/>
  <c r="H121" i="4" s="1"/>
  <c r="I121" i="4" s="1"/>
  <c r="J121" i="4" s="1"/>
  <c r="K121" i="4" s="1"/>
  <c r="L121" i="4" s="1"/>
  <c r="M121" i="4" s="1"/>
  <c r="N121" i="4" s="1"/>
  <c r="O121" i="4" s="1"/>
  <c r="P121" i="4" s="1"/>
  <c r="Q121" i="4" s="1"/>
  <c r="R121" i="4" s="1"/>
  <c r="S121" i="4" s="1"/>
  <c r="T121" i="4" s="1"/>
  <c r="U121" i="4" s="1"/>
  <c r="C121" i="4"/>
  <c r="D116" i="4"/>
  <c r="E116" i="4" s="1"/>
  <c r="F116" i="4" s="1"/>
  <c r="G116" i="4" s="1"/>
  <c r="H116" i="4" s="1"/>
  <c r="I116" i="4" s="1"/>
  <c r="J116" i="4" s="1"/>
  <c r="K116" i="4" s="1"/>
  <c r="L116" i="4" s="1"/>
  <c r="M116" i="4" s="1"/>
  <c r="N116" i="4" s="1"/>
  <c r="O116" i="4" s="1"/>
  <c r="P116" i="4" s="1"/>
  <c r="Q116" i="4" s="1"/>
  <c r="R116" i="4" s="1"/>
  <c r="S116" i="4" s="1"/>
  <c r="T116" i="4" s="1"/>
  <c r="U116" i="4" s="1"/>
  <c r="C116" i="4"/>
  <c r="C111" i="4"/>
  <c r="D111" i="4" s="1"/>
  <c r="E111" i="4" s="1"/>
  <c r="F111" i="4" s="1"/>
  <c r="G111" i="4" s="1"/>
  <c r="H111" i="4" s="1"/>
  <c r="I111" i="4" s="1"/>
  <c r="J111" i="4" s="1"/>
  <c r="K111" i="4" s="1"/>
  <c r="L111" i="4" s="1"/>
  <c r="M111" i="4" s="1"/>
  <c r="N111" i="4" s="1"/>
  <c r="O111" i="4" s="1"/>
  <c r="P111" i="4" s="1"/>
  <c r="Q111" i="4" s="1"/>
  <c r="R111" i="4" s="1"/>
  <c r="S111" i="4" s="1"/>
  <c r="T111" i="4" s="1"/>
  <c r="U111" i="4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D101" i="4"/>
  <c r="E101" i="4" s="1"/>
  <c r="F101" i="4" s="1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C101" i="4"/>
  <c r="B98" i="4"/>
  <c r="B99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D74" i="4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C74" i="4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B66" i="4"/>
  <c r="B67" i="4" s="1"/>
  <c r="D64" i="4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C64" i="4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B46" i="4"/>
  <c r="B47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B33" i="4"/>
  <c r="B34" i="4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C14" i="4"/>
  <c r="D14" i="4" s="1"/>
  <c r="B14" i="4"/>
  <c r="B15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C13" i="4"/>
  <c r="D13" i="4" s="1"/>
  <c r="A8" i="4"/>
  <c r="F29" i="4" s="1"/>
  <c r="F38" i="2"/>
  <c r="F26" i="5" l="1"/>
  <c r="G25" i="5"/>
  <c r="G9" i="5"/>
  <c r="A10" i="5"/>
  <c r="D65" i="2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B70" i="2" s="1"/>
  <c r="C70" i="2" s="1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B75" i="2" s="1"/>
  <c r="C75" i="2" s="1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B80" i="2" s="1"/>
  <c r="C80" i="2" s="1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B85" i="2" s="1"/>
  <c r="C85" i="2" s="1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B90" i="2" s="1"/>
  <c r="C90" i="2" s="1"/>
  <c r="D90" i="2" s="1"/>
  <c r="E90" i="2" s="1"/>
  <c r="F90" i="2" s="1"/>
  <c r="G90" i="2" s="1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U90" i="2" s="1"/>
  <c r="B95" i="2" s="1"/>
  <c r="C95" i="2" s="1"/>
  <c r="D95" i="2" s="1"/>
  <c r="E95" i="2" s="1"/>
  <c r="F95" i="2" s="1"/>
  <c r="G95" i="2" s="1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U95" i="2" s="1"/>
  <c r="B100" i="2" s="1"/>
  <c r="C100" i="2" s="1"/>
  <c r="D100" i="2" s="1"/>
  <c r="E100" i="2" s="1"/>
  <c r="F100" i="2" s="1"/>
  <c r="G100" i="2" s="1"/>
  <c r="H100" i="2" s="1"/>
  <c r="I100" i="2" s="1"/>
  <c r="J100" i="2" s="1"/>
  <c r="K100" i="2" s="1"/>
  <c r="L100" i="2" s="1"/>
  <c r="M100" i="2" s="1"/>
  <c r="N100" i="2" s="1"/>
  <c r="O100" i="2" s="1"/>
  <c r="P100" i="2" s="1"/>
  <c r="Q100" i="2" s="1"/>
  <c r="R100" i="2" s="1"/>
  <c r="S100" i="2" s="1"/>
  <c r="T100" i="2" s="1"/>
  <c r="U100" i="2" s="1"/>
  <c r="B105" i="2" s="1"/>
  <c r="C105" i="2" s="1"/>
  <c r="D105" i="2" s="1"/>
  <c r="C66" i="2"/>
  <c r="C67" i="2" s="1"/>
  <c r="C199" i="4"/>
  <c r="C200" i="4" s="1"/>
  <c r="D198" i="4"/>
  <c r="F42" i="4"/>
  <c r="C32" i="4"/>
  <c r="B16" i="4"/>
  <c r="C15" i="4"/>
  <c r="D15" i="4" s="1"/>
  <c r="C22" i="3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B25" i="3" s="1"/>
  <c r="C25" i="3" s="1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C20" i="3"/>
  <c r="F17" i="3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B21" i="3"/>
  <c r="B22" i="3" s="1"/>
  <c r="C21" i="3"/>
  <c r="C19" i="3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B9" i="3"/>
  <c r="L3" i="3"/>
  <c r="B10" i="3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J9" i="2"/>
  <c r="J8" i="2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C45" i="2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B42" i="2"/>
  <c r="B43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B30" i="2"/>
  <c r="B31" i="2" s="1"/>
  <c r="C29" i="2"/>
  <c r="C30" i="2" s="1"/>
  <c r="C31" i="2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B10" i="2"/>
  <c r="B11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D9" i="2"/>
  <c r="C20" i="2" s="1"/>
  <c r="C22" i="2" s="1"/>
  <c r="L3" i="2"/>
  <c r="I12" i="1"/>
  <c r="K47" i="1"/>
  <c r="L47" i="1" s="1"/>
  <c r="L48" i="1" s="1"/>
  <c r="J47" i="1"/>
  <c r="J48" i="1" s="1"/>
  <c r="J46" i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N45" i="1"/>
  <c r="J29" i="1"/>
  <c r="J30" i="1" s="1"/>
  <c r="J28" i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N27" i="1"/>
  <c r="J12" i="1"/>
  <c r="K12" i="1"/>
  <c r="K11" i="1"/>
  <c r="L11" i="1"/>
  <c r="M11" i="1" s="1"/>
  <c r="J11" i="1"/>
  <c r="N9" i="1"/>
  <c r="T10" i="1"/>
  <c r="U10" i="1" s="1"/>
  <c r="V10" i="1" s="1"/>
  <c r="W10" i="1" s="1"/>
  <c r="X10" i="1" s="1"/>
  <c r="Y10" i="1" s="1"/>
  <c r="Z10" i="1" s="1"/>
  <c r="AA10" i="1" s="1"/>
  <c r="AB10" i="1" s="1"/>
  <c r="AC10" i="1" s="1"/>
  <c r="J10" i="1"/>
  <c r="K10" i="1" s="1"/>
  <c r="L10" i="1" s="1"/>
  <c r="M10" i="1" s="1"/>
  <c r="N10" i="1" s="1"/>
  <c r="O10" i="1" s="1"/>
  <c r="P10" i="1" s="1"/>
  <c r="Q10" i="1" s="1"/>
  <c r="R10" i="1" s="1"/>
  <c r="S10" i="1" s="1"/>
  <c r="B48" i="1"/>
  <c r="B49" i="1" s="1"/>
  <c r="C4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B30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B12" i="1"/>
  <c r="C12" i="1" s="1"/>
  <c r="G26" i="5" l="1"/>
  <c r="F27" i="5"/>
  <c r="A11" i="5"/>
  <c r="E10" i="5"/>
  <c r="G10" i="5" s="1"/>
  <c r="C106" i="2"/>
  <c r="C107" i="2" s="1"/>
  <c r="B106" i="2"/>
  <c r="B107" i="2" s="1"/>
  <c r="E105" i="2"/>
  <c r="D106" i="2"/>
  <c r="D107" i="2" s="1"/>
  <c r="D66" i="2"/>
  <c r="D67" i="2" s="1"/>
  <c r="D199" i="4"/>
  <c r="D200" i="4" s="1"/>
  <c r="E198" i="4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C33" i="4"/>
  <c r="C34" i="4" s="1"/>
  <c r="C45" i="4"/>
  <c r="F62" i="4"/>
  <c r="D33" i="4"/>
  <c r="D34" i="4" s="1"/>
  <c r="B17" i="4"/>
  <c r="C16" i="4"/>
  <c r="D16" i="4" s="1"/>
  <c r="N11" i="1"/>
  <c r="M12" i="1"/>
  <c r="L12" i="1"/>
  <c r="I48" i="1"/>
  <c r="K48" i="1"/>
  <c r="C8" i="3"/>
  <c r="K9" i="2"/>
  <c r="T41" i="2"/>
  <c r="U41" i="2" s="1"/>
  <c r="V41" i="2" s="1"/>
  <c r="B46" i="2" s="1"/>
  <c r="C46" i="2" s="1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S42" i="2"/>
  <c r="D29" i="2"/>
  <c r="C42" i="2"/>
  <c r="C43" i="2" s="1"/>
  <c r="B12" i="2"/>
  <c r="C11" i="2"/>
  <c r="D11" i="2" s="1"/>
  <c r="C10" i="2"/>
  <c r="D10" i="2" s="1"/>
  <c r="M47" i="1"/>
  <c r="M48" i="1" s="1"/>
  <c r="K29" i="1"/>
  <c r="B31" i="1"/>
  <c r="B32" i="1" s="1"/>
  <c r="B33" i="1" s="1"/>
  <c r="B50" i="1"/>
  <c r="C50" i="1" s="1"/>
  <c r="C31" i="1"/>
  <c r="B13" i="1"/>
  <c r="G27" i="5" l="1"/>
  <c r="F28" i="5"/>
  <c r="A12" i="5"/>
  <c r="E11" i="5"/>
  <c r="G11" i="5" s="1"/>
  <c r="B47" i="2"/>
  <c r="B48" i="2" s="1"/>
  <c r="E106" i="2"/>
  <c r="E107" i="2" s="1"/>
  <c r="F105" i="2"/>
  <c r="E66" i="2"/>
  <c r="E67" i="2" s="1"/>
  <c r="E199" i="4"/>
  <c r="E200" i="4" s="1"/>
  <c r="F198" i="4"/>
  <c r="F94" i="4"/>
  <c r="C65" i="4"/>
  <c r="C46" i="4"/>
  <c r="C47" i="4" s="1"/>
  <c r="D45" i="4"/>
  <c r="E33" i="4"/>
  <c r="E34" i="4" s="1"/>
  <c r="B18" i="4"/>
  <c r="C17" i="4"/>
  <c r="D17" i="4" s="1"/>
  <c r="D8" i="3"/>
  <c r="C9" i="3"/>
  <c r="C10" i="3" s="1"/>
  <c r="O11" i="1"/>
  <c r="N12" i="1"/>
  <c r="D21" i="3"/>
  <c r="D22" i="3" s="1"/>
  <c r="L9" i="2"/>
  <c r="C47" i="2"/>
  <c r="C48" i="2" s="1"/>
  <c r="D30" i="2"/>
  <c r="D31" i="2" s="1"/>
  <c r="E29" i="2"/>
  <c r="D47" i="2"/>
  <c r="D48" i="2" s="1"/>
  <c r="D42" i="2"/>
  <c r="D43" i="2" s="1"/>
  <c r="C12" i="2"/>
  <c r="D12" i="2" s="1"/>
  <c r="B13" i="2"/>
  <c r="N47" i="1"/>
  <c r="N48" i="1" s="1"/>
  <c r="K30" i="1"/>
  <c r="L29" i="1"/>
  <c r="C32" i="1"/>
  <c r="B51" i="1"/>
  <c r="C51" i="1" s="1"/>
  <c r="C33" i="1"/>
  <c r="B34" i="1"/>
  <c r="C13" i="1"/>
  <c r="B14" i="1"/>
  <c r="F29" i="5" l="1"/>
  <c r="G28" i="5"/>
  <c r="A13" i="5"/>
  <c r="E12" i="5"/>
  <c r="G12" i="5" s="1"/>
  <c r="G105" i="2"/>
  <c r="F106" i="2"/>
  <c r="F107" i="2" s="1"/>
  <c r="F66" i="2"/>
  <c r="F67" i="2" s="1"/>
  <c r="G198" i="4"/>
  <c r="F199" i="4"/>
  <c r="F200" i="4" s="1"/>
  <c r="C66" i="4"/>
  <c r="C67" i="4" s="1"/>
  <c r="D65" i="4"/>
  <c r="E45" i="4"/>
  <c r="D46" i="4"/>
  <c r="D47" i="4" s="1"/>
  <c r="C97" i="4"/>
  <c r="F145" i="4"/>
  <c r="F33" i="4"/>
  <c r="F34" i="4" s="1"/>
  <c r="B19" i="4"/>
  <c r="C18" i="4"/>
  <c r="D18" i="4" s="1"/>
  <c r="P11" i="1"/>
  <c r="O12" i="1"/>
  <c r="E8" i="3"/>
  <c r="D9" i="3"/>
  <c r="D10" i="3" s="1"/>
  <c r="M9" i="2"/>
  <c r="E21" i="3"/>
  <c r="E22" i="3" s="1"/>
  <c r="E30" i="2"/>
  <c r="E31" i="2" s="1"/>
  <c r="F29" i="2"/>
  <c r="E47" i="2"/>
  <c r="E48" i="2" s="1"/>
  <c r="E42" i="2"/>
  <c r="E43" i="2" s="1"/>
  <c r="C13" i="2"/>
  <c r="D13" i="2" s="1"/>
  <c r="B14" i="2"/>
  <c r="O47" i="1"/>
  <c r="O48" i="1" s="1"/>
  <c r="L30" i="1"/>
  <c r="M29" i="1"/>
  <c r="B52" i="1"/>
  <c r="C52" i="1" s="1"/>
  <c r="C34" i="1"/>
  <c r="B35" i="1"/>
  <c r="B15" i="1"/>
  <c r="C14" i="1"/>
  <c r="G29" i="5" l="1"/>
  <c r="F30" i="5"/>
  <c r="A14" i="5"/>
  <c r="E13" i="5"/>
  <c r="G13" i="5" s="1"/>
  <c r="G106" i="2"/>
  <c r="G107" i="2" s="1"/>
  <c r="H105" i="2"/>
  <c r="G66" i="2"/>
  <c r="G67" i="2" s="1"/>
  <c r="G199" i="4"/>
  <c r="G200" i="4" s="1"/>
  <c r="H198" i="4"/>
  <c r="C148" i="4"/>
  <c r="E65" i="4"/>
  <c r="D66" i="4"/>
  <c r="D67" i="4" s="1"/>
  <c r="F45" i="4"/>
  <c r="E46" i="4"/>
  <c r="E47" i="4" s="1"/>
  <c r="D97" i="4"/>
  <c r="C98" i="4"/>
  <c r="C99" i="4" s="1"/>
  <c r="G33" i="4"/>
  <c r="G34" i="4" s="1"/>
  <c r="B20" i="4"/>
  <c r="C19" i="4"/>
  <c r="D19" i="4" s="1"/>
  <c r="Q11" i="1"/>
  <c r="P12" i="1"/>
  <c r="F8" i="3"/>
  <c r="E9" i="3"/>
  <c r="E10" i="3" s="1"/>
  <c r="N9" i="2"/>
  <c r="F21" i="3"/>
  <c r="F22" i="3" s="1"/>
  <c r="G29" i="2"/>
  <c r="F30" i="2"/>
  <c r="F31" i="2" s="1"/>
  <c r="F47" i="2"/>
  <c r="F48" i="2" s="1"/>
  <c r="F42" i="2"/>
  <c r="F43" i="2" s="1"/>
  <c r="B15" i="2"/>
  <c r="C14" i="2"/>
  <c r="D14" i="2" s="1"/>
  <c r="P47" i="1"/>
  <c r="P48" i="1" s="1"/>
  <c r="M30" i="1"/>
  <c r="N29" i="1"/>
  <c r="B53" i="1"/>
  <c r="C53" i="1" s="1"/>
  <c r="B36" i="1"/>
  <c r="B16" i="1"/>
  <c r="C15" i="1"/>
  <c r="F31" i="5" l="1"/>
  <c r="G30" i="5"/>
  <c r="A15" i="5"/>
  <c r="E14" i="5"/>
  <c r="G14" i="5" s="1"/>
  <c r="I105" i="2"/>
  <c r="H106" i="2"/>
  <c r="H107" i="2" s="1"/>
  <c r="H66" i="2"/>
  <c r="H67" i="2" s="1"/>
  <c r="H199" i="4"/>
  <c r="H200" i="4" s="1"/>
  <c r="I198" i="4"/>
  <c r="E97" i="4"/>
  <c r="D98" i="4"/>
  <c r="D99" i="4" s="1"/>
  <c r="F65" i="4"/>
  <c r="E66" i="4"/>
  <c r="E67" i="4" s="1"/>
  <c r="D148" i="4"/>
  <c r="C149" i="4"/>
  <c r="C150" i="4" s="1"/>
  <c r="G45" i="4"/>
  <c r="F46" i="4"/>
  <c r="F47" i="4" s="1"/>
  <c r="H33" i="4"/>
  <c r="H34" i="4" s="1"/>
  <c r="B21" i="4"/>
  <c r="C20" i="4"/>
  <c r="D20" i="4" s="1"/>
  <c r="G8" i="3"/>
  <c r="F9" i="3"/>
  <c r="F10" i="3" s="1"/>
  <c r="R11" i="1"/>
  <c r="Q12" i="1"/>
  <c r="O9" i="2"/>
  <c r="G21" i="3"/>
  <c r="G22" i="3" s="1"/>
  <c r="H29" i="2"/>
  <c r="G30" i="2"/>
  <c r="G31" i="2" s="1"/>
  <c r="G47" i="2"/>
  <c r="G48" i="2" s="1"/>
  <c r="G42" i="2"/>
  <c r="G43" i="2" s="1"/>
  <c r="B16" i="2"/>
  <c r="C15" i="2"/>
  <c r="D15" i="2" s="1"/>
  <c r="Q47" i="1"/>
  <c r="Q48" i="1" s="1"/>
  <c r="N30" i="1"/>
  <c r="O29" i="1"/>
  <c r="B54" i="1"/>
  <c r="C54" i="1" s="1"/>
  <c r="B37" i="1"/>
  <c r="C36" i="1"/>
  <c r="B17" i="1"/>
  <c r="C16" i="1"/>
  <c r="F32" i="5" l="1"/>
  <c r="G31" i="5"/>
  <c r="A16" i="5"/>
  <c r="E15" i="5"/>
  <c r="G15" i="5" s="1"/>
  <c r="I106" i="2"/>
  <c r="I107" i="2" s="1"/>
  <c r="J105" i="2"/>
  <c r="I66" i="2"/>
  <c r="I67" i="2" s="1"/>
  <c r="I199" i="4"/>
  <c r="I200" i="4" s="1"/>
  <c r="J198" i="4"/>
  <c r="H45" i="4"/>
  <c r="G46" i="4"/>
  <c r="G47" i="4" s="1"/>
  <c r="G65" i="4"/>
  <c r="F66" i="4"/>
  <c r="F67" i="4" s="1"/>
  <c r="E148" i="4"/>
  <c r="D149" i="4"/>
  <c r="D150" i="4" s="1"/>
  <c r="F97" i="4"/>
  <c r="E98" i="4"/>
  <c r="E99" i="4" s="1"/>
  <c r="I33" i="4"/>
  <c r="I34" i="4" s="1"/>
  <c r="B22" i="4"/>
  <c r="C21" i="4"/>
  <c r="D21" i="4" s="1"/>
  <c r="S11" i="1"/>
  <c r="R12" i="1"/>
  <c r="H8" i="3"/>
  <c r="G9" i="3"/>
  <c r="G10" i="3" s="1"/>
  <c r="P9" i="2"/>
  <c r="H21" i="3"/>
  <c r="H22" i="3" s="1"/>
  <c r="I29" i="2"/>
  <c r="H30" i="2"/>
  <c r="H31" i="2" s="1"/>
  <c r="H47" i="2"/>
  <c r="H48" i="2" s="1"/>
  <c r="H42" i="2"/>
  <c r="H43" i="2" s="1"/>
  <c r="C16" i="2"/>
  <c r="D16" i="2" s="1"/>
  <c r="B17" i="2"/>
  <c r="R47" i="1"/>
  <c r="R48" i="1" s="1"/>
  <c r="O30" i="1"/>
  <c r="P29" i="1"/>
  <c r="B55" i="1"/>
  <c r="C55" i="1" s="1"/>
  <c r="C37" i="1"/>
  <c r="B38" i="1"/>
  <c r="C38" i="1" s="1"/>
  <c r="B18" i="1"/>
  <c r="C17" i="1"/>
  <c r="G32" i="5" l="1"/>
  <c r="F33" i="5"/>
  <c r="A17" i="5"/>
  <c r="E16" i="5"/>
  <c r="G16" i="5" s="1"/>
  <c r="K105" i="2"/>
  <c r="J106" i="2"/>
  <c r="J107" i="2" s="1"/>
  <c r="J66" i="2"/>
  <c r="J67" i="2" s="1"/>
  <c r="K198" i="4"/>
  <c r="J199" i="4"/>
  <c r="J200" i="4" s="1"/>
  <c r="G97" i="4"/>
  <c r="F98" i="4"/>
  <c r="F99" i="4" s="1"/>
  <c r="H65" i="4"/>
  <c r="G66" i="4"/>
  <c r="G67" i="4" s="1"/>
  <c r="F148" i="4"/>
  <c r="E149" i="4"/>
  <c r="E150" i="4" s="1"/>
  <c r="I45" i="4"/>
  <c r="H46" i="4"/>
  <c r="H47" i="4" s="1"/>
  <c r="J33" i="4"/>
  <c r="J34" i="4" s="1"/>
  <c r="B23" i="4"/>
  <c r="C23" i="4" s="1"/>
  <c r="D23" i="4" s="1"/>
  <c r="C22" i="4"/>
  <c r="D22" i="4" s="1"/>
  <c r="I8" i="3"/>
  <c r="H9" i="3"/>
  <c r="H10" i="3" s="1"/>
  <c r="T11" i="1"/>
  <c r="S12" i="1"/>
  <c r="Q9" i="2"/>
  <c r="I21" i="3"/>
  <c r="I22" i="3" s="1"/>
  <c r="J29" i="2"/>
  <c r="I30" i="2"/>
  <c r="I31" i="2" s="1"/>
  <c r="I47" i="2"/>
  <c r="I48" i="2" s="1"/>
  <c r="I42" i="2"/>
  <c r="I43" i="2" s="1"/>
  <c r="C17" i="2"/>
  <c r="D17" i="2" s="1"/>
  <c r="B18" i="2"/>
  <c r="S47" i="1"/>
  <c r="S48" i="1" s="1"/>
  <c r="P30" i="1"/>
  <c r="Q29" i="1"/>
  <c r="B56" i="1"/>
  <c r="C56" i="1" s="1"/>
  <c r="C58" i="1" s="1"/>
  <c r="B60" i="1" s="1"/>
  <c r="B39" i="1"/>
  <c r="C39" i="1" s="1"/>
  <c r="B19" i="1"/>
  <c r="C18" i="1"/>
  <c r="F34" i="5" l="1"/>
  <c r="G33" i="5"/>
  <c r="A18" i="5"/>
  <c r="E17" i="5"/>
  <c r="G17" i="5" s="1"/>
  <c r="K106" i="2"/>
  <c r="K107" i="2" s="1"/>
  <c r="K66" i="2"/>
  <c r="K67" i="2" s="1"/>
  <c r="K199" i="4"/>
  <c r="K200" i="4" s="1"/>
  <c r="L198" i="4"/>
  <c r="J45" i="4"/>
  <c r="I46" i="4"/>
  <c r="I47" i="4" s="1"/>
  <c r="I65" i="4"/>
  <c r="I66" i="4" s="1"/>
  <c r="I67" i="4" s="1"/>
  <c r="H66" i="4"/>
  <c r="H67" i="4" s="1"/>
  <c r="G148" i="4"/>
  <c r="F149" i="4"/>
  <c r="F150" i="4" s="1"/>
  <c r="H97" i="4"/>
  <c r="G98" i="4"/>
  <c r="G99" i="4" s="1"/>
  <c r="K33" i="4"/>
  <c r="K34" i="4" s="1"/>
  <c r="C24" i="4"/>
  <c r="C26" i="4" s="1"/>
  <c r="T12" i="1"/>
  <c r="U11" i="1"/>
  <c r="J8" i="3"/>
  <c r="I9" i="3"/>
  <c r="I10" i="3" s="1"/>
  <c r="R9" i="2"/>
  <c r="J21" i="3"/>
  <c r="J22" i="3" s="1"/>
  <c r="K29" i="2"/>
  <c r="J30" i="2"/>
  <c r="J31" i="2" s="1"/>
  <c r="J47" i="2"/>
  <c r="J48" i="2" s="1"/>
  <c r="J42" i="2"/>
  <c r="J43" i="2" s="1"/>
  <c r="B19" i="2"/>
  <c r="C19" i="2" s="1"/>
  <c r="D19" i="2" s="1"/>
  <c r="C18" i="2"/>
  <c r="D18" i="2" s="1"/>
  <c r="T47" i="1"/>
  <c r="T48" i="1" s="1"/>
  <c r="Q30" i="1"/>
  <c r="R29" i="1"/>
  <c r="B57" i="1"/>
  <c r="B20" i="1"/>
  <c r="G34" i="5" l="1"/>
  <c r="F35" i="5"/>
  <c r="A19" i="5"/>
  <c r="E18" i="5"/>
  <c r="G18" i="5" s="1"/>
  <c r="L66" i="2"/>
  <c r="L67" i="2" s="1"/>
  <c r="L199" i="4"/>
  <c r="L200" i="4" s="1"/>
  <c r="M198" i="4"/>
  <c r="J65" i="4"/>
  <c r="I97" i="4"/>
  <c r="H98" i="4"/>
  <c r="H99" i="4" s="1"/>
  <c r="H148" i="4"/>
  <c r="G149" i="4"/>
  <c r="G150" i="4" s="1"/>
  <c r="K45" i="4"/>
  <c r="J46" i="4"/>
  <c r="J47" i="4" s="1"/>
  <c r="L33" i="4"/>
  <c r="L34" i="4" s="1"/>
  <c r="J22" i="2"/>
  <c r="U12" i="1"/>
  <c r="V11" i="1"/>
  <c r="K8" i="3"/>
  <c r="J9" i="3"/>
  <c r="J10" i="3" s="1"/>
  <c r="S9" i="2"/>
  <c r="K21" i="3"/>
  <c r="K22" i="3" s="1"/>
  <c r="L29" i="2"/>
  <c r="K30" i="2"/>
  <c r="K31" i="2" s="1"/>
  <c r="K47" i="2"/>
  <c r="K48" i="2" s="1"/>
  <c r="K42" i="2"/>
  <c r="K43" i="2" s="1"/>
  <c r="U47" i="1"/>
  <c r="U48" i="1" s="1"/>
  <c r="R30" i="1"/>
  <c r="S29" i="1"/>
  <c r="B21" i="1"/>
  <c r="C20" i="1"/>
  <c r="G35" i="5" l="1"/>
  <c r="F36" i="5"/>
  <c r="A20" i="5"/>
  <c r="E19" i="5"/>
  <c r="G19" i="5" s="1"/>
  <c r="T9" i="2"/>
  <c r="M66" i="2"/>
  <c r="M67" i="2" s="1"/>
  <c r="M199" i="4"/>
  <c r="M200" i="4" s="1"/>
  <c r="N198" i="4"/>
  <c r="I148" i="4"/>
  <c r="H149" i="4"/>
  <c r="H150" i="4" s="1"/>
  <c r="L45" i="4"/>
  <c r="K46" i="4"/>
  <c r="K47" i="4" s="1"/>
  <c r="J97" i="4"/>
  <c r="I98" i="4"/>
  <c r="I99" i="4" s="1"/>
  <c r="K65" i="4"/>
  <c r="J66" i="4"/>
  <c r="J67" i="4" s="1"/>
  <c r="M33" i="4"/>
  <c r="M34" i="4" s="1"/>
  <c r="V12" i="1"/>
  <c r="W11" i="1"/>
  <c r="L8" i="3"/>
  <c r="K9" i="3"/>
  <c r="K10" i="3" s="1"/>
  <c r="L21" i="3"/>
  <c r="L22" i="3" s="1"/>
  <c r="M29" i="2"/>
  <c r="L30" i="2"/>
  <c r="L31" i="2" s="1"/>
  <c r="L47" i="2"/>
  <c r="L48" i="2" s="1"/>
  <c r="L42" i="2"/>
  <c r="L43" i="2" s="1"/>
  <c r="V47" i="1"/>
  <c r="V48" i="1" s="1"/>
  <c r="S30" i="1"/>
  <c r="T29" i="1"/>
  <c r="F37" i="5" l="1"/>
  <c r="G36" i="5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E20" i="5"/>
  <c r="G20" i="5" s="1"/>
  <c r="U9" i="2"/>
  <c r="N66" i="2"/>
  <c r="N67" i="2" s="1"/>
  <c r="O198" i="4"/>
  <c r="N199" i="4"/>
  <c r="N200" i="4" s="1"/>
  <c r="L65" i="4"/>
  <c r="K66" i="4"/>
  <c r="K67" i="4" s="1"/>
  <c r="M45" i="4"/>
  <c r="L46" i="4"/>
  <c r="L47" i="4" s="1"/>
  <c r="K97" i="4"/>
  <c r="J98" i="4"/>
  <c r="J99" i="4" s="1"/>
  <c r="J148" i="4"/>
  <c r="I149" i="4"/>
  <c r="I150" i="4" s="1"/>
  <c r="N33" i="4"/>
  <c r="N34" i="4" s="1"/>
  <c r="M8" i="3"/>
  <c r="L9" i="3"/>
  <c r="L10" i="3" s="1"/>
  <c r="X11" i="1"/>
  <c r="W12" i="1"/>
  <c r="M21" i="3"/>
  <c r="M22" i="3" s="1"/>
  <c r="N29" i="2"/>
  <c r="M30" i="2"/>
  <c r="M31" i="2" s="1"/>
  <c r="M47" i="2"/>
  <c r="M48" i="2" s="1"/>
  <c r="M42" i="2"/>
  <c r="M43" i="2" s="1"/>
  <c r="W47" i="1"/>
  <c r="W48" i="1" s="1"/>
  <c r="T30" i="1"/>
  <c r="U29" i="1"/>
  <c r="F38" i="5" l="1"/>
  <c r="G37" i="5"/>
  <c r="V9" i="2"/>
  <c r="O66" i="2"/>
  <c r="O67" i="2" s="1"/>
  <c r="O199" i="4"/>
  <c r="O200" i="4" s="1"/>
  <c r="P198" i="4"/>
  <c r="K148" i="4"/>
  <c r="J149" i="4"/>
  <c r="J150" i="4" s="1"/>
  <c r="N45" i="4"/>
  <c r="M46" i="4"/>
  <c r="M47" i="4" s="1"/>
  <c r="L97" i="4"/>
  <c r="K98" i="4"/>
  <c r="K99" i="4" s="1"/>
  <c r="M65" i="4"/>
  <c r="L66" i="4"/>
  <c r="L67" i="4" s="1"/>
  <c r="O33" i="4"/>
  <c r="O34" i="4" s="1"/>
  <c r="Y11" i="1"/>
  <c r="X12" i="1"/>
  <c r="N8" i="3"/>
  <c r="M9" i="3"/>
  <c r="M10" i="3" s="1"/>
  <c r="N21" i="3"/>
  <c r="N22" i="3" s="1"/>
  <c r="O29" i="2"/>
  <c r="N30" i="2"/>
  <c r="N31" i="2" s="1"/>
  <c r="N47" i="2"/>
  <c r="N48" i="2" s="1"/>
  <c r="N42" i="2"/>
  <c r="N43" i="2" s="1"/>
  <c r="X47" i="1"/>
  <c r="X48" i="1" s="1"/>
  <c r="U30" i="1"/>
  <c r="V29" i="1"/>
  <c r="G38" i="5" l="1"/>
  <c r="F39" i="5"/>
  <c r="W9" i="2"/>
  <c r="P66" i="2"/>
  <c r="P67" i="2" s="1"/>
  <c r="P199" i="4"/>
  <c r="P200" i="4" s="1"/>
  <c r="Q198" i="4"/>
  <c r="O45" i="4"/>
  <c r="N46" i="4"/>
  <c r="N47" i="4" s="1"/>
  <c r="N65" i="4"/>
  <c r="M66" i="4"/>
  <c r="M67" i="4" s="1"/>
  <c r="M97" i="4"/>
  <c r="L98" i="4"/>
  <c r="L99" i="4" s="1"/>
  <c r="L148" i="4"/>
  <c r="K149" i="4"/>
  <c r="K150" i="4" s="1"/>
  <c r="P33" i="4"/>
  <c r="P34" i="4" s="1"/>
  <c r="O8" i="3"/>
  <c r="N9" i="3"/>
  <c r="N10" i="3" s="1"/>
  <c r="Z11" i="1"/>
  <c r="Y12" i="1"/>
  <c r="O21" i="3"/>
  <c r="O22" i="3" s="1"/>
  <c r="P29" i="2"/>
  <c r="O30" i="2"/>
  <c r="O31" i="2" s="1"/>
  <c r="O47" i="2"/>
  <c r="O48" i="2" s="1"/>
  <c r="O42" i="2"/>
  <c r="O43" i="2" s="1"/>
  <c r="Y47" i="1"/>
  <c r="Y48" i="1" s="1"/>
  <c r="V30" i="1"/>
  <c r="W29" i="1"/>
  <c r="F40" i="5" l="1"/>
  <c r="G39" i="5"/>
  <c r="X9" i="2"/>
  <c r="Q66" i="2"/>
  <c r="Q67" i="2" s="1"/>
  <c r="Q199" i="4"/>
  <c r="Q200" i="4" s="1"/>
  <c r="R198" i="4"/>
  <c r="M148" i="4"/>
  <c r="L149" i="4"/>
  <c r="L150" i="4" s="1"/>
  <c r="O65" i="4"/>
  <c r="N66" i="4"/>
  <c r="N67" i="4" s="1"/>
  <c r="N97" i="4"/>
  <c r="M98" i="4"/>
  <c r="M99" i="4" s="1"/>
  <c r="P45" i="4"/>
  <c r="O46" i="4"/>
  <c r="O47" i="4" s="1"/>
  <c r="Q33" i="4"/>
  <c r="Q34" i="4" s="1"/>
  <c r="Z12" i="1"/>
  <c r="AA11" i="1"/>
  <c r="P8" i="3"/>
  <c r="O9" i="3"/>
  <c r="O10" i="3" s="1"/>
  <c r="P21" i="3"/>
  <c r="P22" i="3" s="1"/>
  <c r="Q29" i="2"/>
  <c r="P30" i="2"/>
  <c r="P31" i="2" s="1"/>
  <c r="P47" i="2"/>
  <c r="P48" i="2" s="1"/>
  <c r="P42" i="2"/>
  <c r="P43" i="2" s="1"/>
  <c r="Z47" i="1"/>
  <c r="Z48" i="1" s="1"/>
  <c r="W30" i="1"/>
  <c r="X29" i="1"/>
  <c r="G40" i="5" l="1"/>
  <c r="F41" i="5"/>
  <c r="Y9" i="2"/>
  <c r="R66" i="2"/>
  <c r="R67" i="2" s="1"/>
  <c r="S198" i="4"/>
  <c r="R199" i="4"/>
  <c r="R200" i="4" s="1"/>
  <c r="Q45" i="4"/>
  <c r="P46" i="4"/>
  <c r="P47" i="4" s="1"/>
  <c r="P65" i="4"/>
  <c r="O66" i="4"/>
  <c r="O67" i="4" s="1"/>
  <c r="O97" i="4"/>
  <c r="N98" i="4"/>
  <c r="N99" i="4" s="1"/>
  <c r="N148" i="4"/>
  <c r="M149" i="4"/>
  <c r="M150" i="4" s="1"/>
  <c r="R33" i="4"/>
  <c r="R34" i="4" s="1"/>
  <c r="Q8" i="3"/>
  <c r="P9" i="3"/>
  <c r="P10" i="3" s="1"/>
  <c r="AA12" i="1"/>
  <c r="AB11" i="1"/>
  <c r="Q21" i="3"/>
  <c r="Q22" i="3" s="1"/>
  <c r="R29" i="2"/>
  <c r="Q30" i="2"/>
  <c r="Q31" i="2" s="1"/>
  <c r="Q47" i="2"/>
  <c r="Q48" i="2" s="1"/>
  <c r="Q42" i="2"/>
  <c r="Q43" i="2" s="1"/>
  <c r="AA47" i="1"/>
  <c r="AA48" i="1" s="1"/>
  <c r="X30" i="1"/>
  <c r="Y29" i="1"/>
  <c r="F42" i="5" l="1"/>
  <c r="G41" i="5"/>
  <c r="Z9" i="2"/>
  <c r="S66" i="2"/>
  <c r="S67" i="2" s="1"/>
  <c r="S199" i="4"/>
  <c r="S200" i="4" s="1"/>
  <c r="T198" i="4"/>
  <c r="O148" i="4"/>
  <c r="N149" i="4"/>
  <c r="N150" i="4" s="1"/>
  <c r="Q65" i="4"/>
  <c r="P66" i="4"/>
  <c r="P67" i="4" s="1"/>
  <c r="P97" i="4"/>
  <c r="O98" i="4"/>
  <c r="O99" i="4" s="1"/>
  <c r="R45" i="4"/>
  <c r="Q46" i="4"/>
  <c r="Q47" i="4" s="1"/>
  <c r="S33" i="4"/>
  <c r="S34" i="4" s="1"/>
  <c r="AC11" i="1"/>
  <c r="AB12" i="1"/>
  <c r="I14" i="1" s="1"/>
  <c r="J15" i="1" s="1"/>
  <c r="R8" i="3"/>
  <c r="Q9" i="3"/>
  <c r="Q10" i="3" s="1"/>
  <c r="R21" i="3"/>
  <c r="R22" i="3" s="1"/>
  <c r="S29" i="2"/>
  <c r="R30" i="2"/>
  <c r="R31" i="2" s="1"/>
  <c r="R47" i="2"/>
  <c r="R48" i="2" s="1"/>
  <c r="R42" i="2"/>
  <c r="R43" i="2" s="1"/>
  <c r="AB47" i="1"/>
  <c r="AB48" i="1" s="1"/>
  <c r="I50" i="1" s="1"/>
  <c r="J51" i="1" s="1"/>
  <c r="H54" i="1" s="1"/>
  <c r="Y30" i="1"/>
  <c r="Z29" i="1"/>
  <c r="F43" i="5" l="1"/>
  <c r="G42" i="5"/>
  <c r="AA9" i="2"/>
  <c r="T66" i="2"/>
  <c r="T67" i="2" s="1"/>
  <c r="T199" i="4"/>
  <c r="T200" i="4" s="1"/>
  <c r="U198" i="4"/>
  <c r="S45" i="4"/>
  <c r="R46" i="4"/>
  <c r="R47" i="4" s="1"/>
  <c r="R65" i="4"/>
  <c r="Q66" i="4"/>
  <c r="Q67" i="4" s="1"/>
  <c r="Q97" i="4"/>
  <c r="P98" i="4"/>
  <c r="P99" i="4" s="1"/>
  <c r="P148" i="4"/>
  <c r="O149" i="4"/>
  <c r="O150" i="4" s="1"/>
  <c r="T33" i="4"/>
  <c r="T34" i="4" s="1"/>
  <c r="S8" i="3"/>
  <c r="R9" i="3"/>
  <c r="R10" i="3" s="1"/>
  <c r="S21" i="3"/>
  <c r="S22" i="3" s="1"/>
  <c r="T29" i="2"/>
  <c r="S30" i="2"/>
  <c r="S31" i="2" s="1"/>
  <c r="S47" i="2"/>
  <c r="S48" i="2" s="1"/>
  <c r="S43" i="2"/>
  <c r="AC47" i="1"/>
  <c r="Z30" i="1"/>
  <c r="AA29" i="1"/>
  <c r="G43" i="5" l="1"/>
  <c r="F44" i="5"/>
  <c r="AB9" i="2"/>
  <c r="U66" i="2"/>
  <c r="U67" i="2" s="1"/>
  <c r="U199" i="4"/>
  <c r="U200" i="4" s="1"/>
  <c r="B203" i="4"/>
  <c r="Q148" i="4"/>
  <c r="P149" i="4"/>
  <c r="P150" i="4" s="1"/>
  <c r="S65" i="4"/>
  <c r="R66" i="4"/>
  <c r="R67" i="4" s="1"/>
  <c r="R97" i="4"/>
  <c r="Q98" i="4"/>
  <c r="Q99" i="4" s="1"/>
  <c r="T45" i="4"/>
  <c r="S46" i="4"/>
  <c r="S47" i="4" s="1"/>
  <c r="U33" i="4"/>
  <c r="U34" i="4" s="1"/>
  <c r="V33" i="4"/>
  <c r="V34" i="4" s="1"/>
  <c r="C35" i="4" s="1"/>
  <c r="C37" i="4" s="1"/>
  <c r="T8" i="3"/>
  <c r="S9" i="3"/>
  <c r="S10" i="3" s="1"/>
  <c r="T21" i="3"/>
  <c r="T22" i="3" s="1"/>
  <c r="U29" i="2"/>
  <c r="T30" i="2"/>
  <c r="T31" i="2" s="1"/>
  <c r="T47" i="2"/>
  <c r="T48" i="2" s="1"/>
  <c r="T42" i="2"/>
  <c r="T43" i="2" s="1"/>
  <c r="AA30" i="1"/>
  <c r="AB29" i="1"/>
  <c r="F45" i="5" l="1"/>
  <c r="G44" i="5"/>
  <c r="AC9" i="2"/>
  <c r="V66" i="2"/>
  <c r="V67" i="2" s="1"/>
  <c r="B204" i="4"/>
  <c r="B205" i="4" s="1"/>
  <c r="C203" i="4"/>
  <c r="N39" i="4"/>
  <c r="D39" i="4"/>
  <c r="U45" i="4"/>
  <c r="T46" i="4"/>
  <c r="T47" i="4" s="1"/>
  <c r="T65" i="4"/>
  <c r="S66" i="4"/>
  <c r="S67" i="4" s="1"/>
  <c r="S97" i="4"/>
  <c r="R98" i="4"/>
  <c r="R99" i="4" s="1"/>
  <c r="R148" i="4"/>
  <c r="Q149" i="4"/>
  <c r="Q150" i="4" s="1"/>
  <c r="U8" i="3"/>
  <c r="T9" i="3"/>
  <c r="T10" i="3" s="1"/>
  <c r="U21" i="3"/>
  <c r="U22" i="3" s="1"/>
  <c r="V29" i="2"/>
  <c r="V30" i="2" s="1"/>
  <c r="V31" i="2" s="1"/>
  <c r="U30" i="2"/>
  <c r="U31" i="2" s="1"/>
  <c r="U47" i="2"/>
  <c r="U48" i="2" s="1"/>
  <c r="U42" i="2"/>
  <c r="U43" i="2" s="1"/>
  <c r="V42" i="2"/>
  <c r="V43" i="2" s="1"/>
  <c r="AB30" i="1"/>
  <c r="AC29" i="1"/>
  <c r="AC30" i="1" s="1"/>
  <c r="I32" i="1" s="1"/>
  <c r="J33" i="1" s="1"/>
  <c r="H36" i="1" s="1"/>
  <c r="F46" i="5" l="1"/>
  <c r="G45" i="5"/>
  <c r="C32" i="2"/>
  <c r="C34" i="2" s="1"/>
  <c r="B71" i="2"/>
  <c r="B72" i="2" s="1"/>
  <c r="D203" i="4"/>
  <c r="C204" i="4"/>
  <c r="C205" i="4" s="1"/>
  <c r="T97" i="4"/>
  <c r="S98" i="4"/>
  <c r="S99" i="4" s="1"/>
  <c r="V45" i="4"/>
  <c r="U46" i="4"/>
  <c r="U47" i="4" s="1"/>
  <c r="S148" i="4"/>
  <c r="R149" i="4"/>
  <c r="R150" i="4" s="1"/>
  <c r="U65" i="4"/>
  <c r="T66" i="4"/>
  <c r="T67" i="4" s="1"/>
  <c r="C193" i="4"/>
  <c r="B194" i="4"/>
  <c r="V8" i="3"/>
  <c r="V9" i="3" s="1"/>
  <c r="V10" i="3" s="1"/>
  <c r="U9" i="3"/>
  <c r="U10" i="3" s="1"/>
  <c r="V21" i="3"/>
  <c r="V22" i="3" s="1"/>
  <c r="C49" i="2"/>
  <c r="C51" i="2" s="1"/>
  <c r="A54" i="2" s="1"/>
  <c r="G46" i="5" l="1"/>
  <c r="F47" i="5"/>
  <c r="I19" i="2"/>
  <c r="C71" i="2"/>
  <c r="C72" i="2" s="1"/>
  <c r="D204" i="4"/>
  <c r="D205" i="4" s="1"/>
  <c r="E203" i="4"/>
  <c r="V65" i="4"/>
  <c r="U66" i="4"/>
  <c r="U67" i="4" s="1"/>
  <c r="B50" i="4"/>
  <c r="V46" i="4"/>
  <c r="V47" i="4" s="1"/>
  <c r="T148" i="4"/>
  <c r="S149" i="4"/>
  <c r="S150" i="4" s="1"/>
  <c r="U97" i="4"/>
  <c r="T98" i="4"/>
  <c r="T99" i="4" s="1"/>
  <c r="C194" i="4"/>
  <c r="D193" i="4"/>
  <c r="B13" i="3"/>
  <c r="B26" i="3"/>
  <c r="B27" i="3" s="1"/>
  <c r="F48" i="5" l="1"/>
  <c r="G47" i="5"/>
  <c r="D71" i="2"/>
  <c r="D72" i="2" s="1"/>
  <c r="E204" i="4"/>
  <c r="E205" i="4" s="1"/>
  <c r="F203" i="4"/>
  <c r="V97" i="4"/>
  <c r="U98" i="4"/>
  <c r="U99" i="4" s="1"/>
  <c r="C50" i="4"/>
  <c r="B51" i="4"/>
  <c r="B52" i="4" s="1"/>
  <c r="U148" i="4"/>
  <c r="T149" i="4"/>
  <c r="T150" i="4" s="1"/>
  <c r="B70" i="4"/>
  <c r="V66" i="4"/>
  <c r="V67" i="4" s="1"/>
  <c r="E193" i="4"/>
  <c r="D194" i="4"/>
  <c r="C26" i="3"/>
  <c r="C27" i="3" s="1"/>
  <c r="G48" i="5" l="1"/>
  <c r="F49" i="5"/>
  <c r="E71" i="2"/>
  <c r="E72" i="2" s="1"/>
  <c r="F204" i="4"/>
  <c r="F205" i="4" s="1"/>
  <c r="G203" i="4"/>
  <c r="C70" i="4"/>
  <c r="B71" i="4"/>
  <c r="B72" i="4" s="1"/>
  <c r="D50" i="4"/>
  <c r="C51" i="4"/>
  <c r="C52" i="4" s="1"/>
  <c r="V148" i="4"/>
  <c r="U149" i="4"/>
  <c r="U150" i="4" s="1"/>
  <c r="B102" i="4"/>
  <c r="V98" i="4"/>
  <c r="V99" i="4" s="1"/>
  <c r="E194" i="4"/>
  <c r="F193" i="4"/>
  <c r="D26" i="3"/>
  <c r="D27" i="3" s="1"/>
  <c r="F50" i="5" l="1"/>
  <c r="G49" i="5"/>
  <c r="F71" i="2"/>
  <c r="F72" i="2" s="1"/>
  <c r="H203" i="4"/>
  <c r="G204" i="4"/>
  <c r="G205" i="4" s="1"/>
  <c r="E50" i="4"/>
  <c r="D51" i="4"/>
  <c r="D52" i="4" s="1"/>
  <c r="C102" i="4"/>
  <c r="B103" i="4"/>
  <c r="B104" i="4" s="1"/>
  <c r="B153" i="4"/>
  <c r="V149" i="4"/>
  <c r="V150" i="4" s="1"/>
  <c r="D70" i="4"/>
  <c r="C71" i="4"/>
  <c r="C72" i="4" s="1"/>
  <c r="G193" i="4"/>
  <c r="F194" i="4"/>
  <c r="E26" i="3"/>
  <c r="E27" i="3" s="1"/>
  <c r="G50" i="5" l="1"/>
  <c r="F51" i="5"/>
  <c r="G71" i="2"/>
  <c r="G72" i="2" s="1"/>
  <c r="H204" i="4"/>
  <c r="H205" i="4" s="1"/>
  <c r="I203" i="4"/>
  <c r="D102" i="4"/>
  <c r="C103" i="4"/>
  <c r="C104" i="4" s="1"/>
  <c r="C153" i="4"/>
  <c r="B154" i="4"/>
  <c r="B155" i="4" s="1"/>
  <c r="F50" i="4"/>
  <c r="E51" i="4"/>
  <c r="E52" i="4" s="1"/>
  <c r="E70" i="4"/>
  <c r="D71" i="4"/>
  <c r="D72" i="4" s="1"/>
  <c r="G194" i="4"/>
  <c r="H193" i="4"/>
  <c r="F26" i="3"/>
  <c r="F27" i="3" s="1"/>
  <c r="G51" i="5" l="1"/>
  <c r="F52" i="5"/>
  <c r="H71" i="2"/>
  <c r="H72" i="2" s="1"/>
  <c r="I204" i="4"/>
  <c r="I205" i="4" s="1"/>
  <c r="J203" i="4"/>
  <c r="F70" i="4"/>
  <c r="E71" i="4"/>
  <c r="E72" i="4" s="1"/>
  <c r="G50" i="4"/>
  <c r="F51" i="4"/>
  <c r="F52" i="4" s="1"/>
  <c r="E102" i="4"/>
  <c r="D103" i="4"/>
  <c r="D104" i="4" s="1"/>
  <c r="D153" i="4"/>
  <c r="C154" i="4"/>
  <c r="C155" i="4" s="1"/>
  <c r="H194" i="4"/>
  <c r="I193" i="4"/>
  <c r="G26" i="3"/>
  <c r="G27" i="3" s="1"/>
  <c r="F53" i="5" l="1"/>
  <c r="G52" i="5"/>
  <c r="I71" i="2"/>
  <c r="I72" i="2" s="1"/>
  <c r="J204" i="4"/>
  <c r="J205" i="4" s="1"/>
  <c r="K203" i="4"/>
  <c r="E153" i="4"/>
  <c r="D154" i="4"/>
  <c r="D155" i="4" s="1"/>
  <c r="H50" i="4"/>
  <c r="G51" i="4"/>
  <c r="G52" i="4" s="1"/>
  <c r="F102" i="4"/>
  <c r="E103" i="4"/>
  <c r="E104" i="4" s="1"/>
  <c r="G70" i="4"/>
  <c r="F71" i="4"/>
  <c r="F72" i="4" s="1"/>
  <c r="J193" i="4"/>
  <c r="I194" i="4"/>
  <c r="H26" i="3"/>
  <c r="H27" i="3" s="1"/>
  <c r="G53" i="5" l="1"/>
  <c r="F54" i="5"/>
  <c r="J71" i="2"/>
  <c r="J72" i="2" s="1"/>
  <c r="L203" i="4"/>
  <c r="K204" i="4"/>
  <c r="K205" i="4" s="1"/>
  <c r="I50" i="4"/>
  <c r="H51" i="4"/>
  <c r="H52" i="4" s="1"/>
  <c r="H70" i="4"/>
  <c r="G71" i="4"/>
  <c r="G72" i="4" s="1"/>
  <c r="G102" i="4"/>
  <c r="F103" i="4"/>
  <c r="F104" i="4" s="1"/>
  <c r="F153" i="4"/>
  <c r="E154" i="4"/>
  <c r="E155" i="4" s="1"/>
  <c r="K193" i="4"/>
  <c r="J194" i="4"/>
  <c r="I26" i="3"/>
  <c r="I27" i="3" s="1"/>
  <c r="G54" i="5" l="1"/>
  <c r="F55" i="5"/>
  <c r="K71" i="2"/>
  <c r="K72" i="2" s="1"/>
  <c r="L204" i="4"/>
  <c r="L205" i="4" s="1"/>
  <c r="M203" i="4"/>
  <c r="G153" i="4"/>
  <c r="F154" i="4"/>
  <c r="F155" i="4" s="1"/>
  <c r="I70" i="4"/>
  <c r="H71" i="4"/>
  <c r="H72" i="4" s="1"/>
  <c r="H102" i="4"/>
  <c r="G103" i="4"/>
  <c r="G104" i="4" s="1"/>
  <c r="J50" i="4"/>
  <c r="I51" i="4"/>
  <c r="I52" i="4" s="1"/>
  <c r="K194" i="4"/>
  <c r="L193" i="4"/>
  <c r="J26" i="3"/>
  <c r="J27" i="3" s="1"/>
  <c r="F56" i="5" l="1"/>
  <c r="G55" i="5"/>
  <c r="L71" i="2"/>
  <c r="L72" i="2" s="1"/>
  <c r="M204" i="4"/>
  <c r="M205" i="4" s="1"/>
  <c r="N203" i="4"/>
  <c r="K50" i="4"/>
  <c r="J51" i="4"/>
  <c r="J52" i="4" s="1"/>
  <c r="J70" i="4"/>
  <c r="J71" i="4" s="1"/>
  <c r="J72" i="4" s="1"/>
  <c r="I71" i="4"/>
  <c r="I72" i="4" s="1"/>
  <c r="I102" i="4"/>
  <c r="H103" i="4"/>
  <c r="H104" i="4" s="1"/>
  <c r="H153" i="4"/>
  <c r="G154" i="4"/>
  <c r="G155" i="4" s="1"/>
  <c r="M193" i="4"/>
  <c r="L194" i="4"/>
  <c r="K26" i="3"/>
  <c r="K27" i="3" s="1"/>
  <c r="G56" i="5" l="1"/>
  <c r="F57" i="5"/>
  <c r="M71" i="2"/>
  <c r="M72" i="2" s="1"/>
  <c r="N204" i="4"/>
  <c r="N205" i="4" s="1"/>
  <c r="O203" i="4"/>
  <c r="J102" i="4"/>
  <c r="I103" i="4"/>
  <c r="I104" i="4" s="1"/>
  <c r="I153" i="4"/>
  <c r="H154" i="4"/>
  <c r="H155" i="4" s="1"/>
  <c r="K70" i="4"/>
  <c r="L50" i="4"/>
  <c r="K51" i="4"/>
  <c r="K52" i="4" s="1"/>
  <c r="M194" i="4"/>
  <c r="N193" i="4"/>
  <c r="L26" i="3"/>
  <c r="L27" i="3" s="1"/>
  <c r="G57" i="5" l="1"/>
  <c r="F58" i="5"/>
  <c r="N71" i="2"/>
  <c r="N72" i="2" s="1"/>
  <c r="P203" i="4"/>
  <c r="O204" i="4"/>
  <c r="O205" i="4" s="1"/>
  <c r="J153" i="4"/>
  <c r="I154" i="4"/>
  <c r="I155" i="4" s="1"/>
  <c r="M50" i="4"/>
  <c r="L51" i="4"/>
  <c r="L52" i="4" s="1"/>
  <c r="L70" i="4"/>
  <c r="K71" i="4"/>
  <c r="K72" i="4" s="1"/>
  <c r="K102" i="4"/>
  <c r="J103" i="4"/>
  <c r="J104" i="4" s="1"/>
  <c r="O193" i="4"/>
  <c r="N194" i="4"/>
  <c r="M26" i="3"/>
  <c r="M27" i="3" s="1"/>
  <c r="G58" i="5" l="1"/>
  <c r="F59" i="5"/>
  <c r="O71" i="2"/>
  <c r="O72" i="2" s="1"/>
  <c r="P204" i="4"/>
  <c r="P205" i="4" s="1"/>
  <c r="Q203" i="4"/>
  <c r="L102" i="4"/>
  <c r="K103" i="4"/>
  <c r="K104" i="4" s="1"/>
  <c r="N50" i="4"/>
  <c r="M51" i="4"/>
  <c r="M52" i="4" s="1"/>
  <c r="M70" i="4"/>
  <c r="L71" i="4"/>
  <c r="L72" i="4" s="1"/>
  <c r="K153" i="4"/>
  <c r="J154" i="4"/>
  <c r="J155" i="4" s="1"/>
  <c r="O194" i="4"/>
  <c r="P193" i="4"/>
  <c r="N26" i="3"/>
  <c r="N27" i="3" s="1"/>
  <c r="G59" i="5" l="1"/>
  <c r="F60" i="5"/>
  <c r="P71" i="2"/>
  <c r="P72" i="2" s="1"/>
  <c r="Q204" i="4"/>
  <c r="Q205" i="4" s="1"/>
  <c r="R203" i="4"/>
  <c r="O50" i="4"/>
  <c r="N51" i="4"/>
  <c r="N52" i="4" s="1"/>
  <c r="L153" i="4"/>
  <c r="K154" i="4"/>
  <c r="K155" i="4" s="1"/>
  <c r="N70" i="4"/>
  <c r="M71" i="4"/>
  <c r="M72" i="4" s="1"/>
  <c r="M102" i="4"/>
  <c r="L103" i="4"/>
  <c r="L104" i="4" s="1"/>
  <c r="Q193" i="4"/>
  <c r="P194" i="4"/>
  <c r="O26" i="3"/>
  <c r="O27" i="3" s="1"/>
  <c r="G60" i="5" l="1"/>
  <c r="F61" i="5"/>
  <c r="Q71" i="2"/>
  <c r="Q72" i="2" s="1"/>
  <c r="R204" i="4"/>
  <c r="R205" i="4" s="1"/>
  <c r="S203" i="4"/>
  <c r="N102" i="4"/>
  <c r="M103" i="4"/>
  <c r="M104" i="4" s="1"/>
  <c r="M153" i="4"/>
  <c r="L154" i="4"/>
  <c r="L155" i="4" s="1"/>
  <c r="O70" i="4"/>
  <c r="N71" i="4"/>
  <c r="N72" i="4" s="1"/>
  <c r="P50" i="4"/>
  <c r="O51" i="4"/>
  <c r="O52" i="4" s="1"/>
  <c r="Q194" i="4"/>
  <c r="R193" i="4"/>
  <c r="P26" i="3"/>
  <c r="P27" i="3" s="1"/>
  <c r="G61" i="5" l="1"/>
  <c r="F62" i="5"/>
  <c r="R71" i="2"/>
  <c r="R72" i="2" s="1"/>
  <c r="T203" i="4"/>
  <c r="S204" i="4"/>
  <c r="S205" i="4" s="1"/>
  <c r="N153" i="4"/>
  <c r="M154" i="4"/>
  <c r="M155" i="4" s="1"/>
  <c r="Q50" i="4"/>
  <c r="P51" i="4"/>
  <c r="P52" i="4" s="1"/>
  <c r="P70" i="4"/>
  <c r="O71" i="4"/>
  <c r="O72" i="4" s="1"/>
  <c r="O102" i="4"/>
  <c r="N103" i="4"/>
  <c r="N104" i="4" s="1"/>
  <c r="S193" i="4"/>
  <c r="R194" i="4"/>
  <c r="Q26" i="3"/>
  <c r="Q27" i="3" s="1"/>
  <c r="G62" i="5" l="1"/>
  <c r="F63" i="5"/>
  <c r="S71" i="2"/>
  <c r="S72" i="2" s="1"/>
  <c r="T204" i="4"/>
  <c r="T205" i="4" s="1"/>
  <c r="U203" i="4"/>
  <c r="P102" i="4"/>
  <c r="O103" i="4"/>
  <c r="O104" i="4" s="1"/>
  <c r="R50" i="4"/>
  <c r="Q51" i="4"/>
  <c r="Q52" i="4" s="1"/>
  <c r="Q70" i="4"/>
  <c r="P71" i="4"/>
  <c r="P72" i="4" s="1"/>
  <c r="O153" i="4"/>
  <c r="N154" i="4"/>
  <c r="N155" i="4" s="1"/>
  <c r="S194" i="4"/>
  <c r="T193" i="4"/>
  <c r="R26" i="3"/>
  <c r="R27" i="3" s="1"/>
  <c r="G63" i="5" l="1"/>
  <c r="F64" i="5"/>
  <c r="T71" i="2"/>
  <c r="T72" i="2" s="1"/>
  <c r="U204" i="4"/>
  <c r="U205" i="4" s="1"/>
  <c r="B208" i="4"/>
  <c r="P153" i="4"/>
  <c r="O154" i="4"/>
  <c r="O155" i="4" s="1"/>
  <c r="S50" i="4"/>
  <c r="R51" i="4"/>
  <c r="R52" i="4" s="1"/>
  <c r="R70" i="4"/>
  <c r="Q71" i="4"/>
  <c r="Q72" i="4" s="1"/>
  <c r="Q102" i="4"/>
  <c r="P103" i="4"/>
  <c r="P104" i="4" s="1"/>
  <c r="U193" i="4"/>
  <c r="T194" i="4"/>
  <c r="S26" i="3"/>
  <c r="S27" i="3" s="1"/>
  <c r="G64" i="5" l="1"/>
  <c r="F65" i="5"/>
  <c r="U71" i="2"/>
  <c r="U72" i="2" s="1"/>
  <c r="B209" i="4"/>
  <c r="B210" i="4" s="1"/>
  <c r="C208" i="4"/>
  <c r="R102" i="4"/>
  <c r="Q103" i="4"/>
  <c r="Q104" i="4" s="1"/>
  <c r="T50" i="4"/>
  <c r="S51" i="4"/>
  <c r="S52" i="4" s="1"/>
  <c r="S70" i="4"/>
  <c r="R71" i="4"/>
  <c r="R72" i="4" s="1"/>
  <c r="Q153" i="4"/>
  <c r="P154" i="4"/>
  <c r="P155" i="4" s="1"/>
  <c r="U194" i="4"/>
  <c r="T26" i="3"/>
  <c r="T27" i="3" s="1"/>
  <c r="U26" i="3"/>
  <c r="U27" i="3" s="1"/>
  <c r="C28" i="3" s="1"/>
  <c r="A33" i="3" s="1"/>
  <c r="G65" i="5" l="1"/>
  <c r="F66" i="5"/>
  <c r="B76" i="2"/>
  <c r="B77" i="2" s="1"/>
  <c r="C209" i="4"/>
  <c r="C210" i="4" s="1"/>
  <c r="D208" i="4"/>
  <c r="R153" i="4"/>
  <c r="Q154" i="4"/>
  <c r="Q155" i="4" s="1"/>
  <c r="U50" i="4"/>
  <c r="U51" i="4" s="1"/>
  <c r="U52" i="4" s="1"/>
  <c r="T51" i="4"/>
  <c r="T52" i="4" s="1"/>
  <c r="C53" i="4" s="1"/>
  <c r="T70" i="4"/>
  <c r="S71" i="4"/>
  <c r="S72" i="4" s="1"/>
  <c r="S102" i="4"/>
  <c r="R103" i="4"/>
  <c r="R104" i="4" s="1"/>
  <c r="G66" i="5" l="1"/>
  <c r="F67" i="5"/>
  <c r="C76" i="2"/>
  <c r="C77" i="2" s="1"/>
  <c r="E208" i="4"/>
  <c r="D209" i="4"/>
  <c r="D210" i="4" s="1"/>
  <c r="C55" i="4"/>
  <c r="J59" i="4" s="1"/>
  <c r="T102" i="4"/>
  <c r="S103" i="4"/>
  <c r="S104" i="4" s="1"/>
  <c r="U70" i="4"/>
  <c r="T71" i="4"/>
  <c r="T72" i="4" s="1"/>
  <c r="S153" i="4"/>
  <c r="R154" i="4"/>
  <c r="R155" i="4" s="1"/>
  <c r="G67" i="5" l="1"/>
  <c r="F68" i="5"/>
  <c r="D76" i="2"/>
  <c r="D77" i="2" s="1"/>
  <c r="E209" i="4"/>
  <c r="E210" i="4" s="1"/>
  <c r="F208" i="4"/>
  <c r="T153" i="4"/>
  <c r="S154" i="4"/>
  <c r="S155" i="4" s="1"/>
  <c r="U102" i="4"/>
  <c r="T103" i="4"/>
  <c r="T104" i="4" s="1"/>
  <c r="B75" i="4"/>
  <c r="U71" i="4"/>
  <c r="U72" i="4" s="1"/>
  <c r="D57" i="4"/>
  <c r="G68" i="5" l="1"/>
  <c r="F69" i="5"/>
  <c r="E76" i="2"/>
  <c r="E77" i="2" s="1"/>
  <c r="F209" i="4"/>
  <c r="F210" i="4" s="1"/>
  <c r="G208" i="4"/>
  <c r="B107" i="4"/>
  <c r="U103" i="4"/>
  <c r="U104" i="4" s="1"/>
  <c r="C75" i="4"/>
  <c r="B76" i="4"/>
  <c r="B77" i="4" s="1"/>
  <c r="U153" i="4"/>
  <c r="T154" i="4"/>
  <c r="T155" i="4" s="1"/>
  <c r="G69" i="5" l="1"/>
  <c r="F70" i="5"/>
  <c r="F76" i="2"/>
  <c r="F77" i="2" s="1"/>
  <c r="G209" i="4"/>
  <c r="G210" i="4" s="1"/>
  <c r="H208" i="4"/>
  <c r="D75" i="4"/>
  <c r="C76" i="4"/>
  <c r="C77" i="4" s="1"/>
  <c r="B158" i="4"/>
  <c r="U154" i="4"/>
  <c r="U155" i="4" s="1"/>
  <c r="C107" i="4"/>
  <c r="B108" i="4"/>
  <c r="B109" i="4" s="1"/>
  <c r="G70" i="5" l="1"/>
  <c r="F71" i="5"/>
  <c r="G76" i="2"/>
  <c r="G77" i="2" s="1"/>
  <c r="I208" i="4"/>
  <c r="H209" i="4"/>
  <c r="H210" i="4" s="1"/>
  <c r="C158" i="4"/>
  <c r="B159" i="4"/>
  <c r="B160" i="4" s="1"/>
  <c r="D107" i="4"/>
  <c r="C108" i="4"/>
  <c r="C109" i="4" s="1"/>
  <c r="E75" i="4"/>
  <c r="D76" i="4"/>
  <c r="D77" i="4" s="1"/>
  <c r="G71" i="5" l="1"/>
  <c r="F72" i="5"/>
  <c r="H76" i="2"/>
  <c r="H77" i="2" s="1"/>
  <c r="I209" i="4"/>
  <c r="I210" i="4" s="1"/>
  <c r="J208" i="4"/>
  <c r="E107" i="4"/>
  <c r="D108" i="4"/>
  <c r="D109" i="4" s="1"/>
  <c r="F75" i="4"/>
  <c r="E76" i="4"/>
  <c r="E77" i="4" s="1"/>
  <c r="D158" i="4"/>
  <c r="C159" i="4"/>
  <c r="C160" i="4" s="1"/>
  <c r="G72" i="5" l="1"/>
  <c r="F73" i="5"/>
  <c r="I76" i="2"/>
  <c r="I77" i="2" s="1"/>
  <c r="J209" i="4"/>
  <c r="J210" i="4" s="1"/>
  <c r="K208" i="4"/>
  <c r="G75" i="4"/>
  <c r="F76" i="4"/>
  <c r="F77" i="4" s="1"/>
  <c r="E158" i="4"/>
  <c r="D159" i="4"/>
  <c r="D160" i="4" s="1"/>
  <c r="F107" i="4"/>
  <c r="E108" i="4"/>
  <c r="E109" i="4" s="1"/>
  <c r="F74" i="5" l="1"/>
  <c r="G73" i="5"/>
  <c r="J76" i="2"/>
  <c r="J77" i="2" s="1"/>
  <c r="K209" i="4"/>
  <c r="K210" i="4" s="1"/>
  <c r="L208" i="4"/>
  <c r="F158" i="4"/>
  <c r="E159" i="4"/>
  <c r="E160" i="4" s="1"/>
  <c r="G107" i="4"/>
  <c r="F108" i="4"/>
  <c r="F109" i="4" s="1"/>
  <c r="H75" i="4"/>
  <c r="G76" i="4"/>
  <c r="G77" i="4" s="1"/>
  <c r="G74" i="5" l="1"/>
  <c r="F75" i="5"/>
  <c r="K76" i="2"/>
  <c r="K77" i="2" s="1"/>
  <c r="M208" i="4"/>
  <c r="L209" i="4"/>
  <c r="L210" i="4" s="1"/>
  <c r="H107" i="4"/>
  <c r="G108" i="4"/>
  <c r="G109" i="4" s="1"/>
  <c r="I75" i="4"/>
  <c r="H76" i="4"/>
  <c r="H77" i="4" s="1"/>
  <c r="G158" i="4"/>
  <c r="F159" i="4"/>
  <c r="F160" i="4" s="1"/>
  <c r="G75" i="5" l="1"/>
  <c r="F76" i="5"/>
  <c r="L76" i="2"/>
  <c r="L77" i="2" s="1"/>
  <c r="M209" i="4"/>
  <c r="M210" i="4" s="1"/>
  <c r="N208" i="4"/>
  <c r="J75" i="4"/>
  <c r="J76" i="4" s="1"/>
  <c r="J77" i="4" s="1"/>
  <c r="I76" i="4"/>
  <c r="I77" i="4" s="1"/>
  <c r="H158" i="4"/>
  <c r="G159" i="4"/>
  <c r="G160" i="4" s="1"/>
  <c r="I107" i="4"/>
  <c r="H108" i="4"/>
  <c r="H109" i="4" s="1"/>
  <c r="F77" i="5" l="1"/>
  <c r="G76" i="5"/>
  <c r="M76" i="2"/>
  <c r="M77" i="2" s="1"/>
  <c r="N209" i="4"/>
  <c r="N210" i="4" s="1"/>
  <c r="O208" i="4"/>
  <c r="I158" i="4"/>
  <c r="H159" i="4"/>
  <c r="H160" i="4" s="1"/>
  <c r="J107" i="4"/>
  <c r="I108" i="4"/>
  <c r="I109" i="4" s="1"/>
  <c r="K75" i="4"/>
  <c r="F78" i="5" l="1"/>
  <c r="G77" i="5"/>
  <c r="N76" i="2"/>
  <c r="N77" i="2" s="1"/>
  <c r="O209" i="4"/>
  <c r="O210" i="4" s="1"/>
  <c r="P208" i="4"/>
  <c r="K107" i="4"/>
  <c r="J108" i="4"/>
  <c r="J109" i="4" s="1"/>
  <c r="L75" i="4"/>
  <c r="K76" i="4"/>
  <c r="K77" i="4" s="1"/>
  <c r="J158" i="4"/>
  <c r="I159" i="4"/>
  <c r="I160" i="4" s="1"/>
  <c r="G78" i="5" l="1"/>
  <c r="F79" i="5"/>
  <c r="O76" i="2"/>
  <c r="O77" i="2" s="1"/>
  <c r="Q208" i="4"/>
  <c r="P209" i="4"/>
  <c r="P210" i="4" s="1"/>
  <c r="M75" i="4"/>
  <c r="L76" i="4"/>
  <c r="L77" i="4" s="1"/>
  <c r="K158" i="4"/>
  <c r="J159" i="4"/>
  <c r="J160" i="4" s="1"/>
  <c r="L107" i="4"/>
  <c r="K108" i="4"/>
  <c r="K109" i="4" s="1"/>
  <c r="G79" i="5" l="1"/>
  <c r="F80" i="5"/>
  <c r="P76" i="2"/>
  <c r="P77" i="2" s="1"/>
  <c r="Q209" i="4"/>
  <c r="Q210" i="4" s="1"/>
  <c r="R208" i="4"/>
  <c r="L158" i="4"/>
  <c r="K159" i="4"/>
  <c r="K160" i="4" s="1"/>
  <c r="M107" i="4"/>
  <c r="L108" i="4"/>
  <c r="L109" i="4" s="1"/>
  <c r="N75" i="4"/>
  <c r="M76" i="4"/>
  <c r="M77" i="4" s="1"/>
  <c r="G80" i="5" l="1"/>
  <c r="F81" i="5"/>
  <c r="Q76" i="2"/>
  <c r="Q77" i="2" s="1"/>
  <c r="R209" i="4"/>
  <c r="R210" i="4" s="1"/>
  <c r="S208" i="4"/>
  <c r="N107" i="4"/>
  <c r="M108" i="4"/>
  <c r="M109" i="4" s="1"/>
  <c r="O75" i="4"/>
  <c r="N76" i="4"/>
  <c r="N77" i="4" s="1"/>
  <c r="M158" i="4"/>
  <c r="L159" i="4"/>
  <c r="L160" i="4" s="1"/>
  <c r="F82" i="5" l="1"/>
  <c r="G81" i="5"/>
  <c r="R76" i="2"/>
  <c r="R77" i="2" s="1"/>
  <c r="S209" i="4"/>
  <c r="S210" i="4" s="1"/>
  <c r="T208" i="4"/>
  <c r="P75" i="4"/>
  <c r="O76" i="4"/>
  <c r="O77" i="4" s="1"/>
  <c r="N158" i="4"/>
  <c r="M159" i="4"/>
  <c r="M160" i="4" s="1"/>
  <c r="O107" i="4"/>
  <c r="N108" i="4"/>
  <c r="N109" i="4" s="1"/>
  <c r="G82" i="5" l="1"/>
  <c r="F83" i="5"/>
  <c r="S76" i="2"/>
  <c r="S77" i="2" s="1"/>
  <c r="U208" i="4"/>
  <c r="T209" i="4"/>
  <c r="T210" i="4" s="1"/>
  <c r="O158" i="4"/>
  <c r="N159" i="4"/>
  <c r="N160" i="4" s="1"/>
  <c r="P107" i="4"/>
  <c r="O108" i="4"/>
  <c r="O109" i="4" s="1"/>
  <c r="Q75" i="4"/>
  <c r="P76" i="4"/>
  <c r="P77" i="4" s="1"/>
  <c r="G83" i="5" l="1"/>
  <c r="F84" i="5"/>
  <c r="T76" i="2"/>
  <c r="T77" i="2" s="1"/>
  <c r="U209" i="4"/>
  <c r="U210" i="4" s="1"/>
  <c r="B213" i="4"/>
  <c r="Q107" i="4"/>
  <c r="P108" i="4"/>
  <c r="P109" i="4" s="1"/>
  <c r="R75" i="4"/>
  <c r="Q76" i="4"/>
  <c r="Q77" i="4" s="1"/>
  <c r="P158" i="4"/>
  <c r="O159" i="4"/>
  <c r="O160" i="4" s="1"/>
  <c r="G84" i="5" l="1"/>
  <c r="F85" i="5"/>
  <c r="U76" i="2"/>
  <c r="U77" i="2" s="1"/>
  <c r="B214" i="4"/>
  <c r="B215" i="4" s="1"/>
  <c r="C213" i="4"/>
  <c r="S75" i="4"/>
  <c r="R76" i="4"/>
  <c r="R77" i="4" s="1"/>
  <c r="Q158" i="4"/>
  <c r="P159" i="4"/>
  <c r="P160" i="4" s="1"/>
  <c r="R107" i="4"/>
  <c r="Q108" i="4"/>
  <c r="Q109" i="4" s="1"/>
  <c r="G85" i="5" l="1"/>
  <c r="F86" i="5"/>
  <c r="B81" i="2"/>
  <c r="B82" i="2" s="1"/>
  <c r="D213" i="4"/>
  <c r="C214" i="4"/>
  <c r="C215" i="4" s="1"/>
  <c r="R158" i="4"/>
  <c r="Q159" i="4"/>
  <c r="Q160" i="4" s="1"/>
  <c r="S107" i="4"/>
  <c r="R108" i="4"/>
  <c r="R109" i="4" s="1"/>
  <c r="T75" i="4"/>
  <c r="S76" i="4"/>
  <c r="S77" i="4" s="1"/>
  <c r="G86" i="5" l="1"/>
  <c r="F87" i="5"/>
  <c r="C81" i="2"/>
  <c r="C82" i="2" s="1"/>
  <c r="D214" i="4"/>
  <c r="D215" i="4" s="1"/>
  <c r="E213" i="4"/>
  <c r="T107" i="4"/>
  <c r="S108" i="4"/>
  <c r="S109" i="4" s="1"/>
  <c r="U75" i="4"/>
  <c r="T76" i="4"/>
  <c r="T77" i="4" s="1"/>
  <c r="S158" i="4"/>
  <c r="R159" i="4"/>
  <c r="R160" i="4" s="1"/>
  <c r="G87" i="5" l="1"/>
  <c r="F88" i="5"/>
  <c r="D81" i="2"/>
  <c r="D82" i="2" s="1"/>
  <c r="F213" i="4"/>
  <c r="E214" i="4"/>
  <c r="E215" i="4" s="1"/>
  <c r="B80" i="4"/>
  <c r="U76" i="4"/>
  <c r="U77" i="4" s="1"/>
  <c r="T158" i="4"/>
  <c r="S159" i="4"/>
  <c r="S160" i="4" s="1"/>
  <c r="U107" i="4"/>
  <c r="T108" i="4"/>
  <c r="T109" i="4" s="1"/>
  <c r="F89" i="5" l="1"/>
  <c r="G88" i="5"/>
  <c r="E81" i="2"/>
  <c r="E82" i="2" s="1"/>
  <c r="F214" i="4"/>
  <c r="F215" i="4" s="1"/>
  <c r="G213" i="4"/>
  <c r="U158" i="4"/>
  <c r="T159" i="4"/>
  <c r="T160" i="4" s="1"/>
  <c r="B112" i="4"/>
  <c r="U108" i="4"/>
  <c r="U109" i="4" s="1"/>
  <c r="B81" i="4"/>
  <c r="B82" i="4" s="1"/>
  <c r="C80" i="4"/>
  <c r="F90" i="5" l="1"/>
  <c r="G89" i="5"/>
  <c r="F81" i="2"/>
  <c r="F82" i="2" s="1"/>
  <c r="H213" i="4"/>
  <c r="G214" i="4"/>
  <c r="G215" i="4" s="1"/>
  <c r="C112" i="4"/>
  <c r="B113" i="4"/>
  <c r="B114" i="4" s="1"/>
  <c r="C81" i="4"/>
  <c r="C82" i="4" s="1"/>
  <c r="D80" i="4"/>
  <c r="B163" i="4"/>
  <c r="U159" i="4"/>
  <c r="U160" i="4" s="1"/>
  <c r="G90" i="5" l="1"/>
  <c r="F91" i="5"/>
  <c r="G81" i="2"/>
  <c r="G82" i="2" s="1"/>
  <c r="H214" i="4"/>
  <c r="H215" i="4" s="1"/>
  <c r="I213" i="4"/>
  <c r="C163" i="4"/>
  <c r="B164" i="4"/>
  <c r="B165" i="4" s="1"/>
  <c r="D112" i="4"/>
  <c r="C113" i="4"/>
  <c r="C114" i="4" s="1"/>
  <c r="E80" i="4"/>
  <c r="D81" i="4"/>
  <c r="D82" i="4" s="1"/>
  <c r="G91" i="5" l="1"/>
  <c r="F92" i="5"/>
  <c r="H81" i="2"/>
  <c r="H82" i="2" s="1"/>
  <c r="J213" i="4"/>
  <c r="I214" i="4"/>
  <c r="I215" i="4" s="1"/>
  <c r="E112" i="4"/>
  <c r="D113" i="4"/>
  <c r="D114" i="4" s="1"/>
  <c r="E81" i="4"/>
  <c r="E82" i="4" s="1"/>
  <c r="F80" i="4"/>
  <c r="D163" i="4"/>
  <c r="C164" i="4"/>
  <c r="C165" i="4" s="1"/>
  <c r="G92" i="5" l="1"/>
  <c r="F93" i="5"/>
  <c r="I81" i="2"/>
  <c r="I82" i="2" s="1"/>
  <c r="J214" i="4"/>
  <c r="J215" i="4" s="1"/>
  <c r="K213" i="4"/>
  <c r="F81" i="4"/>
  <c r="F82" i="4" s="1"/>
  <c r="G80" i="4"/>
  <c r="E163" i="4"/>
  <c r="D164" i="4"/>
  <c r="D165" i="4" s="1"/>
  <c r="F112" i="4"/>
  <c r="E113" i="4"/>
  <c r="E114" i="4" s="1"/>
  <c r="G93" i="5" l="1"/>
  <c r="F94" i="5"/>
  <c r="J81" i="2"/>
  <c r="J82" i="2" s="1"/>
  <c r="L213" i="4"/>
  <c r="K214" i="4"/>
  <c r="K215" i="4" s="1"/>
  <c r="G81" i="4"/>
  <c r="G82" i="4" s="1"/>
  <c r="H80" i="4"/>
  <c r="F163" i="4"/>
  <c r="E164" i="4"/>
  <c r="E165" i="4" s="1"/>
  <c r="G112" i="4"/>
  <c r="F113" i="4"/>
  <c r="F114" i="4" s="1"/>
  <c r="G94" i="5" l="1"/>
  <c r="F95" i="5"/>
  <c r="K81" i="2"/>
  <c r="K82" i="2" s="1"/>
  <c r="L214" i="4"/>
  <c r="L215" i="4" s="1"/>
  <c r="M213" i="4"/>
  <c r="H81" i="4"/>
  <c r="H82" i="4" s="1"/>
  <c r="I80" i="4"/>
  <c r="G163" i="4"/>
  <c r="F164" i="4"/>
  <c r="F165" i="4" s="1"/>
  <c r="H112" i="4"/>
  <c r="G113" i="4"/>
  <c r="G114" i="4" s="1"/>
  <c r="F96" i="5" l="1"/>
  <c r="G95" i="5"/>
  <c r="L81" i="2"/>
  <c r="L82" i="2" s="1"/>
  <c r="N213" i="4"/>
  <c r="M214" i="4"/>
  <c r="M215" i="4" s="1"/>
  <c r="H163" i="4"/>
  <c r="G164" i="4"/>
  <c r="G165" i="4" s="1"/>
  <c r="J80" i="4"/>
  <c r="I81" i="4"/>
  <c r="I82" i="4" s="1"/>
  <c r="I112" i="4"/>
  <c r="H113" i="4"/>
  <c r="H114" i="4" s="1"/>
  <c r="G96" i="5" l="1"/>
  <c r="F97" i="5"/>
  <c r="M81" i="2"/>
  <c r="M82" i="2" s="1"/>
  <c r="N214" i="4"/>
  <c r="N215" i="4" s="1"/>
  <c r="O213" i="4"/>
  <c r="K80" i="4"/>
  <c r="J81" i="4"/>
  <c r="J82" i="4" s="1"/>
  <c r="J112" i="4"/>
  <c r="I113" i="4"/>
  <c r="I114" i="4" s="1"/>
  <c r="I163" i="4"/>
  <c r="H164" i="4"/>
  <c r="H165" i="4" s="1"/>
  <c r="F98" i="5" l="1"/>
  <c r="G97" i="5"/>
  <c r="N81" i="2"/>
  <c r="N82" i="2" s="1"/>
  <c r="P213" i="4"/>
  <c r="O214" i="4"/>
  <c r="O215" i="4" s="1"/>
  <c r="K112" i="4"/>
  <c r="J113" i="4"/>
  <c r="J114" i="4" s="1"/>
  <c r="J163" i="4"/>
  <c r="I164" i="4"/>
  <c r="I165" i="4" s="1"/>
  <c r="K81" i="4"/>
  <c r="K82" i="4" s="1"/>
  <c r="L80" i="4"/>
  <c r="F99" i="5" l="1"/>
  <c r="G98" i="5"/>
  <c r="O81" i="2"/>
  <c r="O82" i="2" s="1"/>
  <c r="P214" i="4"/>
  <c r="P215" i="4" s="1"/>
  <c r="Q213" i="4"/>
  <c r="K163" i="4"/>
  <c r="J164" i="4"/>
  <c r="J165" i="4" s="1"/>
  <c r="M80" i="4"/>
  <c r="L81" i="4"/>
  <c r="L82" i="4" s="1"/>
  <c r="L112" i="4"/>
  <c r="K113" i="4"/>
  <c r="K114" i="4" s="1"/>
  <c r="G99" i="5" l="1"/>
  <c r="F100" i="5"/>
  <c r="P81" i="2"/>
  <c r="P82" i="2" s="1"/>
  <c r="R213" i="4"/>
  <c r="Q214" i="4"/>
  <c r="Q215" i="4" s="1"/>
  <c r="M81" i="4"/>
  <c r="M82" i="4" s="1"/>
  <c r="N80" i="4"/>
  <c r="M112" i="4"/>
  <c r="L113" i="4"/>
  <c r="L114" i="4" s="1"/>
  <c r="L163" i="4"/>
  <c r="K164" i="4"/>
  <c r="K165" i="4" s="1"/>
  <c r="G100" i="5" l="1"/>
  <c r="F101" i="5"/>
  <c r="Q81" i="2"/>
  <c r="Q82" i="2" s="1"/>
  <c r="R214" i="4"/>
  <c r="R215" i="4" s="1"/>
  <c r="S213" i="4"/>
  <c r="O80" i="4"/>
  <c r="N81" i="4"/>
  <c r="N82" i="4" s="1"/>
  <c r="N112" i="4"/>
  <c r="M113" i="4"/>
  <c r="M114" i="4" s="1"/>
  <c r="M163" i="4"/>
  <c r="L164" i="4"/>
  <c r="L165" i="4" s="1"/>
  <c r="F102" i="5" l="1"/>
  <c r="G101" i="5"/>
  <c r="R81" i="2"/>
  <c r="R82" i="2" s="1"/>
  <c r="T213" i="4"/>
  <c r="S214" i="4"/>
  <c r="S215" i="4" s="1"/>
  <c r="O112" i="4"/>
  <c r="N113" i="4"/>
  <c r="N114" i="4" s="1"/>
  <c r="N163" i="4"/>
  <c r="M164" i="4"/>
  <c r="M165" i="4" s="1"/>
  <c r="P80" i="4"/>
  <c r="O81" i="4"/>
  <c r="O82" i="4" s="1"/>
  <c r="G102" i="5" l="1"/>
  <c r="F103" i="5"/>
  <c r="S81" i="2"/>
  <c r="S82" i="2" s="1"/>
  <c r="T214" i="4"/>
  <c r="T215" i="4" s="1"/>
  <c r="U213" i="4"/>
  <c r="O163" i="4"/>
  <c r="N164" i="4"/>
  <c r="N165" i="4" s="1"/>
  <c r="Q80" i="4"/>
  <c r="P81" i="4"/>
  <c r="P82" i="4" s="1"/>
  <c r="P112" i="4"/>
  <c r="O113" i="4"/>
  <c r="O114" i="4" s="1"/>
  <c r="G103" i="5" l="1"/>
  <c r="F104" i="5"/>
  <c r="T81" i="2"/>
  <c r="T82" i="2" s="1"/>
  <c r="U214" i="4"/>
  <c r="U215" i="4" s="1"/>
  <c r="B218" i="4"/>
  <c r="Q81" i="4"/>
  <c r="Q82" i="4" s="1"/>
  <c r="R80" i="4"/>
  <c r="Q112" i="4"/>
  <c r="P113" i="4"/>
  <c r="P114" i="4" s="1"/>
  <c r="P163" i="4"/>
  <c r="O164" i="4"/>
  <c r="O165" i="4" s="1"/>
  <c r="G104" i="5" l="1"/>
  <c r="F105" i="5"/>
  <c r="U81" i="2"/>
  <c r="U82" i="2" s="1"/>
  <c r="C218" i="4"/>
  <c r="B219" i="4"/>
  <c r="B220" i="4" s="1"/>
  <c r="R81" i="4"/>
  <c r="R82" i="4" s="1"/>
  <c r="S80" i="4"/>
  <c r="R112" i="4"/>
  <c r="Q113" i="4"/>
  <c r="Q114" i="4" s="1"/>
  <c r="Q163" i="4"/>
  <c r="P164" i="4"/>
  <c r="P165" i="4" s="1"/>
  <c r="G105" i="5" l="1"/>
  <c r="F106" i="5"/>
  <c r="B86" i="2"/>
  <c r="B87" i="2" s="1"/>
  <c r="D218" i="4"/>
  <c r="C219" i="4"/>
  <c r="C220" i="4" s="1"/>
  <c r="T80" i="4"/>
  <c r="S81" i="4"/>
  <c r="S82" i="4" s="1"/>
  <c r="S112" i="4"/>
  <c r="R113" i="4"/>
  <c r="R114" i="4" s="1"/>
  <c r="R163" i="4"/>
  <c r="Q164" i="4"/>
  <c r="Q165" i="4" s="1"/>
  <c r="G106" i="5" l="1"/>
  <c r="F107" i="5"/>
  <c r="C86" i="2"/>
  <c r="C87" i="2" s="1"/>
  <c r="E218" i="4"/>
  <c r="D219" i="4"/>
  <c r="D220" i="4" s="1"/>
  <c r="T112" i="4"/>
  <c r="S113" i="4"/>
  <c r="S114" i="4" s="1"/>
  <c r="S163" i="4"/>
  <c r="R164" i="4"/>
  <c r="R165" i="4" s="1"/>
  <c r="U80" i="4"/>
  <c r="U81" i="4" s="1"/>
  <c r="U82" i="4" s="1"/>
  <c r="C84" i="4" s="1"/>
  <c r="C86" i="4" s="1"/>
  <c r="T81" i="4"/>
  <c r="T82" i="4" s="1"/>
  <c r="G107" i="5" l="1"/>
  <c r="F108" i="5"/>
  <c r="D86" i="2"/>
  <c r="D87" i="2" s="1"/>
  <c r="F218" i="4"/>
  <c r="E219" i="4"/>
  <c r="E220" i="4" s="1"/>
  <c r="T163" i="4"/>
  <c r="S164" i="4"/>
  <c r="S165" i="4" s="1"/>
  <c r="J90" i="4"/>
  <c r="J142" i="4"/>
  <c r="D88" i="4"/>
  <c r="U112" i="4"/>
  <c r="T113" i="4"/>
  <c r="T114" i="4" s="1"/>
  <c r="G108" i="5" l="1"/>
  <c r="F109" i="5"/>
  <c r="E86" i="2"/>
  <c r="E87" i="2" s="1"/>
  <c r="G218" i="4"/>
  <c r="F219" i="4"/>
  <c r="F220" i="4" s="1"/>
  <c r="B117" i="4"/>
  <c r="U113" i="4"/>
  <c r="U163" i="4"/>
  <c r="T164" i="4"/>
  <c r="T165" i="4" s="1"/>
  <c r="G109" i="5" l="1"/>
  <c r="F110" i="5"/>
  <c r="F86" i="2"/>
  <c r="F87" i="2" s="1"/>
  <c r="H218" i="4"/>
  <c r="G219" i="4"/>
  <c r="G220" i="4" s="1"/>
  <c r="B168" i="4"/>
  <c r="U164" i="4"/>
  <c r="U165" i="4" s="1"/>
  <c r="U114" i="4"/>
  <c r="C117" i="4"/>
  <c r="B118" i="4"/>
  <c r="B119" i="4" s="1"/>
  <c r="F111" i="5" l="1"/>
  <c r="G110" i="5"/>
  <c r="G86" i="2"/>
  <c r="G87" i="2" s="1"/>
  <c r="I218" i="4"/>
  <c r="H219" i="4"/>
  <c r="H220" i="4" s="1"/>
  <c r="D117" i="4"/>
  <c r="C118" i="4"/>
  <c r="C119" i="4" s="1"/>
  <c r="C168" i="4"/>
  <c r="B169" i="4"/>
  <c r="B170" i="4" s="1"/>
  <c r="F112" i="5" l="1"/>
  <c r="G111" i="5"/>
  <c r="H86" i="2"/>
  <c r="H87" i="2" s="1"/>
  <c r="I219" i="4"/>
  <c r="I220" i="4" s="1"/>
  <c r="J218" i="4"/>
  <c r="D168" i="4"/>
  <c r="C169" i="4"/>
  <c r="C170" i="4" s="1"/>
  <c r="E117" i="4"/>
  <c r="D118" i="4"/>
  <c r="D119" i="4" s="1"/>
  <c r="G112" i="5" l="1"/>
  <c r="F113" i="5"/>
  <c r="I86" i="2"/>
  <c r="I87" i="2" s="1"/>
  <c r="K218" i="4"/>
  <c r="J219" i="4"/>
  <c r="J220" i="4" s="1"/>
  <c r="E118" i="4"/>
  <c r="E119" i="4" s="1"/>
  <c r="F117" i="4"/>
  <c r="E168" i="4"/>
  <c r="D169" i="4"/>
  <c r="D170" i="4" s="1"/>
  <c r="G113" i="5" l="1"/>
  <c r="F114" i="5"/>
  <c r="J86" i="2"/>
  <c r="J87" i="2" s="1"/>
  <c r="L218" i="4"/>
  <c r="K219" i="4"/>
  <c r="K220" i="4" s="1"/>
  <c r="F168" i="4"/>
  <c r="E169" i="4"/>
  <c r="E170" i="4" s="1"/>
  <c r="G117" i="4"/>
  <c r="F118" i="4"/>
  <c r="F119" i="4" s="1"/>
  <c r="G114" i="5" l="1"/>
  <c r="F115" i="5"/>
  <c r="K86" i="2"/>
  <c r="K87" i="2" s="1"/>
  <c r="L219" i="4"/>
  <c r="L220" i="4" s="1"/>
  <c r="M218" i="4"/>
  <c r="G118" i="4"/>
  <c r="G119" i="4" s="1"/>
  <c r="H117" i="4"/>
  <c r="G168" i="4"/>
  <c r="F169" i="4"/>
  <c r="F170" i="4" s="1"/>
  <c r="G115" i="5" l="1"/>
  <c r="F116" i="5"/>
  <c r="L86" i="2"/>
  <c r="L87" i="2" s="1"/>
  <c r="M219" i="4"/>
  <c r="M220" i="4" s="1"/>
  <c r="N218" i="4"/>
  <c r="I117" i="4"/>
  <c r="H118" i="4"/>
  <c r="H119" i="4" s="1"/>
  <c r="H168" i="4"/>
  <c r="G169" i="4"/>
  <c r="G170" i="4" s="1"/>
  <c r="G116" i="5" l="1"/>
  <c r="F117" i="5"/>
  <c r="M86" i="2"/>
  <c r="M87" i="2" s="1"/>
  <c r="O218" i="4"/>
  <c r="N219" i="4"/>
  <c r="N220" i="4" s="1"/>
  <c r="I168" i="4"/>
  <c r="H169" i="4"/>
  <c r="H170" i="4" s="1"/>
  <c r="J117" i="4"/>
  <c r="I118" i="4"/>
  <c r="I119" i="4" s="1"/>
  <c r="G117" i="5" l="1"/>
  <c r="F118" i="5"/>
  <c r="N86" i="2"/>
  <c r="N87" i="2" s="1"/>
  <c r="P218" i="4"/>
  <c r="O219" i="4"/>
  <c r="O220" i="4" s="1"/>
  <c r="K117" i="4"/>
  <c r="J118" i="4"/>
  <c r="J119" i="4" s="1"/>
  <c r="J168" i="4"/>
  <c r="I169" i="4"/>
  <c r="I170" i="4" s="1"/>
  <c r="G118" i="5" l="1"/>
  <c r="F119" i="5"/>
  <c r="O86" i="2"/>
  <c r="O87" i="2" s="1"/>
  <c r="P219" i="4"/>
  <c r="P220" i="4" s="1"/>
  <c r="Q218" i="4"/>
  <c r="K168" i="4"/>
  <c r="J169" i="4"/>
  <c r="J170" i="4" s="1"/>
  <c r="K118" i="4"/>
  <c r="K119" i="4" s="1"/>
  <c r="L117" i="4"/>
  <c r="F120" i="5" l="1"/>
  <c r="G119" i="5"/>
  <c r="P86" i="2"/>
  <c r="P87" i="2" s="1"/>
  <c r="Q219" i="4"/>
  <c r="Q220" i="4" s="1"/>
  <c r="R218" i="4"/>
  <c r="M117" i="4"/>
  <c r="L118" i="4"/>
  <c r="L119" i="4" s="1"/>
  <c r="L168" i="4"/>
  <c r="K169" i="4"/>
  <c r="K170" i="4" s="1"/>
  <c r="F121" i="5" l="1"/>
  <c r="G120" i="5"/>
  <c r="Q86" i="2"/>
  <c r="Q87" i="2" s="1"/>
  <c r="S218" i="4"/>
  <c r="R219" i="4"/>
  <c r="R220" i="4" s="1"/>
  <c r="M168" i="4"/>
  <c r="L169" i="4"/>
  <c r="L170" i="4" s="1"/>
  <c r="N117" i="4"/>
  <c r="M118" i="4"/>
  <c r="M119" i="4" s="1"/>
  <c r="G121" i="5" l="1"/>
  <c r="F122" i="5"/>
  <c r="R86" i="2"/>
  <c r="R87" i="2" s="1"/>
  <c r="T218" i="4"/>
  <c r="S219" i="4"/>
  <c r="S220" i="4" s="1"/>
  <c r="O117" i="4"/>
  <c r="N118" i="4"/>
  <c r="N119" i="4" s="1"/>
  <c r="N168" i="4"/>
  <c r="M169" i="4"/>
  <c r="M170" i="4" s="1"/>
  <c r="F123" i="5" l="1"/>
  <c r="G122" i="5"/>
  <c r="S86" i="2"/>
  <c r="S87" i="2" s="1"/>
  <c r="T219" i="4"/>
  <c r="T220" i="4" s="1"/>
  <c r="U218" i="4"/>
  <c r="O168" i="4"/>
  <c r="N169" i="4"/>
  <c r="N170" i="4" s="1"/>
  <c r="O118" i="4"/>
  <c r="O119" i="4" s="1"/>
  <c r="P117" i="4"/>
  <c r="F124" i="5" l="1"/>
  <c r="G123" i="5"/>
  <c r="T86" i="2"/>
  <c r="T87" i="2" s="1"/>
  <c r="U219" i="4"/>
  <c r="U220" i="4" s="1"/>
  <c r="B223" i="4"/>
  <c r="P118" i="4"/>
  <c r="P119" i="4" s="1"/>
  <c r="Q117" i="4"/>
  <c r="P168" i="4"/>
  <c r="O169" i="4"/>
  <c r="O170" i="4" s="1"/>
  <c r="G124" i="5" l="1"/>
  <c r="F125" i="5"/>
  <c r="U86" i="2"/>
  <c r="U87" i="2" s="1"/>
  <c r="B224" i="4"/>
  <c r="B225" i="4" s="1"/>
  <c r="C223" i="4"/>
  <c r="Q168" i="4"/>
  <c r="P169" i="4"/>
  <c r="P170" i="4" s="1"/>
  <c r="Q118" i="4"/>
  <c r="Q119" i="4" s="1"/>
  <c r="R117" i="4"/>
  <c r="G125" i="5" l="1"/>
  <c r="F126" i="5"/>
  <c r="B91" i="2"/>
  <c r="B92" i="2" s="1"/>
  <c r="D223" i="4"/>
  <c r="C224" i="4"/>
  <c r="C225" i="4" s="1"/>
  <c r="S117" i="4"/>
  <c r="R118" i="4"/>
  <c r="R119" i="4" s="1"/>
  <c r="R168" i="4"/>
  <c r="Q169" i="4"/>
  <c r="Q170" i="4" s="1"/>
  <c r="G126" i="5" l="1"/>
  <c r="F127" i="5"/>
  <c r="C91" i="2"/>
  <c r="C92" i="2" s="1"/>
  <c r="E223" i="4"/>
  <c r="D224" i="4"/>
  <c r="D225" i="4" s="1"/>
  <c r="S168" i="4"/>
  <c r="R169" i="4"/>
  <c r="R170" i="4" s="1"/>
  <c r="S118" i="4"/>
  <c r="S119" i="4" s="1"/>
  <c r="T117" i="4"/>
  <c r="G127" i="5" l="1"/>
  <c r="F128" i="5"/>
  <c r="D91" i="2"/>
  <c r="D92" i="2" s="1"/>
  <c r="E224" i="4"/>
  <c r="E225" i="4" s="1"/>
  <c r="F223" i="4"/>
  <c r="U117" i="4"/>
  <c r="T118" i="4"/>
  <c r="T119" i="4" s="1"/>
  <c r="T168" i="4"/>
  <c r="S169" i="4"/>
  <c r="S170" i="4" s="1"/>
  <c r="G128" i="5" l="1"/>
  <c r="F129" i="5"/>
  <c r="E91" i="2"/>
  <c r="E92" i="2" s="1"/>
  <c r="F224" i="4"/>
  <c r="F225" i="4" s="1"/>
  <c r="G223" i="4"/>
  <c r="U168" i="4"/>
  <c r="T169" i="4"/>
  <c r="T170" i="4" s="1"/>
  <c r="B122" i="4"/>
  <c r="U118" i="4"/>
  <c r="U119" i="4" s="1"/>
  <c r="G129" i="5" l="1"/>
  <c r="F130" i="5"/>
  <c r="F91" i="2"/>
  <c r="F92" i="2" s="1"/>
  <c r="G224" i="4"/>
  <c r="G225" i="4" s="1"/>
  <c r="H223" i="4"/>
  <c r="C122" i="4"/>
  <c r="B123" i="4"/>
  <c r="B124" i="4" s="1"/>
  <c r="B173" i="4"/>
  <c r="U169" i="4"/>
  <c r="U170" i="4" s="1"/>
  <c r="F131" i="5" l="1"/>
  <c r="G130" i="5"/>
  <c r="G91" i="2"/>
  <c r="G92" i="2" s="1"/>
  <c r="I223" i="4"/>
  <c r="H224" i="4"/>
  <c r="H225" i="4" s="1"/>
  <c r="C173" i="4"/>
  <c r="B174" i="4"/>
  <c r="B175" i="4" s="1"/>
  <c r="D122" i="4"/>
  <c r="C123" i="4"/>
  <c r="C124" i="4" s="1"/>
  <c r="F132" i="5" l="1"/>
  <c r="G131" i="5"/>
  <c r="H91" i="2"/>
  <c r="H92" i="2" s="1"/>
  <c r="I224" i="4"/>
  <c r="I225" i="4" s="1"/>
  <c r="J223" i="4"/>
  <c r="E122" i="4"/>
  <c r="D123" i="4"/>
  <c r="D124" i="4" s="1"/>
  <c r="D173" i="4"/>
  <c r="C174" i="4"/>
  <c r="C175" i="4" s="1"/>
  <c r="G132" i="5" l="1"/>
  <c r="F133" i="5"/>
  <c r="I91" i="2"/>
  <c r="I92" i="2" s="1"/>
  <c r="J224" i="4"/>
  <c r="J225" i="4" s="1"/>
  <c r="K223" i="4"/>
  <c r="E173" i="4"/>
  <c r="D174" i="4"/>
  <c r="D175" i="4" s="1"/>
  <c r="F122" i="4"/>
  <c r="E123" i="4"/>
  <c r="E124" i="4" s="1"/>
  <c r="G133" i="5" l="1"/>
  <c r="F134" i="5"/>
  <c r="J91" i="2"/>
  <c r="J92" i="2" s="1"/>
  <c r="L223" i="4"/>
  <c r="K224" i="4"/>
  <c r="K225" i="4" s="1"/>
  <c r="G122" i="4"/>
  <c r="F123" i="4"/>
  <c r="F124" i="4" s="1"/>
  <c r="F173" i="4"/>
  <c r="E174" i="4"/>
  <c r="E175" i="4" s="1"/>
  <c r="F135" i="5" l="1"/>
  <c r="G134" i="5"/>
  <c r="K91" i="2"/>
  <c r="K92" i="2" s="1"/>
  <c r="M223" i="4"/>
  <c r="L224" i="4"/>
  <c r="L225" i="4" s="1"/>
  <c r="G173" i="4"/>
  <c r="F174" i="4"/>
  <c r="F175" i="4" s="1"/>
  <c r="H122" i="4"/>
  <c r="G123" i="4"/>
  <c r="G124" i="4" s="1"/>
  <c r="F136" i="5" l="1"/>
  <c r="G135" i="5"/>
  <c r="L91" i="2"/>
  <c r="L92" i="2" s="1"/>
  <c r="M224" i="4"/>
  <c r="M225" i="4" s="1"/>
  <c r="N223" i="4"/>
  <c r="I122" i="4"/>
  <c r="H123" i="4"/>
  <c r="H124" i="4" s="1"/>
  <c r="H173" i="4"/>
  <c r="G174" i="4"/>
  <c r="G175" i="4" s="1"/>
  <c r="G136" i="5" l="1"/>
  <c r="F137" i="5"/>
  <c r="M91" i="2"/>
  <c r="M92" i="2" s="1"/>
  <c r="N224" i="4"/>
  <c r="N225" i="4" s="1"/>
  <c r="O223" i="4"/>
  <c r="I173" i="4"/>
  <c r="H174" i="4"/>
  <c r="H175" i="4" s="1"/>
  <c r="J122" i="4"/>
  <c r="I123" i="4"/>
  <c r="I124" i="4" s="1"/>
  <c r="G137" i="5" l="1"/>
  <c r="F138" i="5"/>
  <c r="N91" i="2"/>
  <c r="N92" i="2" s="1"/>
  <c r="P223" i="4"/>
  <c r="O224" i="4"/>
  <c r="O225" i="4" s="1"/>
  <c r="J123" i="4"/>
  <c r="J124" i="4" s="1"/>
  <c r="K122" i="4"/>
  <c r="J173" i="4"/>
  <c r="I174" i="4"/>
  <c r="I175" i="4" s="1"/>
  <c r="G138" i="5" l="1"/>
  <c r="F139" i="5"/>
  <c r="O91" i="2"/>
  <c r="O92" i="2" s="1"/>
  <c r="Q223" i="4"/>
  <c r="P224" i="4"/>
  <c r="P225" i="4" s="1"/>
  <c r="K123" i="4"/>
  <c r="K124" i="4" s="1"/>
  <c r="L122" i="4"/>
  <c r="K173" i="4"/>
  <c r="J174" i="4"/>
  <c r="J175" i="4" s="1"/>
  <c r="G139" i="5" l="1"/>
  <c r="F140" i="5"/>
  <c r="P91" i="2"/>
  <c r="P92" i="2" s="1"/>
  <c r="Q224" i="4"/>
  <c r="Q225" i="4" s="1"/>
  <c r="R223" i="4"/>
  <c r="L173" i="4"/>
  <c r="K174" i="4"/>
  <c r="K175" i="4" s="1"/>
  <c r="L123" i="4"/>
  <c r="L124" i="4" s="1"/>
  <c r="M122" i="4"/>
  <c r="G140" i="5" l="1"/>
  <c r="F141" i="5"/>
  <c r="Q91" i="2"/>
  <c r="Q92" i="2" s="1"/>
  <c r="R224" i="4"/>
  <c r="R225" i="4" s="1"/>
  <c r="S223" i="4"/>
  <c r="M123" i="4"/>
  <c r="M124" i="4" s="1"/>
  <c r="N122" i="4"/>
  <c r="M173" i="4"/>
  <c r="L174" i="4"/>
  <c r="L175" i="4" s="1"/>
  <c r="G141" i="5" l="1"/>
  <c r="F142" i="5"/>
  <c r="R91" i="2"/>
  <c r="R92" i="2" s="1"/>
  <c r="S224" i="4"/>
  <c r="S225" i="4" s="1"/>
  <c r="T223" i="4"/>
  <c r="N123" i="4"/>
  <c r="N124" i="4" s="1"/>
  <c r="O122" i="4"/>
  <c r="N173" i="4"/>
  <c r="M174" i="4"/>
  <c r="M175" i="4" s="1"/>
  <c r="F143" i="5" l="1"/>
  <c r="G142" i="5"/>
  <c r="S91" i="2"/>
  <c r="S92" i="2" s="1"/>
  <c r="U223" i="4"/>
  <c r="U224" i="4" s="1"/>
  <c r="U225" i="4" s="1"/>
  <c r="C227" i="4" s="1"/>
  <c r="C229" i="4" s="1"/>
  <c r="T224" i="4"/>
  <c r="T225" i="4" s="1"/>
  <c r="P122" i="4"/>
  <c r="O123" i="4"/>
  <c r="O124" i="4" s="1"/>
  <c r="O173" i="4"/>
  <c r="N174" i="4"/>
  <c r="N175" i="4" s="1"/>
  <c r="F144" i="5" l="1"/>
  <c r="G143" i="5"/>
  <c r="T91" i="2"/>
  <c r="T92" i="2" s="1"/>
  <c r="D231" i="4"/>
  <c r="J233" i="4"/>
  <c r="P173" i="4"/>
  <c r="O174" i="4"/>
  <c r="O175" i="4" s="1"/>
  <c r="Q122" i="4"/>
  <c r="P123" i="4"/>
  <c r="P124" i="4" s="1"/>
  <c r="G144" i="5" l="1"/>
  <c r="F145" i="5"/>
  <c r="U91" i="2"/>
  <c r="U92" i="2" s="1"/>
  <c r="R122" i="4"/>
  <c r="Q123" i="4"/>
  <c r="Q124" i="4" s="1"/>
  <c r="Q173" i="4"/>
  <c r="P174" i="4"/>
  <c r="P175" i="4" s="1"/>
  <c r="G145" i="5" l="1"/>
  <c r="F146" i="5"/>
  <c r="B96" i="2"/>
  <c r="B97" i="2" s="1"/>
  <c r="R173" i="4"/>
  <c r="Q174" i="4"/>
  <c r="Q175" i="4" s="1"/>
  <c r="S122" i="4"/>
  <c r="R123" i="4"/>
  <c r="R124" i="4" s="1"/>
  <c r="F147" i="5" l="1"/>
  <c r="G146" i="5"/>
  <c r="C96" i="2"/>
  <c r="C97" i="2" s="1"/>
  <c r="S123" i="4"/>
  <c r="S124" i="4" s="1"/>
  <c r="T122" i="4"/>
  <c r="S173" i="4"/>
  <c r="R174" i="4"/>
  <c r="R175" i="4" s="1"/>
  <c r="G147" i="5" l="1"/>
  <c r="F148" i="5"/>
  <c r="D96" i="2"/>
  <c r="D97" i="2" s="1"/>
  <c r="U122" i="4"/>
  <c r="T123" i="4"/>
  <c r="T124" i="4" s="1"/>
  <c r="T173" i="4"/>
  <c r="S174" i="4"/>
  <c r="S175" i="4" s="1"/>
  <c r="G148" i="5" l="1"/>
  <c r="F149" i="5"/>
  <c r="E96" i="2"/>
  <c r="E97" i="2" s="1"/>
  <c r="U173" i="4"/>
  <c r="T174" i="4"/>
  <c r="T175" i="4" s="1"/>
  <c r="U123" i="4"/>
  <c r="U124" i="4" s="1"/>
  <c r="B127" i="4"/>
  <c r="G149" i="5" l="1"/>
  <c r="F150" i="5"/>
  <c r="F96" i="2"/>
  <c r="F97" i="2" s="1"/>
  <c r="B128" i="4"/>
  <c r="B129" i="4" s="1"/>
  <c r="C127" i="4"/>
  <c r="B178" i="4"/>
  <c r="U174" i="4"/>
  <c r="U175" i="4" s="1"/>
  <c r="F151" i="5" l="1"/>
  <c r="G150" i="5"/>
  <c r="G96" i="2"/>
  <c r="G97" i="2" s="1"/>
  <c r="D127" i="4"/>
  <c r="C128" i="4"/>
  <c r="C129" i="4" s="1"/>
  <c r="C178" i="4"/>
  <c r="B179" i="4"/>
  <c r="B180" i="4" s="1"/>
  <c r="F152" i="5" l="1"/>
  <c r="G151" i="5"/>
  <c r="H96" i="2"/>
  <c r="H97" i="2" s="1"/>
  <c r="D178" i="4"/>
  <c r="C179" i="4"/>
  <c r="C180" i="4" s="1"/>
  <c r="E127" i="4"/>
  <c r="D128" i="4"/>
  <c r="D129" i="4" s="1"/>
  <c r="G152" i="5" l="1"/>
  <c r="F153" i="5"/>
  <c r="I96" i="2"/>
  <c r="I97" i="2" s="1"/>
  <c r="F127" i="4"/>
  <c r="E128" i="4"/>
  <c r="E129" i="4" s="1"/>
  <c r="E178" i="4"/>
  <c r="D179" i="4"/>
  <c r="D180" i="4" s="1"/>
  <c r="G153" i="5" l="1"/>
  <c r="F154" i="5"/>
  <c r="J96" i="2"/>
  <c r="J97" i="2" s="1"/>
  <c r="F178" i="4"/>
  <c r="E179" i="4"/>
  <c r="E180" i="4" s="1"/>
  <c r="G127" i="4"/>
  <c r="F128" i="4"/>
  <c r="F129" i="4" s="1"/>
  <c r="G154" i="5" l="1"/>
  <c r="F155" i="5"/>
  <c r="K96" i="2"/>
  <c r="K97" i="2" s="1"/>
  <c r="H127" i="4"/>
  <c r="G128" i="4"/>
  <c r="G129" i="4" s="1"/>
  <c r="G178" i="4"/>
  <c r="F179" i="4"/>
  <c r="F180" i="4" s="1"/>
  <c r="F156" i="5" l="1"/>
  <c r="G155" i="5"/>
  <c r="L96" i="2"/>
  <c r="L97" i="2" s="1"/>
  <c r="H178" i="4"/>
  <c r="G179" i="4"/>
  <c r="G180" i="4" s="1"/>
  <c r="H128" i="4"/>
  <c r="H129" i="4" s="1"/>
  <c r="I127" i="4"/>
  <c r="G156" i="5" l="1"/>
  <c r="F157" i="5"/>
  <c r="M96" i="2"/>
  <c r="M97" i="2" s="1"/>
  <c r="J127" i="4"/>
  <c r="I128" i="4"/>
  <c r="I129" i="4" s="1"/>
  <c r="I178" i="4"/>
  <c r="H179" i="4"/>
  <c r="H180" i="4" s="1"/>
  <c r="G157" i="5" l="1"/>
  <c r="F158" i="5"/>
  <c r="N96" i="2"/>
  <c r="N97" i="2" s="1"/>
  <c r="J178" i="4"/>
  <c r="I179" i="4"/>
  <c r="I180" i="4" s="1"/>
  <c r="K127" i="4"/>
  <c r="J128" i="4"/>
  <c r="J129" i="4" s="1"/>
  <c r="G158" i="5" l="1"/>
  <c r="F159" i="5"/>
  <c r="O96" i="2"/>
  <c r="O97" i="2" s="1"/>
  <c r="L127" i="4"/>
  <c r="K128" i="4"/>
  <c r="K129" i="4" s="1"/>
  <c r="K178" i="4"/>
  <c r="J179" i="4"/>
  <c r="J180" i="4" s="1"/>
  <c r="F160" i="5" l="1"/>
  <c r="G159" i="5"/>
  <c r="P96" i="2"/>
  <c r="P97" i="2" s="1"/>
  <c r="L178" i="4"/>
  <c r="K179" i="4"/>
  <c r="K180" i="4" s="1"/>
  <c r="L128" i="4"/>
  <c r="L129" i="4" s="1"/>
  <c r="M127" i="4"/>
  <c r="G160" i="5" l="1"/>
  <c r="F161" i="5"/>
  <c r="Q96" i="2"/>
  <c r="Q97" i="2" s="1"/>
  <c r="N127" i="4"/>
  <c r="M128" i="4"/>
  <c r="M129" i="4" s="1"/>
  <c r="M178" i="4"/>
  <c r="L179" i="4"/>
  <c r="L180" i="4" s="1"/>
  <c r="G161" i="5" l="1"/>
  <c r="F162" i="5"/>
  <c r="R96" i="2"/>
  <c r="R97" i="2" s="1"/>
  <c r="N178" i="4"/>
  <c r="M179" i="4"/>
  <c r="M180" i="4" s="1"/>
  <c r="N128" i="4"/>
  <c r="N129" i="4" s="1"/>
  <c r="O127" i="4"/>
  <c r="G162" i="5" l="1"/>
  <c r="F163" i="5"/>
  <c r="S96" i="2"/>
  <c r="S97" i="2" s="1"/>
  <c r="P127" i="4"/>
  <c r="O128" i="4"/>
  <c r="O129" i="4" s="1"/>
  <c r="O178" i="4"/>
  <c r="N179" i="4"/>
  <c r="N180" i="4" s="1"/>
  <c r="G163" i="5" l="1"/>
  <c r="F164" i="5"/>
  <c r="T96" i="2"/>
  <c r="T97" i="2" s="1"/>
  <c r="P178" i="4"/>
  <c r="O179" i="4"/>
  <c r="O180" i="4" s="1"/>
  <c r="Q127" i="4"/>
  <c r="P128" i="4"/>
  <c r="P129" i="4" s="1"/>
  <c r="G164" i="5" l="1"/>
  <c r="F165" i="5"/>
  <c r="U96" i="2"/>
  <c r="U97" i="2" s="1"/>
  <c r="R127" i="4"/>
  <c r="Q128" i="4"/>
  <c r="Q129" i="4" s="1"/>
  <c r="Q178" i="4"/>
  <c r="P179" i="4"/>
  <c r="P180" i="4" s="1"/>
  <c r="G165" i="5" l="1"/>
  <c r="F166" i="5"/>
  <c r="B101" i="2"/>
  <c r="B102" i="2" s="1"/>
  <c r="R178" i="4"/>
  <c r="Q179" i="4"/>
  <c r="Q180" i="4" s="1"/>
  <c r="S127" i="4"/>
  <c r="R128" i="4"/>
  <c r="R129" i="4" s="1"/>
  <c r="F167" i="5" l="1"/>
  <c r="G166" i="5"/>
  <c r="C101" i="2"/>
  <c r="C102" i="2" s="1"/>
  <c r="S128" i="4"/>
  <c r="S129" i="4" s="1"/>
  <c r="T127" i="4"/>
  <c r="S178" i="4"/>
  <c r="R179" i="4"/>
  <c r="R180" i="4" s="1"/>
  <c r="G167" i="5" l="1"/>
  <c r="F168" i="5"/>
  <c r="D101" i="2"/>
  <c r="D102" i="2" s="1"/>
  <c r="T128" i="4"/>
  <c r="T129" i="4" s="1"/>
  <c r="U127" i="4"/>
  <c r="T178" i="4"/>
  <c r="S179" i="4"/>
  <c r="S180" i="4" s="1"/>
  <c r="G168" i="5" l="1"/>
  <c r="F169" i="5"/>
  <c r="E101" i="2"/>
  <c r="E102" i="2" s="1"/>
  <c r="B132" i="4"/>
  <c r="U128" i="4"/>
  <c r="U129" i="4" s="1"/>
  <c r="U178" i="4"/>
  <c r="T179" i="4"/>
  <c r="T180" i="4" s="1"/>
  <c r="G169" i="5" l="1"/>
  <c r="F170" i="5"/>
  <c r="F101" i="2"/>
  <c r="F102" i="2" s="1"/>
  <c r="B183" i="4"/>
  <c r="U179" i="4"/>
  <c r="U180" i="4" s="1"/>
  <c r="C132" i="4"/>
  <c r="B133" i="4"/>
  <c r="B134" i="4" s="1"/>
  <c r="F171" i="5" l="1"/>
  <c r="G170" i="5"/>
  <c r="G101" i="2"/>
  <c r="G102" i="2" s="1"/>
  <c r="C133" i="4"/>
  <c r="C134" i="4" s="1"/>
  <c r="D132" i="4"/>
  <c r="C183" i="4"/>
  <c r="B184" i="4"/>
  <c r="B185" i="4" s="1"/>
  <c r="F172" i="5" l="1"/>
  <c r="G171" i="5"/>
  <c r="H101" i="2"/>
  <c r="H102" i="2" s="1"/>
  <c r="D183" i="4"/>
  <c r="C184" i="4"/>
  <c r="C185" i="4" s="1"/>
  <c r="E132" i="4"/>
  <c r="D133" i="4"/>
  <c r="D134" i="4" s="1"/>
  <c r="G172" i="5" l="1"/>
  <c r="F173" i="5"/>
  <c r="I101" i="2"/>
  <c r="I102" i="2" s="1"/>
  <c r="E133" i="4"/>
  <c r="E134" i="4" s="1"/>
  <c r="F132" i="4"/>
  <c r="E183" i="4"/>
  <c r="D184" i="4"/>
  <c r="D185" i="4" s="1"/>
  <c r="G173" i="5" l="1"/>
  <c r="F174" i="5"/>
  <c r="J101" i="2"/>
  <c r="J102" i="2" s="1"/>
  <c r="F133" i="4"/>
  <c r="F134" i="4" s="1"/>
  <c r="G132" i="4"/>
  <c r="F183" i="4"/>
  <c r="E184" i="4"/>
  <c r="E185" i="4" s="1"/>
  <c r="G174" i="5" l="1"/>
  <c r="F175" i="5"/>
  <c r="K101" i="2"/>
  <c r="K102" i="2" s="1"/>
  <c r="G133" i="4"/>
  <c r="G134" i="4" s="1"/>
  <c r="H132" i="4"/>
  <c r="G183" i="4"/>
  <c r="F184" i="4"/>
  <c r="F185" i="4" s="1"/>
  <c r="G175" i="5" l="1"/>
  <c r="F176" i="5"/>
  <c r="L101" i="2"/>
  <c r="L102" i="2" s="1"/>
  <c r="I132" i="4"/>
  <c r="H133" i="4"/>
  <c r="H134" i="4" s="1"/>
  <c r="H183" i="4"/>
  <c r="G184" i="4"/>
  <c r="G185" i="4" s="1"/>
  <c r="G176" i="5" l="1"/>
  <c r="F177" i="5"/>
  <c r="M101" i="2"/>
  <c r="M102" i="2" s="1"/>
  <c r="I183" i="4"/>
  <c r="H184" i="4"/>
  <c r="H185" i="4" s="1"/>
  <c r="I133" i="4"/>
  <c r="I134" i="4" s="1"/>
  <c r="J132" i="4"/>
  <c r="G177" i="5" l="1"/>
  <c r="F178" i="5"/>
  <c r="N101" i="2"/>
  <c r="N102" i="2" s="1"/>
  <c r="K132" i="4"/>
  <c r="J133" i="4"/>
  <c r="J134" i="4" s="1"/>
  <c r="J183" i="4"/>
  <c r="I184" i="4"/>
  <c r="I185" i="4" s="1"/>
  <c r="G178" i="5" l="1"/>
  <c r="F179" i="5"/>
  <c r="O101" i="2"/>
  <c r="O102" i="2" s="1"/>
  <c r="K183" i="4"/>
  <c r="J184" i="4"/>
  <c r="J185" i="4" s="1"/>
  <c r="L132" i="4"/>
  <c r="K133" i="4"/>
  <c r="K134" i="4" s="1"/>
  <c r="F180" i="5" l="1"/>
  <c r="G179" i="5"/>
  <c r="P101" i="2"/>
  <c r="P102" i="2" s="1"/>
  <c r="M132" i="4"/>
  <c r="L133" i="4"/>
  <c r="L134" i="4" s="1"/>
  <c r="L183" i="4"/>
  <c r="K184" i="4"/>
  <c r="K185" i="4" s="1"/>
  <c r="F181" i="5" l="1"/>
  <c r="G180" i="5"/>
  <c r="Q101" i="2"/>
  <c r="Q102" i="2" s="1"/>
  <c r="M183" i="4"/>
  <c r="L184" i="4"/>
  <c r="L185" i="4" s="1"/>
  <c r="M133" i="4"/>
  <c r="M134" i="4" s="1"/>
  <c r="N132" i="4"/>
  <c r="G181" i="5" l="1"/>
  <c r="F182" i="5"/>
  <c r="R101" i="2"/>
  <c r="R102" i="2" s="1"/>
  <c r="O132" i="4"/>
  <c r="N133" i="4"/>
  <c r="N134" i="4" s="1"/>
  <c r="N183" i="4"/>
  <c r="M184" i="4"/>
  <c r="M185" i="4" s="1"/>
  <c r="G182" i="5" l="1"/>
  <c r="F183" i="5"/>
  <c r="S101" i="2"/>
  <c r="S102" i="2" s="1"/>
  <c r="O183" i="4"/>
  <c r="N184" i="4"/>
  <c r="N185" i="4" s="1"/>
  <c r="P132" i="4"/>
  <c r="O133" i="4"/>
  <c r="O134" i="4" s="1"/>
  <c r="F184" i="5" l="1"/>
  <c r="G183" i="5"/>
  <c r="U101" i="2"/>
  <c r="U102" i="2" s="1"/>
  <c r="T101" i="2"/>
  <c r="T102" i="2" s="1"/>
  <c r="Q132" i="4"/>
  <c r="P133" i="4"/>
  <c r="P134" i="4" s="1"/>
  <c r="P183" i="4"/>
  <c r="O184" i="4"/>
  <c r="O185" i="4" s="1"/>
  <c r="G184" i="5" l="1"/>
  <c r="F185" i="5"/>
  <c r="Q183" i="4"/>
  <c r="P184" i="4"/>
  <c r="P185" i="4" s="1"/>
  <c r="R132" i="4"/>
  <c r="Q133" i="4"/>
  <c r="Q134" i="4" s="1"/>
  <c r="G185" i="5" l="1"/>
  <c r="F186" i="5"/>
  <c r="R133" i="4"/>
  <c r="R134" i="4" s="1"/>
  <c r="S132" i="4"/>
  <c r="R183" i="4"/>
  <c r="Q184" i="4"/>
  <c r="Q185" i="4" s="1"/>
  <c r="G186" i="5" l="1"/>
  <c r="F187" i="5"/>
  <c r="S183" i="4"/>
  <c r="R184" i="4"/>
  <c r="R185" i="4" s="1"/>
  <c r="S133" i="4"/>
  <c r="S134" i="4" s="1"/>
  <c r="T132" i="4"/>
  <c r="F188" i="5" l="1"/>
  <c r="G187" i="5"/>
  <c r="U132" i="4"/>
  <c r="U133" i="4" s="1"/>
  <c r="U134" i="4" s="1"/>
  <c r="C136" i="4" s="1"/>
  <c r="C138" i="4" s="1"/>
  <c r="D140" i="4" s="1"/>
  <c r="T133" i="4"/>
  <c r="T134" i="4" s="1"/>
  <c r="T183" i="4"/>
  <c r="S184" i="4"/>
  <c r="S185" i="4" s="1"/>
  <c r="G188" i="5" l="1"/>
  <c r="F189" i="5"/>
  <c r="U183" i="4"/>
  <c r="T184" i="4"/>
  <c r="T185" i="4" s="1"/>
  <c r="G189" i="5" l="1"/>
  <c r="F190" i="5"/>
  <c r="B188" i="4"/>
  <c r="U184" i="4"/>
  <c r="U185" i="4" s="1"/>
  <c r="G190" i="5" l="1"/>
  <c r="F191" i="5"/>
  <c r="C188" i="4"/>
  <c r="B189" i="4"/>
  <c r="B190" i="4" s="1"/>
  <c r="G191" i="5" l="1"/>
  <c r="F192" i="5"/>
  <c r="D188" i="4"/>
  <c r="C189" i="4"/>
  <c r="C190" i="4" s="1"/>
  <c r="F193" i="5" l="1"/>
  <c r="G192" i="5"/>
  <c r="E188" i="4"/>
  <c r="D189" i="4"/>
  <c r="D190" i="4" s="1"/>
  <c r="G193" i="5" l="1"/>
  <c r="F194" i="5"/>
  <c r="F188" i="4"/>
  <c r="E189" i="4"/>
  <c r="E190" i="4" s="1"/>
  <c r="G194" i="5" l="1"/>
  <c r="F195" i="5"/>
  <c r="G188" i="4"/>
  <c r="F189" i="4"/>
  <c r="F190" i="4" s="1"/>
  <c r="F196" i="5" l="1"/>
  <c r="G195" i="5"/>
  <c r="H188" i="4"/>
  <c r="G189" i="4"/>
  <c r="G190" i="4" s="1"/>
  <c r="G196" i="5" l="1"/>
  <c r="F197" i="5"/>
  <c r="I188" i="4"/>
  <c r="H189" i="4"/>
  <c r="H190" i="4" s="1"/>
  <c r="G197" i="5" l="1"/>
  <c r="F198" i="5"/>
  <c r="J188" i="4"/>
  <c r="I189" i="4"/>
  <c r="I190" i="4" s="1"/>
  <c r="F199" i="5" l="1"/>
  <c r="G198" i="5"/>
  <c r="K188" i="4"/>
  <c r="J189" i="4"/>
  <c r="J190" i="4" s="1"/>
  <c r="F200" i="5" l="1"/>
  <c r="G199" i="5"/>
  <c r="L188" i="4"/>
  <c r="K189" i="4"/>
  <c r="K190" i="4" s="1"/>
  <c r="G200" i="5" l="1"/>
  <c r="F201" i="5"/>
  <c r="M188" i="4"/>
  <c r="L189" i="4"/>
  <c r="G201" i="5" l="1"/>
  <c r="F202" i="5"/>
  <c r="N188" i="4"/>
  <c r="M189" i="4"/>
  <c r="F203" i="5" l="1"/>
  <c r="G202" i="5"/>
  <c r="O188" i="4"/>
  <c r="N189" i="4"/>
  <c r="F204" i="5" l="1"/>
  <c r="G203" i="5"/>
  <c r="P188" i="4"/>
  <c r="O189" i="4"/>
  <c r="G204" i="5" l="1"/>
  <c r="F205" i="5"/>
  <c r="Q188" i="4"/>
  <c r="P189" i="4"/>
  <c r="G205" i="5" l="1"/>
  <c r="F206" i="5"/>
  <c r="R188" i="4"/>
  <c r="Q189" i="4"/>
  <c r="F207" i="5" l="1"/>
  <c r="G206" i="5"/>
  <c r="S188" i="4"/>
  <c r="R189" i="4"/>
  <c r="G207" i="5" l="1"/>
  <c r="F208" i="5"/>
  <c r="T188" i="4"/>
  <c r="S189" i="4"/>
  <c r="G208" i="5" l="1"/>
  <c r="F209" i="5"/>
  <c r="U188" i="4"/>
  <c r="U189" i="4" s="1"/>
  <c r="T189" i="4"/>
  <c r="G209" i="5" l="1"/>
  <c r="F210" i="5"/>
  <c r="G210" i="5" l="1"/>
  <c r="F211" i="5"/>
  <c r="F212" i="5" l="1"/>
  <c r="G211" i="5"/>
  <c r="F213" i="5" l="1"/>
  <c r="G212" i="5"/>
  <c r="G213" i="5" l="1"/>
  <c r="F214" i="5"/>
  <c r="G214" i="5" l="1"/>
  <c r="F215" i="5"/>
  <c r="F216" i="5" l="1"/>
  <c r="G215" i="5"/>
  <c r="F217" i="5" l="1"/>
  <c r="G216" i="5"/>
  <c r="G217" i="5" l="1"/>
  <c r="F218" i="5"/>
  <c r="G218" i="5" l="1"/>
  <c r="F219" i="5"/>
  <c r="F220" i="5" l="1"/>
  <c r="G219" i="5"/>
  <c r="F221" i="5" l="1"/>
  <c r="G220" i="5"/>
  <c r="G221" i="5" l="1"/>
  <c r="F222" i="5"/>
  <c r="G222" i="5" l="1"/>
  <c r="F223" i="5"/>
  <c r="F224" i="5" l="1"/>
  <c r="G223" i="5"/>
  <c r="G224" i="5" l="1"/>
  <c r="F225" i="5"/>
  <c r="G225" i="5" l="1"/>
  <c r="F226" i="5"/>
  <c r="F227" i="5" l="1"/>
  <c r="G226" i="5"/>
  <c r="G227" i="5" l="1"/>
  <c r="F228" i="5"/>
  <c r="G228" i="5" l="1"/>
  <c r="F229" i="5"/>
  <c r="G229" i="5" l="1"/>
  <c r="F230" i="5"/>
  <c r="G230" i="5" l="1"/>
  <c r="F231" i="5"/>
  <c r="G231" i="5" l="1"/>
  <c r="F232" i="5"/>
  <c r="G232" i="5" l="1"/>
  <c r="F233" i="5"/>
  <c r="G233" i="5" l="1"/>
  <c r="F234" i="5"/>
  <c r="G234" i="5" l="1"/>
  <c r="F235" i="5"/>
  <c r="G235" i="5" l="1"/>
  <c r="F236" i="5"/>
  <c r="F237" i="5" l="1"/>
  <c r="G236" i="5"/>
  <c r="G237" i="5" l="1"/>
  <c r="F238" i="5"/>
  <c r="G238" i="5" l="1"/>
  <c r="F239" i="5"/>
  <c r="G239" i="5" l="1"/>
  <c r="F240" i="5"/>
  <c r="F241" i="5" l="1"/>
  <c r="G240" i="5"/>
  <c r="G241" i="5" l="1"/>
  <c r="F242" i="5"/>
  <c r="G242" i="5" l="1"/>
  <c r="F243" i="5"/>
  <c r="F244" i="5" l="1"/>
  <c r="G243" i="5"/>
  <c r="G244" i="5" l="1"/>
  <c r="F245" i="5"/>
  <c r="G245" i="5" l="1"/>
  <c r="F246" i="5"/>
  <c r="G246" i="5" l="1"/>
  <c r="F247" i="5"/>
  <c r="F248" i="5" l="1"/>
  <c r="G247" i="5"/>
  <c r="G248" i="5" l="1"/>
  <c r="F249" i="5"/>
  <c r="G249" i="5" l="1"/>
  <c r="F250" i="5"/>
  <c r="G250" i="5" l="1"/>
  <c r="F251" i="5"/>
  <c r="F252" i="5" l="1"/>
  <c r="G251" i="5"/>
  <c r="G252" i="5" l="1"/>
  <c r="F253" i="5"/>
  <c r="G253" i="5" l="1"/>
  <c r="F254" i="5"/>
  <c r="F255" i="5" l="1"/>
  <c r="G254" i="5"/>
  <c r="F256" i="5" l="1"/>
  <c r="G255" i="5"/>
  <c r="G256" i="5" l="1"/>
  <c r="F257" i="5"/>
  <c r="G257" i="5" l="1"/>
  <c r="F258" i="5"/>
  <c r="G258" i="5" l="1"/>
  <c r="F259" i="5"/>
  <c r="F260" i="5" l="1"/>
  <c r="G259" i="5"/>
  <c r="G260" i="5" l="1"/>
  <c r="F261" i="5"/>
  <c r="G261" i="5" l="1"/>
  <c r="F262" i="5"/>
  <c r="G262" i="5" l="1"/>
  <c r="F263" i="5"/>
  <c r="G263" i="5" l="1"/>
  <c r="F264" i="5"/>
  <c r="G264" i="5" l="1"/>
  <c r="F265" i="5"/>
  <c r="G265" i="5" l="1"/>
  <c r="F266" i="5"/>
  <c r="F267" i="5" l="1"/>
  <c r="G266" i="5"/>
  <c r="G267" i="5" l="1"/>
  <c r="F268" i="5"/>
  <c r="G268" i="5" l="1"/>
  <c r="F269" i="5"/>
  <c r="G269" i="5" l="1"/>
  <c r="F270" i="5"/>
  <c r="F271" i="5" l="1"/>
  <c r="G270" i="5"/>
  <c r="F272" i="5" l="1"/>
  <c r="G271" i="5"/>
  <c r="G272" i="5" l="1"/>
  <c r="F273" i="5"/>
  <c r="G273" i="5" l="1"/>
  <c r="F274" i="5"/>
  <c r="G274" i="5" l="1"/>
  <c r="F275" i="5"/>
  <c r="F276" i="5" l="1"/>
  <c r="G275" i="5"/>
  <c r="G276" i="5" l="1"/>
  <c r="F277" i="5"/>
  <c r="G277" i="5" l="1"/>
  <c r="F278" i="5"/>
  <c r="G278" i="5" l="1"/>
  <c r="F279" i="5"/>
  <c r="F280" i="5" l="1"/>
  <c r="G279" i="5"/>
  <c r="G280" i="5" l="1"/>
  <c r="F281" i="5"/>
  <c r="G281" i="5" l="1"/>
  <c r="F282" i="5"/>
  <c r="F283" i="5" l="1"/>
  <c r="G282" i="5"/>
  <c r="F284" i="5" l="1"/>
  <c r="G283" i="5"/>
  <c r="G284" i="5" l="1"/>
  <c r="F285" i="5"/>
  <c r="F286" i="5" l="1"/>
  <c r="G285" i="5"/>
  <c r="F287" i="5" l="1"/>
  <c r="G286" i="5"/>
  <c r="F288" i="5" l="1"/>
  <c r="G287" i="5"/>
  <c r="F289" i="5" l="1"/>
  <c r="G288" i="5"/>
  <c r="G289" i="5" l="1"/>
  <c r="F290" i="5"/>
  <c r="G290" i="5" l="1"/>
  <c r="F291" i="5"/>
  <c r="F292" i="5" l="1"/>
  <c r="G291" i="5"/>
  <c r="F293" i="5" l="1"/>
  <c r="G292" i="5"/>
  <c r="G293" i="5" l="1"/>
  <c r="F294" i="5"/>
  <c r="G294" i="5" l="1"/>
  <c r="F295" i="5"/>
  <c r="G295" i="5" l="1"/>
  <c r="F296" i="5"/>
  <c r="G296" i="5" l="1"/>
  <c r="F297" i="5"/>
  <c r="G297" i="5" l="1"/>
  <c r="F298" i="5"/>
  <c r="F299" i="5" l="1"/>
  <c r="G298" i="5"/>
  <c r="F300" i="5" l="1"/>
  <c r="G299" i="5"/>
  <c r="F301" i="5" l="1"/>
  <c r="G300" i="5"/>
  <c r="F302" i="5" l="1"/>
  <c r="G301" i="5"/>
  <c r="G302" i="5" l="1"/>
  <c r="F303" i="5"/>
  <c r="F304" i="5" l="1"/>
  <c r="G303" i="5"/>
  <c r="G304" i="5" l="1"/>
  <c r="F305" i="5"/>
  <c r="G305" i="5" l="1"/>
  <c r="F306" i="5"/>
  <c r="F307" i="5" l="1"/>
  <c r="G306" i="5"/>
  <c r="G307" i="5" l="1"/>
  <c r="F308" i="5"/>
  <c r="G308" i="5" l="1"/>
  <c r="F309" i="5"/>
  <c r="F310" i="5" l="1"/>
  <c r="G309" i="5"/>
  <c r="G310" i="5" l="1"/>
  <c r="F311" i="5"/>
  <c r="G311" i="5" l="1"/>
  <c r="F312" i="5"/>
  <c r="F313" i="5" l="1"/>
  <c r="G312" i="5"/>
  <c r="F314" i="5" l="1"/>
  <c r="G313" i="5"/>
  <c r="F315" i="5" l="1"/>
  <c r="G314" i="5"/>
  <c r="F316" i="5" l="1"/>
  <c r="G315" i="5"/>
  <c r="G316" i="5" l="1"/>
  <c r="F317" i="5"/>
  <c r="G317" i="5" l="1"/>
  <c r="F318" i="5"/>
  <c r="G318" i="5" l="1"/>
  <c r="F319" i="5"/>
  <c r="F320" i="5" l="1"/>
  <c r="G319" i="5"/>
  <c r="G320" i="5" l="1"/>
  <c r="F321" i="5"/>
  <c r="G321" i="5" l="1"/>
  <c r="F322" i="5"/>
  <c r="G322" i="5" l="1"/>
  <c r="F323" i="5"/>
  <c r="G323" i="5" l="1"/>
  <c r="F324" i="5"/>
  <c r="G324" i="5" l="1"/>
  <c r="F325" i="5"/>
  <c r="G325" i="5" l="1"/>
  <c r="F326" i="5"/>
  <c r="F327" i="5" l="1"/>
  <c r="G326" i="5"/>
  <c r="G327" i="5" l="1"/>
  <c r="F328" i="5"/>
  <c r="G328" i="5" l="1"/>
  <c r="F329" i="5"/>
  <c r="G329" i="5" l="1"/>
  <c r="F330" i="5"/>
  <c r="G330" i="5" l="1"/>
  <c r="F331" i="5"/>
  <c r="F332" i="5" l="1"/>
  <c r="G331" i="5"/>
  <c r="G332" i="5" l="1"/>
  <c r="F333" i="5"/>
  <c r="G333" i="5" l="1"/>
  <c r="F334" i="5"/>
  <c r="G334" i="5" l="1"/>
  <c r="F335" i="5"/>
  <c r="F336" i="5" l="1"/>
  <c r="G335" i="5"/>
  <c r="G336" i="5" l="1"/>
  <c r="F337" i="5"/>
  <c r="G337" i="5" l="1"/>
  <c r="F338" i="5"/>
  <c r="G338" i="5" l="1"/>
  <c r="F339" i="5"/>
  <c r="G339" i="5" l="1"/>
  <c r="F340" i="5"/>
  <c r="G340" i="5" l="1"/>
  <c r="F341" i="5"/>
  <c r="G341" i="5" l="1"/>
  <c r="F342" i="5"/>
  <c r="G342" i="5" l="1"/>
  <c r="F343" i="5"/>
  <c r="F344" i="5" l="1"/>
  <c r="G343" i="5"/>
  <c r="G344" i="5" l="1"/>
  <c r="F345" i="5"/>
  <c r="F346" i="5" l="1"/>
  <c r="G345" i="5"/>
  <c r="G346" i="5" l="1"/>
  <c r="F347" i="5"/>
  <c r="G347" i="5" l="1"/>
  <c r="F348" i="5"/>
  <c r="G348" i="5" l="1"/>
  <c r="F349" i="5"/>
  <c r="G349" i="5" l="1"/>
  <c r="F350" i="5"/>
  <c r="G350" i="5" l="1"/>
  <c r="F351" i="5"/>
  <c r="F352" i="5" l="1"/>
  <c r="G351" i="5"/>
  <c r="G352" i="5" l="1"/>
  <c r="F353" i="5"/>
  <c r="G353" i="5" l="1"/>
  <c r="F354" i="5"/>
  <c r="F355" i="5" l="1"/>
  <c r="G354" i="5"/>
  <c r="G355" i="5" l="1"/>
  <c r="F356" i="5"/>
  <c r="G356" i="5" l="1"/>
  <c r="F357" i="5"/>
  <c r="G357" i="5" l="1"/>
  <c r="F358" i="5"/>
  <c r="G358" i="5" l="1"/>
  <c r="F359" i="5"/>
  <c r="F360" i="5" l="1"/>
  <c r="G359" i="5"/>
  <c r="F361" i="5" l="1"/>
  <c r="G360" i="5"/>
  <c r="G361" i="5" l="1"/>
  <c r="F362" i="5"/>
  <c r="G362" i="5" l="1"/>
  <c r="F363" i="5"/>
  <c r="F364" i="5" l="1"/>
  <c r="G363" i="5"/>
  <c r="G364" i="5" l="1"/>
  <c r="F365" i="5"/>
  <c r="G365" i="5" l="1"/>
  <c r="F366" i="5"/>
  <c r="G366" i="5" l="1"/>
  <c r="F367" i="5"/>
  <c r="F368" i="5" l="1"/>
  <c r="G367" i="5"/>
  <c r="G368" i="5" l="1"/>
  <c r="F369" i="5"/>
  <c r="G369" i="5" l="1"/>
  <c r="F370" i="5"/>
  <c r="G370" i="5" l="1"/>
  <c r="F371" i="5"/>
  <c r="G371" i="5" l="1"/>
  <c r="F372" i="5"/>
  <c r="G372" i="5" l="1"/>
  <c r="F373" i="5"/>
  <c r="G373" i="5" l="1"/>
  <c r="F374" i="5"/>
  <c r="G374" i="5" l="1"/>
  <c r="F375" i="5"/>
  <c r="F376" i="5" l="1"/>
  <c r="G375" i="5"/>
  <c r="G376" i="5" l="1"/>
  <c r="F377" i="5"/>
  <c r="G377" i="5" l="1"/>
  <c r="F378" i="5"/>
  <c r="F379" i="5" l="1"/>
  <c r="G378" i="5"/>
  <c r="F380" i="5" l="1"/>
  <c r="G379" i="5"/>
  <c r="G380" i="5" l="1"/>
  <c r="F381" i="5"/>
  <c r="G381" i="5" l="1"/>
  <c r="F382" i="5"/>
  <c r="G382" i="5" l="1"/>
  <c r="F383" i="5"/>
  <c r="F384" i="5" l="1"/>
  <c r="G383" i="5"/>
  <c r="G384" i="5" l="1"/>
  <c r="F385" i="5"/>
  <c r="G385" i="5" l="1"/>
  <c r="F386" i="5"/>
  <c r="F387" i="5" l="1"/>
  <c r="G386" i="5"/>
  <c r="G387" i="5" l="1"/>
  <c r="F388" i="5"/>
  <c r="G388" i="5" l="1"/>
  <c r="F389" i="5"/>
  <c r="G389" i="5" l="1"/>
  <c r="F390" i="5"/>
  <c r="G390" i="5" l="1"/>
  <c r="F391" i="5"/>
  <c r="F392" i="5" l="1"/>
  <c r="G391" i="5"/>
  <c r="G392" i="5" l="1"/>
  <c r="F393" i="5"/>
  <c r="F394" i="5" l="1"/>
  <c r="G393" i="5"/>
  <c r="G394" i="5" l="1"/>
  <c r="F395" i="5"/>
  <c r="G395" i="5" l="1"/>
  <c r="F396" i="5"/>
  <c r="F397" i="5" l="1"/>
  <c r="G396" i="5"/>
  <c r="F398" i="5" l="1"/>
  <c r="G397" i="5"/>
  <c r="G398" i="5" l="1"/>
  <c r="F399" i="5"/>
  <c r="G399" i="5" l="1"/>
  <c r="F400" i="5"/>
  <c r="G400" i="5" l="1"/>
  <c r="F401" i="5"/>
  <c r="G401" i="5" l="1"/>
  <c r="F402" i="5"/>
  <c r="F403" i="5" l="1"/>
  <c r="G402" i="5"/>
  <c r="G403" i="5" l="1"/>
  <c r="F404" i="5"/>
  <c r="G404" i="5" l="1"/>
  <c r="F405" i="5"/>
  <c r="F406" i="5" l="1"/>
  <c r="G405" i="5"/>
  <c r="F407" i="5" l="1"/>
  <c r="G406" i="5"/>
  <c r="G407" i="5" l="1"/>
  <c r="F408" i="5"/>
  <c r="G408" i="5" l="1"/>
  <c r="F409" i="5"/>
  <c r="G409" i="5" l="1"/>
  <c r="F410" i="5"/>
  <c r="G410" i="5" l="1"/>
  <c r="F411" i="5"/>
  <c r="G411" i="5" l="1"/>
  <c r="F412" i="5"/>
  <c r="G412" i="5" l="1"/>
  <c r="F413" i="5"/>
  <c r="G413" i="5" l="1"/>
  <c r="F414" i="5"/>
  <c r="F415" i="5" l="1"/>
  <c r="G414" i="5"/>
  <c r="G415" i="5" l="1"/>
  <c r="F416" i="5"/>
  <c r="G416" i="5" l="1"/>
  <c r="F417" i="5"/>
  <c r="G417" i="5" l="1"/>
  <c r="F418" i="5"/>
  <c r="F419" i="5" l="1"/>
  <c r="G418" i="5"/>
  <c r="F420" i="5" l="1"/>
  <c r="G419" i="5"/>
  <c r="G420" i="5" l="1"/>
  <c r="F421" i="5"/>
  <c r="G421" i="5" l="1"/>
  <c r="F422" i="5"/>
  <c r="F423" i="5" l="1"/>
  <c r="G422" i="5"/>
  <c r="G423" i="5" l="1"/>
  <c r="F424" i="5"/>
  <c r="G424" i="5" l="1"/>
  <c r="F425" i="5"/>
  <c r="G425" i="5" l="1"/>
  <c r="F426" i="5"/>
  <c r="F427" i="5" l="1"/>
  <c r="G426" i="5"/>
  <c r="F428" i="5" l="1"/>
  <c r="G427" i="5"/>
  <c r="G428" i="5" l="1"/>
  <c r="F429" i="5"/>
  <c r="G429" i="5" l="1"/>
  <c r="F430" i="5"/>
  <c r="F431" i="5" l="1"/>
  <c r="G430" i="5"/>
  <c r="F432" i="5" l="1"/>
  <c r="G431" i="5"/>
  <c r="G432" i="5" l="1"/>
  <c r="F433" i="5"/>
  <c r="G433" i="5" l="1"/>
  <c r="F434" i="5"/>
  <c r="F435" i="5" l="1"/>
  <c r="G434" i="5"/>
  <c r="F436" i="5" l="1"/>
  <c r="G435" i="5"/>
  <c r="G436" i="5" l="1"/>
  <c r="F437" i="5"/>
  <c r="G437" i="5" l="1"/>
  <c r="F438" i="5"/>
  <c r="F439" i="5" l="1"/>
  <c r="G438" i="5"/>
  <c r="G439" i="5" l="1"/>
  <c r="F440" i="5"/>
  <c r="G440" i="5" l="1"/>
  <c r="F441" i="5"/>
  <c r="G441" i="5" l="1"/>
  <c r="F442" i="5"/>
  <c r="G442" i="5" l="1"/>
  <c r="F443" i="5"/>
  <c r="F444" i="5" l="1"/>
  <c r="G443" i="5"/>
  <c r="G444" i="5" l="1"/>
  <c r="F445" i="5"/>
  <c r="G445" i="5" l="1"/>
  <c r="F446" i="5"/>
  <c r="F447" i="5" l="1"/>
  <c r="G446" i="5"/>
  <c r="F448" i="5" l="1"/>
  <c r="G447" i="5"/>
  <c r="G448" i="5" l="1"/>
  <c r="F449" i="5"/>
  <c r="G449" i="5" l="1"/>
  <c r="F450" i="5"/>
  <c r="F451" i="5" l="1"/>
  <c r="G450" i="5"/>
  <c r="G451" i="5" l="1"/>
  <c r="F452" i="5"/>
  <c r="F453" i="5" l="1"/>
  <c r="G452" i="5"/>
  <c r="F454" i="5" l="1"/>
  <c r="G453" i="5"/>
  <c r="G454" i="5" l="1"/>
  <c r="F455" i="5"/>
  <c r="G455" i="5" l="1"/>
  <c r="F456" i="5"/>
  <c r="G456" i="5" l="1"/>
  <c r="F457" i="5"/>
  <c r="F458" i="5" l="1"/>
  <c r="G457" i="5"/>
  <c r="G458" i="5" l="1"/>
  <c r="F459" i="5"/>
  <c r="G459" i="5" l="1"/>
  <c r="F460" i="5"/>
  <c r="F461" i="5" l="1"/>
  <c r="G460" i="5"/>
  <c r="F462" i="5" l="1"/>
  <c r="G461" i="5"/>
  <c r="G462" i="5" l="1"/>
  <c r="F463" i="5"/>
  <c r="G463" i="5" l="1"/>
  <c r="F464" i="5"/>
  <c r="G464" i="5" l="1"/>
  <c r="F465" i="5"/>
  <c r="F466" i="5" l="1"/>
  <c r="G465" i="5"/>
  <c r="G466" i="5" l="1"/>
  <c r="F467" i="5"/>
  <c r="G467" i="5" l="1"/>
  <c r="F468" i="5"/>
  <c r="F469" i="5" l="1"/>
  <c r="G468" i="5"/>
  <c r="F470" i="5" l="1"/>
  <c r="G469" i="5"/>
  <c r="G470" i="5" l="1"/>
  <c r="F471" i="5"/>
  <c r="G471" i="5" l="1"/>
  <c r="F472" i="5"/>
  <c r="G472" i="5" l="1"/>
  <c r="F473" i="5"/>
  <c r="F474" i="5" l="1"/>
  <c r="G473" i="5"/>
  <c r="G474" i="5" l="1"/>
  <c r="F475" i="5"/>
  <c r="G475" i="5" l="1"/>
  <c r="F476" i="5"/>
  <c r="F477" i="5" l="1"/>
  <c r="G476" i="5"/>
  <c r="F478" i="5" l="1"/>
  <c r="G477" i="5"/>
  <c r="G478" i="5" l="1"/>
  <c r="F479" i="5"/>
  <c r="G479" i="5" l="1"/>
  <c r="F480" i="5"/>
  <c r="G480" i="5" l="1"/>
  <c r="F481" i="5"/>
  <c r="F482" i="5" l="1"/>
  <c r="G481" i="5"/>
  <c r="G482" i="5" l="1"/>
  <c r="F483" i="5"/>
  <c r="G483" i="5" l="1"/>
  <c r="F484" i="5"/>
  <c r="G484" i="5" l="1"/>
  <c r="F485" i="5"/>
  <c r="F486" i="5" l="1"/>
  <c r="G485" i="5"/>
  <c r="G486" i="5" l="1"/>
  <c r="F487" i="5"/>
  <c r="G487" i="5" l="1"/>
  <c r="F488" i="5"/>
  <c r="G488" i="5" l="1"/>
  <c r="F489" i="5"/>
  <c r="G489" i="5" l="1"/>
  <c r="F490" i="5"/>
  <c r="G490" i="5" l="1"/>
  <c r="F491" i="5"/>
  <c r="G491" i="5" l="1"/>
  <c r="F492" i="5"/>
  <c r="G492" i="5" l="1"/>
  <c r="F493" i="5"/>
  <c r="F494" i="5" l="1"/>
  <c r="G493" i="5"/>
  <c r="G494" i="5" l="1"/>
  <c r="F495" i="5"/>
  <c r="G495" i="5" l="1"/>
  <c r="F496" i="5"/>
  <c r="F497" i="5" l="1"/>
  <c r="G496" i="5"/>
  <c r="F498" i="5" l="1"/>
  <c r="G497" i="5"/>
  <c r="G498" i="5" l="1"/>
  <c r="F499" i="5"/>
  <c r="G499" i="5" l="1"/>
  <c r="F500" i="5"/>
  <c r="F501" i="5" l="1"/>
  <c r="G500" i="5"/>
  <c r="F502" i="5" l="1"/>
  <c r="G501" i="5"/>
  <c r="G502" i="5" l="1"/>
  <c r="F503" i="5"/>
  <c r="G503" i="5" l="1"/>
  <c r="F504" i="5"/>
  <c r="G504" i="5" l="1"/>
  <c r="F505" i="5"/>
  <c r="F506" i="5" l="1"/>
  <c r="G505" i="5"/>
  <c r="G506" i="5" l="1"/>
  <c r="F507" i="5"/>
  <c r="F508" i="5" l="1"/>
  <c r="G507" i="5"/>
  <c r="G508" i="5" l="1"/>
  <c r="F509" i="5"/>
  <c r="G509" i="5" l="1"/>
  <c r="F510" i="5"/>
  <c r="G510" i="5" l="1"/>
  <c r="F511" i="5"/>
  <c r="G511" i="5" l="1"/>
  <c r="F512" i="5"/>
  <c r="G512" i="5" l="1"/>
  <c r="F513" i="5"/>
  <c r="F514" i="5" l="1"/>
  <c r="G513" i="5"/>
  <c r="F515" i="5" l="1"/>
  <c r="G514" i="5"/>
  <c r="G515" i="5" l="1"/>
  <c r="F516" i="5"/>
  <c r="F517" i="5" l="1"/>
  <c r="G516" i="5"/>
  <c r="G517" i="5" l="1"/>
  <c r="F518" i="5"/>
  <c r="G518" i="5" l="1"/>
  <c r="F519" i="5"/>
  <c r="G519" i="5" l="1"/>
  <c r="F520" i="5"/>
  <c r="F521" i="5" l="1"/>
  <c r="G520" i="5"/>
  <c r="F522" i="5" l="1"/>
  <c r="G521" i="5"/>
  <c r="G522" i="5" l="1"/>
  <c r="F523" i="5"/>
  <c r="F524" i="5" l="1"/>
  <c r="G523" i="5"/>
  <c r="F525" i="5" l="1"/>
  <c r="G524" i="5"/>
  <c r="G525" i="5" l="1"/>
  <c r="F526" i="5"/>
  <c r="F527" i="5" l="1"/>
  <c r="G526" i="5"/>
  <c r="G527" i="5" l="1"/>
  <c r="F528" i="5"/>
  <c r="F529" i="5" l="1"/>
  <c r="G528" i="5"/>
  <c r="F530" i="5" l="1"/>
  <c r="G529" i="5"/>
  <c r="G530" i="5" l="1"/>
  <c r="F531" i="5"/>
  <c r="G531" i="5" l="1"/>
  <c r="F532" i="5"/>
  <c r="F533" i="5" l="1"/>
  <c r="G532" i="5"/>
  <c r="G533" i="5" l="1"/>
  <c r="F534" i="5"/>
  <c r="G534" i="5" l="1"/>
  <c r="F535" i="5"/>
  <c r="G535" i="5" l="1"/>
  <c r="F536" i="5"/>
  <c r="G536" i="5" l="1"/>
  <c r="F537" i="5"/>
  <c r="F538" i="5" l="1"/>
  <c r="G537" i="5"/>
  <c r="G538" i="5" l="1"/>
  <c r="F539" i="5"/>
  <c r="G539" i="5" l="1"/>
  <c r="F540" i="5"/>
  <c r="F541" i="5" l="1"/>
  <c r="G540" i="5"/>
  <c r="G541" i="5" l="1"/>
  <c r="F542" i="5"/>
  <c r="G542" i="5" l="1"/>
  <c r="F543" i="5"/>
  <c r="G543" i="5" l="1"/>
  <c r="F544" i="5"/>
  <c r="F545" i="5" l="1"/>
  <c r="G544" i="5"/>
  <c r="F546" i="5" l="1"/>
  <c r="G545" i="5"/>
  <c r="G546" i="5" l="1"/>
  <c r="F547" i="5"/>
  <c r="G547" i="5" l="1"/>
  <c r="F548" i="5"/>
  <c r="F549" i="5" l="1"/>
  <c r="G548" i="5"/>
  <c r="G549" i="5" l="1"/>
  <c r="F550" i="5"/>
  <c r="G550" i="5" l="1"/>
  <c r="F551" i="5"/>
  <c r="G551" i="5" l="1"/>
  <c r="F552" i="5"/>
  <c r="F553" i="5" l="1"/>
  <c r="G552" i="5"/>
  <c r="F554" i="5" l="1"/>
  <c r="G553" i="5"/>
  <c r="G554" i="5" l="1"/>
  <c r="F555" i="5"/>
  <c r="G555" i="5" l="1"/>
  <c r="F556" i="5"/>
  <c r="G556" i="5" l="1"/>
  <c r="F557" i="5"/>
  <c r="G557" i="5" l="1"/>
  <c r="F558" i="5"/>
  <c r="G558" i="5" l="1"/>
  <c r="F559" i="5"/>
  <c r="F560" i="5" l="1"/>
  <c r="G559" i="5"/>
  <c r="G560" i="5" l="1"/>
  <c r="F561" i="5"/>
  <c r="G561" i="5" l="1"/>
  <c r="F562" i="5"/>
  <c r="G562" i="5" l="1"/>
  <c r="F563" i="5"/>
  <c r="G563" i="5" l="1"/>
  <c r="F564" i="5"/>
  <c r="G564" i="5" l="1"/>
  <c r="F565" i="5"/>
  <c r="F566" i="5" l="1"/>
  <c r="G565" i="5"/>
  <c r="G566" i="5" l="1"/>
  <c r="F567" i="5"/>
  <c r="G567" i="5" l="1"/>
  <c r="F568" i="5"/>
  <c r="G568" i="5" l="1"/>
  <c r="F569" i="5"/>
  <c r="F570" i="5" l="1"/>
  <c r="G569" i="5"/>
  <c r="F571" i="5" l="1"/>
  <c r="G570" i="5"/>
  <c r="F572" i="5" l="1"/>
  <c r="G571" i="5"/>
  <c r="G572" i="5" l="1"/>
  <c r="F573" i="5"/>
  <c r="G573" i="5" l="1"/>
  <c r="F574" i="5"/>
  <c r="G574" i="5" l="1"/>
  <c r="F575" i="5"/>
  <c r="F576" i="5" l="1"/>
  <c r="G575" i="5"/>
  <c r="G576" i="5" l="1"/>
  <c r="F577" i="5"/>
  <c r="G577" i="5" l="1"/>
  <c r="F578" i="5"/>
  <c r="G578" i="5" l="1"/>
  <c r="F579" i="5"/>
  <c r="F580" i="5" l="1"/>
  <c r="G579" i="5"/>
  <c r="G580" i="5" l="1"/>
  <c r="F581" i="5"/>
  <c r="G581" i="5" l="1"/>
  <c r="F582" i="5"/>
  <c r="G582" i="5" l="1"/>
  <c r="F583" i="5"/>
  <c r="F584" i="5" l="1"/>
  <c r="G583" i="5"/>
  <c r="G584" i="5" l="1"/>
  <c r="F585" i="5"/>
  <c r="G585" i="5" l="1"/>
  <c r="F586" i="5"/>
  <c r="G586" i="5" l="1"/>
  <c r="F587" i="5"/>
  <c r="F588" i="5" l="1"/>
  <c r="G587" i="5"/>
  <c r="G588" i="5" l="1"/>
  <c r="F589" i="5"/>
  <c r="G589" i="5" l="1"/>
  <c r="F590" i="5"/>
  <c r="G590" i="5" l="1"/>
  <c r="F591" i="5"/>
  <c r="F592" i="5" l="1"/>
  <c r="G591" i="5"/>
  <c r="G592" i="5" l="1"/>
  <c r="F593" i="5"/>
  <c r="G593" i="5" l="1"/>
  <c r="F594" i="5"/>
  <c r="G594" i="5" l="1"/>
  <c r="F595" i="5"/>
  <c r="F596" i="5" l="1"/>
  <c r="G595" i="5"/>
  <c r="G596" i="5" l="1"/>
  <c r="F597" i="5"/>
  <c r="G597" i="5" l="1"/>
  <c r="F598" i="5"/>
  <c r="G598" i="5" l="1"/>
  <c r="F599" i="5"/>
  <c r="G599" i="5" l="1"/>
  <c r="F600" i="5"/>
  <c r="F601" i="5" l="1"/>
  <c r="G600" i="5"/>
  <c r="G601" i="5" l="1"/>
  <c r="F602" i="5"/>
  <c r="G602" i="5" l="1"/>
  <c r="F603" i="5"/>
  <c r="F604" i="5" l="1"/>
  <c r="G603" i="5"/>
  <c r="F605" i="5" l="1"/>
  <c r="G604" i="5"/>
  <c r="G605" i="5" l="1"/>
  <c r="F606" i="5"/>
  <c r="G606" i="5" l="1"/>
  <c r="F607" i="5"/>
  <c r="F608" i="5" l="1"/>
  <c r="G607" i="5"/>
  <c r="G608" i="5" l="1"/>
  <c r="F609" i="5"/>
  <c r="G609" i="5" l="1"/>
  <c r="F610" i="5"/>
  <c r="G610" i="5" l="1"/>
  <c r="F611" i="5"/>
  <c r="F612" i="5" l="1"/>
  <c r="G611" i="5"/>
  <c r="G612" i="5" l="1"/>
  <c r="F613" i="5"/>
  <c r="G613" i="5" l="1"/>
  <c r="F614" i="5"/>
  <c r="G614" i="5" l="1"/>
  <c r="F615" i="5"/>
  <c r="F616" i="5" l="1"/>
  <c r="G615" i="5"/>
  <c r="G616" i="5" l="1"/>
  <c r="F617" i="5"/>
  <c r="G617" i="5" l="1"/>
  <c r="F618" i="5"/>
  <c r="G618" i="5" l="1"/>
  <c r="F619" i="5"/>
  <c r="F620" i="5" l="1"/>
  <c r="G619" i="5"/>
  <c r="G620" i="5" l="1"/>
  <c r="F621" i="5"/>
  <c r="G621" i="5" l="1"/>
  <c r="F622" i="5"/>
  <c r="G622" i="5" l="1"/>
  <c r="F623" i="5"/>
  <c r="F624" i="5" l="1"/>
  <c r="G623" i="5"/>
  <c r="G624" i="5" l="1"/>
  <c r="F625" i="5"/>
  <c r="G625" i="5" l="1"/>
  <c r="F626" i="5"/>
  <c r="G626" i="5" l="1"/>
  <c r="F627" i="5"/>
  <c r="F628" i="5" l="1"/>
  <c r="G627" i="5"/>
  <c r="G628" i="5" l="1"/>
  <c r="F629" i="5"/>
  <c r="G629" i="5" l="1"/>
  <c r="F630" i="5"/>
  <c r="G630" i="5" l="1"/>
  <c r="F631" i="5"/>
  <c r="G631" i="5" l="1"/>
  <c r="F632" i="5"/>
  <c r="G632" i="5" l="1"/>
  <c r="F633" i="5"/>
  <c r="G633" i="5" l="1"/>
  <c r="F634" i="5"/>
  <c r="G634" i="5" l="1"/>
  <c r="F635" i="5"/>
  <c r="G635" i="5" l="1"/>
  <c r="F636" i="5"/>
  <c r="G636" i="5" l="1"/>
  <c r="F637" i="5"/>
  <c r="G637" i="5" l="1"/>
  <c r="F638" i="5"/>
  <c r="G638" i="5" l="1"/>
  <c r="F639" i="5"/>
  <c r="G639" i="5" l="1"/>
  <c r="F640" i="5"/>
  <c r="G640" i="5" l="1"/>
  <c r="F641" i="5"/>
  <c r="G641" i="5" l="1"/>
  <c r="F642" i="5"/>
  <c r="G642" i="5" l="1"/>
  <c r="F643" i="5"/>
  <c r="G643" i="5" l="1"/>
  <c r="F644" i="5"/>
  <c r="G644" i="5" l="1"/>
  <c r="F645" i="5"/>
  <c r="G645" i="5" l="1"/>
  <c r="F646" i="5"/>
  <c r="F647" i="5" l="1"/>
  <c r="G646" i="5"/>
  <c r="G647" i="5" l="1"/>
  <c r="F648" i="5"/>
  <c r="G648" i="5" l="1"/>
  <c r="F649" i="5"/>
  <c r="G649" i="5" l="1"/>
  <c r="F650" i="5"/>
  <c r="F651" i="5" l="1"/>
  <c r="G650" i="5"/>
  <c r="G651" i="5" l="1"/>
  <c r="F652" i="5"/>
  <c r="G652" i="5" l="1"/>
  <c r="F653" i="5"/>
  <c r="G653" i="5" l="1"/>
  <c r="F654" i="5"/>
  <c r="F655" i="5" l="1"/>
  <c r="G654" i="5"/>
  <c r="G655" i="5" l="1"/>
  <c r="F656" i="5"/>
  <c r="G656" i="5" l="1"/>
  <c r="F657" i="5"/>
  <c r="G657" i="5" l="1"/>
  <c r="F658" i="5"/>
  <c r="F659" i="5" l="1"/>
  <c r="G658" i="5"/>
  <c r="G659" i="5" l="1"/>
  <c r="F660" i="5"/>
  <c r="G660" i="5" l="1"/>
  <c r="F661" i="5"/>
  <c r="F662" i="5" l="1"/>
  <c r="G661" i="5"/>
  <c r="G662" i="5" l="1"/>
  <c r="F663" i="5"/>
  <c r="G663" i="5" l="1"/>
  <c r="F664" i="5"/>
  <c r="G664" i="5" l="1"/>
  <c r="F665" i="5"/>
  <c r="G665" i="5" l="1"/>
  <c r="F666" i="5"/>
  <c r="G666" i="5" l="1"/>
  <c r="F667" i="5"/>
  <c r="G667" i="5" l="1"/>
  <c r="F668" i="5"/>
  <c r="G668" i="5" l="1"/>
  <c r="F669" i="5"/>
  <c r="F670" i="5" l="1"/>
  <c r="G669" i="5"/>
  <c r="G670" i="5" l="1"/>
  <c r="F671" i="5"/>
  <c r="G671" i="5" l="1"/>
  <c r="F672" i="5"/>
  <c r="G672" i="5" l="1"/>
  <c r="F673" i="5"/>
  <c r="G673" i="5" l="1"/>
  <c r="F674" i="5"/>
  <c r="G674" i="5" l="1"/>
  <c r="F675" i="5"/>
  <c r="G675" i="5" l="1"/>
  <c r="F676" i="5"/>
  <c r="G676" i="5" l="1"/>
  <c r="F677" i="5"/>
  <c r="G677" i="5" l="1"/>
  <c r="F678" i="5"/>
  <c r="G678" i="5" l="1"/>
  <c r="F679" i="5"/>
  <c r="G679" i="5" l="1"/>
  <c r="F680" i="5"/>
  <c r="G680" i="5" l="1"/>
  <c r="F681" i="5"/>
  <c r="G681" i="5" l="1"/>
  <c r="F682" i="5"/>
  <c r="G682" i="5" l="1"/>
  <c r="F683" i="5"/>
  <c r="G683" i="5" l="1"/>
  <c r="F684" i="5"/>
  <c r="G684" i="5" l="1"/>
  <c r="F685" i="5"/>
  <c r="G685" i="5" l="1"/>
  <c r="F686" i="5"/>
  <c r="F687" i="5" l="1"/>
  <c r="G686" i="5"/>
  <c r="G687" i="5" l="1"/>
  <c r="F688" i="5"/>
  <c r="G688" i="5" l="1"/>
  <c r="F689" i="5"/>
  <c r="G689" i="5" l="1"/>
  <c r="F690" i="5"/>
  <c r="G690" i="5" l="1"/>
  <c r="F691" i="5"/>
  <c r="G691" i="5" l="1"/>
  <c r="F692" i="5"/>
  <c r="G692" i="5" l="1"/>
  <c r="F693" i="5"/>
  <c r="G693" i="5" l="1"/>
  <c r="F694" i="5"/>
  <c r="F695" i="5" l="1"/>
  <c r="G694" i="5"/>
  <c r="F696" i="5" l="1"/>
  <c r="G695" i="5"/>
  <c r="G696" i="5" l="1"/>
  <c r="F697" i="5"/>
  <c r="G697" i="5" l="1"/>
  <c r="F698" i="5"/>
  <c r="F699" i="5" l="1"/>
  <c r="G698" i="5"/>
  <c r="F700" i="5" l="1"/>
  <c r="G699" i="5"/>
  <c r="G700" i="5" l="1"/>
  <c r="F701" i="5"/>
  <c r="G701" i="5" l="1"/>
  <c r="F702" i="5"/>
  <c r="G702" i="5" l="1"/>
  <c r="F703" i="5"/>
  <c r="F704" i="5" l="1"/>
  <c r="G703" i="5"/>
  <c r="G704" i="5" l="1"/>
  <c r="F705" i="5"/>
  <c r="G705" i="5" l="1"/>
  <c r="F706" i="5"/>
  <c r="G706" i="5" l="1"/>
  <c r="F707" i="5"/>
  <c r="G707" i="5" l="1"/>
  <c r="F708" i="5"/>
  <c r="G708" i="5" l="1"/>
  <c r="F709" i="5"/>
  <c r="G709" i="5" l="1"/>
  <c r="F710" i="5"/>
  <c r="G710" i="5" l="1"/>
  <c r="F711" i="5"/>
  <c r="F712" i="5" l="1"/>
  <c r="G711" i="5"/>
  <c r="G712" i="5" l="1"/>
  <c r="F713" i="5"/>
  <c r="G713" i="5" l="1"/>
  <c r="F714" i="5"/>
  <c r="G714" i="5" l="1"/>
  <c r="F715" i="5"/>
  <c r="F716" i="5" l="1"/>
  <c r="G715" i="5"/>
  <c r="G716" i="5" l="1"/>
  <c r="F717" i="5"/>
  <c r="G717" i="5" l="1"/>
  <c r="F718" i="5"/>
  <c r="G718" i="5" l="1"/>
  <c r="F719" i="5"/>
  <c r="F720" i="5" l="1"/>
  <c r="G719" i="5"/>
  <c r="G720" i="5" l="1"/>
  <c r="F721" i="5"/>
  <c r="G721" i="5" l="1"/>
  <c r="F722" i="5"/>
  <c r="G722" i="5" l="1"/>
  <c r="F723" i="5"/>
  <c r="G723" i="5" l="1"/>
  <c r="F724" i="5"/>
  <c r="G724" i="5" l="1"/>
  <c r="F725" i="5"/>
  <c r="G725" i="5" l="1"/>
  <c r="F726" i="5"/>
  <c r="G726" i="5" l="1"/>
  <c r="F727" i="5"/>
  <c r="F728" i="5" l="1"/>
  <c r="G727" i="5"/>
  <c r="G728" i="5" l="1"/>
  <c r="F729" i="5"/>
  <c r="G729" i="5" l="1"/>
  <c r="F730" i="5"/>
  <c r="G730" i="5" l="1"/>
  <c r="F731" i="5"/>
  <c r="F732" i="5" l="1"/>
  <c r="G731" i="5"/>
  <c r="G732" i="5" l="1"/>
  <c r="F733" i="5"/>
  <c r="G733" i="5" l="1"/>
  <c r="F734" i="5"/>
  <c r="G734" i="5" l="1"/>
  <c r="F735" i="5"/>
  <c r="F736" i="5" l="1"/>
  <c r="G735" i="5"/>
  <c r="G736" i="5" l="1"/>
  <c r="F737" i="5"/>
  <c r="G737" i="5" l="1"/>
  <c r="F738" i="5"/>
  <c r="G738" i="5" l="1"/>
  <c r="F739" i="5"/>
  <c r="G739" i="5" l="1"/>
  <c r="F740" i="5"/>
  <c r="G740" i="5" l="1"/>
  <c r="F741" i="5"/>
  <c r="G741" i="5" l="1"/>
  <c r="F742" i="5"/>
  <c r="G742" i="5" l="1"/>
  <c r="F743" i="5"/>
  <c r="F744" i="5" l="1"/>
  <c r="G743" i="5"/>
  <c r="G744" i="5" l="1"/>
  <c r="F745" i="5"/>
  <c r="G745" i="5" l="1"/>
  <c r="F746" i="5"/>
  <c r="F747" i="5" l="1"/>
  <c r="G746" i="5"/>
  <c r="G747" i="5" l="1"/>
  <c r="F748" i="5"/>
  <c r="G748" i="5" l="1"/>
  <c r="F749" i="5"/>
  <c r="G749" i="5" l="1"/>
  <c r="F750" i="5"/>
  <c r="F751" i="5" l="1"/>
  <c r="G750" i="5"/>
  <c r="F752" i="5" l="1"/>
  <c r="G751" i="5"/>
  <c r="G752" i="5" l="1"/>
  <c r="F753" i="5"/>
  <c r="G753" i="5" l="1"/>
  <c r="F754" i="5"/>
  <c r="F755" i="5" l="1"/>
  <c r="G754" i="5"/>
  <c r="G755" i="5" l="1"/>
  <c r="F756" i="5"/>
  <c r="G756" i="5" l="1"/>
  <c r="F757" i="5"/>
  <c r="G757" i="5" l="1"/>
  <c r="F758" i="5"/>
  <c r="F759" i="5" l="1"/>
  <c r="G758" i="5"/>
  <c r="F760" i="5" l="1"/>
  <c r="G759" i="5"/>
  <c r="G760" i="5" l="1"/>
  <c r="F761" i="5"/>
  <c r="G761" i="5" l="1"/>
  <c r="F762" i="5"/>
  <c r="F763" i="5" l="1"/>
  <c r="G762" i="5"/>
  <c r="G763" i="5" l="1"/>
  <c r="F764" i="5"/>
  <c r="F765" i="5" l="1"/>
  <c r="G764" i="5"/>
  <c r="G765" i="5" l="1"/>
  <c r="F766" i="5"/>
  <c r="F767" i="5" l="1"/>
  <c r="G766" i="5"/>
  <c r="F768" i="5" l="1"/>
  <c r="G767" i="5"/>
  <c r="G768" i="5" l="1"/>
  <c r="F769" i="5"/>
  <c r="G769" i="5" l="1"/>
  <c r="F770" i="5"/>
  <c r="G770" i="5" l="1"/>
  <c r="F771" i="5"/>
  <c r="G771" i="5" l="1"/>
  <c r="F772" i="5"/>
  <c r="F773" i="5" l="1"/>
  <c r="G772" i="5"/>
  <c r="G773" i="5" l="1"/>
  <c r="F774" i="5"/>
  <c r="G774" i="5" l="1"/>
  <c r="F775" i="5"/>
  <c r="F776" i="5" l="1"/>
  <c r="G775" i="5"/>
  <c r="G776" i="5" l="1"/>
  <c r="F777" i="5"/>
  <c r="G777" i="5" l="1"/>
  <c r="F778" i="5"/>
  <c r="F779" i="5" l="1"/>
  <c r="G778" i="5"/>
  <c r="G779" i="5" l="1"/>
  <c r="F780" i="5"/>
  <c r="G780" i="5" l="1"/>
  <c r="F781" i="5"/>
  <c r="G781" i="5" l="1"/>
  <c r="F782" i="5"/>
  <c r="F783" i="5" l="1"/>
  <c r="G782" i="5"/>
  <c r="F784" i="5" l="1"/>
  <c r="G783" i="5"/>
  <c r="G784" i="5" l="1"/>
  <c r="F785" i="5"/>
  <c r="G785" i="5" l="1"/>
  <c r="F786" i="5"/>
  <c r="F787" i="5" l="1"/>
  <c r="G786" i="5"/>
  <c r="G787" i="5" l="1"/>
  <c r="F788" i="5"/>
  <c r="G788" i="5" l="1"/>
  <c r="F789" i="5"/>
  <c r="G789" i="5" l="1"/>
  <c r="F790" i="5"/>
  <c r="G790" i="5" l="1"/>
  <c r="F791" i="5"/>
  <c r="F792" i="5" l="1"/>
  <c r="G791" i="5"/>
  <c r="G792" i="5" l="1"/>
  <c r="F793" i="5"/>
  <c r="G793" i="5" l="1"/>
  <c r="F794" i="5"/>
  <c r="G794" i="5" l="1"/>
  <c r="F795" i="5"/>
  <c r="G795" i="5" l="1"/>
  <c r="F796" i="5"/>
  <c r="G796" i="5" l="1"/>
  <c r="F797" i="5"/>
  <c r="G797" i="5" l="1"/>
  <c r="F798" i="5"/>
  <c r="G798" i="5" l="1"/>
  <c r="F799" i="5"/>
  <c r="F800" i="5" l="1"/>
  <c r="G799" i="5"/>
  <c r="F801" i="5" l="1"/>
  <c r="G800" i="5"/>
  <c r="G801" i="5" l="1"/>
  <c r="F802" i="5"/>
  <c r="F803" i="5" l="1"/>
  <c r="G802" i="5"/>
  <c r="G803" i="5" l="1"/>
  <c r="F804" i="5"/>
  <c r="G804" i="5" l="1"/>
  <c r="F805" i="5"/>
  <c r="G805" i="5" l="1"/>
  <c r="F806" i="5"/>
  <c r="G806" i="5" l="1"/>
  <c r="F807" i="5"/>
  <c r="F808" i="5" l="1"/>
  <c r="G807" i="5"/>
  <c r="G808" i="5" l="1"/>
  <c r="F809" i="5"/>
  <c r="G809" i="5" l="1"/>
  <c r="F810" i="5"/>
  <c r="G810" i="5" l="1"/>
  <c r="F811" i="5"/>
  <c r="F812" i="5" l="1"/>
  <c r="G811" i="5"/>
  <c r="G812" i="5" l="1"/>
  <c r="F813" i="5"/>
  <c r="G813" i="5" l="1"/>
  <c r="F814" i="5"/>
  <c r="G814" i="5" l="1"/>
  <c r="F815" i="5"/>
  <c r="G815" i="5" l="1"/>
  <c r="F816" i="5"/>
  <c r="G816" i="5" l="1"/>
  <c r="F817" i="5"/>
  <c r="G817" i="5" l="1"/>
  <c r="F818" i="5"/>
  <c r="G818" i="5" l="1"/>
  <c r="F819" i="5"/>
  <c r="F820" i="5" l="1"/>
  <c r="G819" i="5"/>
  <c r="G820" i="5" l="1"/>
  <c r="F821" i="5"/>
  <c r="G821" i="5" l="1"/>
  <c r="F822" i="5"/>
  <c r="G822" i="5" l="1"/>
  <c r="F823" i="5"/>
  <c r="F824" i="5" l="1"/>
  <c r="G823" i="5"/>
  <c r="F825" i="5" l="1"/>
  <c r="G824" i="5"/>
  <c r="G825" i="5" l="1"/>
  <c r="F826" i="5"/>
  <c r="G826" i="5" l="1"/>
  <c r="F827" i="5"/>
  <c r="G827" i="5" l="1"/>
  <c r="F828" i="5"/>
  <c r="F829" i="5" l="1"/>
  <c r="G828" i="5"/>
  <c r="G829" i="5" l="1"/>
  <c r="F830" i="5"/>
  <c r="G830" i="5" l="1"/>
  <c r="F831" i="5"/>
  <c r="F832" i="5" l="1"/>
  <c r="G831" i="5"/>
  <c r="G832" i="5" l="1"/>
  <c r="F833" i="5"/>
  <c r="G833" i="5" l="1"/>
  <c r="F834" i="5"/>
  <c r="G834" i="5" l="1"/>
  <c r="F835" i="5"/>
  <c r="G835" i="5" l="1"/>
  <c r="F836" i="5"/>
  <c r="G836" i="5" l="1"/>
  <c r="F837" i="5"/>
  <c r="G837" i="5" l="1"/>
  <c r="F838" i="5"/>
  <c r="G838" i="5" l="1"/>
  <c r="F839" i="5"/>
  <c r="F840" i="5" l="1"/>
  <c r="G839" i="5"/>
  <c r="G840" i="5" l="1"/>
  <c r="F841" i="5"/>
  <c r="G841" i="5" l="1"/>
  <c r="F842" i="5"/>
  <c r="G842" i="5" l="1"/>
  <c r="F843" i="5"/>
  <c r="F844" i="5" l="1"/>
  <c r="G843" i="5"/>
  <c r="F845" i="5" l="1"/>
  <c r="G844" i="5"/>
  <c r="G845" i="5" l="1"/>
  <c r="F846" i="5"/>
  <c r="G846" i="5" l="1"/>
  <c r="F847" i="5"/>
  <c r="G847" i="5" l="1"/>
  <c r="F848" i="5"/>
  <c r="G848" i="5" l="1"/>
  <c r="F849" i="5"/>
  <c r="G849" i="5" l="1"/>
  <c r="F850" i="5"/>
  <c r="G850" i="5" l="1"/>
  <c r="F851" i="5"/>
  <c r="G851" i="5" l="1"/>
  <c r="F852" i="5"/>
  <c r="G852" i="5" l="1"/>
  <c r="F853" i="5"/>
  <c r="G853" i="5" l="1"/>
  <c r="F854" i="5"/>
  <c r="G854" i="5" l="1"/>
  <c r="F855" i="5"/>
  <c r="G855" i="5" l="1"/>
  <c r="F856" i="5"/>
  <c r="F857" i="5" l="1"/>
  <c r="G856" i="5"/>
  <c r="G857" i="5" l="1"/>
  <c r="F858" i="5"/>
  <c r="G858" i="5" l="1"/>
  <c r="F859" i="5"/>
  <c r="G859" i="5" l="1"/>
  <c r="F860" i="5"/>
  <c r="F861" i="5" l="1"/>
  <c r="G860" i="5"/>
  <c r="G861" i="5" l="1"/>
  <c r="F862" i="5"/>
  <c r="G862" i="5" l="1"/>
  <c r="F863" i="5"/>
  <c r="F864" i="5" l="1"/>
  <c r="G863" i="5"/>
  <c r="F865" i="5" l="1"/>
  <c r="G864" i="5"/>
  <c r="G865" i="5" l="1"/>
  <c r="F866" i="5"/>
  <c r="G866" i="5" l="1"/>
  <c r="F867" i="5"/>
  <c r="F868" i="5" l="1"/>
  <c r="G867" i="5"/>
  <c r="G868" i="5" l="1"/>
  <c r="F869" i="5"/>
  <c r="G869" i="5" l="1"/>
  <c r="F870" i="5"/>
  <c r="G870" i="5" l="1"/>
  <c r="F871" i="5"/>
  <c r="F872" i="5" l="1"/>
  <c r="G871" i="5"/>
  <c r="G872" i="5" l="1"/>
  <c r="F873" i="5"/>
  <c r="G873" i="5" l="1"/>
  <c r="F874" i="5"/>
  <c r="G874" i="5" l="1"/>
  <c r="F875" i="5"/>
  <c r="F876" i="5" l="1"/>
  <c r="G875" i="5"/>
  <c r="F877" i="5" l="1"/>
  <c r="G876" i="5"/>
  <c r="F878" i="5" l="1"/>
  <c r="G877" i="5"/>
  <c r="F879" i="5" l="1"/>
  <c r="G878" i="5"/>
  <c r="F880" i="5" l="1"/>
  <c r="G879" i="5"/>
  <c r="G880" i="5" l="1"/>
  <c r="F881" i="5"/>
  <c r="G881" i="5" l="1"/>
  <c r="F882" i="5"/>
  <c r="G882" i="5" l="1"/>
  <c r="F883" i="5"/>
  <c r="G883" i="5" l="1"/>
  <c r="F884" i="5"/>
  <c r="G884" i="5" l="1"/>
  <c r="F885" i="5"/>
  <c r="G885" i="5" l="1"/>
  <c r="F886" i="5"/>
  <c r="G886" i="5" l="1"/>
  <c r="F887" i="5"/>
  <c r="G887" i="5" l="1"/>
  <c r="F888" i="5"/>
  <c r="G888" i="5" l="1"/>
  <c r="F889" i="5"/>
  <c r="G889" i="5" l="1"/>
  <c r="F890" i="5"/>
  <c r="G890" i="5" l="1"/>
  <c r="F891" i="5"/>
  <c r="G891" i="5" l="1"/>
  <c r="F892" i="5"/>
  <c r="F893" i="5" l="1"/>
  <c r="G892" i="5"/>
  <c r="G893" i="5" l="1"/>
  <c r="F894" i="5"/>
  <c r="G894" i="5" l="1"/>
  <c r="F895" i="5"/>
  <c r="G895" i="5" l="1"/>
  <c r="F896" i="5"/>
  <c r="F897" i="5" l="1"/>
  <c r="G896" i="5"/>
  <c r="F898" i="5" l="1"/>
  <c r="G897" i="5"/>
  <c r="G898" i="5" l="1"/>
  <c r="F899" i="5"/>
  <c r="F900" i="5" l="1"/>
  <c r="G899" i="5"/>
  <c r="G900" i="5" l="1"/>
  <c r="F901" i="5"/>
  <c r="G901" i="5" l="1"/>
  <c r="F902" i="5"/>
  <c r="G902" i="5" l="1"/>
  <c r="F903" i="5"/>
  <c r="F904" i="5" l="1"/>
  <c r="G903" i="5"/>
  <c r="G904" i="5" l="1"/>
  <c r="F905" i="5"/>
  <c r="G905" i="5" l="1"/>
  <c r="F906" i="5"/>
  <c r="G906" i="5" l="1"/>
  <c r="F907" i="5"/>
  <c r="F908" i="5" l="1"/>
  <c r="G907" i="5"/>
  <c r="F909" i="5" l="1"/>
  <c r="G908" i="5"/>
  <c r="G909" i="5" l="1"/>
  <c r="F910" i="5"/>
  <c r="F911" i="5" l="1"/>
  <c r="G910" i="5"/>
  <c r="G911" i="5" l="1"/>
  <c r="F912" i="5"/>
  <c r="F913" i="5" l="1"/>
  <c r="G912" i="5"/>
  <c r="G913" i="5" l="1"/>
  <c r="F914" i="5"/>
  <c r="F915" i="5" l="1"/>
  <c r="G914" i="5"/>
  <c r="G915" i="5" l="1"/>
  <c r="F916" i="5"/>
  <c r="G916" i="5" l="1"/>
  <c r="F917" i="5"/>
  <c r="G917" i="5" l="1"/>
  <c r="F918" i="5"/>
  <c r="F919" i="5" l="1"/>
  <c r="G918" i="5"/>
  <c r="F920" i="5" l="1"/>
  <c r="G919" i="5"/>
  <c r="F921" i="5" l="1"/>
  <c r="G920" i="5"/>
  <c r="G921" i="5" l="1"/>
  <c r="F922" i="5"/>
  <c r="G922" i="5" l="1"/>
  <c r="F923" i="5"/>
  <c r="G923" i="5" l="1"/>
  <c r="F924" i="5"/>
  <c r="F925" i="5" l="1"/>
  <c r="G924" i="5"/>
  <c r="G925" i="5" l="1"/>
  <c r="F926" i="5"/>
  <c r="G926" i="5" l="1"/>
  <c r="F927" i="5"/>
  <c r="G927" i="5" l="1"/>
  <c r="F928" i="5"/>
  <c r="G928" i="5" l="1"/>
  <c r="F929" i="5"/>
  <c r="G929" i="5" l="1"/>
  <c r="F930" i="5"/>
  <c r="G930" i="5" l="1"/>
  <c r="F931" i="5"/>
  <c r="G931" i="5" l="1"/>
  <c r="F932" i="5"/>
  <c r="G932" i="5" l="1"/>
  <c r="F933" i="5"/>
  <c r="F934" i="5" l="1"/>
  <c r="G933" i="5"/>
  <c r="G934" i="5" l="1"/>
  <c r="F935" i="5"/>
  <c r="F936" i="5" l="1"/>
  <c r="G935" i="5"/>
  <c r="G936" i="5" l="1"/>
  <c r="F937" i="5"/>
  <c r="F938" i="5" l="1"/>
  <c r="G937" i="5"/>
  <c r="G938" i="5" l="1"/>
  <c r="F939" i="5"/>
  <c r="G939" i="5" l="1"/>
  <c r="F940" i="5"/>
  <c r="G940" i="5" l="1"/>
  <c r="F941" i="5"/>
  <c r="G941" i="5" l="1"/>
  <c r="F942" i="5"/>
  <c r="G942" i="5" l="1"/>
  <c r="F943" i="5"/>
  <c r="F944" i="5" l="1"/>
  <c r="G943" i="5"/>
  <c r="G944" i="5" l="1"/>
  <c r="F945" i="5"/>
  <c r="F946" i="5" l="1"/>
  <c r="G945" i="5"/>
  <c r="G946" i="5" l="1"/>
  <c r="F947" i="5"/>
  <c r="G947" i="5" l="1"/>
  <c r="F948" i="5"/>
  <c r="F949" i="5" l="1"/>
  <c r="G948" i="5"/>
  <c r="G949" i="5" l="1"/>
  <c r="F950" i="5"/>
  <c r="G950" i="5" l="1"/>
  <c r="F951" i="5"/>
  <c r="F952" i="5" l="1"/>
  <c r="G951" i="5"/>
  <c r="G952" i="5" l="1"/>
  <c r="F953" i="5"/>
  <c r="G953" i="5" l="1"/>
  <c r="F954" i="5"/>
  <c r="G954" i="5" l="1"/>
  <c r="F955" i="5"/>
  <c r="G955" i="5" l="1"/>
  <c r="F956" i="5"/>
  <c r="G956" i="5" l="1"/>
  <c r="F957" i="5"/>
  <c r="G957" i="5" l="1"/>
  <c r="F958" i="5"/>
  <c r="G958" i="5" l="1"/>
  <c r="F959" i="5"/>
  <c r="G959" i="5" l="1"/>
  <c r="F960" i="5"/>
  <c r="G960" i="5" l="1"/>
  <c r="F961" i="5"/>
  <c r="F962" i="5" l="1"/>
  <c r="G961" i="5"/>
  <c r="G962" i="5" l="1"/>
  <c r="F963" i="5"/>
  <c r="G963" i="5" l="1"/>
  <c r="F964" i="5"/>
  <c r="F965" i="5" l="1"/>
  <c r="G964" i="5"/>
  <c r="F966" i="5" l="1"/>
  <c r="G965" i="5"/>
  <c r="G966" i="5" l="1"/>
  <c r="F967" i="5"/>
  <c r="F968" i="5" l="1"/>
  <c r="G967" i="5"/>
  <c r="G968" i="5" l="1"/>
  <c r="F969" i="5"/>
  <c r="F970" i="5" l="1"/>
  <c r="G969" i="5"/>
  <c r="G970" i="5" l="1"/>
  <c r="F971" i="5"/>
  <c r="G971" i="5" l="1"/>
  <c r="F972" i="5"/>
  <c r="G972" i="5" l="1"/>
  <c r="F973" i="5"/>
  <c r="F974" i="5" l="1"/>
  <c r="G973" i="5"/>
  <c r="G974" i="5" l="1"/>
  <c r="F975" i="5"/>
  <c r="F976" i="5" l="1"/>
  <c r="G975" i="5"/>
  <c r="G976" i="5" l="1"/>
  <c r="F977" i="5"/>
  <c r="G977" i="5" l="1"/>
  <c r="F978" i="5"/>
  <c r="F979" i="5" l="1"/>
  <c r="G978" i="5"/>
  <c r="G979" i="5" l="1"/>
  <c r="F980" i="5"/>
  <c r="F981" i="5" l="1"/>
  <c r="G980" i="5"/>
  <c r="F982" i="5" l="1"/>
  <c r="G981" i="5"/>
  <c r="G982" i="5" l="1"/>
  <c r="F983" i="5"/>
  <c r="G983" i="5" l="1"/>
  <c r="F984" i="5"/>
  <c r="G984" i="5" l="1"/>
  <c r="F985" i="5"/>
  <c r="G985" i="5" l="1"/>
  <c r="F986" i="5"/>
  <c r="G986" i="5" l="1"/>
  <c r="F987" i="5"/>
  <c r="F988" i="5" l="1"/>
  <c r="G987" i="5"/>
  <c r="G988" i="5" l="1"/>
  <c r="F989" i="5"/>
  <c r="F990" i="5" l="1"/>
  <c r="G989" i="5"/>
  <c r="G990" i="5" l="1"/>
  <c r="F991" i="5"/>
  <c r="F992" i="5" l="1"/>
  <c r="G991" i="5"/>
  <c r="G992" i="5" l="1"/>
  <c r="F993" i="5"/>
  <c r="G993" i="5" l="1"/>
  <c r="F994" i="5"/>
  <c r="G994" i="5" l="1"/>
  <c r="F995" i="5"/>
  <c r="G995" i="5" l="1"/>
  <c r="F996" i="5"/>
  <c r="G996" i="5" l="1"/>
  <c r="F997" i="5"/>
  <c r="G997" i="5" l="1"/>
  <c r="F998" i="5"/>
  <c r="G998" i="5" l="1"/>
  <c r="F999" i="5"/>
  <c r="G999" i="5" l="1"/>
  <c r="F1000" i="5"/>
  <c r="G1000" i="5" l="1"/>
  <c r="F1001" i="5"/>
  <c r="G1001" i="5" l="1"/>
  <c r="F1002" i="5"/>
  <c r="G1002" i="5" l="1"/>
  <c r="F1003" i="5"/>
  <c r="G1003" i="5" l="1"/>
  <c r="F1004" i="5"/>
  <c r="G1004" i="5" l="1"/>
  <c r="F1005" i="5"/>
  <c r="G1005" i="5" l="1"/>
  <c r="F1006" i="5"/>
  <c r="G1006" i="5" s="1"/>
</calcChain>
</file>

<file path=xl/sharedStrings.xml><?xml version="1.0" encoding="utf-8"?>
<sst xmlns="http://schemas.openxmlformats.org/spreadsheetml/2006/main" count="370" uniqueCount="50">
  <si>
    <t>f(x)</t>
  </si>
  <si>
    <r>
      <t>x</t>
    </r>
    <r>
      <rPr>
        <vertAlign val="superscript"/>
        <sz val="14"/>
        <color theme="1"/>
        <rFont val="Times New Roman"/>
        <family val="1"/>
        <charset val="204"/>
      </rPr>
      <t>-1</t>
    </r>
    <r>
      <rPr>
        <sz val="14"/>
        <color theme="1"/>
        <rFont val="Times New Roman"/>
        <family val="1"/>
        <charset val="204"/>
      </rPr>
      <t>ln(x+2)</t>
    </r>
  </si>
  <si>
    <t>a</t>
  </si>
  <si>
    <t>b</t>
  </si>
  <si>
    <t>Приближенное вычисление определенного интеграла, 4 вариант</t>
  </si>
  <si>
    <t>Разобьём на n = 10 частей:</t>
  </si>
  <si>
    <t>h</t>
  </si>
  <si>
    <t>i</t>
  </si>
  <si>
    <t>x</t>
  </si>
  <si>
    <t>сумма:</t>
  </si>
  <si>
    <t>Оценка погрешности Рунге:</t>
  </si>
  <si>
    <t>Разобьём на n = 20 частей:</t>
  </si>
  <si>
    <t>R ~ |I(2n) - I(n)|</t>
  </si>
  <si>
    <t>I(2n)</t>
  </si>
  <si>
    <t>I(n)</t>
  </si>
  <si>
    <t>ОТВЕТ:</t>
  </si>
  <si>
    <t>±</t>
  </si>
  <si>
    <r>
      <t xml:space="preserve">Формула </t>
    </r>
    <r>
      <rPr>
        <b/>
        <i/>
        <sz val="16"/>
        <color theme="1"/>
        <rFont val="Times New Roman"/>
        <family val="1"/>
        <charset val="204"/>
      </rPr>
      <t>левых</t>
    </r>
    <r>
      <rPr>
        <b/>
        <i/>
        <sz val="14"/>
        <color theme="1"/>
        <rFont val="Times New Roman"/>
        <family val="1"/>
        <charset val="204"/>
      </rPr>
      <t xml:space="preserve"> прямоугольников:</t>
    </r>
  </si>
  <si>
    <r>
      <t xml:space="preserve">Формула </t>
    </r>
    <r>
      <rPr>
        <b/>
        <i/>
        <sz val="16"/>
        <color theme="1"/>
        <rFont val="Times New Roman"/>
        <family val="1"/>
        <charset val="204"/>
      </rPr>
      <t>правых</t>
    </r>
    <r>
      <rPr>
        <b/>
        <i/>
        <sz val="14"/>
        <color theme="1"/>
        <rFont val="Times New Roman"/>
        <family val="1"/>
        <charset val="204"/>
      </rPr>
      <t xml:space="preserve"> прямоугольников:</t>
    </r>
  </si>
  <si>
    <r>
      <t xml:space="preserve">Формула </t>
    </r>
    <r>
      <rPr>
        <b/>
        <i/>
        <sz val="16"/>
        <color theme="1"/>
        <rFont val="Times New Roman"/>
        <family val="1"/>
        <charset val="204"/>
      </rPr>
      <t>средних</t>
    </r>
    <r>
      <rPr>
        <b/>
        <i/>
        <sz val="14"/>
        <color theme="1"/>
        <rFont val="Times New Roman"/>
        <family val="1"/>
        <charset val="204"/>
      </rPr>
      <t xml:space="preserve"> прямоугольников:</t>
    </r>
  </si>
  <si>
    <t>Формула трапеций:</t>
  </si>
  <si>
    <t>Для выч:</t>
  </si>
  <si>
    <t>I(20)</t>
  </si>
  <si>
    <t>I(10)</t>
  </si>
  <si>
    <t>Погрешность Рунге для I(20):</t>
  </si>
  <si>
    <t>I(40)</t>
  </si>
  <si>
    <t>Погрешность по оценке второй производной:</t>
  </si>
  <si>
    <t>f(x) dx</t>
  </si>
  <si>
    <t>f(x) dx знач</t>
  </si>
  <si>
    <t>f''(x)</t>
  </si>
  <si>
    <t>M2</t>
  </si>
  <si>
    <t>R</t>
  </si>
  <si>
    <t>Формула парабол:</t>
  </si>
  <si>
    <t>Разобьём на n = 40 частей:</t>
  </si>
  <si>
    <t>R ~ |I(4n) - I(2n)|</t>
  </si>
  <si>
    <t>E</t>
  </si>
  <si>
    <r>
      <t>Вычислить интеграл по формуле трапеций с точностью до ε =10</t>
    </r>
    <r>
      <rPr>
        <b/>
        <vertAlign val="superscript"/>
        <sz val="14"/>
        <color theme="1"/>
        <rFont val="Times New Roman"/>
        <family val="1"/>
        <charset val="204"/>
      </rPr>
      <t>-6</t>
    </r>
    <r>
      <rPr>
        <b/>
        <sz val="14"/>
        <color theme="1"/>
        <rFont val="Times New Roman"/>
        <family val="1"/>
        <charset val="204"/>
      </rPr>
      <t xml:space="preserve">. </t>
    </r>
  </si>
  <si>
    <t>1. выбираем h</t>
  </si>
  <si>
    <t>Полученное значение отличается от точного на:</t>
  </si>
  <si>
    <t>Разобьём на n = 80 частей:</t>
  </si>
  <si>
    <t>Разобьём на n = 160 частей:</t>
  </si>
  <si>
    <t>Разобьём на n = 320 частей:</t>
  </si>
  <si>
    <t>Разобьём на n = 170 частей:</t>
  </si>
  <si>
    <t>ЗАДАНИЕ 6 ПРАВИЛЬНОЕ</t>
  </si>
  <si>
    <t>n =</t>
  </si>
  <si>
    <t>N</t>
  </si>
  <si>
    <t>I</t>
  </si>
  <si>
    <t>sum f(x)</t>
  </si>
  <si>
    <t>y (random)</t>
  </si>
  <si>
    <t>Высчитываем n по формуле: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</si>
</sst>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"/>
    <numFmt numFmtId="165" formatCode="0.00000000000"/>
    <numFmt numFmtId="166" formatCode="0.000000000000000000000"/>
    <numFmt numFmtId="167" formatCode="0.0000000000"/>
  </numFmts>
  <fonts count="1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i/>
      <sz val="14"/>
      <color theme="1"/>
      <name val="Calibri"/>
      <family val="2"/>
      <charset val="204"/>
    </font>
    <font>
      <b/>
      <i/>
      <sz val="16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6" fontId="1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167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391583</xdr:colOff>
      <xdr:row>4</xdr:row>
      <xdr:rowOff>74083</xdr:rowOff>
    </xdr:from>
    <xdr:to>
      <xdr:col>8</xdr:col>
      <xdr:colOff>220880</xdr:colOff>
      <xdr:row>5</xdr:row>
      <xdr:rowOff>216904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5583" y="1047750"/>
          <a:ext cx="2485714" cy="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362860</xdr:colOff>
      <xdr:row>12</xdr:row>
      <xdr:rowOff>105832</xdr:rowOff>
    </xdr:from>
    <xdr:to>
      <xdr:col>11</xdr:col>
      <xdr:colOff>147039</xdr:colOff>
      <xdr:row>15</xdr:row>
      <xdr:rowOff>89868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4396" y="3085796"/>
          <a:ext cx="2995464" cy="718822"/>
        </a:xfrm>
        <a:prstGeom prst="rect">
          <a:avLst/>
        </a:prstGeom>
      </xdr:spPr>
    </xdr:pic>
    <xdr:clientData/>
  </xdr:twoCellAnchor>
  <xdr:twoCellAnchor editAs="oneCell">
    <xdr:from>
      <xdr:col>4</xdr:col>
      <xdr:colOff>520096</xdr:colOff>
      <xdr:row>2</xdr:row>
      <xdr:rowOff>71058</xdr:rowOff>
    </xdr:from>
    <xdr:to>
      <xdr:col>8</xdr:col>
      <xdr:colOff>349393</xdr:colOff>
      <xdr:row>3</xdr:row>
      <xdr:rowOff>213879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0560" y="560915"/>
          <a:ext cx="2482690" cy="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352114</xdr:colOff>
      <xdr:row>3</xdr:row>
      <xdr:rowOff>190446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485775"/>
          <a:ext cx="2485714" cy="4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2</xdr:row>
      <xdr:rowOff>47625</xdr:rowOff>
    </xdr:from>
    <xdr:to>
      <xdr:col>6</xdr:col>
      <xdr:colOff>1312272</xdr:colOff>
      <xdr:row>3</xdr:row>
      <xdr:rowOff>187871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773894EF-021C-455E-B983-5F4DA18E7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535781"/>
          <a:ext cx="2467179" cy="425996"/>
        </a:xfrm>
        <a:prstGeom prst="rect">
          <a:avLst/>
        </a:prstGeom>
      </xdr:spPr>
    </xdr:pic>
    <xdr:clientData/>
  </xdr:twoCellAnchor>
  <xdr:twoCellAnchor editAs="oneCell">
    <xdr:from>
      <xdr:col>12</xdr:col>
      <xdr:colOff>392907</xdr:colOff>
      <xdr:row>0</xdr:row>
      <xdr:rowOff>166688</xdr:rowOff>
    </xdr:from>
    <xdr:to>
      <xdr:col>24</xdr:col>
      <xdr:colOff>258663</xdr:colOff>
      <xdr:row>10</xdr:row>
      <xdr:rowOff>28286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3717A234-52B4-4966-AE7F-E4C8ABA47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3907" y="166688"/>
          <a:ext cx="7152381" cy="2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244928</xdr:colOff>
      <xdr:row>2</xdr:row>
      <xdr:rowOff>68035</xdr:rowOff>
    </xdr:from>
    <xdr:to>
      <xdr:col>8</xdr:col>
      <xdr:colOff>278332</xdr:colOff>
      <xdr:row>3</xdr:row>
      <xdr:rowOff>210856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57207A84-92D7-43C6-B0FB-CF9FB4A6B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4214" y="557892"/>
          <a:ext cx="2482690" cy="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1</xdr:row>
      <xdr:rowOff>122464</xdr:rowOff>
    </xdr:from>
    <xdr:to>
      <xdr:col>24</xdr:col>
      <xdr:colOff>204106</xdr:colOff>
      <xdr:row>25</xdr:row>
      <xdr:rowOff>98704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5B6EB735-AEF1-4E92-AD35-BBBEEB1B0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8463" y="394607"/>
          <a:ext cx="8055429" cy="589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opLeftCell="A28" zoomScale="80" zoomScaleNormal="80" workbookViewId="0">
      <selection activeCell="D60" sqref="D60"/>
    </sheetView>
  </sheetViews>
  <sheetFormatPr defaultRowHeight="18.75" x14ac:dyDescent="0.25"/>
  <cols>
    <col min="1" max="1" width="12.7109375" style="2" customWidth="1"/>
    <col min="2" max="2" width="10.7109375" style="2" customWidth="1"/>
    <col min="3" max="6" width="9.140625" style="2"/>
    <col min="7" max="7" width="12.28515625" style="2" customWidth="1"/>
    <col min="8" max="9" width="9.140625" style="2"/>
    <col min="10" max="10" width="11.7109375" style="2" customWidth="1"/>
    <col min="11" max="11" width="13" style="2" customWidth="1"/>
    <col min="12" max="12" width="9.140625" style="2"/>
    <col min="13" max="13" width="14.85546875" style="2" customWidth="1"/>
    <col min="14" max="16384" width="9.140625" style="2"/>
  </cols>
  <sheetData>
    <row r="1" spans="1:30" ht="18.75" customHeight="1" x14ac:dyDescent="0.25">
      <c r="A1" s="39" t="s">
        <v>4</v>
      </c>
      <c r="B1" s="39"/>
      <c r="C1" s="39"/>
      <c r="D1" s="39"/>
      <c r="E1" s="39"/>
      <c r="F1" s="39"/>
      <c r="G1" s="39"/>
      <c r="H1" s="39"/>
      <c r="I1" s="39"/>
      <c r="J1" s="39"/>
    </row>
    <row r="2" spans="1:30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</row>
    <row r="4" spans="1:30" ht="19.5" x14ac:dyDescent="0.25">
      <c r="A4" s="42" t="s">
        <v>0</v>
      </c>
      <c r="B4" s="43"/>
      <c r="C4" s="5" t="s">
        <v>2</v>
      </c>
      <c r="D4" s="5" t="s">
        <v>3</v>
      </c>
      <c r="E4" s="37" t="s">
        <v>27</v>
      </c>
      <c r="F4" s="37"/>
      <c r="G4" s="37"/>
      <c r="H4" s="37"/>
      <c r="I4" s="37"/>
      <c r="J4" s="37" t="s">
        <v>28</v>
      </c>
      <c r="K4" s="37"/>
      <c r="L4" s="5" t="s">
        <v>6</v>
      </c>
    </row>
    <row r="5" spans="1:30" ht="22.5" x14ac:dyDescent="0.25">
      <c r="A5" s="44" t="s">
        <v>1</v>
      </c>
      <c r="B5" s="45"/>
      <c r="C5" s="4">
        <v>2</v>
      </c>
      <c r="D5" s="16">
        <v>3</v>
      </c>
      <c r="E5" s="35"/>
      <c r="F5" s="35"/>
      <c r="G5" s="35"/>
      <c r="H5" s="35"/>
      <c r="I5" s="35"/>
      <c r="J5" s="40">
        <v>0.60596062345206503</v>
      </c>
      <c r="K5" s="41"/>
      <c r="L5" s="3">
        <f>(3-2)/10</f>
        <v>0.1</v>
      </c>
      <c r="M5" s="1"/>
      <c r="N5" s="1"/>
      <c r="O5" s="1"/>
    </row>
    <row r="6" spans="1:30" x14ac:dyDescent="0.25">
      <c r="A6" s="14"/>
      <c r="B6" s="14"/>
      <c r="C6" s="15"/>
      <c r="D6" s="15"/>
      <c r="E6" s="35"/>
      <c r="F6" s="35"/>
      <c r="G6" s="35"/>
      <c r="H6" s="35"/>
      <c r="I6" s="35"/>
      <c r="J6" s="17"/>
      <c r="K6" s="17"/>
      <c r="L6" s="14"/>
      <c r="M6" s="1"/>
      <c r="N6" s="1"/>
      <c r="O6" s="1"/>
    </row>
    <row r="8" spans="1:30" ht="20.25" x14ac:dyDescent="0.25">
      <c r="A8" s="46" t="s">
        <v>17</v>
      </c>
      <c r="B8" s="47"/>
      <c r="C8" s="47"/>
      <c r="D8" s="47"/>
      <c r="E8" s="48"/>
      <c r="H8" s="34" t="s">
        <v>10</v>
      </c>
      <c r="I8" s="34"/>
      <c r="J8" s="34"/>
      <c r="K8" s="34"/>
      <c r="L8" s="34"/>
      <c r="M8" s="34"/>
      <c r="N8" s="3" t="s">
        <v>6</v>
      </c>
    </row>
    <row r="9" spans="1:30" x14ac:dyDescent="0.25">
      <c r="A9" s="8" t="s">
        <v>5</v>
      </c>
      <c r="H9" s="8" t="s">
        <v>11</v>
      </c>
      <c r="N9" s="3">
        <f xml:space="preserve"> (3-2)/20</f>
        <v>0.05</v>
      </c>
    </row>
    <row r="10" spans="1:30" ht="19.5" x14ac:dyDescent="0.25">
      <c r="A10" s="5" t="s">
        <v>7</v>
      </c>
      <c r="B10" s="5" t="s">
        <v>8</v>
      </c>
      <c r="C10" s="5" t="s">
        <v>0</v>
      </c>
      <c r="H10" s="5" t="s">
        <v>7</v>
      </c>
      <c r="I10" s="3">
        <v>0</v>
      </c>
      <c r="J10" s="3">
        <f t="shared" ref="J10:T10" si="0">I10+1</f>
        <v>1</v>
      </c>
      <c r="K10" s="3">
        <f t="shared" si="0"/>
        <v>2</v>
      </c>
      <c r="L10" s="3">
        <f t="shared" si="0"/>
        <v>3</v>
      </c>
      <c r="M10" s="3">
        <f t="shared" si="0"/>
        <v>4</v>
      </c>
      <c r="N10" s="3">
        <f t="shared" si="0"/>
        <v>5</v>
      </c>
      <c r="O10" s="3">
        <f t="shared" si="0"/>
        <v>6</v>
      </c>
      <c r="P10" s="3">
        <f t="shared" si="0"/>
        <v>7</v>
      </c>
      <c r="Q10" s="3">
        <f t="shared" si="0"/>
        <v>8</v>
      </c>
      <c r="R10" s="3">
        <f t="shared" si="0"/>
        <v>9</v>
      </c>
      <c r="S10" s="3">
        <f t="shared" si="0"/>
        <v>10</v>
      </c>
      <c r="T10" s="3">
        <f t="shared" si="0"/>
        <v>11</v>
      </c>
      <c r="U10" s="3">
        <f t="shared" ref="U10:AC10" si="1">T10+1</f>
        <v>12</v>
      </c>
      <c r="V10" s="3">
        <f t="shared" si="1"/>
        <v>13</v>
      </c>
      <c r="W10" s="3">
        <f t="shared" si="1"/>
        <v>14</v>
      </c>
      <c r="X10" s="3">
        <f t="shared" si="1"/>
        <v>15</v>
      </c>
      <c r="Y10" s="3">
        <f t="shared" si="1"/>
        <v>16</v>
      </c>
      <c r="Z10" s="3">
        <f t="shared" si="1"/>
        <v>17</v>
      </c>
      <c r="AA10" s="3">
        <f t="shared" si="1"/>
        <v>18</v>
      </c>
      <c r="AB10" s="3">
        <f t="shared" si="1"/>
        <v>19</v>
      </c>
      <c r="AC10" s="3">
        <f t="shared" si="1"/>
        <v>20</v>
      </c>
    </row>
    <row r="11" spans="1:30" ht="19.5" x14ac:dyDescent="0.25">
      <c r="A11" s="3">
        <v>0</v>
      </c>
      <c r="B11" s="3">
        <v>2</v>
      </c>
      <c r="C11" s="3">
        <f xml:space="preserve"> POWER(B11,-1) * LN(B11+2)</f>
        <v>0.69314718055994529</v>
      </c>
      <c r="H11" s="5" t="s">
        <v>8</v>
      </c>
      <c r="I11" s="3">
        <v>2</v>
      </c>
      <c r="J11" s="3">
        <f>I11+0.05</f>
        <v>2.0499999999999998</v>
      </c>
      <c r="K11" s="3">
        <f t="shared" ref="K11:Y11" si="2">J11+0.05</f>
        <v>2.0999999999999996</v>
      </c>
      <c r="L11" s="3">
        <f t="shared" si="2"/>
        <v>2.1499999999999995</v>
      </c>
      <c r="M11" s="3">
        <f t="shared" si="2"/>
        <v>2.1999999999999993</v>
      </c>
      <c r="N11" s="3">
        <f t="shared" si="2"/>
        <v>2.2499999999999991</v>
      </c>
      <c r="O11" s="3">
        <f t="shared" si="2"/>
        <v>2.2999999999999989</v>
      </c>
      <c r="P11" s="3">
        <f t="shared" si="2"/>
        <v>2.3499999999999988</v>
      </c>
      <c r="Q11" s="3">
        <f t="shared" si="2"/>
        <v>2.3999999999999986</v>
      </c>
      <c r="R11" s="3">
        <f t="shared" si="2"/>
        <v>2.4499999999999984</v>
      </c>
      <c r="S11" s="3">
        <f t="shared" si="2"/>
        <v>2.4999999999999982</v>
      </c>
      <c r="T11" s="3">
        <f t="shared" si="2"/>
        <v>2.549999999999998</v>
      </c>
      <c r="U11" s="3">
        <f>T11+0.05</f>
        <v>2.5999999999999979</v>
      </c>
      <c r="V11" s="3">
        <f t="shared" si="2"/>
        <v>2.6499999999999977</v>
      </c>
      <c r="W11" s="3">
        <f t="shared" si="2"/>
        <v>2.6999999999999975</v>
      </c>
      <c r="X11" s="3">
        <f t="shared" si="2"/>
        <v>2.7499999999999973</v>
      </c>
      <c r="Y11" s="3">
        <f t="shared" si="2"/>
        <v>2.7999999999999972</v>
      </c>
      <c r="Z11" s="3">
        <f>Y11+0.05</f>
        <v>2.849999999999997</v>
      </c>
      <c r="AA11" s="3">
        <f>Z11+0.05</f>
        <v>2.8999999999999968</v>
      </c>
      <c r="AB11" s="3">
        <f>AA11+0.05</f>
        <v>2.9499999999999966</v>
      </c>
      <c r="AC11" s="3">
        <f>AB11+0.05</f>
        <v>2.9999999999999964</v>
      </c>
      <c r="AD11"/>
    </row>
    <row r="12" spans="1:30" ht="19.5" x14ac:dyDescent="0.25">
      <c r="A12" s="3">
        <f>A11+1</f>
        <v>1</v>
      </c>
      <c r="B12" s="3">
        <f>B11+0.1</f>
        <v>2.1</v>
      </c>
      <c r="C12" s="3">
        <f xml:space="preserve"> POWER(B12,-1) * LN(B12+2)</f>
        <v>0.67189855890964856</v>
      </c>
      <c r="H12" s="5" t="s">
        <v>0</v>
      </c>
      <c r="I12" s="3">
        <f xml:space="preserve"> POWER(I11,-1) * LN(I11+2)</f>
        <v>0.69314718055994529</v>
      </c>
      <c r="J12" s="3">
        <f t="shared" ref="J12:AC12" si="3" xml:space="preserve"> POWER(J11,-1) * LN(J11+2)</f>
        <v>0.68230091761875511</v>
      </c>
      <c r="K12" s="3">
        <f t="shared" si="3"/>
        <v>0.67189855890964867</v>
      </c>
      <c r="L12" s="3">
        <f xml:space="preserve"> POWER(L11,-1) * LN(L11+2)</f>
        <v>0.66191085313609632</v>
      </c>
      <c r="M12" s="3">
        <f t="shared" si="3"/>
        <v>0.65231114785878319</v>
      </c>
      <c r="N12" s="3">
        <f t="shared" si="3"/>
        <v>0.64307510352725594</v>
      </c>
      <c r="O12" s="3">
        <f t="shared" si="3"/>
        <v>0.63418044465196399</v>
      </c>
      <c r="P12" s="3">
        <f t="shared" si="3"/>
        <v>0.62560674259599713</v>
      </c>
      <c r="Q12" s="3">
        <f t="shared" si="3"/>
        <v>0.61733522538509</v>
      </c>
      <c r="R12" s="3">
        <f t="shared" si="3"/>
        <v>0.60934861068495905</v>
      </c>
      <c r="S12" s="3">
        <f t="shared" si="3"/>
        <v>0.60163095871050998</v>
      </c>
      <c r="T12" s="3">
        <f t="shared" si="3"/>
        <v>0.59416754233837643</v>
      </c>
      <c r="U12" s="3">
        <f t="shared" si="3"/>
        <v>0.58694473211348086</v>
      </c>
      <c r="V12" s="3">
        <f t="shared" si="3"/>
        <v>0.57994989418840215</v>
      </c>
      <c r="W12" s="3">
        <f t="shared" si="3"/>
        <v>0.57317129952444956</v>
      </c>
      <c r="X12" s="3">
        <f t="shared" si="3"/>
        <v>0.56659804292601845</v>
      </c>
      <c r="Y12" s="3">
        <f t="shared" si="3"/>
        <v>0.56021997068351648</v>
      </c>
      <c r="Z12" s="3">
        <f t="shared" si="3"/>
        <v>0.55402761577171677</v>
      </c>
      <c r="AA12" s="3">
        <f t="shared" si="3"/>
        <v>0.5480121396953731</v>
      </c>
      <c r="AB12" s="3">
        <f t="shared" si="3"/>
        <v>0.54216528019681354</v>
      </c>
      <c r="AC12" s="31">
        <f t="shared" si="3"/>
        <v>0.53647930414470046</v>
      </c>
    </row>
    <row r="13" spans="1:30" x14ac:dyDescent="0.25">
      <c r="A13" s="3">
        <f t="shared" ref="A13:A21" si="4">A12+1</f>
        <v>2</v>
      </c>
      <c r="B13" s="3">
        <f t="shared" ref="B13:B18" si="5">B12+0.1</f>
        <v>2.2000000000000002</v>
      </c>
      <c r="C13" s="3">
        <f t="shared" ref="C13:C20" si="6" xml:space="preserve"> POWER(B13,-1) * LN(B13+2)</f>
        <v>0.65231114785878308</v>
      </c>
    </row>
    <row r="14" spans="1:30" x14ac:dyDescent="0.25">
      <c r="A14" s="3">
        <f t="shared" si="4"/>
        <v>3</v>
      </c>
      <c r="B14" s="3">
        <f t="shared" si="5"/>
        <v>2.3000000000000003</v>
      </c>
      <c r="C14" s="3">
        <f t="shared" si="6"/>
        <v>0.63418044465196377</v>
      </c>
      <c r="H14" s="2" t="s">
        <v>9</v>
      </c>
      <c r="I14" s="10">
        <f xml:space="preserve"> SUM(I12:AB12)</f>
        <v>12.198002261077155</v>
      </c>
    </row>
    <row r="15" spans="1:30" ht="19.5" x14ac:dyDescent="0.25">
      <c r="A15" s="3">
        <f t="shared" si="4"/>
        <v>4</v>
      </c>
      <c r="B15" s="3">
        <f t="shared" si="5"/>
        <v>2.4000000000000004</v>
      </c>
      <c r="C15" s="3">
        <f t="shared" si="6"/>
        <v>0.61733522538508978</v>
      </c>
      <c r="H15" s="34" t="s">
        <v>13</v>
      </c>
      <c r="I15" s="34"/>
      <c r="J15" s="11">
        <f>N9*I14</f>
        <v>0.60990011305385783</v>
      </c>
    </row>
    <row r="16" spans="1:30" x14ac:dyDescent="0.25">
      <c r="A16" s="3">
        <f t="shared" si="4"/>
        <v>5</v>
      </c>
      <c r="B16" s="3">
        <f t="shared" si="5"/>
        <v>2.5000000000000004</v>
      </c>
      <c r="C16" s="3">
        <f t="shared" si="6"/>
        <v>0.60163095871050953</v>
      </c>
    </row>
    <row r="17" spans="1:29" ht="19.5" x14ac:dyDescent="0.25">
      <c r="A17" s="3">
        <f t="shared" si="4"/>
        <v>6</v>
      </c>
      <c r="B17" s="3">
        <f t="shared" si="5"/>
        <v>2.6000000000000005</v>
      </c>
      <c r="C17" s="3">
        <f t="shared" si="6"/>
        <v>0.58694473211348042</v>
      </c>
      <c r="H17" s="37" t="s">
        <v>12</v>
      </c>
      <c r="I17" s="37"/>
      <c r="J17" s="37"/>
    </row>
    <row r="18" spans="1:29" x14ac:dyDescent="0.25">
      <c r="A18" s="3">
        <f t="shared" si="4"/>
        <v>7</v>
      </c>
      <c r="B18" s="3">
        <f t="shared" si="5"/>
        <v>2.7000000000000006</v>
      </c>
      <c r="C18" s="3">
        <f t="shared" si="6"/>
        <v>0.57317129952444923</v>
      </c>
      <c r="H18" s="36">
        <f xml:space="preserve"> ABS(J15-B24)</f>
        <v>3.9850527554180504E-3</v>
      </c>
      <c r="I18" s="36"/>
      <c r="J18" s="36"/>
    </row>
    <row r="19" spans="1:29" x14ac:dyDescent="0.25">
      <c r="A19" s="3">
        <f t="shared" si="4"/>
        <v>8</v>
      </c>
      <c r="B19" s="3">
        <f>B18+0.1</f>
        <v>2.8000000000000007</v>
      </c>
      <c r="C19" s="3">
        <f xml:space="preserve"> POWER(B19,-1) * LN(B19+2)</f>
        <v>0.56021997068351603</v>
      </c>
    </row>
    <row r="20" spans="1:29" x14ac:dyDescent="0.25">
      <c r="A20" s="3">
        <f t="shared" si="4"/>
        <v>9</v>
      </c>
      <c r="B20" s="3">
        <f>B19+0.1</f>
        <v>2.9000000000000008</v>
      </c>
      <c r="C20" s="3">
        <f t="shared" si="6"/>
        <v>0.54801213969537266</v>
      </c>
    </row>
    <row r="21" spans="1:29" ht="19.5" x14ac:dyDescent="0.25">
      <c r="A21" s="3">
        <f t="shared" si="4"/>
        <v>10</v>
      </c>
      <c r="B21" s="3">
        <f>B20+0.1</f>
        <v>3.0000000000000009</v>
      </c>
      <c r="C21" s="3"/>
      <c r="H21" s="34" t="s">
        <v>15</v>
      </c>
      <c r="I21" s="34"/>
      <c r="J21" s="34"/>
      <c r="K21" s="11">
        <v>0.61388516580927588</v>
      </c>
      <c r="L21" s="12" t="s">
        <v>16</v>
      </c>
      <c r="M21" s="11">
        <v>3.9850527554180504E-3</v>
      </c>
    </row>
    <row r="22" spans="1:29" x14ac:dyDescent="0.25">
      <c r="B22" s="2" t="s">
        <v>9</v>
      </c>
      <c r="C22" s="10">
        <f>SUM(C11:C20)</f>
        <v>6.1388516580927579</v>
      </c>
      <c r="L22"/>
      <c r="M22"/>
      <c r="N22"/>
      <c r="O22"/>
      <c r="P22"/>
    </row>
    <row r="23" spans="1:29" x14ac:dyDescent="0.25">
      <c r="L23"/>
      <c r="M23"/>
      <c r="N23"/>
      <c r="O23"/>
      <c r="P23"/>
    </row>
    <row r="24" spans="1:29" ht="19.5" x14ac:dyDescent="0.25">
      <c r="A24" s="11" t="s">
        <v>14</v>
      </c>
      <c r="B24" s="11">
        <f>L5*C22</f>
        <v>0.61388516580927588</v>
      </c>
      <c r="L24"/>
      <c r="M24"/>
      <c r="N24"/>
      <c r="O24"/>
      <c r="P24"/>
    </row>
    <row r="25" spans="1:29" x14ac:dyDescent="0.25">
      <c r="L25"/>
      <c r="M25"/>
      <c r="N25"/>
      <c r="O25"/>
      <c r="P25"/>
      <c r="W25"/>
      <c r="X25"/>
      <c r="Y25"/>
      <c r="Z25"/>
      <c r="AA25"/>
      <c r="AB25"/>
      <c r="AC25"/>
    </row>
    <row r="26" spans="1:29" ht="20.25" x14ac:dyDescent="0.25">
      <c r="A26" s="46" t="s">
        <v>18</v>
      </c>
      <c r="B26" s="47"/>
      <c r="C26" s="47"/>
      <c r="D26" s="47"/>
      <c r="E26" s="48"/>
      <c r="H26" s="34" t="s">
        <v>10</v>
      </c>
      <c r="I26" s="34"/>
      <c r="J26" s="34"/>
      <c r="K26" s="34"/>
      <c r="L26" s="34"/>
      <c r="M26" s="34"/>
      <c r="N26" s="3" t="s">
        <v>6</v>
      </c>
    </row>
    <row r="27" spans="1:29" x14ac:dyDescent="0.25">
      <c r="A27" s="8" t="s">
        <v>5</v>
      </c>
      <c r="H27" s="8" t="s">
        <v>11</v>
      </c>
      <c r="N27" s="3">
        <f xml:space="preserve"> (3-2)/20</f>
        <v>0.05</v>
      </c>
    </row>
    <row r="28" spans="1:29" ht="19.5" x14ac:dyDescent="0.25">
      <c r="A28" s="5" t="s">
        <v>7</v>
      </c>
      <c r="B28" s="5" t="s">
        <v>8</v>
      </c>
      <c r="C28" s="5" t="s">
        <v>0</v>
      </c>
      <c r="H28" s="5" t="s">
        <v>7</v>
      </c>
      <c r="I28" s="3">
        <v>0</v>
      </c>
      <c r="J28" s="3">
        <f t="shared" ref="J28:T28" si="7">I28+1</f>
        <v>1</v>
      </c>
      <c r="K28" s="3">
        <f t="shared" si="7"/>
        <v>2</v>
      </c>
      <c r="L28" s="3">
        <f t="shared" si="7"/>
        <v>3</v>
      </c>
      <c r="M28" s="3">
        <f t="shared" si="7"/>
        <v>4</v>
      </c>
      <c r="N28" s="3">
        <f t="shared" si="7"/>
        <v>5</v>
      </c>
      <c r="O28" s="3">
        <f t="shared" si="7"/>
        <v>6</v>
      </c>
      <c r="P28" s="3">
        <f t="shared" si="7"/>
        <v>7</v>
      </c>
      <c r="Q28" s="3">
        <f t="shared" si="7"/>
        <v>8</v>
      </c>
      <c r="R28" s="3">
        <f t="shared" si="7"/>
        <v>9</v>
      </c>
      <c r="S28" s="3">
        <f t="shared" si="7"/>
        <v>10</v>
      </c>
      <c r="T28" s="3">
        <f t="shared" si="7"/>
        <v>11</v>
      </c>
      <c r="U28" s="3">
        <f t="shared" ref="U28:AC28" si="8">T28+1</f>
        <v>12</v>
      </c>
      <c r="V28" s="3">
        <f t="shared" si="8"/>
        <v>13</v>
      </c>
      <c r="W28" s="3">
        <f t="shared" si="8"/>
        <v>14</v>
      </c>
      <c r="X28" s="3">
        <f t="shared" si="8"/>
        <v>15</v>
      </c>
      <c r="Y28" s="3">
        <f t="shared" si="8"/>
        <v>16</v>
      </c>
      <c r="Z28" s="3">
        <f t="shared" si="8"/>
        <v>17</v>
      </c>
      <c r="AA28" s="3">
        <f t="shared" si="8"/>
        <v>18</v>
      </c>
      <c r="AB28" s="3">
        <f t="shared" si="8"/>
        <v>19</v>
      </c>
      <c r="AC28" s="3">
        <f t="shared" si="8"/>
        <v>20</v>
      </c>
    </row>
    <row r="29" spans="1:29" ht="19.5" x14ac:dyDescent="0.25">
      <c r="A29" s="3">
        <v>0</v>
      </c>
      <c r="B29" s="3">
        <v>2</v>
      </c>
      <c r="C29" s="3"/>
      <c r="H29" s="5" t="s">
        <v>8</v>
      </c>
      <c r="I29" s="3">
        <v>2</v>
      </c>
      <c r="J29" s="3">
        <f>I29+0.05</f>
        <v>2.0499999999999998</v>
      </c>
      <c r="K29" s="3">
        <f t="shared" ref="K29:T29" si="9">J29+0.05</f>
        <v>2.0999999999999996</v>
      </c>
      <c r="L29" s="3">
        <f t="shared" si="9"/>
        <v>2.1499999999999995</v>
      </c>
      <c r="M29" s="3">
        <f t="shared" si="9"/>
        <v>2.1999999999999993</v>
      </c>
      <c r="N29" s="3">
        <f t="shared" si="9"/>
        <v>2.2499999999999991</v>
      </c>
      <c r="O29" s="3">
        <f t="shared" si="9"/>
        <v>2.2999999999999989</v>
      </c>
      <c r="P29" s="3">
        <f t="shared" si="9"/>
        <v>2.3499999999999988</v>
      </c>
      <c r="Q29" s="3">
        <f t="shared" si="9"/>
        <v>2.3999999999999986</v>
      </c>
      <c r="R29" s="3">
        <f t="shared" si="9"/>
        <v>2.4499999999999984</v>
      </c>
      <c r="S29" s="3">
        <f t="shared" si="9"/>
        <v>2.4999999999999982</v>
      </c>
      <c r="T29" s="3">
        <f t="shared" si="9"/>
        <v>2.549999999999998</v>
      </c>
      <c r="U29" s="3">
        <f>T29+0.05</f>
        <v>2.5999999999999979</v>
      </c>
      <c r="V29" s="3">
        <f t="shared" ref="V29:Y29" si="10">U29+0.05</f>
        <v>2.6499999999999977</v>
      </c>
      <c r="W29" s="3">
        <f t="shared" si="10"/>
        <v>2.6999999999999975</v>
      </c>
      <c r="X29" s="3">
        <f t="shared" si="10"/>
        <v>2.7499999999999973</v>
      </c>
      <c r="Y29" s="3">
        <f t="shared" si="10"/>
        <v>2.7999999999999972</v>
      </c>
      <c r="Z29" s="3">
        <f>Y29+0.05</f>
        <v>2.849999999999997</v>
      </c>
      <c r="AA29" s="3">
        <f>Z29+0.05</f>
        <v>2.8999999999999968</v>
      </c>
      <c r="AB29" s="3">
        <f>AA29+0.05</f>
        <v>2.9499999999999966</v>
      </c>
      <c r="AC29" s="3">
        <f>AB29+0.05</f>
        <v>2.9999999999999964</v>
      </c>
    </row>
    <row r="30" spans="1:29" ht="19.5" x14ac:dyDescent="0.25">
      <c r="A30" s="3">
        <f>A29+1</f>
        <v>1</v>
      </c>
      <c r="B30" s="3">
        <f>B29+0.1</f>
        <v>2.1</v>
      </c>
      <c r="C30" s="3">
        <f xml:space="preserve"> POWER(B30,-1) * LN(B30+2)</f>
        <v>0.67189855890964856</v>
      </c>
      <c r="H30" s="5" t="s">
        <v>0</v>
      </c>
      <c r="I30" s="3"/>
      <c r="J30" s="3">
        <f t="shared" ref="J30" si="11" xml:space="preserve"> POWER(J29,-1) * LN(J29+2)</f>
        <v>0.68230091761875511</v>
      </c>
      <c r="K30" s="3">
        <f t="shared" ref="K30" si="12" xml:space="preserve"> POWER(K29,-1) * LN(K29+2)</f>
        <v>0.67189855890964867</v>
      </c>
      <c r="L30" s="3">
        <f t="shared" ref="L30" si="13" xml:space="preserve"> POWER(L29,-1) * LN(L29+2)</f>
        <v>0.66191085313609632</v>
      </c>
      <c r="M30" s="3">
        <f t="shared" ref="M30" si="14" xml:space="preserve"> POWER(M29,-1) * LN(M29+2)</f>
        <v>0.65231114785878319</v>
      </c>
      <c r="N30" s="3">
        <f t="shared" ref="N30" si="15" xml:space="preserve"> POWER(N29,-1) * LN(N29+2)</f>
        <v>0.64307510352725594</v>
      </c>
      <c r="O30" s="3">
        <f t="shared" ref="O30" si="16" xml:space="preserve"> POWER(O29,-1) * LN(O29+2)</f>
        <v>0.63418044465196399</v>
      </c>
      <c r="P30" s="3">
        <f t="shared" ref="P30" si="17" xml:space="preserve"> POWER(P29,-1) * LN(P29+2)</f>
        <v>0.62560674259599713</v>
      </c>
      <c r="Q30" s="3">
        <f t="shared" ref="Q30" si="18" xml:space="preserve"> POWER(Q29,-1) * LN(Q29+2)</f>
        <v>0.61733522538509</v>
      </c>
      <c r="R30" s="3">
        <f t="shared" ref="R30" si="19" xml:space="preserve"> POWER(R29,-1) * LN(R29+2)</f>
        <v>0.60934861068495905</v>
      </c>
      <c r="S30" s="3">
        <f t="shared" ref="S30" si="20" xml:space="preserve"> POWER(S29,-1) * LN(S29+2)</f>
        <v>0.60163095871050998</v>
      </c>
      <c r="T30" s="3">
        <f t="shared" ref="T30" si="21" xml:space="preserve"> POWER(T29,-1) * LN(T29+2)</f>
        <v>0.59416754233837643</v>
      </c>
      <c r="U30" s="3">
        <f t="shared" ref="U30" si="22" xml:space="preserve"> POWER(U29,-1) * LN(U29+2)</f>
        <v>0.58694473211348086</v>
      </c>
      <c r="V30" s="3">
        <f t="shared" ref="V30" si="23" xml:space="preserve"> POWER(V29,-1) * LN(V29+2)</f>
        <v>0.57994989418840215</v>
      </c>
      <c r="W30" s="3">
        <f t="shared" ref="W30" si="24" xml:space="preserve"> POWER(W29,-1) * LN(W29+2)</f>
        <v>0.57317129952444956</v>
      </c>
      <c r="X30" s="3">
        <f t="shared" ref="X30" si="25" xml:space="preserve"> POWER(X29,-1) * LN(X29+2)</f>
        <v>0.56659804292601845</v>
      </c>
      <c r="Y30" s="3">
        <f t="shared" ref="Y30" si="26" xml:space="preserve"> POWER(Y29,-1) * LN(Y29+2)</f>
        <v>0.56021997068351648</v>
      </c>
      <c r="Z30" s="3">
        <f t="shared" ref="Z30" si="27" xml:space="preserve"> POWER(Z29,-1) * LN(Z29+2)</f>
        <v>0.55402761577171677</v>
      </c>
      <c r="AA30" s="3">
        <f t="shared" ref="AA30" si="28" xml:space="preserve"> POWER(AA29,-1) * LN(AA29+2)</f>
        <v>0.5480121396953731</v>
      </c>
      <c r="AB30" s="3">
        <f t="shared" ref="AB30:AC30" si="29" xml:space="preserve"> POWER(AB29,-1) * LN(AB29+2)</f>
        <v>0.54216528019681354</v>
      </c>
      <c r="AC30" s="3">
        <f t="shared" si="29"/>
        <v>0.53647930414470046</v>
      </c>
    </row>
    <row r="31" spans="1:29" x14ac:dyDescent="0.25">
      <c r="A31" s="3">
        <f t="shared" ref="A31:A39" si="30">A30+1</f>
        <v>2</v>
      </c>
      <c r="B31" s="3">
        <f t="shared" ref="B31:B36" si="31">B30+0.1</f>
        <v>2.2000000000000002</v>
      </c>
      <c r="C31" s="3">
        <f t="shared" ref="C31:C37" si="32" xml:space="preserve"> POWER(B31,-1) * LN(B31+2)</f>
        <v>0.65231114785878308</v>
      </c>
    </row>
    <row r="32" spans="1:29" x14ac:dyDescent="0.25">
      <c r="A32" s="3">
        <f t="shared" si="30"/>
        <v>3</v>
      </c>
      <c r="B32" s="3">
        <f t="shared" si="31"/>
        <v>2.3000000000000003</v>
      </c>
      <c r="C32" s="3">
        <f t="shared" si="32"/>
        <v>0.63418044465196377</v>
      </c>
      <c r="H32" s="2" t="s">
        <v>9</v>
      </c>
      <c r="I32" s="10">
        <f xml:space="preserve"> SUM(J30:AC30)</f>
        <v>12.041334384661909</v>
      </c>
    </row>
    <row r="33" spans="1:29" ht="19.5" x14ac:dyDescent="0.25">
      <c r="A33" s="3">
        <f t="shared" si="30"/>
        <v>4</v>
      </c>
      <c r="B33" s="3">
        <f t="shared" si="31"/>
        <v>2.4000000000000004</v>
      </c>
      <c r="C33" s="3">
        <f t="shared" si="32"/>
        <v>0.61733522538508978</v>
      </c>
      <c r="H33" s="34" t="s">
        <v>13</v>
      </c>
      <c r="I33" s="34"/>
      <c r="J33" s="34">
        <f>N27*I32</f>
        <v>0.60206671923309552</v>
      </c>
      <c r="K33" s="34"/>
      <c r="L33" s="34"/>
    </row>
    <row r="34" spans="1:29" x14ac:dyDescent="0.25">
      <c r="A34" s="3">
        <f t="shared" si="30"/>
        <v>5</v>
      </c>
      <c r="B34" s="3">
        <f t="shared" si="31"/>
        <v>2.5000000000000004</v>
      </c>
      <c r="C34" s="3">
        <f t="shared" si="32"/>
        <v>0.60163095871050953</v>
      </c>
      <c r="L34"/>
      <c r="M34"/>
      <c r="N34"/>
      <c r="O34"/>
      <c r="P34"/>
    </row>
    <row r="35" spans="1:29" ht="19.5" x14ac:dyDescent="0.25">
      <c r="A35" s="3">
        <f t="shared" si="30"/>
        <v>6</v>
      </c>
      <c r="B35" s="3">
        <f t="shared" si="31"/>
        <v>2.6000000000000005</v>
      </c>
      <c r="C35" s="3">
        <f xml:space="preserve"> POWER(B35,-1) * LN(B35+2)</f>
        <v>0.58694473211348042</v>
      </c>
      <c r="H35" s="37" t="s">
        <v>12</v>
      </c>
      <c r="I35" s="37"/>
      <c r="J35" s="37"/>
      <c r="M35"/>
      <c r="N35"/>
      <c r="O35"/>
      <c r="P35"/>
    </row>
    <row r="36" spans="1:29" x14ac:dyDescent="0.25">
      <c r="A36" s="3">
        <f t="shared" si="30"/>
        <v>7</v>
      </c>
      <c r="B36" s="3">
        <f t="shared" si="31"/>
        <v>2.7000000000000006</v>
      </c>
      <c r="C36" s="3">
        <f t="shared" si="32"/>
        <v>0.57317129952444923</v>
      </c>
      <c r="H36" s="36">
        <f xml:space="preserve"> ABS(J33-B42)</f>
        <v>3.8483410653441519E-3</v>
      </c>
      <c r="I36" s="36"/>
      <c r="J36" s="36"/>
      <c r="L36"/>
      <c r="M36"/>
      <c r="N36"/>
      <c r="O36"/>
      <c r="P36"/>
    </row>
    <row r="37" spans="1:29" x14ac:dyDescent="0.25">
      <c r="A37" s="3">
        <f t="shared" si="30"/>
        <v>8</v>
      </c>
      <c r="B37" s="3">
        <f>B36+0.1</f>
        <v>2.8000000000000007</v>
      </c>
      <c r="C37" s="3">
        <f t="shared" si="32"/>
        <v>0.56021997068351603</v>
      </c>
      <c r="L37"/>
      <c r="M37"/>
      <c r="N37"/>
      <c r="O37"/>
      <c r="P37"/>
    </row>
    <row r="38" spans="1:29" x14ac:dyDescent="0.25">
      <c r="A38" s="3">
        <f t="shared" si="30"/>
        <v>9</v>
      </c>
      <c r="B38" s="3">
        <f>B37+0.1</f>
        <v>2.9000000000000008</v>
      </c>
      <c r="C38" s="3">
        <f xml:space="preserve"> POWER(B38,-1) * LN(B38+2)</f>
        <v>0.54801213969537266</v>
      </c>
    </row>
    <row r="39" spans="1:29" ht="19.5" x14ac:dyDescent="0.25">
      <c r="A39" s="3">
        <f t="shared" si="30"/>
        <v>10</v>
      </c>
      <c r="B39" s="3">
        <f>B38+0.1</f>
        <v>3.0000000000000009</v>
      </c>
      <c r="C39" s="3">
        <f xml:space="preserve"> POWER(B39,-1) * LN(B39+2)</f>
        <v>0.53647930414470002</v>
      </c>
      <c r="H39" s="34" t="s">
        <v>15</v>
      </c>
      <c r="I39" s="34"/>
      <c r="J39" s="34"/>
      <c r="K39" s="11">
        <v>0.59821837816775136</v>
      </c>
      <c r="L39" s="12" t="s">
        <v>16</v>
      </c>
      <c r="M39" s="11">
        <v>3.8483410653441519E-3</v>
      </c>
    </row>
    <row r="40" spans="1:29" x14ac:dyDescent="0.25">
      <c r="B40" s="2" t="s">
        <v>9</v>
      </c>
      <c r="C40" s="10">
        <f>SUM(C30:C39)</f>
        <v>5.982183781677513</v>
      </c>
    </row>
    <row r="42" spans="1:29" ht="19.5" x14ac:dyDescent="0.25">
      <c r="A42" s="11" t="s">
        <v>14</v>
      </c>
      <c r="B42" s="11">
        <f>L5*C40</f>
        <v>0.59821837816775136</v>
      </c>
    </row>
    <row r="44" spans="1:29" ht="20.25" x14ac:dyDescent="0.25">
      <c r="A44" s="34" t="s">
        <v>19</v>
      </c>
      <c r="B44" s="34"/>
      <c r="C44" s="34"/>
      <c r="D44" s="34"/>
      <c r="E44" s="34"/>
      <c r="F44" s="34"/>
      <c r="H44" s="34" t="s">
        <v>10</v>
      </c>
      <c r="I44" s="34"/>
      <c r="J44" s="34"/>
      <c r="K44" s="34"/>
      <c r="L44" s="34"/>
      <c r="M44" s="34"/>
      <c r="N44" s="3" t="s">
        <v>6</v>
      </c>
    </row>
    <row r="45" spans="1:29" x14ac:dyDescent="0.25">
      <c r="A45" s="8" t="s">
        <v>5</v>
      </c>
      <c r="H45" s="8" t="s">
        <v>11</v>
      </c>
      <c r="N45" s="3">
        <f xml:space="preserve"> (3-2)/20</f>
        <v>0.05</v>
      </c>
    </row>
    <row r="46" spans="1:29" ht="19.5" x14ac:dyDescent="0.25">
      <c r="A46" s="5" t="s">
        <v>7</v>
      </c>
      <c r="B46" s="5" t="s">
        <v>8</v>
      </c>
      <c r="C46" s="5" t="s">
        <v>0</v>
      </c>
      <c r="H46" s="5" t="s">
        <v>7</v>
      </c>
      <c r="I46" s="3">
        <v>0</v>
      </c>
      <c r="J46" s="3">
        <f t="shared" ref="J46:T46" si="33">I46+1</f>
        <v>1</v>
      </c>
      <c r="K46" s="3">
        <f t="shared" si="33"/>
        <v>2</v>
      </c>
      <c r="L46" s="3">
        <f t="shared" si="33"/>
        <v>3</v>
      </c>
      <c r="M46" s="3">
        <f t="shared" si="33"/>
        <v>4</v>
      </c>
      <c r="N46" s="3">
        <f t="shared" si="33"/>
        <v>5</v>
      </c>
      <c r="O46" s="3">
        <f t="shared" si="33"/>
        <v>6</v>
      </c>
      <c r="P46" s="3">
        <f t="shared" si="33"/>
        <v>7</v>
      </c>
      <c r="Q46" s="3">
        <f t="shared" si="33"/>
        <v>8</v>
      </c>
      <c r="R46" s="3">
        <f t="shared" si="33"/>
        <v>9</v>
      </c>
      <c r="S46" s="3">
        <f t="shared" si="33"/>
        <v>10</v>
      </c>
      <c r="T46" s="3">
        <f t="shared" si="33"/>
        <v>11</v>
      </c>
      <c r="U46" s="3">
        <f t="shared" ref="U46:AC46" si="34">T46+1</f>
        <v>12</v>
      </c>
      <c r="V46" s="3">
        <f t="shared" si="34"/>
        <v>13</v>
      </c>
      <c r="W46" s="3">
        <f t="shared" si="34"/>
        <v>14</v>
      </c>
      <c r="X46" s="3">
        <f t="shared" si="34"/>
        <v>15</v>
      </c>
      <c r="Y46" s="3">
        <f t="shared" si="34"/>
        <v>16</v>
      </c>
      <c r="Z46" s="3">
        <f t="shared" si="34"/>
        <v>17</v>
      </c>
      <c r="AA46" s="3">
        <f t="shared" si="34"/>
        <v>18</v>
      </c>
      <c r="AB46" s="3">
        <f t="shared" si="34"/>
        <v>19</v>
      </c>
      <c r="AC46" s="3">
        <f t="shared" si="34"/>
        <v>20</v>
      </c>
    </row>
    <row r="47" spans="1:29" ht="19.5" x14ac:dyDescent="0.25">
      <c r="A47" s="3">
        <v>0</v>
      </c>
      <c r="B47" s="3">
        <v>2</v>
      </c>
      <c r="C47" s="3">
        <f xml:space="preserve"> POWER(B47 + $L$5/2,-1) * LN(B47 + $L$5/2+2)</f>
        <v>0.68230091761875511</v>
      </c>
      <c r="H47" s="5" t="s">
        <v>8</v>
      </c>
      <c r="I47" s="3">
        <v>2</v>
      </c>
      <c r="J47" s="3">
        <f>I47+0.05</f>
        <v>2.0499999999999998</v>
      </c>
      <c r="K47" s="3">
        <f t="shared" ref="K47:T47" si="35">J47+0.05</f>
        <v>2.0999999999999996</v>
      </c>
      <c r="L47" s="3">
        <f t="shared" si="35"/>
        <v>2.1499999999999995</v>
      </c>
      <c r="M47" s="3">
        <f t="shared" si="35"/>
        <v>2.1999999999999993</v>
      </c>
      <c r="N47" s="3">
        <f t="shared" si="35"/>
        <v>2.2499999999999991</v>
      </c>
      <c r="O47" s="3">
        <f t="shared" si="35"/>
        <v>2.2999999999999989</v>
      </c>
      <c r="P47" s="3">
        <f t="shared" si="35"/>
        <v>2.3499999999999988</v>
      </c>
      <c r="Q47" s="3">
        <f t="shared" si="35"/>
        <v>2.3999999999999986</v>
      </c>
      <c r="R47" s="3">
        <f t="shared" si="35"/>
        <v>2.4499999999999984</v>
      </c>
      <c r="S47" s="3">
        <f t="shared" si="35"/>
        <v>2.4999999999999982</v>
      </c>
      <c r="T47" s="3">
        <f t="shared" si="35"/>
        <v>2.549999999999998</v>
      </c>
      <c r="U47" s="3">
        <f>T47+0.05</f>
        <v>2.5999999999999979</v>
      </c>
      <c r="V47" s="3">
        <f t="shared" ref="V47:Y47" si="36">U47+0.05</f>
        <v>2.6499999999999977</v>
      </c>
      <c r="W47" s="3">
        <f t="shared" si="36"/>
        <v>2.6999999999999975</v>
      </c>
      <c r="X47" s="3">
        <f t="shared" si="36"/>
        <v>2.7499999999999973</v>
      </c>
      <c r="Y47" s="3">
        <f t="shared" si="36"/>
        <v>2.7999999999999972</v>
      </c>
      <c r="Z47" s="3">
        <f>Y47+0.05</f>
        <v>2.849999999999997</v>
      </c>
      <c r="AA47" s="3">
        <f>Z47+0.05</f>
        <v>2.8999999999999968</v>
      </c>
      <c r="AB47" s="3">
        <f>AA47+0.05</f>
        <v>2.9499999999999966</v>
      </c>
      <c r="AC47" s="3">
        <f>AB47+0.05</f>
        <v>2.9999999999999964</v>
      </c>
    </row>
    <row r="48" spans="1:29" ht="19.5" x14ac:dyDescent="0.25">
      <c r="A48" s="3">
        <f>A47+1</f>
        <v>1</v>
      </c>
      <c r="B48" s="3">
        <f>B47+0.1</f>
        <v>2.1</v>
      </c>
      <c r="C48" s="3">
        <f xml:space="preserve"> POWER(B48 + $L$5/2,-1) * LN(B48 + $L$5/2+2)</f>
        <v>0.66191085313609621</v>
      </c>
      <c r="H48" s="5" t="s">
        <v>0</v>
      </c>
      <c r="I48" s="3">
        <f xml:space="preserve"> POWER(I47 + $N$45/2,-1) * LN(I47 + $N$45/2+2)</f>
        <v>0.68766662265211209</v>
      </c>
      <c r="J48" s="3">
        <f t="shared" ref="J48:AB48" si="37" xml:space="preserve"> POWER(J47 + $N$45/2,-1) * LN(J47 + $N$45/2+2)</f>
        <v>0.6770461429844945</v>
      </c>
      <c r="K48" s="3">
        <f t="shared" si="37"/>
        <v>0.66685459754665632</v>
      </c>
      <c r="L48" s="3">
        <f t="shared" si="37"/>
        <v>0.65706407278290524</v>
      </c>
      <c r="M48" s="3">
        <f t="shared" si="37"/>
        <v>0.64764910598163483</v>
      </c>
      <c r="N48" s="3">
        <f t="shared" si="37"/>
        <v>0.63858641863240606</v>
      </c>
      <c r="O48" s="3">
        <f t="shared" si="37"/>
        <v>0.6298546840360616</v>
      </c>
      <c r="P48" s="3">
        <f t="shared" si="37"/>
        <v>0.62143432413034871</v>
      </c>
      <c r="Q48" s="3">
        <f t="shared" si="37"/>
        <v>0.61330733132366744</v>
      </c>
      <c r="R48" s="3">
        <f t="shared" si="37"/>
        <v>0.6054571118088159</v>
      </c>
      <c r="S48" s="3">
        <f t="shared" si="37"/>
        <v>0.59786834738688721</v>
      </c>
      <c r="T48" s="3">
        <f t="shared" si="37"/>
        <v>0.59052687329222731</v>
      </c>
      <c r="U48" s="3">
        <f t="shared" si="37"/>
        <v>0.58341956989119592</v>
      </c>
      <c r="V48" s="3">
        <f t="shared" si="37"/>
        <v>0.57653426644510319</v>
      </c>
      <c r="W48" s="3">
        <f t="shared" si="37"/>
        <v>0.56985965539292005</v>
      </c>
      <c r="X48" s="3">
        <f t="shared" si="37"/>
        <v>0.56338521583160162</v>
      </c>
      <c r="Y48" s="3">
        <f t="shared" si="37"/>
        <v>0.55710114505874353</v>
      </c>
      <c r="Z48" s="3">
        <f t="shared" si="37"/>
        <v>0.55099829719993443</v>
      </c>
      <c r="AA48" s="3">
        <f t="shared" si="37"/>
        <v>0.54506812807659943</v>
      </c>
      <c r="AB48" s="3">
        <f t="shared" si="37"/>
        <v>0.53930264558338059</v>
      </c>
      <c r="AC48" s="3"/>
    </row>
    <row r="49" spans="1:16" x14ac:dyDescent="0.25">
      <c r="A49" s="3">
        <f t="shared" ref="A49:A57" si="38">A48+1</f>
        <v>2</v>
      </c>
      <c r="B49" s="3">
        <f t="shared" ref="B49:B54" si="39">B48+0.1</f>
        <v>2.2000000000000002</v>
      </c>
      <c r="C49" s="3">
        <f t="shared" ref="C49:C56" si="40" xml:space="preserve"> POWER(B49 + $L$5/2,-1) * LN(B49 + $L$5/2+2)</f>
        <v>0.64307510352725572</v>
      </c>
    </row>
    <row r="50" spans="1:16" x14ac:dyDescent="0.25">
      <c r="A50" s="3">
        <f t="shared" si="38"/>
        <v>3</v>
      </c>
      <c r="B50" s="3">
        <f t="shared" si="39"/>
        <v>2.3000000000000003</v>
      </c>
      <c r="C50" s="3">
        <f xml:space="preserve"> POWER(B50 + $L$5/2,-1) * LN(B50 + $L$5/2+2)</f>
        <v>0.62560674259599691</v>
      </c>
      <c r="H50" s="2" t="s">
        <v>9</v>
      </c>
      <c r="I50" s="10">
        <f xml:space="preserve"> SUM(I48:AB48)</f>
        <v>12.118984556037693</v>
      </c>
    </row>
    <row r="51" spans="1:16" ht="19.5" x14ac:dyDescent="0.25">
      <c r="A51" s="3">
        <f t="shared" si="38"/>
        <v>4</v>
      </c>
      <c r="B51" s="3">
        <f t="shared" si="39"/>
        <v>2.4000000000000004</v>
      </c>
      <c r="C51" s="3">
        <f t="shared" si="40"/>
        <v>0.6093486106849586</v>
      </c>
      <c r="H51" s="34" t="s">
        <v>13</v>
      </c>
      <c r="I51" s="34"/>
      <c r="J51" s="34">
        <f>N45*I50</f>
        <v>0.60594922780188476</v>
      </c>
      <c r="K51" s="34"/>
      <c r="L51" s="34"/>
    </row>
    <row r="52" spans="1:16" x14ac:dyDescent="0.25">
      <c r="A52" s="3">
        <f t="shared" si="38"/>
        <v>5</v>
      </c>
      <c r="B52" s="3">
        <f t="shared" si="39"/>
        <v>2.5000000000000004</v>
      </c>
      <c r="C52" s="3">
        <f t="shared" si="40"/>
        <v>0.59416754233837599</v>
      </c>
      <c r="L52"/>
      <c r="M52"/>
      <c r="N52"/>
      <c r="O52"/>
      <c r="P52"/>
    </row>
    <row r="53" spans="1:16" ht="19.5" x14ac:dyDescent="0.25">
      <c r="A53" s="3">
        <f t="shared" si="38"/>
        <v>6</v>
      </c>
      <c r="B53" s="3">
        <f t="shared" si="39"/>
        <v>2.6000000000000005</v>
      </c>
      <c r="C53" s="3">
        <f t="shared" si="40"/>
        <v>0.57994989418840182</v>
      </c>
      <c r="H53" s="37" t="s">
        <v>12</v>
      </c>
      <c r="I53" s="37"/>
      <c r="J53" s="37"/>
      <c r="L53"/>
      <c r="M53"/>
      <c r="N53"/>
      <c r="O53"/>
      <c r="P53"/>
    </row>
    <row r="54" spans="1:16" x14ac:dyDescent="0.25">
      <c r="A54" s="3">
        <f t="shared" si="38"/>
        <v>7</v>
      </c>
      <c r="B54" s="3">
        <f t="shared" si="39"/>
        <v>2.7000000000000006</v>
      </c>
      <c r="C54" s="3">
        <f t="shared" si="40"/>
        <v>0.56659804292601812</v>
      </c>
      <c r="H54" s="38">
        <f xml:space="preserve"> ABS(J51-B60)</f>
        <v>3.4167503445980962E-5</v>
      </c>
      <c r="I54" s="38"/>
      <c r="J54" s="38"/>
      <c r="L54"/>
      <c r="M54"/>
      <c r="N54"/>
      <c r="O54"/>
      <c r="P54"/>
    </row>
    <row r="55" spans="1:16" x14ac:dyDescent="0.25">
      <c r="A55" s="3">
        <f t="shared" si="38"/>
        <v>8</v>
      </c>
      <c r="B55" s="3">
        <f>B54+0.1</f>
        <v>2.8000000000000007</v>
      </c>
      <c r="C55" s="3">
        <f t="shared" si="40"/>
        <v>0.55402761577171633</v>
      </c>
    </row>
    <row r="56" spans="1:16" x14ac:dyDescent="0.25">
      <c r="A56" s="3">
        <f t="shared" si="38"/>
        <v>9</v>
      </c>
      <c r="B56" s="3">
        <f>B55+0.1</f>
        <v>2.9000000000000008</v>
      </c>
      <c r="C56" s="3">
        <f t="shared" si="40"/>
        <v>0.5421652801968132</v>
      </c>
    </row>
    <row r="57" spans="1:16" ht="19.5" x14ac:dyDescent="0.25">
      <c r="A57" s="3">
        <f t="shared" si="38"/>
        <v>10</v>
      </c>
      <c r="B57" s="3">
        <f>B56+0.1</f>
        <v>3.0000000000000009</v>
      </c>
      <c r="C57" s="3"/>
      <c r="H57" s="34" t="s">
        <v>15</v>
      </c>
      <c r="I57" s="34"/>
      <c r="J57" s="34"/>
      <c r="K57" s="11">
        <v>0.60591506029843878</v>
      </c>
      <c r="L57" s="12" t="s">
        <v>16</v>
      </c>
      <c r="M57" s="11">
        <v>3.4167503445980962E-5</v>
      </c>
    </row>
    <row r="58" spans="1:16" x14ac:dyDescent="0.25">
      <c r="B58" s="2" t="s">
        <v>9</v>
      </c>
      <c r="C58" s="10">
        <f>SUM(C47:C56)</f>
        <v>6.0591506029843876</v>
      </c>
    </row>
    <row r="60" spans="1:16" ht="19.5" x14ac:dyDescent="0.25">
      <c r="A60" s="11" t="s">
        <v>14</v>
      </c>
      <c r="B60" s="11">
        <f>L5*C58</f>
        <v>0.60591506029843878</v>
      </c>
    </row>
  </sheetData>
  <mergeCells count="27">
    <mergeCell ref="H39:J39"/>
    <mergeCell ref="A1:J2"/>
    <mergeCell ref="E4:I4"/>
    <mergeCell ref="H35:J35"/>
    <mergeCell ref="J4:K4"/>
    <mergeCell ref="J5:K5"/>
    <mergeCell ref="A4:B4"/>
    <mergeCell ref="A5:B5"/>
    <mergeCell ref="A8:E8"/>
    <mergeCell ref="A26:E26"/>
    <mergeCell ref="H21:J21"/>
    <mergeCell ref="H57:J57"/>
    <mergeCell ref="E5:I6"/>
    <mergeCell ref="H36:J36"/>
    <mergeCell ref="H44:M44"/>
    <mergeCell ref="H51:I51"/>
    <mergeCell ref="H53:J53"/>
    <mergeCell ref="H54:J54"/>
    <mergeCell ref="J33:L33"/>
    <mergeCell ref="J51:L51"/>
    <mergeCell ref="H15:I15"/>
    <mergeCell ref="H26:M26"/>
    <mergeCell ref="H33:I33"/>
    <mergeCell ref="H17:J17"/>
    <mergeCell ref="H18:J18"/>
    <mergeCell ref="A44:F44"/>
    <mergeCell ref="H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14"/>
  <sheetViews>
    <sheetView topLeftCell="A55" zoomScale="70" zoomScaleNormal="70" workbookViewId="0">
      <selection activeCell="W83" sqref="W83"/>
    </sheetView>
  </sheetViews>
  <sheetFormatPr defaultRowHeight="18.75" x14ac:dyDescent="0.25"/>
  <cols>
    <col min="1" max="1" width="14.5703125" style="2" customWidth="1"/>
    <col min="2" max="2" width="10.42578125" style="2" bestFit="1" customWidth="1"/>
    <col min="3" max="3" width="9.140625" style="2"/>
    <col min="4" max="4" width="13.42578125" style="2" customWidth="1"/>
    <col min="5" max="5" width="9.140625" style="2"/>
    <col min="6" max="6" width="12.140625" style="2" customWidth="1"/>
    <col min="7" max="8" width="9.140625" style="2"/>
    <col min="9" max="9" width="12.7109375" style="2" customWidth="1"/>
    <col min="10" max="10" width="17.140625" style="2" bestFit="1" customWidth="1"/>
    <col min="11" max="17" width="9.140625" style="2"/>
    <col min="18" max="18" width="10.7109375" style="2" customWidth="1"/>
    <col min="19" max="16384" width="9.140625" style="2"/>
  </cols>
  <sheetData>
    <row r="2" spans="1:30" ht="19.5" x14ac:dyDescent="0.25">
      <c r="A2" s="42" t="s">
        <v>0</v>
      </c>
      <c r="B2" s="43"/>
      <c r="C2" s="5" t="s">
        <v>2</v>
      </c>
      <c r="D2" s="5" t="s">
        <v>3</v>
      </c>
      <c r="E2" s="37" t="s">
        <v>27</v>
      </c>
      <c r="F2" s="37"/>
      <c r="G2" s="37"/>
      <c r="H2" s="37"/>
      <c r="I2" s="37"/>
      <c r="J2" s="37" t="s">
        <v>28</v>
      </c>
      <c r="K2" s="37"/>
      <c r="L2" s="5" t="s">
        <v>6</v>
      </c>
    </row>
    <row r="3" spans="1:30" ht="22.5" x14ac:dyDescent="0.25">
      <c r="A3" s="44" t="s">
        <v>1</v>
      </c>
      <c r="B3" s="45"/>
      <c r="C3" s="4">
        <v>2</v>
      </c>
      <c r="D3" s="16">
        <v>3</v>
      </c>
      <c r="E3" s="35"/>
      <c r="F3" s="35"/>
      <c r="G3" s="35"/>
      <c r="H3" s="35"/>
      <c r="I3" s="35"/>
      <c r="J3" s="40">
        <v>0.60596062345206503</v>
      </c>
      <c r="K3" s="41"/>
      <c r="L3" s="3">
        <f>(3-2)/10</f>
        <v>0.1</v>
      </c>
    </row>
    <row r="4" spans="1:30" x14ac:dyDescent="0.25">
      <c r="A4" s="14"/>
      <c r="B4" s="14"/>
      <c r="C4" s="15"/>
      <c r="D4" s="15"/>
      <c r="E4" s="35"/>
      <c r="F4" s="35"/>
      <c r="G4" s="35"/>
      <c r="H4" s="35"/>
      <c r="I4" s="35"/>
      <c r="J4" s="22"/>
      <c r="K4" s="22"/>
      <c r="L4" s="14"/>
    </row>
    <row r="6" spans="1:30" ht="19.5" x14ac:dyDescent="0.25">
      <c r="A6" s="46" t="s">
        <v>20</v>
      </c>
      <c r="B6" s="47"/>
      <c r="C6" s="47"/>
      <c r="D6" s="47"/>
      <c r="E6" s="48"/>
      <c r="H6" s="34" t="s">
        <v>26</v>
      </c>
      <c r="I6" s="34"/>
      <c r="J6" s="34"/>
      <c r="K6" s="34"/>
      <c r="L6" s="34"/>
      <c r="M6" s="34"/>
      <c r="N6" s="34"/>
    </row>
    <row r="7" spans="1:30" x14ac:dyDescent="0.25">
      <c r="A7" s="8" t="s">
        <v>5</v>
      </c>
      <c r="T7"/>
      <c r="U7"/>
      <c r="V7"/>
      <c r="W7"/>
      <c r="X7"/>
      <c r="Y7"/>
      <c r="Z7"/>
      <c r="AA7"/>
      <c r="AB7"/>
      <c r="AC7"/>
      <c r="AD7"/>
    </row>
    <row r="8" spans="1:30" ht="19.5" x14ac:dyDescent="0.25">
      <c r="A8" s="5" t="s">
        <v>7</v>
      </c>
      <c r="B8" s="5" t="s">
        <v>8</v>
      </c>
      <c r="C8" s="5" t="s">
        <v>0</v>
      </c>
      <c r="D8" s="5" t="s">
        <v>21</v>
      </c>
      <c r="E8" s="13"/>
      <c r="H8" s="5" t="s">
        <v>7</v>
      </c>
      <c r="I8" s="3">
        <v>0</v>
      </c>
      <c r="J8" s="3">
        <f t="shared" ref="J8:AC8" si="0">I8+1</f>
        <v>1</v>
      </c>
      <c r="K8" s="3">
        <f t="shared" si="0"/>
        <v>2</v>
      </c>
      <c r="L8" s="3">
        <f t="shared" si="0"/>
        <v>3</v>
      </c>
      <c r="M8" s="3">
        <f t="shared" si="0"/>
        <v>4</v>
      </c>
      <c r="N8" s="3">
        <f t="shared" si="0"/>
        <v>5</v>
      </c>
      <c r="O8" s="3">
        <f t="shared" si="0"/>
        <v>6</v>
      </c>
      <c r="P8" s="3">
        <f t="shared" si="0"/>
        <v>7</v>
      </c>
      <c r="Q8" s="3">
        <f t="shared" si="0"/>
        <v>8</v>
      </c>
      <c r="R8" s="3">
        <f t="shared" si="0"/>
        <v>9</v>
      </c>
      <c r="S8" s="3">
        <f t="shared" si="0"/>
        <v>10</v>
      </c>
      <c r="T8" s="3">
        <f t="shared" si="0"/>
        <v>11</v>
      </c>
      <c r="U8" s="3">
        <f t="shared" si="0"/>
        <v>12</v>
      </c>
      <c r="V8" s="3">
        <f t="shared" si="0"/>
        <v>13</v>
      </c>
      <c r="W8" s="3">
        <f t="shared" si="0"/>
        <v>14</v>
      </c>
      <c r="X8" s="3">
        <f t="shared" si="0"/>
        <v>15</v>
      </c>
      <c r="Y8" s="3">
        <f t="shared" si="0"/>
        <v>16</v>
      </c>
      <c r="Z8" s="3">
        <f t="shared" si="0"/>
        <v>17</v>
      </c>
      <c r="AA8" s="3">
        <f t="shared" si="0"/>
        <v>18</v>
      </c>
      <c r="AB8" s="3">
        <f t="shared" si="0"/>
        <v>19</v>
      </c>
      <c r="AC8" s="3">
        <f t="shared" si="0"/>
        <v>20</v>
      </c>
      <c r="AD8"/>
    </row>
    <row r="9" spans="1:30" ht="19.5" x14ac:dyDescent="0.25">
      <c r="A9" s="3">
        <v>0</v>
      </c>
      <c r="B9" s="3">
        <v>2</v>
      </c>
      <c r="C9" s="3">
        <f xml:space="preserve"> POWER(B9,-1) * LN(B9+2)</f>
        <v>0.69314718055994529</v>
      </c>
      <c r="D9" s="3">
        <f xml:space="preserve"> C9</f>
        <v>0.69314718055994529</v>
      </c>
      <c r="H9" s="5" t="s">
        <v>8</v>
      </c>
      <c r="I9" s="3">
        <v>2</v>
      </c>
      <c r="J9" s="3">
        <f>I9+0.05</f>
        <v>2.0499999999999998</v>
      </c>
      <c r="K9" s="3">
        <f t="shared" ref="K9:S9" si="1">J9+0.05</f>
        <v>2.0999999999999996</v>
      </c>
      <c r="L9" s="3">
        <f t="shared" si="1"/>
        <v>2.1499999999999995</v>
      </c>
      <c r="M9" s="3">
        <f t="shared" si="1"/>
        <v>2.1999999999999993</v>
      </c>
      <c r="N9" s="3">
        <f t="shared" si="1"/>
        <v>2.2499999999999991</v>
      </c>
      <c r="O9" s="3">
        <f t="shared" si="1"/>
        <v>2.2999999999999989</v>
      </c>
      <c r="P9" s="3">
        <f t="shared" si="1"/>
        <v>2.3499999999999988</v>
      </c>
      <c r="Q9" s="3">
        <f t="shared" si="1"/>
        <v>2.3999999999999986</v>
      </c>
      <c r="R9" s="3">
        <f t="shared" si="1"/>
        <v>2.4499999999999984</v>
      </c>
      <c r="S9" s="3">
        <f t="shared" si="1"/>
        <v>2.4999999999999982</v>
      </c>
      <c r="T9" s="3">
        <f t="shared" ref="T9" si="2">S9+0.05</f>
        <v>2.549999999999998</v>
      </c>
      <c r="U9" s="3">
        <f t="shared" ref="U9" si="3">T9+0.05</f>
        <v>2.5999999999999979</v>
      </c>
      <c r="V9" s="3">
        <f t="shared" ref="V9" si="4">U9+0.05</f>
        <v>2.6499999999999977</v>
      </c>
      <c r="W9" s="3">
        <f t="shared" ref="W9" si="5">V9+0.05</f>
        <v>2.6999999999999975</v>
      </c>
      <c r="X9" s="3">
        <f t="shared" ref="X9" si="6">W9+0.05</f>
        <v>2.7499999999999973</v>
      </c>
      <c r="Y9" s="3">
        <f t="shared" ref="Y9" si="7">X9+0.05</f>
        <v>2.7999999999999972</v>
      </c>
      <c r="Z9" s="3">
        <f t="shared" ref="Z9" si="8">Y9+0.05</f>
        <v>2.849999999999997</v>
      </c>
      <c r="AA9" s="3">
        <f t="shared" ref="AA9" si="9">Z9+0.05</f>
        <v>2.8999999999999968</v>
      </c>
      <c r="AB9" s="3">
        <f t="shared" ref="AB9" si="10">AA9+0.05</f>
        <v>2.9499999999999966</v>
      </c>
      <c r="AC9" s="3">
        <f t="shared" ref="AC9" si="11">AB9+0.05</f>
        <v>2.9999999999999964</v>
      </c>
      <c r="AD9"/>
    </row>
    <row r="10" spans="1:30" ht="19.5" x14ac:dyDescent="0.25">
      <c r="A10" s="3">
        <f>A9+1</f>
        <v>1</v>
      </c>
      <c r="B10" s="3">
        <f>B9+0.1</f>
        <v>2.1</v>
      </c>
      <c r="C10" s="3">
        <f xml:space="preserve"> POWER(B10,-1) * LN(B10+2)</f>
        <v>0.67189855890964856</v>
      </c>
      <c r="D10" s="3">
        <f xml:space="preserve"> C10*2</f>
        <v>1.3437971178192971</v>
      </c>
      <c r="H10" s="5" t="s">
        <v>29</v>
      </c>
      <c r="I10" s="3">
        <f xml:space="preserve"> ABS((1/I9)*(-(1/(POWER(I9+2, 2))) - (2/(I9*(I9+2))) + ((2/POWER(I9,2) * LOG(I9+2,2)))))</f>
        <v>0.34375</v>
      </c>
      <c r="J10" s="31">
        <f t="shared" ref="J10:AC10" si="12" xml:space="preserve"> ABS((1/J9)*(-(1/(POWER(J9+2, 2))) - (2/(J9*(J9+2))) + ((2/POWER(J9,2) * LOG(J9+2,2)))))</f>
        <v>0.32121265721953401</v>
      </c>
      <c r="K10" s="31">
        <f t="shared" si="12"/>
        <v>0.30067095698179253</v>
      </c>
      <c r="L10" s="31">
        <f t="shared" si="12"/>
        <v>0.28190516033193425</v>
      </c>
      <c r="M10" s="31">
        <f t="shared" si="12"/>
        <v>0.26472419148480375</v>
      </c>
      <c r="N10" s="31">
        <f t="shared" si="12"/>
        <v>0.24896134641250328</v>
      </c>
      <c r="O10" s="31">
        <f t="shared" si="12"/>
        <v>0.23447072268043392</v>
      </c>
      <c r="P10" s="31">
        <f t="shared" si="12"/>
        <v>0.22112423667962483</v>
      </c>
      <c r="Q10" s="31">
        <f t="shared" si="12"/>
        <v>0.20880912148681702</v>
      </c>
      <c r="R10" s="31">
        <f t="shared" si="12"/>
        <v>0.19742581975249451</v>
      </c>
      <c r="S10" s="31">
        <f t="shared" si="12"/>
        <v>0.18688620265375219</v>
      </c>
      <c r="T10" s="31">
        <f t="shared" si="12"/>
        <v>0.17711205909267871</v>
      </c>
      <c r="U10" s="31">
        <f t="shared" si="12"/>
        <v>0.1680338097574943</v>
      </c>
      <c r="V10" s="31">
        <f t="shared" si="12"/>
        <v>0.15958940899066573</v>
      </c>
      <c r="W10" s="31">
        <f t="shared" si="12"/>
        <v>0.15172340408281246</v>
      </c>
      <c r="X10" s="31">
        <f t="shared" si="12"/>
        <v>0.14438612698510769</v>
      </c>
      <c r="Y10" s="31">
        <f t="shared" si="12"/>
        <v>0.13753299777802258</v>
      </c>
      <c r="Z10" s="31">
        <f t="shared" si="12"/>
        <v>0.13112392276202936</v>
      </c>
      <c r="AA10" s="31">
        <f t="shared" si="12"/>
        <v>0.12512277291134674</v>
      </c>
      <c r="AB10" s="31">
        <f t="shared" si="12"/>
        <v>0.1194969307845101</v>
      </c>
      <c r="AC10" s="31">
        <f t="shared" si="12"/>
        <v>0.11421689591758272</v>
      </c>
      <c r="AD10"/>
    </row>
    <row r="11" spans="1:30" x14ac:dyDescent="0.25">
      <c r="A11" s="3">
        <f t="shared" ref="A11:A19" si="13">A10+1</f>
        <v>2</v>
      </c>
      <c r="B11" s="3">
        <f t="shared" ref="B11:B16" si="14">B10+0.1</f>
        <v>2.2000000000000002</v>
      </c>
      <c r="C11" s="3">
        <f t="shared" ref="C11:C19" si="15" xml:space="preserve"> POWER(B11,-1) * LN(B11+2)</f>
        <v>0.65231114785878308</v>
      </c>
      <c r="D11" s="3">
        <f t="shared" ref="D11:D18" si="16" xml:space="preserve"> C11*2</f>
        <v>1.3046222957175662</v>
      </c>
      <c r="T11"/>
      <c r="U11"/>
      <c r="V11"/>
      <c r="W11"/>
      <c r="X11"/>
      <c r="Y11"/>
      <c r="Z11"/>
      <c r="AA11"/>
      <c r="AB11"/>
      <c r="AC11"/>
      <c r="AD11"/>
    </row>
    <row r="12" spans="1:30" ht="19.5" x14ac:dyDescent="0.25">
      <c r="A12" s="3">
        <f t="shared" si="13"/>
        <v>3</v>
      </c>
      <c r="B12" s="3">
        <f t="shared" si="14"/>
        <v>2.3000000000000003</v>
      </c>
      <c r="C12" s="3">
        <f t="shared" si="15"/>
        <v>0.63418044465196377</v>
      </c>
      <c r="D12" s="3">
        <f t="shared" si="16"/>
        <v>1.2683608893039275</v>
      </c>
      <c r="H12" s="37" t="s">
        <v>29</v>
      </c>
      <c r="I12" s="37"/>
      <c r="J12" s="37"/>
      <c r="K12" s="37"/>
      <c r="L12" s="37"/>
      <c r="M12" s="9"/>
      <c r="N12" s="5" t="s">
        <v>30</v>
      </c>
    </row>
    <row r="13" spans="1:30" x14ac:dyDescent="0.25">
      <c r="A13" s="3">
        <f t="shared" si="13"/>
        <v>4</v>
      </c>
      <c r="B13" s="3">
        <f t="shared" si="14"/>
        <v>2.4000000000000004</v>
      </c>
      <c r="C13" s="3">
        <f t="shared" si="15"/>
        <v>0.61733522538508978</v>
      </c>
      <c r="D13" s="3">
        <f t="shared" si="16"/>
        <v>1.2346704507701796</v>
      </c>
      <c r="H13" s="35"/>
      <c r="I13" s="35"/>
      <c r="J13" s="35"/>
      <c r="K13" s="35"/>
      <c r="L13" s="35"/>
      <c r="N13" s="7">
        <f xml:space="preserve"> MAX(I10:AC10)</f>
        <v>0.34375</v>
      </c>
    </row>
    <row r="14" spans="1:30" x14ac:dyDescent="0.25">
      <c r="A14" s="3">
        <f t="shared" si="13"/>
        <v>5</v>
      </c>
      <c r="B14" s="3">
        <f t="shared" si="14"/>
        <v>2.5000000000000004</v>
      </c>
      <c r="C14" s="3">
        <f t="shared" si="15"/>
        <v>0.60163095871050953</v>
      </c>
      <c r="D14" s="3">
        <f t="shared" si="16"/>
        <v>1.2032619174210191</v>
      </c>
      <c r="H14" s="35"/>
      <c r="I14" s="35"/>
      <c r="J14" s="35"/>
      <c r="K14" s="35"/>
      <c r="L14" s="35"/>
    </row>
    <row r="15" spans="1:30" x14ac:dyDescent="0.25">
      <c r="A15" s="3">
        <f t="shared" si="13"/>
        <v>6</v>
      </c>
      <c r="B15" s="3">
        <f t="shared" si="14"/>
        <v>2.6000000000000005</v>
      </c>
      <c r="C15" s="3">
        <f t="shared" si="15"/>
        <v>0.58694473211348042</v>
      </c>
      <c r="D15" s="3">
        <f t="shared" si="16"/>
        <v>1.1738894642269608</v>
      </c>
      <c r="H15" s="35"/>
      <c r="I15" s="35"/>
      <c r="J15" s="35"/>
      <c r="K15" s="35"/>
      <c r="L15" s="35"/>
    </row>
    <row r="16" spans="1:30" x14ac:dyDescent="0.25">
      <c r="A16" s="3">
        <f t="shared" si="13"/>
        <v>7</v>
      </c>
      <c r="B16" s="3">
        <f t="shared" si="14"/>
        <v>2.7000000000000006</v>
      </c>
      <c r="C16" s="3">
        <f t="shared" si="15"/>
        <v>0.57317129952444923</v>
      </c>
      <c r="D16" s="3">
        <f t="shared" si="16"/>
        <v>1.1463425990488985</v>
      </c>
      <c r="H16" s="35"/>
      <c r="I16" s="35"/>
      <c r="J16" s="35"/>
      <c r="K16" s="35"/>
      <c r="L16" s="35"/>
    </row>
    <row r="17" spans="1:29" x14ac:dyDescent="0.25">
      <c r="A17" s="3">
        <f t="shared" si="13"/>
        <v>8</v>
      </c>
      <c r="B17" s="3">
        <f>B16+0.1</f>
        <v>2.8000000000000007</v>
      </c>
      <c r="C17" s="3">
        <f t="shared" si="15"/>
        <v>0.56021997068351603</v>
      </c>
      <c r="D17" s="3">
        <f t="shared" si="16"/>
        <v>1.1204399413670321</v>
      </c>
    </row>
    <row r="18" spans="1:29" x14ac:dyDescent="0.25">
      <c r="A18" s="3">
        <f t="shared" si="13"/>
        <v>9</v>
      </c>
      <c r="B18" s="3">
        <f>B17+0.1</f>
        <v>2.9000000000000008</v>
      </c>
      <c r="C18" s="3">
        <f t="shared" si="15"/>
        <v>0.54801213969537266</v>
      </c>
      <c r="D18" s="3">
        <f t="shared" si="16"/>
        <v>1.0960242793907453</v>
      </c>
      <c r="I18" s="36" t="s">
        <v>31</v>
      </c>
      <c r="J18" s="36"/>
      <c r="K18" s="36"/>
      <c r="L18" s="36"/>
    </row>
    <row r="19" spans="1:29" x14ac:dyDescent="0.25">
      <c r="A19" s="3">
        <f t="shared" si="13"/>
        <v>10</v>
      </c>
      <c r="B19" s="3">
        <f>B18+0.1</f>
        <v>3.0000000000000009</v>
      </c>
      <c r="C19" s="3">
        <f t="shared" si="15"/>
        <v>0.53647930414470002</v>
      </c>
      <c r="D19" s="3">
        <f xml:space="preserve"> C19</f>
        <v>0.53647930414470002</v>
      </c>
      <c r="I19" s="49">
        <f xml:space="preserve"> ((3-2)/(12*10*10))*N13</f>
        <v>2.8645833333333333E-4</v>
      </c>
      <c r="J19" s="49"/>
      <c r="K19" s="49"/>
      <c r="L19" s="49"/>
      <c r="M19" s="18"/>
      <c r="N19" s="18"/>
      <c r="X19"/>
      <c r="Y19"/>
      <c r="Z19"/>
      <c r="AA19"/>
      <c r="AB19"/>
      <c r="AC19"/>
    </row>
    <row r="20" spans="1:29" x14ac:dyDescent="0.25">
      <c r="B20" s="2" t="s">
        <v>9</v>
      </c>
      <c r="C20" s="10">
        <f>SUM(D9:D19)</f>
        <v>12.121035439770273</v>
      </c>
      <c r="X20"/>
      <c r="Y20"/>
      <c r="Z20"/>
      <c r="AA20"/>
      <c r="AB20"/>
      <c r="AC20"/>
    </row>
    <row r="21" spans="1:29" x14ac:dyDescent="0.25">
      <c r="X21"/>
      <c r="Y21"/>
      <c r="Z21"/>
      <c r="AA21"/>
      <c r="AB21"/>
      <c r="AC21"/>
    </row>
    <row r="22" spans="1:29" ht="19.5" x14ac:dyDescent="0.25">
      <c r="A22" s="34" t="s">
        <v>23</v>
      </c>
      <c r="B22" s="34"/>
      <c r="C22" s="34">
        <f xml:space="preserve"> C20*(L3/2)</f>
        <v>0.60605177198851368</v>
      </c>
      <c r="D22" s="34"/>
      <c r="E22" s="34"/>
      <c r="J22" s="50">
        <f>J3-C22</f>
        <v>-9.114853644864862E-5</v>
      </c>
      <c r="K22" s="50"/>
      <c r="L22" s="50"/>
      <c r="M22" s="50"/>
      <c r="X22"/>
      <c r="Y22"/>
      <c r="Z22"/>
      <c r="AA22"/>
      <c r="AB22"/>
      <c r="AC22"/>
    </row>
    <row r="23" spans="1:29" x14ac:dyDescent="0.25">
      <c r="X23"/>
      <c r="Y23"/>
      <c r="Z23"/>
      <c r="AA23"/>
      <c r="AB23"/>
      <c r="AC23"/>
    </row>
    <row r="24" spans="1:29" x14ac:dyDescent="0.25">
      <c r="X24"/>
      <c r="Y24"/>
      <c r="Z24"/>
      <c r="AA24"/>
      <c r="AB24"/>
      <c r="AC24"/>
    </row>
    <row r="25" spans="1:29" ht="19.5" x14ac:dyDescent="0.25">
      <c r="A25" s="46" t="s">
        <v>20</v>
      </c>
      <c r="B25" s="47"/>
      <c r="C25" s="47"/>
      <c r="D25" s="47"/>
      <c r="E25" s="47"/>
      <c r="F25" s="3" t="s">
        <v>6</v>
      </c>
      <c r="X25"/>
      <c r="Y25"/>
      <c r="Z25"/>
      <c r="AA25"/>
      <c r="AB25"/>
      <c r="AC25"/>
    </row>
    <row r="26" spans="1:29" x14ac:dyDescent="0.25">
      <c r="A26" s="8" t="s">
        <v>11</v>
      </c>
      <c r="F26" s="3">
        <v>0.05</v>
      </c>
      <c r="X26"/>
      <c r="Y26"/>
      <c r="Z26"/>
      <c r="AA26"/>
      <c r="AB26"/>
      <c r="AC26"/>
    </row>
    <row r="27" spans="1:29" x14ac:dyDescent="0.25">
      <c r="E27" s="13"/>
      <c r="X27"/>
      <c r="Y27"/>
      <c r="Z27"/>
      <c r="AA27"/>
      <c r="AB27"/>
      <c r="AC27"/>
    </row>
    <row r="28" spans="1:29" ht="19.5" x14ac:dyDescent="0.25">
      <c r="A28" s="5" t="s">
        <v>7</v>
      </c>
      <c r="B28" s="3">
        <v>0</v>
      </c>
      <c r="C28" s="3">
        <f t="shared" ref="C28:L28" si="17">B28+1</f>
        <v>1</v>
      </c>
      <c r="D28" s="3">
        <f t="shared" si="17"/>
        <v>2</v>
      </c>
      <c r="E28" s="3">
        <f t="shared" si="17"/>
        <v>3</v>
      </c>
      <c r="F28" s="3">
        <f t="shared" si="17"/>
        <v>4</v>
      </c>
      <c r="G28" s="3">
        <f t="shared" si="17"/>
        <v>5</v>
      </c>
      <c r="H28" s="3">
        <f t="shared" si="17"/>
        <v>6</v>
      </c>
      <c r="I28" s="3">
        <f t="shared" si="17"/>
        <v>7</v>
      </c>
      <c r="J28" s="3">
        <f t="shared" si="17"/>
        <v>8</v>
      </c>
      <c r="K28" s="3">
        <f t="shared" si="17"/>
        <v>9</v>
      </c>
      <c r="L28" s="3">
        <f t="shared" si="17"/>
        <v>10</v>
      </c>
      <c r="M28" s="3">
        <f t="shared" ref="M28:U28" si="18">L28+1</f>
        <v>11</v>
      </c>
      <c r="N28" s="3">
        <f t="shared" si="18"/>
        <v>12</v>
      </c>
      <c r="O28" s="3">
        <f t="shared" si="18"/>
        <v>13</v>
      </c>
      <c r="P28" s="3">
        <f t="shared" si="18"/>
        <v>14</v>
      </c>
      <c r="Q28" s="3">
        <f t="shared" si="18"/>
        <v>15</v>
      </c>
      <c r="R28" s="3">
        <f t="shared" si="18"/>
        <v>16</v>
      </c>
      <c r="S28" s="3">
        <f>R28+1</f>
        <v>17</v>
      </c>
      <c r="T28" s="3">
        <f>S28+1</f>
        <v>18</v>
      </c>
      <c r="U28" s="3">
        <f t="shared" si="18"/>
        <v>19</v>
      </c>
      <c r="V28" s="3">
        <f>U28+1</f>
        <v>20</v>
      </c>
      <c r="X28"/>
      <c r="Y28"/>
      <c r="Z28"/>
      <c r="AA28"/>
      <c r="AB28"/>
      <c r="AC28"/>
    </row>
    <row r="29" spans="1:29" ht="19.5" x14ac:dyDescent="0.25">
      <c r="A29" s="5" t="s">
        <v>8</v>
      </c>
      <c r="B29" s="3">
        <v>2</v>
      </c>
      <c r="C29" s="3">
        <f>B29+$F$26</f>
        <v>2.0499999999999998</v>
      </c>
      <c r="D29" s="3">
        <f t="shared" ref="D29:V29" si="19">C29+$F$26</f>
        <v>2.0999999999999996</v>
      </c>
      <c r="E29" s="3">
        <f t="shared" si="19"/>
        <v>2.1499999999999995</v>
      </c>
      <c r="F29" s="3">
        <f t="shared" si="19"/>
        <v>2.1999999999999993</v>
      </c>
      <c r="G29" s="3">
        <f t="shared" si="19"/>
        <v>2.2499999999999991</v>
      </c>
      <c r="H29" s="3">
        <f t="shared" si="19"/>
        <v>2.2999999999999989</v>
      </c>
      <c r="I29" s="3">
        <f t="shared" si="19"/>
        <v>2.3499999999999988</v>
      </c>
      <c r="J29" s="3">
        <f t="shared" si="19"/>
        <v>2.3999999999999986</v>
      </c>
      <c r="K29" s="3">
        <f t="shared" si="19"/>
        <v>2.4499999999999984</v>
      </c>
      <c r="L29" s="3">
        <f t="shared" si="19"/>
        <v>2.4999999999999982</v>
      </c>
      <c r="M29" s="3">
        <f t="shared" si="19"/>
        <v>2.549999999999998</v>
      </c>
      <c r="N29" s="3">
        <f t="shared" si="19"/>
        <v>2.5999999999999979</v>
      </c>
      <c r="O29" s="3">
        <f t="shared" si="19"/>
        <v>2.6499999999999977</v>
      </c>
      <c r="P29" s="3">
        <f t="shared" si="19"/>
        <v>2.6999999999999975</v>
      </c>
      <c r="Q29" s="3">
        <f t="shared" si="19"/>
        <v>2.7499999999999973</v>
      </c>
      <c r="R29" s="3">
        <f t="shared" si="19"/>
        <v>2.7999999999999972</v>
      </c>
      <c r="S29" s="3">
        <f>R29+$F$26</f>
        <v>2.849999999999997</v>
      </c>
      <c r="T29" s="3">
        <f>S29+$F$26</f>
        <v>2.8999999999999968</v>
      </c>
      <c r="U29" s="3">
        <f t="shared" si="19"/>
        <v>2.9499999999999966</v>
      </c>
      <c r="V29" s="3">
        <f t="shared" si="19"/>
        <v>2.9999999999999964</v>
      </c>
      <c r="X29"/>
      <c r="Y29"/>
      <c r="Z29"/>
      <c r="AA29"/>
      <c r="AB29"/>
      <c r="AC29"/>
    </row>
    <row r="30" spans="1:29" ht="19.5" x14ac:dyDescent="0.25">
      <c r="A30" s="5" t="s">
        <v>0</v>
      </c>
      <c r="B30" s="3">
        <f xml:space="preserve"> POWER(B29,-1) * LN(B29+2)</f>
        <v>0.69314718055994529</v>
      </c>
      <c r="C30" s="3">
        <f t="shared" ref="C30:V30" si="20" xml:space="preserve"> POWER(C29,-1) * LN(C29+2)</f>
        <v>0.68230091761875511</v>
      </c>
      <c r="D30" s="3">
        <f t="shared" si="20"/>
        <v>0.67189855890964867</v>
      </c>
      <c r="E30" s="3">
        <f t="shared" si="20"/>
        <v>0.66191085313609632</v>
      </c>
      <c r="F30" s="3">
        <f t="shared" si="20"/>
        <v>0.65231114785878319</v>
      </c>
      <c r="G30" s="3">
        <f t="shared" si="20"/>
        <v>0.64307510352725594</v>
      </c>
      <c r="H30" s="3">
        <f t="shared" si="20"/>
        <v>0.63418044465196399</v>
      </c>
      <c r="I30" s="3">
        <f t="shared" si="20"/>
        <v>0.62560674259599713</v>
      </c>
      <c r="J30" s="3">
        <f t="shared" si="20"/>
        <v>0.61733522538509</v>
      </c>
      <c r="K30" s="3">
        <f t="shared" si="20"/>
        <v>0.60934861068495905</v>
      </c>
      <c r="L30" s="3">
        <f t="shared" si="20"/>
        <v>0.60163095871050998</v>
      </c>
      <c r="M30" s="3">
        <f t="shared" si="20"/>
        <v>0.59416754233837643</v>
      </c>
      <c r="N30" s="3">
        <f t="shared" si="20"/>
        <v>0.58694473211348086</v>
      </c>
      <c r="O30" s="3">
        <f t="shared" si="20"/>
        <v>0.57994989418840215</v>
      </c>
      <c r="P30" s="3">
        <f t="shared" si="20"/>
        <v>0.57317129952444956</v>
      </c>
      <c r="Q30" s="3">
        <f t="shared" si="20"/>
        <v>0.56659804292601845</v>
      </c>
      <c r="R30" s="3">
        <f t="shared" si="20"/>
        <v>0.56021997068351648</v>
      </c>
      <c r="S30" s="3">
        <f t="shared" si="20"/>
        <v>0.55402761577171677</v>
      </c>
      <c r="T30" s="3">
        <f t="shared" si="20"/>
        <v>0.5480121396953731</v>
      </c>
      <c r="U30" s="3">
        <f t="shared" si="20"/>
        <v>0.54216528019681354</v>
      </c>
      <c r="V30" s="3">
        <f t="shared" si="20"/>
        <v>0.53647930414470046</v>
      </c>
      <c r="X30"/>
      <c r="Y30"/>
      <c r="Z30"/>
      <c r="AA30"/>
      <c r="AB30"/>
      <c r="AC30"/>
    </row>
    <row r="31" spans="1:29" ht="19.5" x14ac:dyDescent="0.25">
      <c r="A31" s="5" t="s">
        <v>21</v>
      </c>
      <c r="B31" s="3">
        <f xml:space="preserve"> B30</f>
        <v>0.69314718055994529</v>
      </c>
      <c r="C31" s="3">
        <f t="shared" ref="C31:L31" si="21" xml:space="preserve"> C30*2</f>
        <v>1.3646018352375102</v>
      </c>
      <c r="D31" s="3">
        <f t="shared" si="21"/>
        <v>1.3437971178192973</v>
      </c>
      <c r="E31" s="3">
        <f t="shared" si="21"/>
        <v>1.3238217062721926</v>
      </c>
      <c r="F31" s="3">
        <f t="shared" si="21"/>
        <v>1.3046222957175664</v>
      </c>
      <c r="G31" s="3">
        <f t="shared" si="21"/>
        <v>1.2861502070545119</v>
      </c>
      <c r="H31" s="3">
        <f t="shared" si="21"/>
        <v>1.268360889303928</v>
      </c>
      <c r="I31" s="3">
        <f t="shared" si="21"/>
        <v>1.2512134851919943</v>
      </c>
      <c r="J31" s="3">
        <f t="shared" si="21"/>
        <v>1.23467045077018</v>
      </c>
      <c r="K31" s="3">
        <f t="shared" si="21"/>
        <v>1.2186972213699181</v>
      </c>
      <c r="L31" s="3">
        <f t="shared" si="21"/>
        <v>1.20326191742102</v>
      </c>
      <c r="M31" s="3">
        <f t="shared" ref="M31:U31" si="22" xml:space="preserve"> M30*2</f>
        <v>1.1883350846767529</v>
      </c>
      <c r="N31" s="3">
        <f t="shared" si="22"/>
        <v>1.1738894642269617</v>
      </c>
      <c r="O31" s="3">
        <f t="shared" si="22"/>
        <v>1.1598997883768043</v>
      </c>
      <c r="P31" s="3">
        <f t="shared" si="22"/>
        <v>1.1463425990488991</v>
      </c>
      <c r="Q31" s="3">
        <f t="shared" si="22"/>
        <v>1.1331960858520369</v>
      </c>
      <c r="R31" s="3">
        <f t="shared" si="22"/>
        <v>1.120439941367033</v>
      </c>
      <c r="S31" s="3">
        <f t="shared" si="22"/>
        <v>1.1080552315434335</v>
      </c>
      <c r="T31" s="3">
        <f t="shared" si="22"/>
        <v>1.0960242793907462</v>
      </c>
      <c r="U31" s="3">
        <f t="shared" si="22"/>
        <v>1.0843305603936271</v>
      </c>
      <c r="V31" s="3">
        <f xml:space="preserve"> V30</f>
        <v>0.53647930414470046</v>
      </c>
      <c r="X31"/>
      <c r="Y31"/>
      <c r="Z31"/>
      <c r="AA31"/>
      <c r="AB31"/>
      <c r="AC31"/>
    </row>
    <row r="32" spans="1:29" x14ac:dyDescent="0.25">
      <c r="B32" s="2" t="s">
        <v>9</v>
      </c>
      <c r="C32" s="10">
        <f>SUM(B31:V31)</f>
        <v>24.239336645739066</v>
      </c>
      <c r="X32"/>
      <c r="Y32"/>
      <c r="Z32"/>
      <c r="AA32"/>
      <c r="AB32"/>
      <c r="AC32"/>
    </row>
    <row r="33" spans="1:29" x14ac:dyDescent="0.25">
      <c r="X33"/>
      <c r="Y33"/>
      <c r="Z33"/>
      <c r="AA33"/>
      <c r="AB33"/>
      <c r="AC33"/>
    </row>
    <row r="34" spans="1:29" ht="19.5" x14ac:dyDescent="0.25">
      <c r="A34" s="34" t="s">
        <v>22</v>
      </c>
      <c r="B34" s="34"/>
      <c r="C34" s="34">
        <f xml:space="preserve"> C32*(F26/2)</f>
        <v>0.60598341614347673</v>
      </c>
      <c r="D34" s="34"/>
      <c r="E34" s="34"/>
    </row>
    <row r="37" spans="1:29" ht="19.5" x14ac:dyDescent="0.25">
      <c r="A37" s="46" t="s">
        <v>24</v>
      </c>
      <c r="B37" s="47"/>
      <c r="C37" s="47"/>
      <c r="D37" s="47"/>
      <c r="E37" s="47"/>
      <c r="F37" s="3" t="s">
        <v>6</v>
      </c>
    </row>
    <row r="38" spans="1:29" x14ac:dyDescent="0.25">
      <c r="A38" s="8" t="s">
        <v>33</v>
      </c>
      <c r="F38" s="3">
        <f xml:space="preserve"> (3-2)/40</f>
        <v>2.5000000000000001E-2</v>
      </c>
    </row>
    <row r="39" spans="1:29" x14ac:dyDescent="0.25">
      <c r="E39" s="13"/>
    </row>
    <row r="40" spans="1:29" ht="19.5" x14ac:dyDescent="0.25">
      <c r="A40" s="5" t="s">
        <v>7</v>
      </c>
      <c r="B40" s="3">
        <v>0</v>
      </c>
      <c r="C40" s="3">
        <f t="shared" ref="C40:L40" si="23">B40+1</f>
        <v>1</v>
      </c>
      <c r="D40" s="3">
        <f t="shared" si="23"/>
        <v>2</v>
      </c>
      <c r="E40" s="3">
        <f t="shared" si="23"/>
        <v>3</v>
      </c>
      <c r="F40" s="3">
        <f t="shared" si="23"/>
        <v>4</v>
      </c>
      <c r="G40" s="3">
        <f t="shared" si="23"/>
        <v>5</v>
      </c>
      <c r="H40" s="3">
        <f t="shared" si="23"/>
        <v>6</v>
      </c>
      <c r="I40" s="3">
        <f t="shared" si="23"/>
        <v>7</v>
      </c>
      <c r="J40" s="3">
        <f t="shared" si="23"/>
        <v>8</v>
      </c>
      <c r="K40" s="3">
        <f t="shared" si="23"/>
        <v>9</v>
      </c>
      <c r="L40" s="3">
        <f t="shared" si="23"/>
        <v>10</v>
      </c>
      <c r="M40" s="3">
        <f t="shared" ref="M40:U40" si="24">L40+1</f>
        <v>11</v>
      </c>
      <c r="N40" s="3">
        <f t="shared" si="24"/>
        <v>12</v>
      </c>
      <c r="O40" s="3">
        <f t="shared" si="24"/>
        <v>13</v>
      </c>
      <c r="P40" s="3">
        <f t="shared" si="24"/>
        <v>14</v>
      </c>
      <c r="Q40" s="3">
        <f t="shared" si="24"/>
        <v>15</v>
      </c>
      <c r="R40" s="3">
        <f t="shared" si="24"/>
        <v>16</v>
      </c>
      <c r="S40" s="3">
        <f>R40+1</f>
        <v>17</v>
      </c>
      <c r="T40" s="3">
        <f>S40+1</f>
        <v>18</v>
      </c>
      <c r="U40" s="3">
        <f t="shared" si="24"/>
        <v>19</v>
      </c>
      <c r="V40" s="3">
        <f>U40+1</f>
        <v>20</v>
      </c>
    </row>
    <row r="41" spans="1:29" ht="19.5" x14ac:dyDescent="0.25">
      <c r="A41" s="5" t="s">
        <v>8</v>
      </c>
      <c r="B41" s="3">
        <v>2</v>
      </c>
      <c r="C41" s="3">
        <f>B41+$F$38</f>
        <v>2.0249999999999999</v>
      </c>
      <c r="D41" s="3">
        <f t="shared" ref="D41:U41" si="25">C41+$F$38</f>
        <v>2.0499999999999998</v>
      </c>
      <c r="E41" s="3">
        <f t="shared" si="25"/>
        <v>2.0749999999999997</v>
      </c>
      <c r="F41" s="3">
        <f t="shared" si="25"/>
        <v>2.0999999999999996</v>
      </c>
      <c r="G41" s="3">
        <f t="shared" si="25"/>
        <v>2.1249999999999996</v>
      </c>
      <c r="H41" s="3">
        <f t="shared" si="25"/>
        <v>2.1499999999999995</v>
      </c>
      <c r="I41" s="3">
        <f t="shared" si="25"/>
        <v>2.1749999999999994</v>
      </c>
      <c r="J41" s="3">
        <f t="shared" si="25"/>
        <v>2.1999999999999993</v>
      </c>
      <c r="K41" s="3">
        <f t="shared" si="25"/>
        <v>2.2249999999999992</v>
      </c>
      <c r="L41" s="3">
        <f t="shared" si="25"/>
        <v>2.2499999999999991</v>
      </c>
      <c r="M41" s="3">
        <f t="shared" si="25"/>
        <v>2.274999999999999</v>
      </c>
      <c r="N41" s="3">
        <f t="shared" si="25"/>
        <v>2.2999999999999989</v>
      </c>
      <c r="O41" s="3">
        <f t="shared" si="25"/>
        <v>2.3249999999999988</v>
      </c>
      <c r="P41" s="3">
        <f t="shared" si="25"/>
        <v>2.3499999999999988</v>
      </c>
      <c r="Q41" s="3">
        <f t="shared" si="25"/>
        <v>2.3749999999999987</v>
      </c>
      <c r="R41" s="3">
        <f t="shared" si="25"/>
        <v>2.3999999999999986</v>
      </c>
      <c r="S41" s="3">
        <f>R41+$F$38</f>
        <v>2.4249999999999985</v>
      </c>
      <c r="T41" s="3">
        <f>S41+$F$38</f>
        <v>2.4499999999999984</v>
      </c>
      <c r="U41" s="3">
        <f t="shared" si="25"/>
        <v>2.4749999999999983</v>
      </c>
      <c r="V41" s="3">
        <f>U41+$F$38</f>
        <v>2.4999999999999982</v>
      </c>
    </row>
    <row r="42" spans="1:29" ht="19.5" x14ac:dyDescent="0.25">
      <c r="A42" s="5" t="s">
        <v>0</v>
      </c>
      <c r="B42" s="3">
        <f xml:space="preserve"> POWER(B41,-1) * LN(B41+2)</f>
        <v>0.69314718055994529</v>
      </c>
      <c r="C42" s="3">
        <f t="shared" ref="C42" si="26" xml:space="preserve"> POWER(C41,-1) * LN(C41+2)</f>
        <v>0.68766662265211209</v>
      </c>
      <c r="D42" s="3">
        <f t="shared" ref="D42" si="27" xml:space="preserve"> POWER(D41,-1) * LN(D41+2)</f>
        <v>0.68230091761875511</v>
      </c>
      <c r="E42" s="3">
        <f t="shared" ref="E42" si="28" xml:space="preserve"> POWER(E41,-1) * LN(E41+2)</f>
        <v>0.6770461429844945</v>
      </c>
      <c r="F42" s="3">
        <f t="shared" ref="F42" si="29" xml:space="preserve"> POWER(F41,-1) * LN(F41+2)</f>
        <v>0.67189855890964867</v>
      </c>
      <c r="G42" s="3">
        <f t="shared" ref="G42" si="30" xml:space="preserve"> POWER(G41,-1) * LN(G41+2)</f>
        <v>0.66685459754665632</v>
      </c>
      <c r="H42" s="3">
        <f t="shared" ref="H42" si="31" xml:space="preserve"> POWER(H41,-1) * LN(H41+2)</f>
        <v>0.66191085313609632</v>
      </c>
      <c r="I42" s="3">
        <f t="shared" ref="I42" si="32" xml:space="preserve"> POWER(I41,-1) * LN(I41+2)</f>
        <v>0.65706407278290524</v>
      </c>
      <c r="J42" s="3">
        <f t="shared" ref="J42" si="33" xml:space="preserve"> POWER(J41,-1) * LN(J41+2)</f>
        <v>0.65231114785878319</v>
      </c>
      <c r="K42" s="3">
        <f t="shared" ref="K42" si="34" xml:space="preserve"> POWER(K41,-1) * LN(K41+2)</f>
        <v>0.64764910598163483</v>
      </c>
      <c r="L42" s="3">
        <f t="shared" ref="L42" si="35" xml:space="preserve"> POWER(L41,-1) * LN(L41+2)</f>
        <v>0.64307510352725594</v>
      </c>
      <c r="M42" s="3">
        <f t="shared" ref="M42" si="36" xml:space="preserve"> POWER(M41,-1) * LN(M41+2)</f>
        <v>0.63858641863240606</v>
      </c>
      <c r="N42" s="3">
        <f t="shared" ref="N42" si="37" xml:space="preserve"> POWER(N41,-1) * LN(N41+2)</f>
        <v>0.63418044465196399</v>
      </c>
      <c r="O42" s="3">
        <f t="shared" ref="O42" si="38" xml:space="preserve"> POWER(O41,-1) * LN(O41+2)</f>
        <v>0.6298546840360616</v>
      </c>
      <c r="P42" s="3">
        <f t="shared" ref="P42" si="39" xml:space="preserve"> POWER(P41,-1) * LN(P41+2)</f>
        <v>0.62560674259599713</v>
      </c>
      <c r="Q42" s="3">
        <f t="shared" ref="Q42" si="40" xml:space="preserve"> POWER(Q41,-1) * LN(Q41+2)</f>
        <v>0.62143432413034871</v>
      </c>
      <c r="R42" s="3">
        <f t="shared" ref="R42" si="41" xml:space="preserve"> POWER(R41,-1) * LN(R41+2)</f>
        <v>0.61733522538509</v>
      </c>
      <c r="S42" s="3">
        <f xml:space="preserve"> POWER(S41,-1) * LN(S41+2)</f>
        <v>0.61330733132366744</v>
      </c>
      <c r="T42" s="3">
        <f t="shared" ref="T42" si="42" xml:space="preserve"> POWER(T41,-1) * LN(T41+2)</f>
        <v>0.60934861068495905</v>
      </c>
      <c r="U42" s="3">
        <f t="shared" ref="U42" si="43" xml:space="preserve"> POWER(U41,-1) * LN(U41+2)</f>
        <v>0.6054571118088159</v>
      </c>
      <c r="V42" s="3">
        <f t="shared" ref="V42" si="44" xml:space="preserve"> POWER(V41,-1) * LN(V41+2)</f>
        <v>0.60163095871050998</v>
      </c>
    </row>
    <row r="43" spans="1:29" ht="19.5" x14ac:dyDescent="0.25">
      <c r="A43" s="5" t="s">
        <v>21</v>
      </c>
      <c r="B43" s="3">
        <f xml:space="preserve"> B42</f>
        <v>0.69314718055994529</v>
      </c>
      <c r="C43" s="3">
        <f t="shared" ref="C43:L43" si="45" xml:space="preserve"> C42*2</f>
        <v>1.3753332453042242</v>
      </c>
      <c r="D43" s="3">
        <f t="shared" si="45"/>
        <v>1.3646018352375102</v>
      </c>
      <c r="E43" s="3">
        <f t="shared" si="45"/>
        <v>1.354092285968989</v>
      </c>
      <c r="F43" s="3">
        <f t="shared" si="45"/>
        <v>1.3437971178192973</v>
      </c>
      <c r="G43" s="3">
        <f t="shared" si="45"/>
        <v>1.3337091950933126</v>
      </c>
      <c r="H43" s="3">
        <f t="shared" si="45"/>
        <v>1.3238217062721926</v>
      </c>
      <c r="I43" s="3">
        <f t="shared" si="45"/>
        <v>1.3141281455658105</v>
      </c>
      <c r="J43" s="3">
        <f t="shared" si="45"/>
        <v>1.3046222957175664</v>
      </c>
      <c r="K43" s="3">
        <f t="shared" si="45"/>
        <v>1.2952982119632697</v>
      </c>
      <c r="L43" s="3">
        <f t="shared" si="45"/>
        <v>1.2861502070545119</v>
      </c>
      <c r="M43" s="3">
        <f t="shared" ref="M43" si="46" xml:space="preserve"> M42*2</f>
        <v>1.2771728372648121</v>
      </c>
      <c r="N43" s="3">
        <f t="shared" ref="N43" si="47" xml:space="preserve"> N42*2</f>
        <v>1.268360889303928</v>
      </c>
      <c r="O43" s="3">
        <f t="shared" ref="O43" si="48" xml:space="preserve"> O42*2</f>
        <v>1.2597093680721232</v>
      </c>
      <c r="P43" s="3">
        <f t="shared" ref="P43" si="49" xml:space="preserve"> P42*2</f>
        <v>1.2512134851919943</v>
      </c>
      <c r="Q43" s="3">
        <f t="shared" ref="Q43" si="50" xml:space="preserve"> Q42*2</f>
        <v>1.2428686482606974</v>
      </c>
      <c r="R43" s="3">
        <f t="shared" ref="R43" si="51" xml:space="preserve"> R42*2</f>
        <v>1.23467045077018</v>
      </c>
      <c r="S43" s="3">
        <f t="shared" ref="S43" si="52" xml:space="preserve"> S42*2</f>
        <v>1.2266146626473349</v>
      </c>
      <c r="T43" s="3">
        <f t="shared" ref="T43" si="53" xml:space="preserve"> T42*2</f>
        <v>1.2186972213699181</v>
      </c>
      <c r="U43" s="3">
        <f t="shared" ref="U43" si="54" xml:space="preserve"> U42*2</f>
        <v>1.2109142236176318</v>
      </c>
      <c r="V43" s="3">
        <f xml:space="preserve"> V42*2</f>
        <v>1.20326191742102</v>
      </c>
    </row>
    <row r="45" spans="1:29" ht="19.5" x14ac:dyDescent="0.25">
      <c r="A45" s="5" t="s">
        <v>7</v>
      </c>
      <c r="B45" s="3">
        <v>21</v>
      </c>
      <c r="C45" s="3">
        <f t="shared" ref="C45:L45" si="55">B45+1</f>
        <v>22</v>
      </c>
      <c r="D45" s="3">
        <f t="shared" si="55"/>
        <v>23</v>
      </c>
      <c r="E45" s="3">
        <f t="shared" si="55"/>
        <v>24</v>
      </c>
      <c r="F45" s="3">
        <f t="shared" si="55"/>
        <v>25</v>
      </c>
      <c r="G45" s="3">
        <f t="shared" si="55"/>
        <v>26</v>
      </c>
      <c r="H45" s="3">
        <f t="shared" si="55"/>
        <v>27</v>
      </c>
      <c r="I45" s="3">
        <f t="shared" si="55"/>
        <v>28</v>
      </c>
      <c r="J45" s="3">
        <f t="shared" si="55"/>
        <v>29</v>
      </c>
      <c r="K45" s="3">
        <f t="shared" si="55"/>
        <v>30</v>
      </c>
      <c r="L45" s="3">
        <f t="shared" si="55"/>
        <v>31</v>
      </c>
      <c r="M45" s="3">
        <f t="shared" ref="M45:U45" si="56">L45+1</f>
        <v>32</v>
      </c>
      <c r="N45" s="3">
        <f t="shared" si="56"/>
        <v>33</v>
      </c>
      <c r="O45" s="3">
        <f t="shared" si="56"/>
        <v>34</v>
      </c>
      <c r="P45" s="3">
        <f t="shared" si="56"/>
        <v>35</v>
      </c>
      <c r="Q45" s="3">
        <f t="shared" si="56"/>
        <v>36</v>
      </c>
      <c r="R45" s="3">
        <f t="shared" si="56"/>
        <v>37</v>
      </c>
      <c r="S45" s="3">
        <f>R45+1</f>
        <v>38</v>
      </c>
      <c r="T45" s="3">
        <f>S45+1</f>
        <v>39</v>
      </c>
      <c r="U45" s="3">
        <f t="shared" si="56"/>
        <v>40</v>
      </c>
    </row>
    <row r="46" spans="1:29" ht="19.5" x14ac:dyDescent="0.25">
      <c r="A46" s="5" t="s">
        <v>8</v>
      </c>
      <c r="B46" s="3">
        <f>V41+$F$38</f>
        <v>2.5249999999999981</v>
      </c>
      <c r="C46" s="3">
        <f>B46+$F$38</f>
        <v>2.549999999999998</v>
      </c>
      <c r="D46" s="3">
        <f t="shared" ref="D46:U46" si="57">C46+$F$38</f>
        <v>2.574999999999998</v>
      </c>
      <c r="E46" s="3">
        <f t="shared" si="57"/>
        <v>2.5999999999999979</v>
      </c>
      <c r="F46" s="3">
        <f t="shared" si="57"/>
        <v>2.6249999999999978</v>
      </c>
      <c r="G46" s="3">
        <f t="shared" si="57"/>
        <v>2.6499999999999977</v>
      </c>
      <c r="H46" s="3">
        <f t="shared" si="57"/>
        <v>2.6749999999999976</v>
      </c>
      <c r="I46" s="3">
        <f t="shared" si="57"/>
        <v>2.6999999999999975</v>
      </c>
      <c r="J46" s="3">
        <f t="shared" si="57"/>
        <v>2.7249999999999974</v>
      </c>
      <c r="K46" s="3">
        <f t="shared" si="57"/>
        <v>2.7499999999999973</v>
      </c>
      <c r="L46" s="3">
        <f t="shared" si="57"/>
        <v>2.7749999999999972</v>
      </c>
      <c r="M46" s="3">
        <f t="shared" si="57"/>
        <v>2.7999999999999972</v>
      </c>
      <c r="N46" s="3">
        <f t="shared" si="57"/>
        <v>2.8249999999999971</v>
      </c>
      <c r="O46" s="3">
        <f t="shared" si="57"/>
        <v>2.849999999999997</v>
      </c>
      <c r="P46" s="3">
        <f t="shared" si="57"/>
        <v>2.8749999999999969</v>
      </c>
      <c r="Q46" s="3">
        <f t="shared" si="57"/>
        <v>2.8999999999999968</v>
      </c>
      <c r="R46" s="3">
        <f t="shared" si="57"/>
        <v>2.9249999999999967</v>
      </c>
      <c r="S46" s="3">
        <f>R46+$F$38</f>
        <v>2.9499999999999966</v>
      </c>
      <c r="T46" s="3">
        <f>S46+$F$38</f>
        <v>2.9749999999999965</v>
      </c>
      <c r="U46" s="3">
        <f t="shared" si="57"/>
        <v>2.9999999999999964</v>
      </c>
    </row>
    <row r="47" spans="1:29" ht="19.5" x14ac:dyDescent="0.25">
      <c r="A47" s="5" t="s">
        <v>0</v>
      </c>
      <c r="B47" s="3">
        <f xml:space="preserve"> POWER(B46,-1) * LN(B46+2)</f>
        <v>0.59786834738688721</v>
      </c>
      <c r="C47" s="3">
        <f t="shared" ref="C47" si="58" xml:space="preserve"> POWER(C46,-1) * LN(C46+2)</f>
        <v>0.59416754233837643</v>
      </c>
      <c r="D47" s="3">
        <f t="shared" ref="D47" si="59" xml:space="preserve"> POWER(D46,-1) * LN(D46+2)</f>
        <v>0.59052687329222731</v>
      </c>
      <c r="E47" s="3">
        <f t="shared" ref="E47" si="60" xml:space="preserve"> POWER(E46,-1) * LN(E46+2)</f>
        <v>0.58694473211348086</v>
      </c>
      <c r="F47" s="3">
        <f t="shared" ref="F47" si="61" xml:space="preserve"> POWER(F46,-1) * LN(F46+2)</f>
        <v>0.58341956989119592</v>
      </c>
      <c r="G47" s="3">
        <f t="shared" ref="G47" si="62" xml:space="preserve"> POWER(G46,-1) * LN(G46+2)</f>
        <v>0.57994989418840215</v>
      </c>
      <c r="H47" s="3">
        <f t="shared" ref="H47" si="63" xml:space="preserve"> POWER(H46,-1) * LN(H46+2)</f>
        <v>0.57653426644510319</v>
      </c>
      <c r="I47" s="3">
        <f t="shared" ref="I47" si="64" xml:space="preserve"> POWER(I46,-1) * LN(I46+2)</f>
        <v>0.57317129952444956</v>
      </c>
      <c r="J47" s="3">
        <f t="shared" ref="J47" si="65" xml:space="preserve"> POWER(J46,-1) * LN(J46+2)</f>
        <v>0.56985965539292005</v>
      </c>
      <c r="K47" s="3">
        <f t="shared" ref="K47" si="66" xml:space="preserve"> POWER(K46,-1) * LN(K46+2)</f>
        <v>0.56659804292601845</v>
      </c>
      <c r="L47" s="3">
        <f t="shared" ref="L47" si="67" xml:space="preserve"> POWER(L46,-1) * LN(L46+2)</f>
        <v>0.56338521583160162</v>
      </c>
      <c r="M47" s="3">
        <f t="shared" ref="M47" si="68" xml:space="preserve"> POWER(M46,-1) * LN(M46+2)</f>
        <v>0.56021997068351648</v>
      </c>
      <c r="N47" s="3">
        <f t="shared" ref="N47" si="69" xml:space="preserve"> POWER(N46,-1) * LN(N46+2)</f>
        <v>0.55710114505874353</v>
      </c>
      <c r="O47" s="3">
        <f t="shared" ref="O47" si="70" xml:space="preserve"> POWER(O46,-1) * LN(O46+2)</f>
        <v>0.55402761577171677</v>
      </c>
      <c r="P47" s="3">
        <f t="shared" ref="P47" si="71" xml:space="preserve"> POWER(P46,-1) * LN(P46+2)</f>
        <v>0.55099829719993443</v>
      </c>
      <c r="Q47" s="3">
        <f t="shared" ref="Q47" si="72" xml:space="preserve"> POWER(Q46,-1) * LN(Q46+2)</f>
        <v>0.5480121396953731</v>
      </c>
      <c r="R47" s="3">
        <f t="shared" ref="R47" si="73" xml:space="preserve"> POWER(R46,-1) * LN(R46+2)</f>
        <v>0.54506812807659943</v>
      </c>
      <c r="S47" s="3">
        <f t="shared" ref="S47" si="74" xml:space="preserve"> POWER(S46,-1) * LN(S46+2)</f>
        <v>0.54216528019681354</v>
      </c>
      <c r="T47" s="3">
        <f t="shared" ref="T47" si="75" xml:space="preserve"> POWER(T46,-1) * LN(T46+2)</f>
        <v>0.53930264558338059</v>
      </c>
      <c r="U47" s="3">
        <f t="shared" ref="U47" si="76" xml:space="preserve"> POWER(U46,-1) * LN(U46+2)</f>
        <v>0.53647930414470046</v>
      </c>
    </row>
    <row r="48" spans="1:29" ht="19.5" x14ac:dyDescent="0.25">
      <c r="A48" s="5" t="s">
        <v>21</v>
      </c>
      <c r="B48" s="3">
        <f t="shared" ref="B48:L48" si="77" xml:space="preserve"> B47*2</f>
        <v>1.1957366947737744</v>
      </c>
      <c r="C48" s="3">
        <f t="shared" si="77"/>
        <v>1.1883350846767529</v>
      </c>
      <c r="D48" s="3">
        <f t="shared" si="77"/>
        <v>1.1810537465844546</v>
      </c>
      <c r="E48" s="3">
        <f t="shared" si="77"/>
        <v>1.1738894642269617</v>
      </c>
      <c r="F48" s="3">
        <f t="shared" si="77"/>
        <v>1.1668391397823918</v>
      </c>
      <c r="G48" s="3">
        <f t="shared" si="77"/>
        <v>1.1598997883768043</v>
      </c>
      <c r="H48" s="3">
        <f t="shared" si="77"/>
        <v>1.1530685328902064</v>
      </c>
      <c r="I48" s="3">
        <f xml:space="preserve"> I47*2</f>
        <v>1.1463425990488991</v>
      </c>
      <c r="J48" s="3">
        <f t="shared" si="77"/>
        <v>1.1397193107858401</v>
      </c>
      <c r="K48" s="3">
        <f t="shared" si="77"/>
        <v>1.1331960858520369</v>
      </c>
      <c r="L48" s="3">
        <f t="shared" si="77"/>
        <v>1.1267704316632032</v>
      </c>
      <c r="M48" s="3">
        <f t="shared" ref="M48" si="78" xml:space="preserve"> M47*2</f>
        <v>1.120439941367033</v>
      </c>
      <c r="N48" s="3">
        <f t="shared" ref="N48" si="79" xml:space="preserve"> N47*2</f>
        <v>1.1142022901174871</v>
      </c>
      <c r="O48" s="3">
        <f t="shared" ref="O48" si="80" xml:space="preserve"> O47*2</f>
        <v>1.1080552315434335</v>
      </c>
      <c r="P48" s="3">
        <f t="shared" ref="P48" si="81" xml:space="preserve"> P47*2</f>
        <v>1.1019965943998689</v>
      </c>
      <c r="Q48" s="3">
        <f t="shared" ref="Q48" si="82" xml:space="preserve"> Q47*2</f>
        <v>1.0960242793907462</v>
      </c>
      <c r="R48" s="3">
        <f t="shared" ref="R48" si="83" xml:space="preserve"> R47*2</f>
        <v>1.0901362561531989</v>
      </c>
      <c r="S48" s="3">
        <f t="shared" ref="S48" si="84" xml:space="preserve"> S47*2</f>
        <v>1.0843305603936271</v>
      </c>
      <c r="T48" s="3">
        <f t="shared" ref="T48" si="85" xml:space="preserve"> T47*2</f>
        <v>1.0786052911667612</v>
      </c>
      <c r="U48" s="3">
        <f xml:space="preserve"> U47</f>
        <v>0.53647930414470046</v>
      </c>
    </row>
    <row r="49" spans="1:22" x14ac:dyDescent="0.25">
      <c r="B49" s="2" t="s">
        <v>9</v>
      </c>
      <c r="C49" s="10">
        <f>SUM(B43:V43)+ SUM(B48:U48)</f>
        <v>48.477305757814449</v>
      </c>
    </row>
    <row r="51" spans="1:22" ht="19.5" x14ac:dyDescent="0.25">
      <c r="A51" s="34" t="s">
        <v>25</v>
      </c>
      <c r="B51" s="34"/>
      <c r="C51" s="34">
        <f xml:space="preserve"> C49*(F38/2)</f>
        <v>0.60596632197268063</v>
      </c>
      <c r="D51" s="34"/>
      <c r="E51" s="34"/>
    </row>
    <row r="53" spans="1:22" ht="19.5" x14ac:dyDescent="0.25">
      <c r="A53" s="37" t="s">
        <v>34</v>
      </c>
      <c r="B53" s="37"/>
      <c r="C53" s="37"/>
    </row>
    <row r="54" spans="1:22" x14ac:dyDescent="0.25">
      <c r="A54" s="38">
        <f xml:space="preserve"> ABS(C51-C34)/3</f>
        <v>5.6980569320315882E-6</v>
      </c>
      <c r="B54" s="38"/>
      <c r="C54" s="38"/>
    </row>
    <row r="57" spans="1:22" ht="19.5" x14ac:dyDescent="0.25">
      <c r="A57" s="34" t="s">
        <v>15</v>
      </c>
      <c r="B57" s="34"/>
      <c r="C57" s="34"/>
      <c r="D57" s="11">
        <v>0.60598341614347673</v>
      </c>
      <c r="E57" s="12" t="s">
        <v>16</v>
      </c>
      <c r="F57" s="11">
        <v>5.6980569320315882E-6</v>
      </c>
    </row>
    <row r="58" spans="1:22" x14ac:dyDescent="0.25">
      <c r="O58" s="54" t="s">
        <v>49</v>
      </c>
    </row>
    <row r="59" spans="1:22" x14ac:dyDescent="0.25">
      <c r="B59" s="51" t="s">
        <v>43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O59" s="30" t="s">
        <v>44</v>
      </c>
      <c r="P59" s="30">
        <f>SQRT((POWER((D3-C3),3) * N13) / (0.000001 * 12))</f>
        <v>169.25080009658251</v>
      </c>
    </row>
    <row r="61" spans="1:22" ht="19.5" x14ac:dyDescent="0.25">
      <c r="A61" s="46" t="s">
        <v>20</v>
      </c>
      <c r="B61" s="47"/>
      <c r="C61" s="47"/>
      <c r="D61" s="47"/>
      <c r="E61" s="47"/>
      <c r="F61" s="3" t="s">
        <v>6</v>
      </c>
    </row>
    <row r="62" spans="1:22" x14ac:dyDescent="0.25">
      <c r="A62" s="8" t="s">
        <v>42</v>
      </c>
      <c r="F62" s="3">
        <f xml:space="preserve"> (3-2)/170</f>
        <v>5.8823529411764705E-3</v>
      </c>
    </row>
    <row r="63" spans="1:22" x14ac:dyDescent="0.25">
      <c r="E63" s="13"/>
    </row>
    <row r="64" spans="1:22" ht="19.5" x14ac:dyDescent="0.25">
      <c r="A64" s="6" t="s">
        <v>7</v>
      </c>
      <c r="B64" s="3">
        <v>0</v>
      </c>
      <c r="C64" s="3">
        <f t="shared" ref="C64:R64" si="86">B64+1</f>
        <v>1</v>
      </c>
      <c r="D64" s="3">
        <f t="shared" si="86"/>
        <v>2</v>
      </c>
      <c r="E64" s="3">
        <f t="shared" si="86"/>
        <v>3</v>
      </c>
      <c r="F64" s="3">
        <f t="shared" si="86"/>
        <v>4</v>
      </c>
      <c r="G64" s="3">
        <f t="shared" si="86"/>
        <v>5</v>
      </c>
      <c r="H64" s="3">
        <f t="shared" si="86"/>
        <v>6</v>
      </c>
      <c r="I64" s="3">
        <f t="shared" si="86"/>
        <v>7</v>
      </c>
      <c r="J64" s="3">
        <f t="shared" si="86"/>
        <v>8</v>
      </c>
      <c r="K64" s="3">
        <f t="shared" si="86"/>
        <v>9</v>
      </c>
      <c r="L64" s="3">
        <f t="shared" si="86"/>
        <v>10</v>
      </c>
      <c r="M64" s="3">
        <f t="shared" si="86"/>
        <v>11</v>
      </c>
      <c r="N64" s="3">
        <f t="shared" si="86"/>
        <v>12</v>
      </c>
      <c r="O64" s="3">
        <f t="shared" si="86"/>
        <v>13</v>
      </c>
      <c r="P64" s="3">
        <f t="shared" si="86"/>
        <v>14</v>
      </c>
      <c r="Q64" s="3">
        <f t="shared" si="86"/>
        <v>15</v>
      </c>
      <c r="R64" s="3">
        <f t="shared" si="86"/>
        <v>16</v>
      </c>
      <c r="S64" s="3">
        <f>R64+1</f>
        <v>17</v>
      </c>
      <c r="T64" s="3">
        <f>S64+1</f>
        <v>18</v>
      </c>
      <c r="U64" s="3">
        <f t="shared" ref="U64" si="87">T64+1</f>
        <v>19</v>
      </c>
      <c r="V64" s="3">
        <f>U64+1</f>
        <v>20</v>
      </c>
    </row>
    <row r="65" spans="1:22" ht="19.5" x14ac:dyDescent="0.25">
      <c r="A65" s="6" t="s">
        <v>8</v>
      </c>
      <c r="B65" s="3">
        <v>2</v>
      </c>
      <c r="C65" s="3">
        <f>B65+$F$62</f>
        <v>2.0058823529411764</v>
      </c>
      <c r="D65" s="3">
        <f t="shared" ref="D65:V65" si="88">C65+$F$62</f>
        <v>2.0117647058823529</v>
      </c>
      <c r="E65" s="3">
        <f t="shared" si="88"/>
        <v>2.0176470588235293</v>
      </c>
      <c r="F65" s="3">
        <f t="shared" si="88"/>
        <v>2.0235294117647058</v>
      </c>
      <c r="G65" s="3">
        <f t="shared" si="88"/>
        <v>2.0294117647058822</v>
      </c>
      <c r="H65" s="3">
        <f t="shared" si="88"/>
        <v>2.0352941176470587</v>
      </c>
      <c r="I65" s="3">
        <f t="shared" si="88"/>
        <v>2.0411764705882351</v>
      </c>
      <c r="J65" s="3">
        <f t="shared" si="88"/>
        <v>2.0470588235294116</v>
      </c>
      <c r="K65" s="3">
        <f t="shared" si="88"/>
        <v>2.052941176470588</v>
      </c>
      <c r="L65" s="3">
        <f t="shared" si="88"/>
        <v>2.0588235294117645</v>
      </c>
      <c r="M65" s="3">
        <f t="shared" si="88"/>
        <v>2.0647058823529409</v>
      </c>
      <c r="N65" s="3">
        <f t="shared" si="88"/>
        <v>2.0705882352941174</v>
      </c>
      <c r="O65" s="3">
        <f t="shared" si="88"/>
        <v>2.0764705882352938</v>
      </c>
      <c r="P65" s="3">
        <f t="shared" si="88"/>
        <v>2.0823529411764703</v>
      </c>
      <c r="Q65" s="3">
        <f t="shared" si="88"/>
        <v>2.0882352941176467</v>
      </c>
      <c r="R65" s="3">
        <f t="shared" si="88"/>
        <v>2.0941176470588232</v>
      </c>
      <c r="S65" s="3">
        <f t="shared" si="88"/>
        <v>2.0999999999999996</v>
      </c>
      <c r="T65" s="3">
        <f t="shared" si="88"/>
        <v>2.1058823529411761</v>
      </c>
      <c r="U65" s="3">
        <f t="shared" si="88"/>
        <v>2.1117647058823525</v>
      </c>
      <c r="V65" s="3">
        <f t="shared" si="88"/>
        <v>2.117647058823529</v>
      </c>
    </row>
    <row r="66" spans="1:22" ht="19.5" x14ac:dyDescent="0.25">
      <c r="A66" s="6" t="s">
        <v>0</v>
      </c>
      <c r="B66" s="3">
        <f xml:space="preserve"> POWER(B65,-1) * LN(B65+2)</f>
        <v>0.69314718055994529</v>
      </c>
      <c r="C66" s="3">
        <f t="shared" ref="C66:R66" si="89" xml:space="preserve"> POWER(C65,-1) * LN(C65+2)</f>
        <v>0.69184709016678181</v>
      </c>
      <c r="D66" s="3">
        <f t="shared" si="89"/>
        <v>0.69055353080363757</v>
      </c>
      <c r="E66" s="3">
        <f t="shared" si="89"/>
        <v>0.6892664484795622</v>
      </c>
      <c r="F66" s="3">
        <f t="shared" si="89"/>
        <v>0.68798578981770087</v>
      </c>
      <c r="G66" s="3">
        <f t="shared" si="89"/>
        <v>0.6867115020464748</v>
      </c>
      <c r="H66" s="3">
        <f t="shared" si="89"/>
        <v>0.68544353299091332</v>
      </c>
      <c r="I66" s="3">
        <f t="shared" si="89"/>
        <v>0.6841818310641351</v>
      </c>
      <c r="J66" s="3">
        <f t="shared" si="89"/>
        <v>0.68292634525897677</v>
      </c>
      <c r="K66" s="3">
        <f t="shared" si="89"/>
        <v>0.68167702513976358</v>
      </c>
      <c r="L66" s="3">
        <f t="shared" si="89"/>
        <v>0.6804338208342211</v>
      </c>
      <c r="M66" s="3">
        <f t="shared" si="89"/>
        <v>0.67919668302552538</v>
      </c>
      <c r="N66" s="3">
        <f t="shared" si="89"/>
        <v>0.67796556294448684</v>
      </c>
      <c r="O66" s="3">
        <f t="shared" si="89"/>
        <v>0.67674041236186711</v>
      </c>
      <c r="P66" s="3">
        <f t="shared" si="89"/>
        <v>0.67552118358082569</v>
      </c>
      <c r="Q66" s="3">
        <f t="shared" si="89"/>
        <v>0.67430782942949352</v>
      </c>
      <c r="R66" s="3">
        <f t="shared" si="89"/>
        <v>0.67310030325367098</v>
      </c>
      <c r="S66" s="3">
        <f xml:space="preserve"> POWER(S65,-1) * LN(S65+2)</f>
        <v>0.67189855890964867</v>
      </c>
      <c r="T66" s="3">
        <f t="shared" ref="T66:V66" si="90" xml:space="preserve"> POWER(T65,-1) * LN(T65+2)</f>
        <v>0.67070255075714758</v>
      </c>
      <c r="U66" s="3">
        <f t="shared" si="90"/>
        <v>0.66951223365237678</v>
      </c>
      <c r="V66" s="3">
        <f t="shared" si="90"/>
        <v>0.66832756294120643</v>
      </c>
    </row>
    <row r="67" spans="1:22" ht="19.5" x14ac:dyDescent="0.25">
      <c r="A67" s="6" t="s">
        <v>21</v>
      </c>
      <c r="B67" s="3">
        <f xml:space="preserve"> B66</f>
        <v>0.69314718055994529</v>
      </c>
      <c r="C67" s="3">
        <f t="shared" ref="C67:U67" si="91" xml:space="preserve"> C66*2</f>
        <v>1.3836941803335636</v>
      </c>
      <c r="D67" s="3">
        <f t="shared" si="91"/>
        <v>1.3811070616072751</v>
      </c>
      <c r="E67" s="3">
        <f t="shared" si="91"/>
        <v>1.3785328969591244</v>
      </c>
      <c r="F67" s="3">
        <f t="shared" si="91"/>
        <v>1.3759715796354017</v>
      </c>
      <c r="G67" s="3">
        <f t="shared" si="91"/>
        <v>1.3734230040929496</v>
      </c>
      <c r="H67" s="3">
        <f t="shared" si="91"/>
        <v>1.3708870659818266</v>
      </c>
      <c r="I67" s="3">
        <f t="shared" si="91"/>
        <v>1.3683636621282702</v>
      </c>
      <c r="J67" s="3">
        <f t="shared" si="91"/>
        <v>1.3658526905179535</v>
      </c>
      <c r="K67" s="3">
        <f t="shared" si="91"/>
        <v>1.3633540502795272</v>
      </c>
      <c r="L67" s="3">
        <f t="shared" si="91"/>
        <v>1.3608676416684422</v>
      </c>
      <c r="M67" s="3">
        <f t="shared" si="91"/>
        <v>1.3583933660510508</v>
      </c>
      <c r="N67" s="3">
        <f t="shared" si="91"/>
        <v>1.3559311258889737</v>
      </c>
      <c r="O67" s="3">
        <f t="shared" si="91"/>
        <v>1.3534808247237342</v>
      </c>
      <c r="P67" s="3">
        <f t="shared" si="91"/>
        <v>1.3510423671616514</v>
      </c>
      <c r="Q67" s="3">
        <f t="shared" si="91"/>
        <v>1.348615658858987</v>
      </c>
      <c r="R67" s="3">
        <f t="shared" si="91"/>
        <v>1.346200606507342</v>
      </c>
      <c r="S67" s="3">
        <f t="shared" si="91"/>
        <v>1.3437971178192973</v>
      </c>
      <c r="T67" s="3">
        <f t="shared" si="91"/>
        <v>1.3414051015142952</v>
      </c>
      <c r="U67" s="3">
        <f t="shared" si="91"/>
        <v>1.3390244673047536</v>
      </c>
      <c r="V67" s="3">
        <f xml:space="preserve"> V66*2</f>
        <v>1.3366551258824129</v>
      </c>
    </row>
    <row r="69" spans="1:22" ht="19.5" x14ac:dyDescent="0.25">
      <c r="A69" s="6" t="s">
        <v>7</v>
      </c>
      <c r="B69" s="3">
        <v>21</v>
      </c>
      <c r="C69" s="3">
        <f t="shared" ref="C69:R69" si="92">B69+1</f>
        <v>22</v>
      </c>
      <c r="D69" s="3">
        <f t="shared" si="92"/>
        <v>23</v>
      </c>
      <c r="E69" s="3">
        <f t="shared" si="92"/>
        <v>24</v>
      </c>
      <c r="F69" s="3">
        <f t="shared" si="92"/>
        <v>25</v>
      </c>
      <c r="G69" s="3">
        <f t="shared" si="92"/>
        <v>26</v>
      </c>
      <c r="H69" s="3">
        <f t="shared" si="92"/>
        <v>27</v>
      </c>
      <c r="I69" s="3">
        <f t="shared" si="92"/>
        <v>28</v>
      </c>
      <c r="J69" s="3">
        <f t="shared" si="92"/>
        <v>29</v>
      </c>
      <c r="K69" s="3">
        <f t="shared" si="92"/>
        <v>30</v>
      </c>
      <c r="L69" s="3">
        <f t="shared" si="92"/>
        <v>31</v>
      </c>
      <c r="M69" s="3">
        <f t="shared" si="92"/>
        <v>32</v>
      </c>
      <c r="N69" s="3">
        <f t="shared" si="92"/>
        <v>33</v>
      </c>
      <c r="O69" s="3">
        <f t="shared" si="92"/>
        <v>34</v>
      </c>
      <c r="P69" s="3">
        <f t="shared" si="92"/>
        <v>35</v>
      </c>
      <c r="Q69" s="3">
        <f t="shared" si="92"/>
        <v>36</v>
      </c>
      <c r="R69" s="3">
        <f t="shared" si="92"/>
        <v>37</v>
      </c>
      <c r="S69" s="3">
        <f>R69+1</f>
        <v>38</v>
      </c>
      <c r="T69" s="3">
        <f>S69+1</f>
        <v>39</v>
      </c>
      <c r="U69" s="3">
        <f t="shared" ref="U69" si="93">T69+1</f>
        <v>40</v>
      </c>
    </row>
    <row r="70" spans="1:22" ht="19.5" x14ac:dyDescent="0.25">
      <c r="A70" s="6" t="s">
        <v>8</v>
      </c>
      <c r="B70" s="3">
        <f>V65+$F$62</f>
        <v>2.1235294117647054</v>
      </c>
      <c r="C70" s="3">
        <f>B70+$F$62</f>
        <v>2.1294117647058819</v>
      </c>
      <c r="D70" s="3">
        <f t="shared" ref="D70:U70" si="94">C70+$F$62</f>
        <v>2.1352941176470583</v>
      </c>
      <c r="E70" s="3">
        <f t="shared" si="94"/>
        <v>2.1411764705882348</v>
      </c>
      <c r="F70" s="3">
        <f t="shared" si="94"/>
        <v>2.1470588235294112</v>
      </c>
      <c r="G70" s="3">
        <f t="shared" si="94"/>
        <v>2.1529411764705877</v>
      </c>
      <c r="H70" s="3">
        <f t="shared" si="94"/>
        <v>2.1588235294117641</v>
      </c>
      <c r="I70" s="3">
        <f t="shared" si="94"/>
        <v>2.1647058823529406</v>
      </c>
      <c r="J70" s="3">
        <f t="shared" si="94"/>
        <v>2.170588235294117</v>
      </c>
      <c r="K70" s="3">
        <f t="shared" si="94"/>
        <v>2.1764705882352935</v>
      </c>
      <c r="L70" s="3">
        <f t="shared" si="94"/>
        <v>2.1823529411764699</v>
      </c>
      <c r="M70" s="3">
        <f t="shared" si="94"/>
        <v>2.1882352941176464</v>
      </c>
      <c r="N70" s="3">
        <f t="shared" si="94"/>
        <v>2.1941176470588228</v>
      </c>
      <c r="O70" s="3">
        <f t="shared" si="94"/>
        <v>2.1999999999999993</v>
      </c>
      <c r="P70" s="3">
        <f t="shared" si="94"/>
        <v>2.2058823529411757</v>
      </c>
      <c r="Q70" s="3">
        <f t="shared" si="94"/>
        <v>2.2117647058823522</v>
      </c>
      <c r="R70" s="3">
        <f t="shared" si="94"/>
        <v>2.2176470588235286</v>
      </c>
      <c r="S70" s="3">
        <f t="shared" si="94"/>
        <v>2.2235294117647051</v>
      </c>
      <c r="T70" s="3">
        <f t="shared" si="94"/>
        <v>2.2294117647058815</v>
      </c>
      <c r="U70" s="3">
        <f t="shared" si="94"/>
        <v>2.235294117647058</v>
      </c>
    </row>
    <row r="71" spans="1:22" ht="19.5" x14ac:dyDescent="0.25">
      <c r="A71" s="6" t="s">
        <v>0</v>
      </c>
      <c r="B71" s="3">
        <f xml:space="preserve"> POWER(B70,-1) * LN(B70+2)</f>
        <v>0.66714849445245394</v>
      </c>
      <c r="C71" s="3">
        <f t="shared" ref="C71:U71" si="95" xml:space="preserve"> POWER(C70,-1) * LN(C70+2)</f>
        <v>0.66597498449128012</v>
      </c>
      <c r="D71" s="3">
        <f t="shared" si="95"/>
        <v>0.66480698983269582</v>
      </c>
      <c r="E71" s="3">
        <f t="shared" si="95"/>
        <v>0.66364446771517238</v>
      </c>
      <c r="F71" s="3">
        <f t="shared" si="95"/>
        <v>0.66248737583435957</v>
      </c>
      <c r="G71" s="3">
        <f t="shared" si="95"/>
        <v>0.66133567233690349</v>
      </c>
      <c r="H71" s="3">
        <f t="shared" si="95"/>
        <v>0.66018931581436757</v>
      </c>
      <c r="I71" s="3">
        <f t="shared" si="95"/>
        <v>0.65904826529724969</v>
      </c>
      <c r="J71" s="3">
        <f t="shared" si="95"/>
        <v>0.6579124802490981</v>
      </c>
      <c r="K71" s="3">
        <f t="shared" si="95"/>
        <v>0.65678192056072149</v>
      </c>
      <c r="L71" s="3">
        <f t="shared" si="95"/>
        <v>0.6556565465444919</v>
      </c>
      <c r="M71" s="3">
        <f t="shared" si="95"/>
        <v>0.65453631892874042</v>
      </c>
      <c r="N71" s="3">
        <f t="shared" si="95"/>
        <v>0.65342119885224093</v>
      </c>
      <c r="O71" s="3">
        <f t="shared" si="95"/>
        <v>0.65231114785878319</v>
      </c>
      <c r="P71" s="3">
        <f t="shared" si="95"/>
        <v>0.65120612789183152</v>
      </c>
      <c r="Q71" s="3">
        <f t="shared" si="95"/>
        <v>0.65010610128926949</v>
      </c>
      <c r="R71" s="3">
        <f t="shared" si="95"/>
        <v>0.64901103077822553</v>
      </c>
      <c r="S71" s="3">
        <f t="shared" si="95"/>
        <v>0.64792087946998322</v>
      </c>
      <c r="T71" s="3">
        <f t="shared" si="95"/>
        <v>0.64683561085496966</v>
      </c>
      <c r="U71" s="3">
        <f t="shared" si="95"/>
        <v>0.6457551887978229</v>
      </c>
    </row>
    <row r="72" spans="1:22" ht="19.5" x14ac:dyDescent="0.25">
      <c r="A72" s="6" t="s">
        <v>21</v>
      </c>
      <c r="B72" s="3">
        <f t="shared" ref="B72:H72" si="96" xml:space="preserve"> B71*2</f>
        <v>1.3342969889049079</v>
      </c>
      <c r="C72" s="3">
        <f t="shared" si="96"/>
        <v>1.3319499689825602</v>
      </c>
      <c r="D72" s="3">
        <f t="shared" si="96"/>
        <v>1.3296139796653916</v>
      </c>
      <c r="E72" s="3">
        <f t="shared" si="96"/>
        <v>1.3272889354303448</v>
      </c>
      <c r="F72" s="3">
        <f t="shared" si="96"/>
        <v>1.3249747516687191</v>
      </c>
      <c r="G72" s="3">
        <f t="shared" si="96"/>
        <v>1.322671344673807</v>
      </c>
      <c r="H72" s="3">
        <f t="shared" si="96"/>
        <v>1.3203786316287351</v>
      </c>
      <c r="I72" s="3">
        <f xml:space="preserve"> I71*2</f>
        <v>1.3180965305944994</v>
      </c>
      <c r="J72" s="3">
        <f t="shared" ref="J72:T72" si="97" xml:space="preserve"> J71*2</f>
        <v>1.3158249604981962</v>
      </c>
      <c r="K72" s="3">
        <f t="shared" si="97"/>
        <v>1.313563841121443</v>
      </c>
      <c r="L72" s="3">
        <f t="shared" si="97"/>
        <v>1.3113130930889838</v>
      </c>
      <c r="M72" s="3">
        <f t="shared" si="97"/>
        <v>1.3090726378574808</v>
      </c>
      <c r="N72" s="3">
        <f t="shared" si="97"/>
        <v>1.3068423977044819</v>
      </c>
      <c r="O72" s="3">
        <f t="shared" si="97"/>
        <v>1.3046222957175664</v>
      </c>
      <c r="P72" s="3">
        <f t="shared" si="97"/>
        <v>1.302412255783663</v>
      </c>
      <c r="Q72" s="3">
        <f t="shared" si="97"/>
        <v>1.300212202578539</v>
      </c>
      <c r="R72" s="3">
        <f t="shared" si="97"/>
        <v>1.2980220615564511</v>
      </c>
      <c r="S72" s="3">
        <f t="shared" si="97"/>
        <v>1.2958417589399664</v>
      </c>
      <c r="T72" s="3">
        <f t="shared" si="97"/>
        <v>1.2936712217099393</v>
      </c>
      <c r="U72" s="3">
        <f xml:space="preserve"> U71 *2</f>
        <v>1.2915103775956458</v>
      </c>
    </row>
    <row r="73" spans="1:22" ht="19.5" x14ac:dyDescent="0.25">
      <c r="A73" s="29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 spans="1:22" ht="19.5" x14ac:dyDescent="0.25">
      <c r="A74" s="6" t="s">
        <v>7</v>
      </c>
      <c r="B74" s="3">
        <v>41</v>
      </c>
      <c r="C74" s="3">
        <f t="shared" ref="C74:R74" si="98">B74+1</f>
        <v>42</v>
      </c>
      <c r="D74" s="3">
        <f t="shared" si="98"/>
        <v>43</v>
      </c>
      <c r="E74" s="3">
        <f t="shared" si="98"/>
        <v>44</v>
      </c>
      <c r="F74" s="3">
        <f t="shared" si="98"/>
        <v>45</v>
      </c>
      <c r="G74" s="3">
        <f t="shared" si="98"/>
        <v>46</v>
      </c>
      <c r="H74" s="3">
        <f t="shared" si="98"/>
        <v>47</v>
      </c>
      <c r="I74" s="3">
        <f t="shared" si="98"/>
        <v>48</v>
      </c>
      <c r="J74" s="3">
        <f t="shared" si="98"/>
        <v>49</v>
      </c>
      <c r="K74" s="3">
        <f t="shared" si="98"/>
        <v>50</v>
      </c>
      <c r="L74" s="3">
        <f t="shared" si="98"/>
        <v>51</v>
      </c>
      <c r="M74" s="3">
        <f t="shared" si="98"/>
        <v>52</v>
      </c>
      <c r="N74" s="3">
        <f t="shared" si="98"/>
        <v>53</v>
      </c>
      <c r="O74" s="3">
        <f t="shared" si="98"/>
        <v>54</v>
      </c>
      <c r="P74" s="3">
        <f t="shared" si="98"/>
        <v>55</v>
      </c>
      <c r="Q74" s="3">
        <f t="shared" si="98"/>
        <v>56</v>
      </c>
      <c r="R74" s="3">
        <f t="shared" si="98"/>
        <v>57</v>
      </c>
      <c r="S74" s="3">
        <f>R74+1</f>
        <v>58</v>
      </c>
      <c r="T74" s="3">
        <f>S74+1</f>
        <v>59</v>
      </c>
      <c r="U74" s="3">
        <f t="shared" ref="U74" si="99">T74+1</f>
        <v>60</v>
      </c>
    </row>
    <row r="75" spans="1:22" ht="19.5" x14ac:dyDescent="0.25">
      <c r="A75" s="6" t="s">
        <v>8</v>
      </c>
      <c r="B75" s="3">
        <f>U70+$F$62</f>
        <v>2.2411764705882344</v>
      </c>
      <c r="C75" s="3">
        <f>B75+$F$62</f>
        <v>2.2470588235294109</v>
      </c>
      <c r="D75" s="3">
        <f t="shared" ref="D75:U75" si="100">C75+$F$62</f>
        <v>2.2529411764705873</v>
      </c>
      <c r="E75" s="3">
        <f t="shared" si="100"/>
        <v>2.2588235294117638</v>
      </c>
      <c r="F75" s="3">
        <f t="shared" si="100"/>
        <v>2.2647058823529402</v>
      </c>
      <c r="G75" s="3">
        <f t="shared" si="100"/>
        <v>2.2705882352941167</v>
      </c>
      <c r="H75" s="3">
        <f t="shared" si="100"/>
        <v>2.2764705882352931</v>
      </c>
      <c r="I75" s="3">
        <f t="shared" si="100"/>
        <v>2.2823529411764696</v>
      </c>
      <c r="J75" s="3">
        <f t="shared" si="100"/>
        <v>2.288235294117646</v>
      </c>
      <c r="K75" s="3">
        <f t="shared" si="100"/>
        <v>2.2941176470588225</v>
      </c>
      <c r="L75" s="3">
        <f t="shared" si="100"/>
        <v>2.2999999999999989</v>
      </c>
      <c r="M75" s="3">
        <f t="shared" si="100"/>
        <v>2.3058823529411754</v>
      </c>
      <c r="N75" s="3">
        <f t="shared" si="100"/>
        <v>2.3117647058823518</v>
      </c>
      <c r="O75" s="3">
        <f t="shared" si="100"/>
        <v>2.3176470588235283</v>
      </c>
      <c r="P75" s="3">
        <f t="shared" si="100"/>
        <v>2.3235294117647047</v>
      </c>
      <c r="Q75" s="3">
        <f t="shared" si="100"/>
        <v>2.3294117647058812</v>
      </c>
      <c r="R75" s="3">
        <f t="shared" si="100"/>
        <v>2.3352941176470576</v>
      </c>
      <c r="S75" s="3">
        <f t="shared" si="100"/>
        <v>2.3411764705882341</v>
      </c>
      <c r="T75" s="3">
        <f t="shared" si="100"/>
        <v>2.3470588235294105</v>
      </c>
      <c r="U75" s="3">
        <f t="shared" si="100"/>
        <v>2.352941176470587</v>
      </c>
    </row>
    <row r="76" spans="1:22" ht="19.5" x14ac:dyDescent="0.25">
      <c r="A76" s="6" t="s">
        <v>0</v>
      </c>
      <c r="B76" s="3">
        <f xml:space="preserve"> POWER(B75,-1) * LN(B75+2)</f>
        <v>0.6446795775325378</v>
      </c>
      <c r="C76" s="3">
        <f t="shared" ref="C76:U76" si="101" xml:space="preserve"> POWER(C75,-1) * LN(C75+2)</f>
        <v>0.643608741657686</v>
      </c>
      <c r="D76" s="3">
        <f t="shared" si="101"/>
        <v>0.64254264613171164</v>
      </c>
      <c r="E76" s="3">
        <f t="shared" si="101"/>
        <v>0.64148125626830044</v>
      </c>
      <c r="F76" s="3">
        <f t="shared" si="101"/>
        <v>0.64042453773181895</v>
      </c>
      <c r="G76" s="3">
        <f t="shared" si="101"/>
        <v>0.63937245653282615</v>
      </c>
      <c r="H76" s="3">
        <f t="shared" si="101"/>
        <v>0.63832497902365337</v>
      </c>
      <c r="I76" s="3">
        <f t="shared" si="101"/>
        <v>0.63728207189405206</v>
      </c>
      <c r="J76" s="3">
        <f t="shared" si="101"/>
        <v>0.63624370216690862</v>
      </c>
      <c r="K76" s="3">
        <f t="shared" si="101"/>
        <v>0.63520983719402513</v>
      </c>
      <c r="L76" s="3">
        <f t="shared" si="101"/>
        <v>0.63418044465196399</v>
      </c>
      <c r="M76" s="3">
        <f t="shared" si="101"/>
        <v>0.63315549253795544</v>
      </c>
      <c r="N76" s="3">
        <f t="shared" si="101"/>
        <v>0.63213494916586854</v>
      </c>
      <c r="O76" s="3">
        <f t="shared" si="101"/>
        <v>0.63111878316224168</v>
      </c>
      <c r="P76" s="3">
        <f t="shared" si="101"/>
        <v>0.63010696346237427</v>
      </c>
      <c r="Q76" s="3">
        <f t="shared" si="101"/>
        <v>0.62909945930647604</v>
      </c>
      <c r="R76" s="3">
        <f t="shared" si="101"/>
        <v>0.62809624023587607</v>
      </c>
      <c r="S76" s="3">
        <f t="shared" si="101"/>
        <v>0.62709727608928623</v>
      </c>
      <c r="T76" s="3">
        <f t="shared" si="101"/>
        <v>0.62610253699912255</v>
      </c>
      <c r="U76" s="3">
        <f t="shared" si="101"/>
        <v>0.62511199338788048</v>
      </c>
    </row>
    <row r="77" spans="1:22" ht="19.5" x14ac:dyDescent="0.25">
      <c r="A77" s="6" t="s">
        <v>21</v>
      </c>
      <c r="B77" s="3">
        <f t="shared" ref="B77:H77" si="102" xml:space="preserve"> B76*2</f>
        <v>1.2893591550650756</v>
      </c>
      <c r="C77" s="3">
        <f t="shared" si="102"/>
        <v>1.287217483315372</v>
      </c>
      <c r="D77" s="3">
        <f t="shared" si="102"/>
        <v>1.2850852922634233</v>
      </c>
      <c r="E77" s="3">
        <f t="shared" si="102"/>
        <v>1.2829625125366009</v>
      </c>
      <c r="F77" s="3">
        <f t="shared" si="102"/>
        <v>1.2808490754636379</v>
      </c>
      <c r="G77" s="3">
        <f t="shared" si="102"/>
        <v>1.2787449130656523</v>
      </c>
      <c r="H77" s="3">
        <f t="shared" si="102"/>
        <v>1.2766499580473067</v>
      </c>
      <c r="I77" s="3">
        <f xml:space="preserve"> I76*2</f>
        <v>1.2745641437881041</v>
      </c>
      <c r="J77" s="3">
        <f t="shared" ref="J77:T77" si="103" xml:space="preserve"> J76*2</f>
        <v>1.2724874043338172</v>
      </c>
      <c r="K77" s="3">
        <f t="shared" si="103"/>
        <v>1.2704196743880503</v>
      </c>
      <c r="L77" s="3">
        <f t="shared" si="103"/>
        <v>1.268360889303928</v>
      </c>
      <c r="M77" s="3">
        <f t="shared" si="103"/>
        <v>1.2663109850759109</v>
      </c>
      <c r="N77" s="3">
        <f t="shared" si="103"/>
        <v>1.2642698983317371</v>
      </c>
      <c r="O77" s="3">
        <f t="shared" si="103"/>
        <v>1.2622375663244834</v>
      </c>
      <c r="P77" s="3">
        <f t="shared" si="103"/>
        <v>1.2602139269247485</v>
      </c>
      <c r="Q77" s="3">
        <f t="shared" si="103"/>
        <v>1.2581989186129521</v>
      </c>
      <c r="R77" s="3">
        <f t="shared" si="103"/>
        <v>1.2561924804717521</v>
      </c>
      <c r="S77" s="3">
        <f t="shared" si="103"/>
        <v>1.2541945521785725</v>
      </c>
      <c r="T77" s="3">
        <f t="shared" si="103"/>
        <v>1.2522050739982451</v>
      </c>
      <c r="U77" s="3">
        <f xml:space="preserve"> U76*2</f>
        <v>1.250223986775761</v>
      </c>
    </row>
    <row r="78" spans="1:22" ht="19.5" x14ac:dyDescent="0.25">
      <c r="A78" s="29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2" ht="19.5" x14ac:dyDescent="0.25">
      <c r="A79" s="6" t="s">
        <v>7</v>
      </c>
      <c r="B79" s="3">
        <v>61</v>
      </c>
      <c r="C79" s="3">
        <f t="shared" ref="C79:R79" si="104">B79+1</f>
        <v>62</v>
      </c>
      <c r="D79" s="3">
        <f t="shared" si="104"/>
        <v>63</v>
      </c>
      <c r="E79" s="3">
        <f t="shared" si="104"/>
        <v>64</v>
      </c>
      <c r="F79" s="3">
        <f t="shared" si="104"/>
        <v>65</v>
      </c>
      <c r="G79" s="3">
        <f t="shared" si="104"/>
        <v>66</v>
      </c>
      <c r="H79" s="3">
        <f t="shared" si="104"/>
        <v>67</v>
      </c>
      <c r="I79" s="3">
        <f t="shared" si="104"/>
        <v>68</v>
      </c>
      <c r="J79" s="3">
        <f t="shared" si="104"/>
        <v>69</v>
      </c>
      <c r="K79" s="3">
        <f t="shared" si="104"/>
        <v>70</v>
      </c>
      <c r="L79" s="3">
        <f t="shared" si="104"/>
        <v>71</v>
      </c>
      <c r="M79" s="3">
        <f t="shared" si="104"/>
        <v>72</v>
      </c>
      <c r="N79" s="3">
        <f t="shared" si="104"/>
        <v>73</v>
      </c>
      <c r="O79" s="3">
        <f t="shared" si="104"/>
        <v>74</v>
      </c>
      <c r="P79" s="3">
        <f t="shared" si="104"/>
        <v>75</v>
      </c>
      <c r="Q79" s="3">
        <f t="shared" si="104"/>
        <v>76</v>
      </c>
      <c r="R79" s="3">
        <f t="shared" si="104"/>
        <v>77</v>
      </c>
      <c r="S79" s="3">
        <f>R79+1</f>
        <v>78</v>
      </c>
      <c r="T79" s="3">
        <f>S79+1</f>
        <v>79</v>
      </c>
      <c r="U79" s="3">
        <f t="shared" ref="U79" si="105">T79+1</f>
        <v>80</v>
      </c>
    </row>
    <row r="80" spans="1:22" ht="19.5" x14ac:dyDescent="0.25">
      <c r="A80" s="6" t="s">
        <v>8</v>
      </c>
      <c r="B80" s="3">
        <f>U75+$F$62</f>
        <v>2.3588235294117634</v>
      </c>
      <c r="C80" s="3">
        <f>B80+$F$62</f>
        <v>2.3647058823529399</v>
      </c>
      <c r="D80" s="3">
        <f t="shared" ref="D80:U80" si="106">C80+$F$62</f>
        <v>2.3705882352941163</v>
      </c>
      <c r="E80" s="3">
        <f t="shared" si="106"/>
        <v>2.3764705882352928</v>
      </c>
      <c r="F80" s="3">
        <f t="shared" si="106"/>
        <v>2.3823529411764692</v>
      </c>
      <c r="G80" s="3">
        <f t="shared" si="106"/>
        <v>2.3882352941176457</v>
      </c>
      <c r="H80" s="3">
        <f t="shared" si="106"/>
        <v>2.3941176470588221</v>
      </c>
      <c r="I80" s="3">
        <f t="shared" si="106"/>
        <v>2.3999999999999986</v>
      </c>
      <c r="J80" s="3">
        <f t="shared" si="106"/>
        <v>2.405882352941175</v>
      </c>
      <c r="K80" s="3">
        <f t="shared" si="106"/>
        <v>2.4117647058823515</v>
      </c>
      <c r="L80" s="3">
        <f t="shared" si="106"/>
        <v>2.4176470588235279</v>
      </c>
      <c r="M80" s="3">
        <f t="shared" si="106"/>
        <v>2.4235294117647044</v>
      </c>
      <c r="N80" s="3">
        <f t="shared" si="106"/>
        <v>2.4294117647058808</v>
      </c>
      <c r="O80" s="3">
        <f t="shared" si="106"/>
        <v>2.4352941176470573</v>
      </c>
      <c r="P80" s="3">
        <f t="shared" si="106"/>
        <v>2.4411764705882337</v>
      </c>
      <c r="Q80" s="3">
        <f t="shared" si="106"/>
        <v>2.4470588235294102</v>
      </c>
      <c r="R80" s="3">
        <f t="shared" si="106"/>
        <v>2.4529411764705866</v>
      </c>
      <c r="S80" s="3">
        <f t="shared" si="106"/>
        <v>2.4588235294117631</v>
      </c>
      <c r="T80" s="3">
        <f t="shared" si="106"/>
        <v>2.4647058823529395</v>
      </c>
      <c r="U80" s="3">
        <f t="shared" si="106"/>
        <v>2.470588235294116</v>
      </c>
    </row>
    <row r="81" spans="1:21" ht="19.5" x14ac:dyDescent="0.25">
      <c r="A81" s="6" t="s">
        <v>0</v>
      </c>
      <c r="B81" s="3">
        <f xml:space="preserve"> POWER(B80,-1) * LN(B80+2)</f>
        <v>0.62412561596456451</v>
      </c>
      <c r="C81" s="3">
        <f t="shared" ref="C81:U81" si="107" xml:space="preserve"> POWER(C80,-1) * LN(C80+2)</f>
        <v>0.62314337572116973</v>
      </c>
      <c r="D81" s="3">
        <f t="shared" si="107"/>
        <v>0.62216524392921757</v>
      </c>
      <c r="E81" s="3">
        <f t="shared" si="107"/>
        <v>0.62119119213633966</v>
      </c>
      <c r="F81" s="3">
        <f t="shared" si="107"/>
        <v>0.62022119216291538</v>
      </c>
      <c r="G81" s="3">
        <f t="shared" si="107"/>
        <v>0.619255216098756</v>
      </c>
      <c r="H81" s="3">
        <f t="shared" si="107"/>
        <v>0.61829323629983923</v>
      </c>
      <c r="I81" s="3">
        <f t="shared" si="107"/>
        <v>0.61733522538509</v>
      </c>
      <c r="J81" s="3">
        <f t="shared" si="107"/>
        <v>0.61638115623320999</v>
      </c>
      <c r="K81" s="3">
        <f t="shared" si="107"/>
        <v>0.61543100197955158</v>
      </c>
      <c r="L81" s="3">
        <f t="shared" si="107"/>
        <v>0.61448473601303777</v>
      </c>
      <c r="M81" s="3">
        <f t="shared" si="107"/>
        <v>0.61354233197312713</v>
      </c>
      <c r="N81" s="3">
        <f t="shared" si="107"/>
        <v>0.61260376374682202</v>
      </c>
      <c r="O81" s="3">
        <f t="shared" si="107"/>
        <v>0.61166900546572012</v>
      </c>
      <c r="P81" s="3">
        <f t="shared" si="107"/>
        <v>0.6107380315031079</v>
      </c>
      <c r="Q81" s="3">
        <f t="shared" si="107"/>
        <v>0.60981081647109669</v>
      </c>
      <c r="R81" s="3">
        <f t="shared" si="107"/>
        <v>0.60888733521779825</v>
      </c>
      <c r="S81" s="3">
        <f t="shared" si="107"/>
        <v>0.60796756282454267</v>
      </c>
      <c r="T81" s="3">
        <f t="shared" si="107"/>
        <v>0.60705147460313291</v>
      </c>
      <c r="U81" s="3">
        <f t="shared" si="107"/>
        <v>0.60613904609314206</v>
      </c>
    </row>
    <row r="82" spans="1:21" ht="19.5" x14ac:dyDescent="0.25">
      <c r="A82" s="6" t="s">
        <v>21</v>
      </c>
      <c r="B82" s="3">
        <f t="shared" ref="B82:H82" si="108" xml:space="preserve"> B81*2</f>
        <v>1.248251231929129</v>
      </c>
      <c r="C82" s="3">
        <f t="shared" si="108"/>
        <v>1.2462867514423395</v>
      </c>
      <c r="D82" s="3">
        <f t="shared" si="108"/>
        <v>1.2443304878584351</v>
      </c>
      <c r="E82" s="3">
        <f t="shared" si="108"/>
        <v>1.2423823842726793</v>
      </c>
      <c r="F82" s="3">
        <f t="shared" si="108"/>
        <v>1.2404423843258308</v>
      </c>
      <c r="G82" s="3">
        <f t="shared" si="108"/>
        <v>1.238510432197512</v>
      </c>
      <c r="H82" s="3">
        <f t="shared" si="108"/>
        <v>1.2365864725996785</v>
      </c>
      <c r="I82" s="3">
        <f xml:space="preserve"> I81*2</f>
        <v>1.23467045077018</v>
      </c>
      <c r="J82" s="3">
        <f t="shared" ref="J82:S82" si="109" xml:space="preserve"> J81*2</f>
        <v>1.23276231246642</v>
      </c>
      <c r="K82" s="3">
        <f t="shared" si="109"/>
        <v>1.2308620039591032</v>
      </c>
      <c r="L82" s="3">
        <f t="shared" si="109"/>
        <v>1.2289694720260755</v>
      </c>
      <c r="M82" s="3">
        <f t="shared" si="109"/>
        <v>1.2270846639462543</v>
      </c>
      <c r="N82" s="3">
        <f t="shared" si="109"/>
        <v>1.225207527493644</v>
      </c>
      <c r="O82" s="3">
        <f t="shared" si="109"/>
        <v>1.2233380109314402</v>
      </c>
      <c r="P82" s="3">
        <f t="shared" si="109"/>
        <v>1.2214760630062158</v>
      </c>
      <c r="Q82" s="3">
        <f t="shared" si="109"/>
        <v>1.2196216329421934</v>
      </c>
      <c r="R82" s="3">
        <f t="shared" si="109"/>
        <v>1.2177746704355965</v>
      </c>
      <c r="S82" s="3">
        <f t="shared" si="109"/>
        <v>1.2159351256490853</v>
      </c>
      <c r="T82" s="3">
        <f xml:space="preserve"> T81*2</f>
        <v>1.2141029492062658</v>
      </c>
      <c r="U82" s="3">
        <f xml:space="preserve"> U81*2</f>
        <v>1.2122780921862841</v>
      </c>
    </row>
    <row r="83" spans="1:21" ht="19.5" x14ac:dyDescent="0.25">
      <c r="A83" s="29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1" ht="19.5" x14ac:dyDescent="0.25">
      <c r="A84" s="6" t="s">
        <v>7</v>
      </c>
      <c r="B84" s="3">
        <v>81</v>
      </c>
      <c r="C84" s="3">
        <f t="shared" ref="C84:R84" si="110">B84+1</f>
        <v>82</v>
      </c>
      <c r="D84" s="3">
        <f t="shared" si="110"/>
        <v>83</v>
      </c>
      <c r="E84" s="3">
        <f t="shared" si="110"/>
        <v>84</v>
      </c>
      <c r="F84" s="3">
        <f t="shared" si="110"/>
        <v>85</v>
      </c>
      <c r="G84" s="3">
        <f t="shared" si="110"/>
        <v>86</v>
      </c>
      <c r="H84" s="3">
        <f t="shared" si="110"/>
        <v>87</v>
      </c>
      <c r="I84" s="3">
        <f t="shared" si="110"/>
        <v>88</v>
      </c>
      <c r="J84" s="3">
        <f t="shared" si="110"/>
        <v>89</v>
      </c>
      <c r="K84" s="3">
        <f t="shared" si="110"/>
        <v>90</v>
      </c>
      <c r="L84" s="3">
        <f t="shared" si="110"/>
        <v>91</v>
      </c>
      <c r="M84" s="3">
        <f t="shared" si="110"/>
        <v>92</v>
      </c>
      <c r="N84" s="3">
        <f t="shared" si="110"/>
        <v>93</v>
      </c>
      <c r="O84" s="3">
        <f t="shared" si="110"/>
        <v>94</v>
      </c>
      <c r="P84" s="3">
        <f t="shared" si="110"/>
        <v>95</v>
      </c>
      <c r="Q84" s="3">
        <f t="shared" si="110"/>
        <v>96</v>
      </c>
      <c r="R84" s="3">
        <f t="shared" si="110"/>
        <v>97</v>
      </c>
      <c r="S84" s="3">
        <f>R84+1</f>
        <v>98</v>
      </c>
      <c r="T84" s="3">
        <f>S84+1</f>
        <v>99</v>
      </c>
      <c r="U84" s="3">
        <f t="shared" ref="U84" si="111">T84+1</f>
        <v>100</v>
      </c>
    </row>
    <row r="85" spans="1:21" ht="19.5" x14ac:dyDescent="0.25">
      <c r="A85" s="6" t="s">
        <v>8</v>
      </c>
      <c r="B85" s="3">
        <f>U80+F62</f>
        <v>2.4764705882352924</v>
      </c>
      <c r="C85" s="3">
        <f>B85+$F$62</f>
        <v>2.4823529411764689</v>
      </c>
      <c r="D85" s="3">
        <f t="shared" ref="D85:U85" si="112">C85+$F$62</f>
        <v>2.4882352941176453</v>
      </c>
      <c r="E85" s="3">
        <f t="shared" si="112"/>
        <v>2.4941176470588218</v>
      </c>
      <c r="F85" s="3">
        <f t="shared" si="112"/>
        <v>2.4999999999999982</v>
      </c>
      <c r="G85" s="3">
        <f t="shared" si="112"/>
        <v>2.5058823529411747</v>
      </c>
      <c r="H85" s="3">
        <f t="shared" si="112"/>
        <v>2.5117647058823511</v>
      </c>
      <c r="I85" s="3">
        <f t="shared" si="112"/>
        <v>2.5176470588235276</v>
      </c>
      <c r="J85" s="3">
        <f t="shared" si="112"/>
        <v>2.523529411764704</v>
      </c>
      <c r="K85" s="3">
        <f t="shared" si="112"/>
        <v>2.5294117647058805</v>
      </c>
      <c r="L85" s="3">
        <f t="shared" si="112"/>
        <v>2.5352941176470569</v>
      </c>
      <c r="M85" s="3">
        <f t="shared" si="112"/>
        <v>2.5411764705882334</v>
      </c>
      <c r="N85" s="3">
        <f t="shared" si="112"/>
        <v>2.5470588235294098</v>
      </c>
      <c r="O85" s="3">
        <f t="shared" si="112"/>
        <v>2.5529411764705863</v>
      </c>
      <c r="P85" s="3">
        <f t="shared" si="112"/>
        <v>2.5588235294117627</v>
      </c>
      <c r="Q85" s="3">
        <f t="shared" si="112"/>
        <v>2.5647058823529392</v>
      </c>
      <c r="R85" s="3">
        <f t="shared" si="112"/>
        <v>2.5705882352941156</v>
      </c>
      <c r="S85" s="3">
        <f t="shared" si="112"/>
        <v>2.5764705882352921</v>
      </c>
      <c r="T85" s="3">
        <f t="shared" si="112"/>
        <v>2.5823529411764685</v>
      </c>
      <c r="U85" s="3">
        <f t="shared" si="112"/>
        <v>2.588235294117645</v>
      </c>
    </row>
    <row r="86" spans="1:21" ht="19.5" x14ac:dyDescent="0.25">
      <c r="A86" s="6" t="s">
        <v>0</v>
      </c>
      <c r="B86" s="3">
        <f xml:space="preserve"> POWER(B85,-1) * LN(B85+2)</f>
        <v>0.60523025305924516</v>
      </c>
      <c r="C86" s="3">
        <f t="shared" ref="C86:R86" si="113" xml:space="preserve"> POWER(C85,-1) * LN(C85+2)</f>
        <v>0.60432507148859116</v>
      </c>
      <c r="D86" s="3">
        <f t="shared" si="113"/>
        <v>0.60342347758821113</v>
      </c>
      <c r="E86" s="3">
        <f t="shared" si="113"/>
        <v>0.60252544778246253</v>
      </c>
      <c r="F86" s="3">
        <f t="shared" si="113"/>
        <v>0.60163095871050998</v>
      </c>
      <c r="G86" s="3">
        <f t="shared" si="113"/>
        <v>0.6007399872238407</v>
      </c>
      <c r="H86" s="3">
        <f t="shared" si="113"/>
        <v>0.59985251038381537</v>
      </c>
      <c r="I86" s="3">
        <f t="shared" si="113"/>
        <v>0.59896850545925207</v>
      </c>
      <c r="J86" s="3">
        <f t="shared" si="113"/>
        <v>0.59808794992404457</v>
      </c>
      <c r="K86" s="3">
        <f t="shared" si="113"/>
        <v>0.59721082145481308</v>
      </c>
      <c r="L86" s="3">
        <f t="shared" si="113"/>
        <v>0.59633709792858847</v>
      </c>
      <c r="M86" s="3">
        <f t="shared" si="113"/>
        <v>0.59546675742052679</v>
      </c>
      <c r="N86" s="3">
        <f t="shared" si="113"/>
        <v>0.59459977820165677</v>
      </c>
      <c r="O86" s="3">
        <f t="shared" si="113"/>
        <v>0.5937361387366572</v>
      </c>
      <c r="P86" s="3">
        <f t="shared" si="113"/>
        <v>0.59287581768166575</v>
      </c>
      <c r="Q86" s="3">
        <f t="shared" si="113"/>
        <v>0.59201879388211653</v>
      </c>
      <c r="R86" s="3">
        <f t="shared" si="113"/>
        <v>0.59116504637060796</v>
      </c>
      <c r="S86" s="3">
        <f xml:space="preserve"> POWER(S85,-1) * LN(S85+2)</f>
        <v>0.59031455436479952</v>
      </c>
      <c r="T86" s="3">
        <f t="shared" ref="T86:U86" si="114" xml:space="preserve"> POWER(T85,-1) * LN(T85+2)</f>
        <v>0.58946729726533686</v>
      </c>
      <c r="U86" s="3">
        <f t="shared" si="114"/>
        <v>0.58862325465380461</v>
      </c>
    </row>
    <row r="87" spans="1:21" ht="19.5" x14ac:dyDescent="0.25">
      <c r="A87" s="6" t="s">
        <v>21</v>
      </c>
      <c r="B87" s="3">
        <f xml:space="preserve"> B86*2</f>
        <v>1.2104605061184903</v>
      </c>
      <c r="C87" s="3">
        <f t="shared" ref="C87:U87" si="115" xml:space="preserve"> C86*2</f>
        <v>1.2086501429771823</v>
      </c>
      <c r="D87" s="3">
        <f t="shared" si="115"/>
        <v>1.2068469551764223</v>
      </c>
      <c r="E87" s="3">
        <f t="shared" si="115"/>
        <v>1.2050508955649251</v>
      </c>
      <c r="F87" s="3">
        <f t="shared" si="115"/>
        <v>1.20326191742102</v>
      </c>
      <c r="G87" s="3">
        <f t="shared" si="115"/>
        <v>1.2014799744476814</v>
      </c>
      <c r="H87" s="3">
        <f t="shared" si="115"/>
        <v>1.1997050207676307</v>
      </c>
      <c r="I87" s="3">
        <f t="shared" si="115"/>
        <v>1.1979370109185041</v>
      </c>
      <c r="J87" s="3">
        <f t="shared" si="115"/>
        <v>1.1961758998480891</v>
      </c>
      <c r="K87" s="3">
        <f t="shared" si="115"/>
        <v>1.1944216429096262</v>
      </c>
      <c r="L87" s="3">
        <f t="shared" si="115"/>
        <v>1.1926741958571769</v>
      </c>
      <c r="M87" s="3">
        <f t="shared" si="115"/>
        <v>1.1909335148410536</v>
      </c>
      <c r="N87" s="3">
        <f t="shared" si="115"/>
        <v>1.1891995564033135</v>
      </c>
      <c r="O87" s="3">
        <f t="shared" si="115"/>
        <v>1.1874722774733144</v>
      </c>
      <c r="P87" s="3">
        <f t="shared" si="115"/>
        <v>1.1857516353633315</v>
      </c>
      <c r="Q87" s="3">
        <f t="shared" si="115"/>
        <v>1.1840375877642331</v>
      </c>
      <c r="R87" s="3">
        <f t="shared" si="115"/>
        <v>1.1823300927412159</v>
      </c>
      <c r="S87" s="3">
        <f t="shared" si="115"/>
        <v>1.180629108729599</v>
      </c>
      <c r="T87" s="3">
        <f t="shared" si="115"/>
        <v>1.1789345945306737</v>
      </c>
      <c r="U87" s="3">
        <f t="shared" si="115"/>
        <v>1.1772465093076092</v>
      </c>
    </row>
    <row r="89" spans="1:21" ht="19.5" x14ac:dyDescent="0.25">
      <c r="A89" s="6" t="s">
        <v>7</v>
      </c>
      <c r="B89" s="3">
        <v>101</v>
      </c>
      <c r="C89" s="3">
        <f t="shared" ref="C89:R89" si="116">B89+1</f>
        <v>102</v>
      </c>
      <c r="D89" s="3">
        <f t="shared" si="116"/>
        <v>103</v>
      </c>
      <c r="E89" s="3">
        <f t="shared" si="116"/>
        <v>104</v>
      </c>
      <c r="F89" s="3">
        <f t="shared" si="116"/>
        <v>105</v>
      </c>
      <c r="G89" s="3">
        <f t="shared" si="116"/>
        <v>106</v>
      </c>
      <c r="H89" s="3">
        <f t="shared" si="116"/>
        <v>107</v>
      </c>
      <c r="I89" s="3">
        <f t="shared" si="116"/>
        <v>108</v>
      </c>
      <c r="J89" s="3">
        <f t="shared" si="116"/>
        <v>109</v>
      </c>
      <c r="K89" s="3">
        <f t="shared" si="116"/>
        <v>110</v>
      </c>
      <c r="L89" s="3">
        <f t="shared" si="116"/>
        <v>111</v>
      </c>
      <c r="M89" s="3">
        <f t="shared" si="116"/>
        <v>112</v>
      </c>
      <c r="N89" s="3">
        <f t="shared" si="116"/>
        <v>113</v>
      </c>
      <c r="O89" s="3">
        <f t="shared" si="116"/>
        <v>114</v>
      </c>
      <c r="P89" s="3">
        <f t="shared" si="116"/>
        <v>115</v>
      </c>
      <c r="Q89" s="3">
        <f t="shared" si="116"/>
        <v>116</v>
      </c>
      <c r="R89" s="3">
        <f t="shared" si="116"/>
        <v>117</v>
      </c>
      <c r="S89" s="3">
        <f>R89+1</f>
        <v>118</v>
      </c>
      <c r="T89" s="3">
        <f>S89+1</f>
        <v>119</v>
      </c>
      <c r="U89" s="3">
        <f t="shared" ref="U89" si="117">T89+1</f>
        <v>120</v>
      </c>
    </row>
    <row r="90" spans="1:21" ht="19.5" x14ac:dyDescent="0.25">
      <c r="A90" s="6" t="s">
        <v>8</v>
      </c>
      <c r="B90" s="3">
        <f>U85+$F$62</f>
        <v>2.5941176470588214</v>
      </c>
      <c r="C90" s="3">
        <f>B90+$F$62</f>
        <v>2.5999999999999979</v>
      </c>
      <c r="D90" s="3">
        <f t="shared" ref="D90:U90" si="118">C90+$F$62</f>
        <v>2.6058823529411743</v>
      </c>
      <c r="E90" s="3">
        <f t="shared" si="118"/>
        <v>2.6117647058823508</v>
      </c>
      <c r="F90" s="3">
        <f t="shared" si="118"/>
        <v>2.6176470588235272</v>
      </c>
      <c r="G90" s="3">
        <f t="shared" si="118"/>
        <v>2.6235294117647037</v>
      </c>
      <c r="H90" s="3">
        <f t="shared" si="118"/>
        <v>2.6294117647058801</v>
      </c>
      <c r="I90" s="3">
        <f t="shared" si="118"/>
        <v>2.6352941176470566</v>
      </c>
      <c r="J90" s="3">
        <f t="shared" si="118"/>
        <v>2.641176470588233</v>
      </c>
      <c r="K90" s="3">
        <f t="shared" si="118"/>
        <v>2.6470588235294095</v>
      </c>
      <c r="L90" s="3">
        <f t="shared" si="118"/>
        <v>2.6529411764705859</v>
      </c>
      <c r="M90" s="3">
        <f t="shared" si="118"/>
        <v>2.6588235294117624</v>
      </c>
      <c r="N90" s="3">
        <f t="shared" si="118"/>
        <v>2.6647058823529388</v>
      </c>
      <c r="O90" s="3">
        <f t="shared" si="118"/>
        <v>2.6705882352941153</v>
      </c>
      <c r="P90" s="3">
        <f t="shared" si="118"/>
        <v>2.6764705882352917</v>
      </c>
      <c r="Q90" s="3">
        <f t="shared" si="118"/>
        <v>2.6823529411764682</v>
      </c>
      <c r="R90" s="3">
        <f t="shared" si="118"/>
        <v>2.6882352941176446</v>
      </c>
      <c r="S90" s="3">
        <f t="shared" si="118"/>
        <v>2.6941176470588211</v>
      </c>
      <c r="T90" s="3">
        <f t="shared" si="118"/>
        <v>2.6999999999999975</v>
      </c>
      <c r="U90" s="3">
        <f t="shared" si="118"/>
        <v>2.705882352941174</v>
      </c>
    </row>
    <row r="91" spans="1:21" ht="19.5" x14ac:dyDescent="0.25">
      <c r="A91" s="6" t="s">
        <v>0</v>
      </c>
      <c r="B91" s="3">
        <f xml:space="preserve"> POWER(B90,-1) * LN(B90+2)</f>
        <v>0.5877824062907081</v>
      </c>
      <c r="C91" s="3">
        <f t="shared" ref="C91:U91" si="119" xml:space="preserve"> POWER(C90,-1) * LN(C90+2)</f>
        <v>0.58694473211348086</v>
      </c>
      <c r="D91" s="3">
        <f t="shared" si="119"/>
        <v>0.58611021223451965</v>
      </c>
      <c r="E91" s="3">
        <f t="shared" si="119"/>
        <v>0.58527882693924538</v>
      </c>
      <c r="F91" s="3">
        <f t="shared" si="119"/>
        <v>0.5844505566841911</v>
      </c>
      <c r="G91" s="3">
        <f t="shared" si="119"/>
        <v>0.58362538209511383</v>
      </c>
      <c r="H91" s="3">
        <f t="shared" si="119"/>
        <v>0.58280328396513237</v>
      </c>
      <c r="I91" s="3">
        <f t="shared" si="119"/>
        <v>0.58198424325289078</v>
      </c>
      <c r="J91" s="3">
        <f t="shared" si="119"/>
        <v>0.5811682410807445</v>
      </c>
      <c r="K91" s="3">
        <f t="shared" si="119"/>
        <v>0.58035525873297122</v>
      </c>
      <c r="L91" s="3">
        <f t="shared" si="119"/>
        <v>0.57954527765400621</v>
      </c>
      <c r="M91" s="3">
        <f t="shared" si="119"/>
        <v>0.5787382794466992</v>
      </c>
      <c r="N91" s="3">
        <f t="shared" si="119"/>
        <v>0.57793424587059561</v>
      </c>
      <c r="O91" s="3">
        <f t="shared" si="119"/>
        <v>0.57713315884023952</v>
      </c>
      <c r="P91" s="3">
        <f t="shared" si="119"/>
        <v>0.57633500042349906</v>
      </c>
      <c r="Q91" s="3">
        <f t="shared" si="119"/>
        <v>0.57553975283991399</v>
      </c>
      <c r="R91" s="3">
        <f t="shared" si="119"/>
        <v>0.57474739845906386</v>
      </c>
      <c r="S91" s="3">
        <f t="shared" si="119"/>
        <v>0.57395791979895883</v>
      </c>
      <c r="T91" s="3">
        <f t="shared" si="119"/>
        <v>0.57317129952444956</v>
      </c>
      <c r="U91" s="3">
        <f t="shared" si="119"/>
        <v>0.57238752044565944</v>
      </c>
    </row>
    <row r="92" spans="1:21" ht="19.5" x14ac:dyDescent="0.25">
      <c r="A92" s="6" t="s">
        <v>21</v>
      </c>
      <c r="B92" s="3">
        <f t="shared" ref="B92:H92" si="120" xml:space="preserve"> B91*2</f>
        <v>1.1755648125814162</v>
      </c>
      <c r="C92" s="3">
        <f t="shared" si="120"/>
        <v>1.1738894642269617</v>
      </c>
      <c r="D92" s="3">
        <f t="shared" si="120"/>
        <v>1.1722204244690393</v>
      </c>
      <c r="E92" s="3">
        <f t="shared" si="120"/>
        <v>1.1705576538784908</v>
      </c>
      <c r="F92" s="3">
        <f t="shared" si="120"/>
        <v>1.1689011133683822</v>
      </c>
      <c r="G92" s="3">
        <f t="shared" si="120"/>
        <v>1.1672507641902277</v>
      </c>
      <c r="H92" s="3">
        <f t="shared" si="120"/>
        <v>1.1656065679302647</v>
      </c>
      <c r="I92" s="3">
        <f xml:space="preserve"> I91*2</f>
        <v>1.1639684865057816</v>
      </c>
      <c r="J92" s="3">
        <f t="shared" ref="J92:T92" si="121" xml:space="preserve"> J91*2</f>
        <v>1.162336482161489</v>
      </c>
      <c r="K92" s="3">
        <f t="shared" si="121"/>
        <v>1.1607105174659424</v>
      </c>
      <c r="L92" s="3">
        <f t="shared" si="121"/>
        <v>1.1590905553080124</v>
      </c>
      <c r="M92" s="3">
        <f t="shared" si="121"/>
        <v>1.1574765588933984</v>
      </c>
      <c r="N92" s="3">
        <f t="shared" si="121"/>
        <v>1.1558684917411912</v>
      </c>
      <c r="O92" s="3">
        <f t="shared" si="121"/>
        <v>1.154266317680479</v>
      </c>
      <c r="P92" s="3">
        <f t="shared" si="121"/>
        <v>1.1526700008469981</v>
      </c>
      <c r="Q92" s="3">
        <f t="shared" si="121"/>
        <v>1.151079505679828</v>
      </c>
      <c r="R92" s="3">
        <f t="shared" si="121"/>
        <v>1.1494947969181277</v>
      </c>
      <c r="S92" s="3">
        <f t="shared" si="121"/>
        <v>1.1479158395979177</v>
      </c>
      <c r="T92" s="3">
        <f t="shared" si="121"/>
        <v>1.1463425990488991</v>
      </c>
      <c r="U92" s="3">
        <f xml:space="preserve"> U91 *2</f>
        <v>1.1447750408913189</v>
      </c>
    </row>
    <row r="93" spans="1:21" ht="19.5" x14ac:dyDescent="0.25">
      <c r="A93" s="29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 spans="1:21" ht="19.5" x14ac:dyDescent="0.25">
      <c r="A94" s="6" t="s">
        <v>7</v>
      </c>
      <c r="B94" s="3">
        <v>121</v>
      </c>
      <c r="C94" s="3">
        <f t="shared" ref="C94:R94" si="122">B94+1</f>
        <v>122</v>
      </c>
      <c r="D94" s="3">
        <f t="shared" si="122"/>
        <v>123</v>
      </c>
      <c r="E94" s="3">
        <f t="shared" si="122"/>
        <v>124</v>
      </c>
      <c r="F94" s="3">
        <f t="shared" si="122"/>
        <v>125</v>
      </c>
      <c r="G94" s="3">
        <f t="shared" si="122"/>
        <v>126</v>
      </c>
      <c r="H94" s="3">
        <f t="shared" si="122"/>
        <v>127</v>
      </c>
      <c r="I94" s="3">
        <f t="shared" si="122"/>
        <v>128</v>
      </c>
      <c r="J94" s="3">
        <f t="shared" si="122"/>
        <v>129</v>
      </c>
      <c r="K94" s="3">
        <f t="shared" si="122"/>
        <v>130</v>
      </c>
      <c r="L94" s="3">
        <f t="shared" si="122"/>
        <v>131</v>
      </c>
      <c r="M94" s="3">
        <f t="shared" si="122"/>
        <v>132</v>
      </c>
      <c r="N94" s="3">
        <f t="shared" si="122"/>
        <v>133</v>
      </c>
      <c r="O94" s="3">
        <f t="shared" si="122"/>
        <v>134</v>
      </c>
      <c r="P94" s="3">
        <f t="shared" si="122"/>
        <v>135</v>
      </c>
      <c r="Q94" s="3">
        <f t="shared" si="122"/>
        <v>136</v>
      </c>
      <c r="R94" s="3">
        <f t="shared" si="122"/>
        <v>137</v>
      </c>
      <c r="S94" s="3">
        <f>R94+1</f>
        <v>138</v>
      </c>
      <c r="T94" s="3">
        <f>S94+1</f>
        <v>139</v>
      </c>
      <c r="U94" s="3">
        <f t="shared" ref="U94" si="123">T94+1</f>
        <v>140</v>
      </c>
    </row>
    <row r="95" spans="1:21" ht="19.5" x14ac:dyDescent="0.25">
      <c r="A95" s="6" t="s">
        <v>8</v>
      </c>
      <c r="B95" s="3">
        <f>U90+$F$62</f>
        <v>2.7117647058823504</v>
      </c>
      <c r="C95" s="3">
        <f>B95+$F$62</f>
        <v>2.7176470588235269</v>
      </c>
      <c r="D95" s="3">
        <f t="shared" ref="D95:U95" si="124">C95+$F$62</f>
        <v>2.7235294117647033</v>
      </c>
      <c r="E95" s="3">
        <f t="shared" si="124"/>
        <v>2.7294117647058798</v>
      </c>
      <c r="F95" s="3">
        <f t="shared" si="124"/>
        <v>2.7352941176470562</v>
      </c>
      <c r="G95" s="3">
        <f t="shared" si="124"/>
        <v>2.7411764705882327</v>
      </c>
      <c r="H95" s="3">
        <f t="shared" si="124"/>
        <v>2.7470588235294091</v>
      </c>
      <c r="I95" s="3">
        <f t="shared" si="124"/>
        <v>2.7529411764705856</v>
      </c>
      <c r="J95" s="3">
        <f t="shared" si="124"/>
        <v>2.758823529411762</v>
      </c>
      <c r="K95" s="3">
        <f t="shared" si="124"/>
        <v>2.7647058823529385</v>
      </c>
      <c r="L95" s="3">
        <f t="shared" si="124"/>
        <v>2.7705882352941149</v>
      </c>
      <c r="M95" s="3">
        <f t="shared" si="124"/>
        <v>2.7764705882352914</v>
      </c>
      <c r="N95" s="3">
        <f t="shared" si="124"/>
        <v>2.7823529411764678</v>
      </c>
      <c r="O95" s="3">
        <f t="shared" si="124"/>
        <v>2.7882352941176443</v>
      </c>
      <c r="P95" s="3">
        <f t="shared" si="124"/>
        <v>2.7941176470588207</v>
      </c>
      <c r="Q95" s="3">
        <f t="shared" si="124"/>
        <v>2.7999999999999972</v>
      </c>
      <c r="R95" s="3">
        <f t="shared" si="124"/>
        <v>2.8058823529411736</v>
      </c>
      <c r="S95" s="3">
        <f t="shared" si="124"/>
        <v>2.8117647058823501</v>
      </c>
      <c r="T95" s="3">
        <f t="shared" si="124"/>
        <v>2.8176470588235265</v>
      </c>
      <c r="U95" s="3">
        <f t="shared" si="124"/>
        <v>2.823529411764703</v>
      </c>
    </row>
    <row r="96" spans="1:21" ht="19.5" x14ac:dyDescent="0.25">
      <c r="A96" s="6" t="s">
        <v>0</v>
      </c>
      <c r="B96" s="3">
        <f xml:space="preserve"> POWER(B95,-1) * LN(B95+2)</f>
        <v>0.57160656551643541</v>
      </c>
      <c r="C96" s="3">
        <f t="shared" ref="C96:U96" si="125" xml:space="preserve"> POWER(C95,-1) * LN(C95+2)</f>
        <v>0.57082841783282068</v>
      </c>
      <c r="D96" s="3">
        <f t="shared" si="125"/>
        <v>0.57005306063154459</v>
      </c>
      <c r="E96" s="3">
        <f t="shared" si="125"/>
        <v>0.56928047728853437</v>
      </c>
      <c r="F96" s="3">
        <f t="shared" si="125"/>
        <v>0.56851065131744394</v>
      </c>
      <c r="G96" s="3">
        <f t="shared" si="125"/>
        <v>0.56774356636820278</v>
      </c>
      <c r="H96" s="3">
        <f t="shared" si="125"/>
        <v>0.5669792062255824</v>
      </c>
      <c r="I96" s="3">
        <f t="shared" si="125"/>
        <v>0.5662175548077818</v>
      </c>
      <c r="J96" s="3">
        <f t="shared" si="125"/>
        <v>0.56545859616503047</v>
      </c>
      <c r="K96" s="3">
        <f t="shared" si="125"/>
        <v>0.56470231447820851</v>
      </c>
      <c r="L96" s="3">
        <f t="shared" si="125"/>
        <v>0.56394869405748593</v>
      </c>
      <c r="M96" s="3">
        <f t="shared" si="125"/>
        <v>0.56319771934097651</v>
      </c>
      <c r="N96" s="3">
        <f t="shared" si="125"/>
        <v>0.56244937489341118</v>
      </c>
      <c r="O96" s="3">
        <f t="shared" si="125"/>
        <v>0.56170364540482598</v>
      </c>
      <c r="P96" s="3">
        <f t="shared" si="125"/>
        <v>0.56096051568926797</v>
      </c>
      <c r="Q96" s="3">
        <f t="shared" si="125"/>
        <v>0.56021997068351648</v>
      </c>
      <c r="R96" s="3">
        <f t="shared" si="125"/>
        <v>0.55948199544582011</v>
      </c>
      <c r="S96" s="3">
        <f t="shared" si="125"/>
        <v>0.55874657515464987</v>
      </c>
      <c r="T96" s="3">
        <f t="shared" si="125"/>
        <v>0.55801369510746868</v>
      </c>
      <c r="U96" s="3">
        <f t="shared" si="125"/>
        <v>0.55728334071951346</v>
      </c>
    </row>
    <row r="97" spans="1:21" ht="19.5" x14ac:dyDescent="0.25">
      <c r="A97" s="6" t="s">
        <v>21</v>
      </c>
      <c r="B97" s="3">
        <f t="shared" ref="B97:H97" si="126" xml:space="preserve"> B96*2</f>
        <v>1.1432131310328708</v>
      </c>
      <c r="C97" s="3">
        <f t="shared" si="126"/>
        <v>1.1416568356656414</v>
      </c>
      <c r="D97" s="3">
        <f t="shared" si="126"/>
        <v>1.1401061212630892</v>
      </c>
      <c r="E97" s="3">
        <f t="shared" si="126"/>
        <v>1.1385609545770687</v>
      </c>
      <c r="F97" s="3">
        <f t="shared" si="126"/>
        <v>1.1370213026348879</v>
      </c>
      <c r="G97" s="3">
        <f t="shared" si="126"/>
        <v>1.1354871327364056</v>
      </c>
      <c r="H97" s="3">
        <f t="shared" si="126"/>
        <v>1.1339584124511648</v>
      </c>
      <c r="I97" s="3">
        <f xml:space="preserve"> I96*2</f>
        <v>1.1324351096155636</v>
      </c>
      <c r="J97" s="3">
        <f t="shared" ref="J97:T97" si="127" xml:space="preserve"> J96*2</f>
        <v>1.1309171923300609</v>
      </c>
      <c r="K97" s="3">
        <f t="shared" si="127"/>
        <v>1.129404628956417</v>
      </c>
      <c r="L97" s="3">
        <f t="shared" si="127"/>
        <v>1.1278973881149719</v>
      </c>
      <c r="M97" s="3">
        <f t="shared" si="127"/>
        <v>1.126395438681953</v>
      </c>
      <c r="N97" s="3">
        <f t="shared" si="127"/>
        <v>1.1248987497868224</v>
      </c>
      <c r="O97" s="3">
        <f t="shared" si="127"/>
        <v>1.123407290809652</v>
      </c>
      <c r="P97" s="3">
        <f t="shared" si="127"/>
        <v>1.1219210313785359</v>
      </c>
      <c r="Q97" s="3">
        <f t="shared" si="127"/>
        <v>1.120439941367033</v>
      </c>
      <c r="R97" s="3">
        <f t="shared" si="127"/>
        <v>1.1189639908916402</v>
      </c>
      <c r="S97" s="3">
        <f t="shared" si="127"/>
        <v>1.1174931503092997</v>
      </c>
      <c r="T97" s="3">
        <f t="shared" si="127"/>
        <v>1.1160273902149374</v>
      </c>
      <c r="U97" s="3">
        <f xml:space="preserve"> U96*2</f>
        <v>1.1145666814390269</v>
      </c>
    </row>
    <row r="98" spans="1:21" ht="19.5" x14ac:dyDescent="0.25">
      <c r="A98" s="29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 ht="19.5" x14ac:dyDescent="0.25">
      <c r="A99" s="6" t="s">
        <v>7</v>
      </c>
      <c r="B99" s="3">
        <v>141</v>
      </c>
      <c r="C99" s="3">
        <f t="shared" ref="C99:R99" si="128">B99+1</f>
        <v>142</v>
      </c>
      <c r="D99" s="3">
        <f t="shared" si="128"/>
        <v>143</v>
      </c>
      <c r="E99" s="3">
        <f t="shared" si="128"/>
        <v>144</v>
      </c>
      <c r="F99" s="3">
        <f t="shared" si="128"/>
        <v>145</v>
      </c>
      <c r="G99" s="3">
        <f t="shared" si="128"/>
        <v>146</v>
      </c>
      <c r="H99" s="3">
        <f t="shared" si="128"/>
        <v>147</v>
      </c>
      <c r="I99" s="3">
        <f t="shared" si="128"/>
        <v>148</v>
      </c>
      <c r="J99" s="3">
        <f t="shared" si="128"/>
        <v>149</v>
      </c>
      <c r="K99" s="3">
        <f t="shared" si="128"/>
        <v>150</v>
      </c>
      <c r="L99" s="3">
        <f t="shared" si="128"/>
        <v>151</v>
      </c>
      <c r="M99" s="3">
        <f t="shared" si="128"/>
        <v>152</v>
      </c>
      <c r="N99" s="3">
        <f t="shared" si="128"/>
        <v>153</v>
      </c>
      <c r="O99" s="3">
        <f t="shared" si="128"/>
        <v>154</v>
      </c>
      <c r="P99" s="3">
        <f t="shared" si="128"/>
        <v>155</v>
      </c>
      <c r="Q99" s="3">
        <f t="shared" si="128"/>
        <v>156</v>
      </c>
      <c r="R99" s="3">
        <f t="shared" si="128"/>
        <v>157</v>
      </c>
      <c r="S99" s="3">
        <f>R99+1</f>
        <v>158</v>
      </c>
      <c r="T99" s="3">
        <f>S99+1</f>
        <v>159</v>
      </c>
      <c r="U99" s="3">
        <f t="shared" ref="U99" si="129">T99+1</f>
        <v>160</v>
      </c>
    </row>
    <row r="100" spans="1:21" ht="19.5" x14ac:dyDescent="0.25">
      <c r="A100" s="6" t="s">
        <v>8</v>
      </c>
      <c r="B100" s="3">
        <f>U95+$F$62</f>
        <v>2.8294117647058794</v>
      </c>
      <c r="C100" s="3">
        <f>B100+$F$62</f>
        <v>2.8352941176470559</v>
      </c>
      <c r="D100" s="3">
        <f t="shared" ref="D100:U100" si="130">C100+$F$62</f>
        <v>2.8411764705882323</v>
      </c>
      <c r="E100" s="3">
        <f t="shared" si="130"/>
        <v>2.8470588235294088</v>
      </c>
      <c r="F100" s="3">
        <f t="shared" si="130"/>
        <v>2.8529411764705852</v>
      </c>
      <c r="G100" s="3">
        <f t="shared" si="130"/>
        <v>2.8588235294117617</v>
      </c>
      <c r="H100" s="3">
        <f t="shared" si="130"/>
        <v>2.8647058823529381</v>
      </c>
      <c r="I100" s="3">
        <f t="shared" si="130"/>
        <v>2.8705882352941146</v>
      </c>
      <c r="J100" s="3">
        <f t="shared" si="130"/>
        <v>2.876470588235291</v>
      </c>
      <c r="K100" s="3">
        <f t="shared" si="130"/>
        <v>2.8823529411764675</v>
      </c>
      <c r="L100" s="3">
        <f t="shared" si="130"/>
        <v>2.8882352941176439</v>
      </c>
      <c r="M100" s="3">
        <f t="shared" si="130"/>
        <v>2.8941176470588204</v>
      </c>
      <c r="N100" s="3">
        <f t="shared" si="130"/>
        <v>2.8999999999999968</v>
      </c>
      <c r="O100" s="3">
        <f t="shared" si="130"/>
        <v>2.9058823529411733</v>
      </c>
      <c r="P100" s="3">
        <f t="shared" si="130"/>
        <v>2.9117647058823497</v>
      </c>
      <c r="Q100" s="3">
        <f t="shared" si="130"/>
        <v>2.9176470588235262</v>
      </c>
      <c r="R100" s="3">
        <f t="shared" si="130"/>
        <v>2.9235294117647026</v>
      </c>
      <c r="S100" s="3">
        <f t="shared" si="130"/>
        <v>2.9294117647058791</v>
      </c>
      <c r="T100" s="3">
        <f t="shared" si="130"/>
        <v>2.9352941176470555</v>
      </c>
      <c r="U100" s="3">
        <f t="shared" si="130"/>
        <v>2.941176470588232</v>
      </c>
    </row>
    <row r="101" spans="1:21" ht="19.5" x14ac:dyDescent="0.25">
      <c r="A101" s="6" t="s">
        <v>0</v>
      </c>
      <c r="B101" s="3">
        <f xml:space="preserve"> POWER(B100,-1) * LN(B100+2)</f>
        <v>0.55655549752259548</v>
      </c>
      <c r="C101" s="3">
        <f t="shared" ref="C101:U101" si="131" xml:space="preserve"> POWER(C100,-1) * LN(C100+2)</f>
        <v>0.55583015116391343</v>
      </c>
      <c r="D101" s="3">
        <f t="shared" si="131"/>
        <v>0.55510728740488102</v>
      </c>
      <c r="E101" s="3">
        <f t="shared" si="131"/>
        <v>0.55438689211997083</v>
      </c>
      <c r="F101" s="3">
        <f t="shared" si="131"/>
        <v>0.55366895129556992</v>
      </c>
      <c r="G101" s="3">
        <f t="shared" si="131"/>
        <v>0.55295345102885174</v>
      </c>
      <c r="H101" s="3">
        <f t="shared" si="131"/>
        <v>0.55224037752665955</v>
      </c>
      <c r="I101" s="3">
        <f t="shared" si="131"/>
        <v>0.55152971710440546</v>
      </c>
      <c r="J101" s="3">
        <f t="shared" si="131"/>
        <v>0.55082145618498124</v>
      </c>
      <c r="K101" s="3">
        <f t="shared" si="131"/>
        <v>0.5501155812976839</v>
      </c>
      <c r="L101" s="3">
        <f t="shared" si="131"/>
        <v>0.5494120790771525</v>
      </c>
      <c r="M101" s="3">
        <f t="shared" si="131"/>
        <v>0.54871093626231937</v>
      </c>
      <c r="N101" s="3">
        <f t="shared" si="131"/>
        <v>0.5480121396953731</v>
      </c>
      <c r="O101" s="3">
        <f t="shared" si="131"/>
        <v>0.54731567632073408</v>
      </c>
      <c r="P101" s="3">
        <f t="shared" si="131"/>
        <v>0.54662153318404261</v>
      </c>
      <c r="Q101" s="3">
        <f t="shared" si="131"/>
        <v>0.54592969743115916</v>
      </c>
      <c r="R101" s="3">
        <f t="shared" si="131"/>
        <v>0.54524015630717604</v>
      </c>
      <c r="S101" s="3">
        <f t="shared" si="131"/>
        <v>0.54455289715544131</v>
      </c>
      <c r="T101" s="3">
        <f t="shared" si="131"/>
        <v>0.54386790741659474</v>
      </c>
      <c r="U101" s="3">
        <f t="shared" si="131"/>
        <v>0.54318517462761351</v>
      </c>
    </row>
    <row r="102" spans="1:21" ht="19.5" x14ac:dyDescent="0.25">
      <c r="A102" s="6" t="s">
        <v>21</v>
      </c>
      <c r="B102" s="3">
        <f t="shared" ref="B102:H102" si="132" xml:space="preserve"> B101*2</f>
        <v>1.113110995045191</v>
      </c>
      <c r="C102" s="3">
        <f t="shared" si="132"/>
        <v>1.1116603023278269</v>
      </c>
      <c r="D102" s="3">
        <f t="shared" si="132"/>
        <v>1.110214574809762</v>
      </c>
      <c r="E102" s="3">
        <f t="shared" si="132"/>
        <v>1.1087737842399417</v>
      </c>
      <c r="F102" s="3">
        <f t="shared" si="132"/>
        <v>1.1073379025911398</v>
      </c>
      <c r="G102" s="3">
        <f t="shared" si="132"/>
        <v>1.1059069020577035</v>
      </c>
      <c r="H102" s="3">
        <f t="shared" si="132"/>
        <v>1.1044807550533191</v>
      </c>
      <c r="I102" s="3">
        <f xml:space="preserve"> I101*2</f>
        <v>1.1030594342088109</v>
      </c>
      <c r="J102" s="3">
        <f t="shared" ref="J102:S102" si="133" xml:space="preserve"> J101*2</f>
        <v>1.1016429123699625</v>
      </c>
      <c r="K102" s="3">
        <f t="shared" si="133"/>
        <v>1.1002311625953678</v>
      </c>
      <c r="L102" s="3">
        <f t="shared" si="133"/>
        <v>1.098824158154305</v>
      </c>
      <c r="M102" s="3">
        <f t="shared" si="133"/>
        <v>1.0974218725246387</v>
      </c>
      <c r="N102" s="3">
        <f t="shared" si="133"/>
        <v>1.0960242793907462</v>
      </c>
      <c r="O102" s="3">
        <f t="shared" si="133"/>
        <v>1.0946313526414682</v>
      </c>
      <c r="P102" s="3">
        <f t="shared" si="133"/>
        <v>1.0932430663680852</v>
      </c>
      <c r="Q102" s="3">
        <f t="shared" si="133"/>
        <v>1.0918593948623183</v>
      </c>
      <c r="R102" s="3">
        <f t="shared" si="133"/>
        <v>1.0904803126143521</v>
      </c>
      <c r="S102" s="3">
        <f t="shared" si="133"/>
        <v>1.0891057943108826</v>
      </c>
      <c r="T102" s="3">
        <f xml:space="preserve"> T101*2</f>
        <v>1.0877358148331895</v>
      </c>
      <c r="U102" s="3">
        <f xml:space="preserve"> U101*2</f>
        <v>1.086370349255227</v>
      </c>
    </row>
    <row r="103" spans="1:21" ht="19.5" x14ac:dyDescent="0.25">
      <c r="A103" s="29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 spans="1:21" ht="19.5" x14ac:dyDescent="0.25">
      <c r="A104" s="6" t="s">
        <v>7</v>
      </c>
      <c r="B104" s="3">
        <v>161</v>
      </c>
      <c r="C104" s="3">
        <f t="shared" ref="C104:K104" si="134">B104+1</f>
        <v>162</v>
      </c>
      <c r="D104" s="3">
        <f t="shared" si="134"/>
        <v>163</v>
      </c>
      <c r="E104" s="3">
        <f t="shared" si="134"/>
        <v>164</v>
      </c>
      <c r="F104" s="3">
        <f t="shared" si="134"/>
        <v>165</v>
      </c>
      <c r="G104" s="3">
        <f t="shared" si="134"/>
        <v>166</v>
      </c>
      <c r="H104" s="3">
        <f t="shared" si="134"/>
        <v>167</v>
      </c>
      <c r="I104" s="3">
        <f t="shared" si="134"/>
        <v>168</v>
      </c>
      <c r="J104" s="3">
        <f t="shared" si="134"/>
        <v>169</v>
      </c>
      <c r="K104" s="3">
        <f t="shared" si="134"/>
        <v>170</v>
      </c>
    </row>
    <row r="105" spans="1:21" ht="19.5" x14ac:dyDescent="0.25">
      <c r="A105" s="6" t="s">
        <v>8</v>
      </c>
      <c r="B105" s="3">
        <f>U100+$F$62</f>
        <v>2.9470588235294084</v>
      </c>
      <c r="C105" s="3">
        <f>B105+$F$62</f>
        <v>2.9529411764705848</v>
      </c>
      <c r="D105" s="3">
        <f>C105+$F$62</f>
        <v>2.9588235294117613</v>
      </c>
      <c r="E105" s="3">
        <f t="shared" ref="E105:K105" si="135">D105+$F$62</f>
        <v>2.9647058823529377</v>
      </c>
      <c r="F105" s="3">
        <f t="shared" si="135"/>
        <v>2.9705882352941142</v>
      </c>
      <c r="G105" s="3">
        <f t="shared" si="135"/>
        <v>2.9764705882352906</v>
      </c>
      <c r="H105" s="3">
        <f t="shared" si="135"/>
        <v>2.9823529411764671</v>
      </c>
      <c r="I105" s="3">
        <f t="shared" si="135"/>
        <v>2.9882352941176435</v>
      </c>
      <c r="J105" s="3">
        <f t="shared" si="135"/>
        <v>2.99411764705882</v>
      </c>
      <c r="K105" s="3">
        <f t="shared" si="135"/>
        <v>2.9999999999999964</v>
      </c>
    </row>
    <row r="106" spans="1:21" ht="19.5" x14ac:dyDescent="0.25">
      <c r="A106" s="6" t="s">
        <v>0</v>
      </c>
      <c r="B106" s="3">
        <f xml:space="preserve"> POWER(B105,-1) * LN(B105+2)</f>
        <v>0.54250468642087191</v>
      </c>
      <c r="C106" s="3">
        <f t="shared" ref="C106:K106" si="136" xml:space="preserve"> POWER(C105,-1) * LN(C105+2)</f>
        <v>0.54182643052320956</v>
      </c>
      <c r="D106" s="3">
        <f t="shared" si="136"/>
        <v>0.54115039475501214</v>
      </c>
      <c r="E106" s="3">
        <f t="shared" si="136"/>
        <v>0.54047656702930247</v>
      </c>
      <c r="F106" s="3">
        <f t="shared" si="136"/>
        <v>0.53980493535084217</v>
      </c>
      <c r="G106" s="3">
        <f t="shared" si="136"/>
        <v>0.53913548781524445</v>
      </c>
      <c r="H106" s="3">
        <f t="shared" si="136"/>
        <v>0.53846821260809652</v>
      </c>
      <c r="I106" s="3">
        <f t="shared" si="136"/>
        <v>0.53780309800409298</v>
      </c>
      <c r="J106" s="3">
        <f t="shared" si="136"/>
        <v>0.5371401323661783</v>
      </c>
      <c r="K106" s="3">
        <f t="shared" si="136"/>
        <v>0.53647930414470046</v>
      </c>
    </row>
    <row r="107" spans="1:21" ht="19.5" x14ac:dyDescent="0.25">
      <c r="A107" s="6" t="s">
        <v>21</v>
      </c>
      <c r="B107" s="3">
        <f t="shared" ref="B107" si="137" xml:space="preserve"> B106*2</f>
        <v>1.0850093728417438</v>
      </c>
      <c r="C107" s="3">
        <f t="shared" ref="C107" si="138" xml:space="preserve"> C106*2</f>
        <v>1.0836528610464191</v>
      </c>
      <c r="D107" s="3">
        <f t="shared" ref="D107" si="139" xml:space="preserve"> D106*2</f>
        <v>1.0823007895100243</v>
      </c>
      <c r="E107" s="3">
        <f t="shared" ref="E107" si="140" xml:space="preserve"> E106*2</f>
        <v>1.0809531340586049</v>
      </c>
      <c r="F107" s="3">
        <f t="shared" ref="F107" si="141" xml:space="preserve"> F106*2</f>
        <v>1.0796098707016843</v>
      </c>
      <c r="G107" s="3">
        <f t="shared" ref="G107" si="142" xml:space="preserve"> G106*2</f>
        <v>1.0782709756304889</v>
      </c>
      <c r="H107" s="3">
        <f t="shared" ref="H107" si="143" xml:space="preserve"> H106*2</f>
        <v>1.076936425216193</v>
      </c>
      <c r="I107" s="3">
        <f xml:space="preserve"> I106*2</f>
        <v>1.075606196008186</v>
      </c>
      <c r="J107" s="3">
        <f t="shared" ref="J107" si="144" xml:space="preserve"> J106*2</f>
        <v>1.0742802647323566</v>
      </c>
      <c r="K107" s="3">
        <f xml:space="preserve"> K106</f>
        <v>0.53647930414470046</v>
      </c>
    </row>
    <row r="109" spans="1:21" x14ac:dyDescent="0.25">
      <c r="B109" s="2" t="s">
        <v>9</v>
      </c>
      <c r="C109" s="10">
        <f>SUM(B67:V67)+ SUM(B72:U72) + SUM(B77:U77) + SUM(B82:U82) + SUM(B87:U87) + SUM(B92:U92) + SUM(B97:U97) + SUM(B102:U102) + SUM(B107:K107)</f>
        <v>206.02671924203452</v>
      </c>
    </row>
    <row r="111" spans="1:21" ht="19.5" x14ac:dyDescent="0.25">
      <c r="A111" s="34" t="s">
        <v>25</v>
      </c>
      <c r="B111" s="34"/>
      <c r="C111" s="34">
        <f xml:space="preserve"> C109*(F62/2)</f>
        <v>0.6059609389471603</v>
      </c>
      <c r="D111" s="34"/>
      <c r="E111" s="34"/>
    </row>
    <row r="114" spans="4:10" x14ac:dyDescent="0.25">
      <c r="D114" s="8" t="s">
        <v>38</v>
      </c>
      <c r="J114" s="27">
        <f xml:space="preserve"> ABS(J3-C111)</f>
        <v>3.1549509527106778E-7</v>
      </c>
    </row>
  </sheetData>
  <mergeCells count="28">
    <mergeCell ref="A61:E61"/>
    <mergeCell ref="A111:B111"/>
    <mergeCell ref="C111:E111"/>
    <mergeCell ref="B59:M59"/>
    <mergeCell ref="A2:B2"/>
    <mergeCell ref="E2:I2"/>
    <mergeCell ref="J2:K2"/>
    <mergeCell ref="A3:B3"/>
    <mergeCell ref="J3:K3"/>
    <mergeCell ref="A57:C57"/>
    <mergeCell ref="A6:E6"/>
    <mergeCell ref="A22:B22"/>
    <mergeCell ref="A25:E25"/>
    <mergeCell ref="A34:B34"/>
    <mergeCell ref="C34:E34"/>
    <mergeCell ref="C22:E22"/>
    <mergeCell ref="A37:E37"/>
    <mergeCell ref="A51:B51"/>
    <mergeCell ref="C51:E51"/>
    <mergeCell ref="A53:C53"/>
    <mergeCell ref="A54:C54"/>
    <mergeCell ref="I18:L18"/>
    <mergeCell ref="I19:L19"/>
    <mergeCell ref="J22:M22"/>
    <mergeCell ref="E3:I4"/>
    <mergeCell ref="H6:N6"/>
    <mergeCell ref="H12:L12"/>
    <mergeCell ref="H13:L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zoomScale="74" zoomScaleNormal="74" workbookViewId="0">
      <selection activeCell="I35" sqref="I35"/>
    </sheetView>
  </sheetViews>
  <sheetFormatPr defaultRowHeight="18.75" x14ac:dyDescent="0.25"/>
  <cols>
    <col min="1" max="1" width="13.42578125" style="2" customWidth="1"/>
    <col min="2" max="16384" width="9.140625" style="2"/>
  </cols>
  <sheetData>
    <row r="2" spans="1:22" ht="19.5" x14ac:dyDescent="0.25">
      <c r="A2" s="42" t="s">
        <v>0</v>
      </c>
      <c r="B2" s="43"/>
      <c r="C2" s="5" t="s">
        <v>2</v>
      </c>
      <c r="D2" s="5" t="s">
        <v>3</v>
      </c>
      <c r="E2" s="37" t="s">
        <v>27</v>
      </c>
      <c r="F2" s="37"/>
      <c r="G2" s="37"/>
      <c r="H2" s="37"/>
      <c r="I2" s="37"/>
      <c r="J2" s="37" t="s">
        <v>28</v>
      </c>
      <c r="K2" s="37"/>
      <c r="L2" s="5" t="s">
        <v>6</v>
      </c>
    </row>
    <row r="3" spans="1:22" ht="22.5" x14ac:dyDescent="0.25">
      <c r="A3" s="44" t="s">
        <v>1</v>
      </c>
      <c r="B3" s="45"/>
      <c r="C3" s="19">
        <v>2</v>
      </c>
      <c r="D3" s="20">
        <v>3</v>
      </c>
      <c r="E3" s="35"/>
      <c r="F3" s="35"/>
      <c r="G3" s="35"/>
      <c r="H3" s="35"/>
      <c r="I3" s="35"/>
      <c r="J3" s="40">
        <v>0.60596062345206503</v>
      </c>
      <c r="K3" s="41"/>
      <c r="L3" s="3">
        <f>(3-2)/20</f>
        <v>0.05</v>
      </c>
    </row>
    <row r="4" spans="1:22" x14ac:dyDescent="0.25">
      <c r="A4" s="14"/>
      <c r="B4" s="14"/>
      <c r="C4" s="21"/>
      <c r="D4" s="21"/>
      <c r="E4" s="35"/>
      <c r="F4" s="35"/>
      <c r="G4" s="35"/>
      <c r="H4" s="35"/>
      <c r="I4" s="35"/>
      <c r="J4" s="17"/>
      <c r="K4" s="17"/>
      <c r="L4" s="14"/>
    </row>
    <row r="6" spans="1:22" ht="19.5" x14ac:dyDescent="0.25">
      <c r="A6" s="46" t="s">
        <v>32</v>
      </c>
      <c r="B6" s="47"/>
      <c r="C6" s="47"/>
      <c r="D6" s="47"/>
      <c r="E6" s="48"/>
    </row>
    <row r="7" spans="1:22" ht="19.5" x14ac:dyDescent="0.25">
      <c r="A7" s="5" t="s">
        <v>7</v>
      </c>
      <c r="B7" s="3">
        <v>0</v>
      </c>
      <c r="C7" s="3">
        <f t="shared" ref="C7:L7" si="0">B7+1</f>
        <v>1</v>
      </c>
      <c r="D7" s="3">
        <f t="shared" si="0"/>
        <v>2</v>
      </c>
      <c r="E7" s="3">
        <f t="shared" si="0"/>
        <v>3</v>
      </c>
      <c r="F7" s="3">
        <f t="shared" si="0"/>
        <v>4</v>
      </c>
      <c r="G7" s="3">
        <f t="shared" si="0"/>
        <v>5</v>
      </c>
      <c r="H7" s="3">
        <f t="shared" si="0"/>
        <v>6</v>
      </c>
      <c r="I7" s="3">
        <f t="shared" si="0"/>
        <v>7</v>
      </c>
      <c r="J7" s="3">
        <f t="shared" si="0"/>
        <v>8</v>
      </c>
      <c r="K7" s="3">
        <f t="shared" si="0"/>
        <v>9</v>
      </c>
      <c r="L7" s="3">
        <f t="shared" si="0"/>
        <v>10</v>
      </c>
      <c r="M7" s="3">
        <f t="shared" ref="M7:U7" si="1">L7+1</f>
        <v>11</v>
      </c>
      <c r="N7" s="3">
        <f t="shared" si="1"/>
        <v>12</v>
      </c>
      <c r="O7" s="3">
        <f t="shared" si="1"/>
        <v>13</v>
      </c>
      <c r="P7" s="3">
        <f t="shared" si="1"/>
        <v>14</v>
      </c>
      <c r="Q7" s="3">
        <f t="shared" si="1"/>
        <v>15</v>
      </c>
      <c r="R7" s="3">
        <f t="shared" si="1"/>
        <v>16</v>
      </c>
      <c r="S7" s="3">
        <f>R7+1</f>
        <v>17</v>
      </c>
      <c r="T7" s="3">
        <f>S7+1</f>
        <v>18</v>
      </c>
      <c r="U7" s="3">
        <f t="shared" si="1"/>
        <v>19</v>
      </c>
      <c r="V7" s="3">
        <f>U7+1</f>
        <v>20</v>
      </c>
    </row>
    <row r="8" spans="1:22" ht="19.5" x14ac:dyDescent="0.25">
      <c r="A8" s="5" t="s">
        <v>8</v>
      </c>
      <c r="B8" s="3">
        <v>2</v>
      </c>
      <c r="C8" s="3">
        <f>B8+$L$3</f>
        <v>2.0499999999999998</v>
      </c>
      <c r="D8" s="3">
        <f t="shared" ref="D8:V8" si="2">C8+$L$3</f>
        <v>2.0999999999999996</v>
      </c>
      <c r="E8" s="3">
        <f t="shared" si="2"/>
        <v>2.1499999999999995</v>
      </c>
      <c r="F8" s="3">
        <f t="shared" si="2"/>
        <v>2.1999999999999993</v>
      </c>
      <c r="G8" s="3">
        <f t="shared" si="2"/>
        <v>2.2499999999999991</v>
      </c>
      <c r="H8" s="3">
        <f t="shared" si="2"/>
        <v>2.2999999999999989</v>
      </c>
      <c r="I8" s="3">
        <f t="shared" si="2"/>
        <v>2.3499999999999988</v>
      </c>
      <c r="J8" s="3">
        <f t="shared" si="2"/>
        <v>2.3999999999999986</v>
      </c>
      <c r="K8" s="3">
        <f t="shared" si="2"/>
        <v>2.4499999999999984</v>
      </c>
      <c r="L8" s="3">
        <f t="shared" si="2"/>
        <v>2.4999999999999982</v>
      </c>
      <c r="M8" s="3">
        <f t="shared" si="2"/>
        <v>2.549999999999998</v>
      </c>
      <c r="N8" s="3">
        <f t="shared" si="2"/>
        <v>2.5999999999999979</v>
      </c>
      <c r="O8" s="3">
        <f t="shared" si="2"/>
        <v>2.6499999999999977</v>
      </c>
      <c r="P8" s="3">
        <f t="shared" si="2"/>
        <v>2.6999999999999975</v>
      </c>
      <c r="Q8" s="3">
        <f t="shared" si="2"/>
        <v>2.7499999999999973</v>
      </c>
      <c r="R8" s="3">
        <f t="shared" si="2"/>
        <v>2.7999999999999972</v>
      </c>
      <c r="S8" s="3">
        <f t="shared" si="2"/>
        <v>2.849999999999997</v>
      </c>
      <c r="T8" s="3">
        <f t="shared" si="2"/>
        <v>2.8999999999999968</v>
      </c>
      <c r="U8" s="3">
        <f t="shared" si="2"/>
        <v>2.9499999999999966</v>
      </c>
      <c r="V8" s="3">
        <f t="shared" si="2"/>
        <v>2.9999999999999964</v>
      </c>
    </row>
    <row r="9" spans="1:22" ht="19.5" x14ac:dyDescent="0.25">
      <c r="A9" s="5" t="s">
        <v>0</v>
      </c>
      <c r="B9" s="3">
        <f xml:space="preserve"> POWER(B8,-1) * LN(B8+2)</f>
        <v>0.69314718055994529</v>
      </c>
      <c r="C9" s="3">
        <f t="shared" ref="C9:V9" si="3" xml:space="preserve"> POWER(C8,-1) * LN(C8+2)</f>
        <v>0.68230091761875511</v>
      </c>
      <c r="D9" s="3">
        <f t="shared" si="3"/>
        <v>0.67189855890964867</v>
      </c>
      <c r="E9" s="3">
        <f t="shared" si="3"/>
        <v>0.66191085313609632</v>
      </c>
      <c r="F9" s="3">
        <f t="shared" si="3"/>
        <v>0.65231114785878319</v>
      </c>
      <c r="G9" s="3">
        <f t="shared" si="3"/>
        <v>0.64307510352725594</v>
      </c>
      <c r="H9" s="3">
        <f t="shared" si="3"/>
        <v>0.63418044465196399</v>
      </c>
      <c r="I9" s="3">
        <f t="shared" si="3"/>
        <v>0.62560674259599713</v>
      </c>
      <c r="J9" s="3">
        <f t="shared" si="3"/>
        <v>0.61733522538509</v>
      </c>
      <c r="K9" s="3">
        <f t="shared" si="3"/>
        <v>0.60934861068495905</v>
      </c>
      <c r="L9" s="3">
        <f t="shared" si="3"/>
        <v>0.60163095871050998</v>
      </c>
      <c r="M9" s="3">
        <f t="shared" si="3"/>
        <v>0.59416754233837643</v>
      </c>
      <c r="N9" s="3">
        <f t="shared" si="3"/>
        <v>0.58694473211348086</v>
      </c>
      <c r="O9" s="3">
        <f t="shared" si="3"/>
        <v>0.57994989418840215</v>
      </c>
      <c r="P9" s="3">
        <f t="shared" si="3"/>
        <v>0.57317129952444956</v>
      </c>
      <c r="Q9" s="3">
        <f t="shared" si="3"/>
        <v>0.56659804292601845</v>
      </c>
      <c r="R9" s="3">
        <f t="shared" si="3"/>
        <v>0.56021997068351648</v>
      </c>
      <c r="S9" s="3">
        <f t="shared" si="3"/>
        <v>0.55402761577171677</v>
      </c>
      <c r="T9" s="3">
        <f t="shared" si="3"/>
        <v>0.5480121396953731</v>
      </c>
      <c r="U9" s="3">
        <f t="shared" si="3"/>
        <v>0.54216528019681354</v>
      </c>
      <c r="V9" s="3">
        <f t="shared" si="3"/>
        <v>0.53647930414470046</v>
      </c>
    </row>
    <row r="10" spans="1:22" ht="19.5" x14ac:dyDescent="0.25">
      <c r="A10" s="5" t="s">
        <v>21</v>
      </c>
      <c r="B10" s="3">
        <f xml:space="preserve"> B9</f>
        <v>0.69314718055994529</v>
      </c>
      <c r="C10" s="3">
        <f xml:space="preserve"> C9*4</f>
        <v>2.7292036704750204</v>
      </c>
      <c r="D10" s="3">
        <f xml:space="preserve"> D9*2</f>
        <v>1.3437971178192973</v>
      </c>
      <c r="E10" s="3">
        <f xml:space="preserve"> E9*4</f>
        <v>2.6476434125443853</v>
      </c>
      <c r="F10" s="3">
        <f xml:space="preserve"> F9*2</f>
        <v>1.3046222957175664</v>
      </c>
      <c r="G10" s="3">
        <f xml:space="preserve"> G9*4</f>
        <v>2.5723004141090238</v>
      </c>
      <c r="H10" s="3">
        <f xml:space="preserve"> H9*2</f>
        <v>1.268360889303928</v>
      </c>
      <c r="I10" s="3">
        <f xml:space="preserve"> I9*4</f>
        <v>2.5024269703839885</v>
      </c>
      <c r="J10" s="3">
        <f xml:space="preserve"> J9*2</f>
        <v>1.23467045077018</v>
      </c>
      <c r="K10" s="3">
        <f xml:space="preserve"> K9*4</f>
        <v>2.4373944427398362</v>
      </c>
      <c r="L10" s="3">
        <f xml:space="preserve"> L9*2</f>
        <v>1.20326191742102</v>
      </c>
      <c r="M10" s="3">
        <f xml:space="preserve"> M9*4</f>
        <v>2.3766701693535057</v>
      </c>
      <c r="N10" s="3">
        <f t="shared" ref="N10:T10" si="4" xml:space="preserve"> N9*2</f>
        <v>1.1738894642269617</v>
      </c>
      <c r="O10" s="3">
        <f xml:space="preserve"> O9*4</f>
        <v>2.3197995767536086</v>
      </c>
      <c r="P10" s="3">
        <f t="shared" si="4"/>
        <v>1.1463425990488991</v>
      </c>
      <c r="Q10" s="3">
        <f xml:space="preserve"> Q9*4</f>
        <v>2.2663921717040738</v>
      </c>
      <c r="R10" s="3">
        <f t="shared" si="4"/>
        <v>1.120439941367033</v>
      </c>
      <c r="S10" s="3">
        <f xml:space="preserve"> S9*4</f>
        <v>2.2161104630868671</v>
      </c>
      <c r="T10" s="3">
        <f t="shared" si="4"/>
        <v>1.0960242793907462</v>
      </c>
      <c r="U10" s="3">
        <f xml:space="preserve"> U9*4</f>
        <v>2.1686611207872541</v>
      </c>
      <c r="V10" s="3">
        <f xml:space="preserve"> V9</f>
        <v>0.53647930414470046</v>
      </c>
    </row>
    <row r="11" spans="1:22" x14ac:dyDescent="0.25">
      <c r="B11" s="2" t="s">
        <v>9</v>
      </c>
      <c r="C11" s="2">
        <f xml:space="preserve"> SUM(B10:V10)</f>
        <v>36.357637851707842</v>
      </c>
    </row>
    <row r="13" spans="1:22" ht="19.5" x14ac:dyDescent="0.25">
      <c r="A13" s="11" t="s">
        <v>22</v>
      </c>
      <c r="B13" s="34">
        <f xml:space="preserve"> L3/3*C11</f>
        <v>0.60596063086179741</v>
      </c>
      <c r="C13" s="34"/>
      <c r="D13" s="34"/>
    </row>
    <row r="16" spans="1:22" ht="19.5" x14ac:dyDescent="0.25">
      <c r="A16" s="46" t="s">
        <v>24</v>
      </c>
      <c r="B16" s="47"/>
      <c r="C16" s="47"/>
      <c r="D16" s="47"/>
      <c r="E16" s="47"/>
      <c r="F16" s="3" t="s">
        <v>6</v>
      </c>
    </row>
    <row r="17" spans="1:22" x14ac:dyDescent="0.25">
      <c r="A17" s="8" t="s">
        <v>33</v>
      </c>
      <c r="F17" s="3">
        <f xml:space="preserve"> (3-2)/40</f>
        <v>2.5000000000000001E-2</v>
      </c>
    </row>
    <row r="18" spans="1:22" x14ac:dyDescent="0.25">
      <c r="E18" s="13"/>
    </row>
    <row r="19" spans="1:22" ht="19.5" x14ac:dyDescent="0.25">
      <c r="A19" s="5" t="s">
        <v>7</v>
      </c>
      <c r="B19" s="3">
        <v>0</v>
      </c>
      <c r="C19" s="3">
        <f t="shared" ref="C19:L19" si="5">B19+1</f>
        <v>1</v>
      </c>
      <c r="D19" s="3">
        <f t="shared" si="5"/>
        <v>2</v>
      </c>
      <c r="E19" s="3">
        <f t="shared" si="5"/>
        <v>3</v>
      </c>
      <c r="F19" s="3">
        <f t="shared" si="5"/>
        <v>4</v>
      </c>
      <c r="G19" s="3">
        <f t="shared" si="5"/>
        <v>5</v>
      </c>
      <c r="H19" s="3">
        <f t="shared" si="5"/>
        <v>6</v>
      </c>
      <c r="I19" s="3">
        <f t="shared" si="5"/>
        <v>7</v>
      </c>
      <c r="J19" s="3">
        <f t="shared" si="5"/>
        <v>8</v>
      </c>
      <c r="K19" s="3">
        <f t="shared" si="5"/>
        <v>9</v>
      </c>
      <c r="L19" s="3">
        <f t="shared" si="5"/>
        <v>10</v>
      </c>
      <c r="M19" s="3">
        <f t="shared" ref="M19:U19" si="6">L19+1</f>
        <v>11</v>
      </c>
      <c r="N19" s="3">
        <f t="shared" si="6"/>
        <v>12</v>
      </c>
      <c r="O19" s="3">
        <f t="shared" si="6"/>
        <v>13</v>
      </c>
      <c r="P19" s="3">
        <f t="shared" si="6"/>
        <v>14</v>
      </c>
      <c r="Q19" s="3">
        <f t="shared" si="6"/>
        <v>15</v>
      </c>
      <c r="R19" s="3">
        <f t="shared" si="6"/>
        <v>16</v>
      </c>
      <c r="S19" s="3">
        <f>R19+1</f>
        <v>17</v>
      </c>
      <c r="T19" s="3">
        <f>S19+1</f>
        <v>18</v>
      </c>
      <c r="U19" s="3">
        <f t="shared" si="6"/>
        <v>19</v>
      </c>
      <c r="V19" s="3">
        <f>U19+1</f>
        <v>20</v>
      </c>
    </row>
    <row r="20" spans="1:22" ht="19.5" x14ac:dyDescent="0.25">
      <c r="A20" s="5" t="s">
        <v>8</v>
      </c>
      <c r="B20" s="3">
        <v>2</v>
      </c>
      <c r="C20" s="3">
        <f>B20+$F$17</f>
        <v>2.0249999999999999</v>
      </c>
      <c r="D20" s="3">
        <f t="shared" ref="D20:V20" si="7">C20+$F$17</f>
        <v>2.0499999999999998</v>
      </c>
      <c r="E20" s="3">
        <f t="shared" si="7"/>
        <v>2.0749999999999997</v>
      </c>
      <c r="F20" s="3">
        <f t="shared" si="7"/>
        <v>2.0999999999999996</v>
      </c>
      <c r="G20" s="3">
        <f t="shared" si="7"/>
        <v>2.1249999999999996</v>
      </c>
      <c r="H20" s="3">
        <f t="shared" si="7"/>
        <v>2.1499999999999995</v>
      </c>
      <c r="I20" s="3">
        <f t="shared" si="7"/>
        <v>2.1749999999999994</v>
      </c>
      <c r="J20" s="3">
        <f t="shared" si="7"/>
        <v>2.1999999999999993</v>
      </c>
      <c r="K20" s="3">
        <f t="shared" si="7"/>
        <v>2.2249999999999992</v>
      </c>
      <c r="L20" s="3">
        <f t="shared" si="7"/>
        <v>2.2499999999999991</v>
      </c>
      <c r="M20" s="3">
        <f t="shared" si="7"/>
        <v>2.274999999999999</v>
      </c>
      <c r="N20" s="3">
        <f t="shared" si="7"/>
        <v>2.2999999999999989</v>
      </c>
      <c r="O20" s="3">
        <f t="shared" si="7"/>
        <v>2.3249999999999988</v>
      </c>
      <c r="P20" s="3">
        <f t="shared" si="7"/>
        <v>2.3499999999999988</v>
      </c>
      <c r="Q20" s="3">
        <f t="shared" si="7"/>
        <v>2.3749999999999987</v>
      </c>
      <c r="R20" s="3">
        <f t="shared" si="7"/>
        <v>2.3999999999999986</v>
      </c>
      <c r="S20" s="3">
        <f t="shared" si="7"/>
        <v>2.4249999999999985</v>
      </c>
      <c r="T20" s="3">
        <f t="shared" si="7"/>
        <v>2.4499999999999984</v>
      </c>
      <c r="U20" s="3">
        <f t="shared" si="7"/>
        <v>2.4749999999999983</v>
      </c>
      <c r="V20" s="3">
        <f t="shared" si="7"/>
        <v>2.4999999999999982</v>
      </c>
    </row>
    <row r="21" spans="1:22" ht="19.5" x14ac:dyDescent="0.25">
      <c r="A21" s="5" t="s">
        <v>0</v>
      </c>
      <c r="B21" s="3">
        <f xml:space="preserve"> POWER(B20,-1) * LN(B20+2)</f>
        <v>0.69314718055994529</v>
      </c>
      <c r="C21" s="3">
        <f t="shared" ref="C21:R21" si="8" xml:space="preserve"> POWER(C20,-1) * LN(C20+2)</f>
        <v>0.68766662265211209</v>
      </c>
      <c r="D21" s="3">
        <f t="shared" si="8"/>
        <v>0.68230091761875511</v>
      </c>
      <c r="E21" s="3">
        <f t="shared" si="8"/>
        <v>0.6770461429844945</v>
      </c>
      <c r="F21" s="3">
        <f t="shared" si="8"/>
        <v>0.67189855890964867</v>
      </c>
      <c r="G21" s="3">
        <f t="shared" si="8"/>
        <v>0.66685459754665632</v>
      </c>
      <c r="H21" s="3">
        <f t="shared" si="8"/>
        <v>0.66191085313609632</v>
      </c>
      <c r="I21" s="3">
        <f t="shared" si="8"/>
        <v>0.65706407278290524</v>
      </c>
      <c r="J21" s="3">
        <f t="shared" si="8"/>
        <v>0.65231114785878319</v>
      </c>
      <c r="K21" s="3">
        <f t="shared" si="8"/>
        <v>0.64764910598163483</v>
      </c>
      <c r="L21" s="3">
        <f t="shared" si="8"/>
        <v>0.64307510352725594</v>
      </c>
      <c r="M21" s="3">
        <f t="shared" si="8"/>
        <v>0.63858641863240606</v>
      </c>
      <c r="N21" s="3">
        <f t="shared" si="8"/>
        <v>0.63418044465196399</v>
      </c>
      <c r="O21" s="3">
        <f t="shared" si="8"/>
        <v>0.6298546840360616</v>
      </c>
      <c r="P21" s="3">
        <f t="shared" si="8"/>
        <v>0.62560674259599713</v>
      </c>
      <c r="Q21" s="3">
        <f t="shared" si="8"/>
        <v>0.62143432413034871</v>
      </c>
      <c r="R21" s="3">
        <f t="shared" si="8"/>
        <v>0.61733522538509</v>
      </c>
      <c r="S21" s="3">
        <f xml:space="preserve"> POWER(S20,-1) * LN(S20+2)</f>
        <v>0.61330733132366744</v>
      </c>
      <c r="T21" s="3">
        <f t="shared" ref="T21:V21" si="9" xml:space="preserve"> POWER(T20,-1) * LN(T20+2)</f>
        <v>0.60934861068495905</v>
      </c>
      <c r="U21" s="3">
        <f t="shared" si="9"/>
        <v>0.6054571118088159</v>
      </c>
      <c r="V21" s="3">
        <f t="shared" si="9"/>
        <v>0.60163095871050998</v>
      </c>
    </row>
    <row r="22" spans="1:22" ht="19.5" x14ac:dyDescent="0.25">
      <c r="A22" s="5" t="s">
        <v>21</v>
      </c>
      <c r="B22" s="3">
        <f xml:space="preserve"> B21</f>
        <v>0.69314718055994529</v>
      </c>
      <c r="C22" s="3">
        <f xml:space="preserve"> C21*4</f>
        <v>2.7506664906084484</v>
      </c>
      <c r="D22" s="3">
        <f xml:space="preserve"> D21*2</f>
        <v>1.3646018352375102</v>
      </c>
      <c r="E22" s="3">
        <f xml:space="preserve"> E21*4</f>
        <v>2.708184571937978</v>
      </c>
      <c r="F22" s="3">
        <f xml:space="preserve"> F21*2</f>
        <v>1.3437971178192973</v>
      </c>
      <c r="G22" s="3">
        <f xml:space="preserve"> G21*4</f>
        <v>2.6674183901866253</v>
      </c>
      <c r="H22" s="3">
        <f xml:space="preserve"> H21*2</f>
        <v>1.3238217062721926</v>
      </c>
      <c r="I22" s="3">
        <f xml:space="preserve"> I21*4</f>
        <v>2.628256291131621</v>
      </c>
      <c r="J22" s="3">
        <f xml:space="preserve"> J21*2</f>
        <v>1.3046222957175664</v>
      </c>
      <c r="K22" s="3">
        <f xml:space="preserve"> K21*4</f>
        <v>2.5905964239265393</v>
      </c>
      <c r="L22" s="3">
        <f xml:space="preserve"> L21*2</f>
        <v>1.2861502070545119</v>
      </c>
      <c r="M22" s="3">
        <f xml:space="preserve"> M21*4</f>
        <v>2.5543456745296242</v>
      </c>
      <c r="N22" s="3">
        <f t="shared" ref="N22:T22" si="10" xml:space="preserve"> N21*2</f>
        <v>1.268360889303928</v>
      </c>
      <c r="O22" s="3">
        <f xml:space="preserve"> O21*4</f>
        <v>2.5194187361442464</v>
      </c>
      <c r="P22" s="3">
        <f t="shared" si="10"/>
        <v>1.2512134851919943</v>
      </c>
      <c r="Q22" s="3">
        <f xml:space="preserve"> Q21*4</f>
        <v>2.4857372965213949</v>
      </c>
      <c r="R22" s="3">
        <f t="shared" si="10"/>
        <v>1.23467045077018</v>
      </c>
      <c r="S22" s="3">
        <f xml:space="preserve"> S21*4</f>
        <v>2.4532293252946697</v>
      </c>
      <c r="T22" s="3">
        <f t="shared" si="10"/>
        <v>1.2186972213699181</v>
      </c>
      <c r="U22" s="3">
        <f xml:space="preserve"> U21*4</f>
        <v>2.4218284472352636</v>
      </c>
      <c r="V22" s="3">
        <f xml:space="preserve"> V21*2</f>
        <v>1.20326191742102</v>
      </c>
    </row>
    <row r="24" spans="1:22" ht="19.5" x14ac:dyDescent="0.25">
      <c r="A24" s="5" t="s">
        <v>7</v>
      </c>
      <c r="B24" s="3">
        <v>21</v>
      </c>
      <c r="C24" s="3">
        <f t="shared" ref="C24:L24" si="11">B24+1</f>
        <v>22</v>
      </c>
      <c r="D24" s="3">
        <f t="shared" si="11"/>
        <v>23</v>
      </c>
      <c r="E24" s="3">
        <f t="shared" si="11"/>
        <v>24</v>
      </c>
      <c r="F24" s="3">
        <f t="shared" si="11"/>
        <v>25</v>
      </c>
      <c r="G24" s="3">
        <f t="shared" si="11"/>
        <v>26</v>
      </c>
      <c r="H24" s="3">
        <f t="shared" si="11"/>
        <v>27</v>
      </c>
      <c r="I24" s="3">
        <f t="shared" si="11"/>
        <v>28</v>
      </c>
      <c r="J24" s="3">
        <f t="shared" si="11"/>
        <v>29</v>
      </c>
      <c r="K24" s="3">
        <f t="shared" si="11"/>
        <v>30</v>
      </c>
      <c r="L24" s="3">
        <f t="shared" si="11"/>
        <v>31</v>
      </c>
      <c r="M24" s="3">
        <f t="shared" ref="M24:U24" si="12">L24+1</f>
        <v>32</v>
      </c>
      <c r="N24" s="3">
        <f t="shared" si="12"/>
        <v>33</v>
      </c>
      <c r="O24" s="3">
        <f t="shared" si="12"/>
        <v>34</v>
      </c>
      <c r="P24" s="3">
        <f t="shared" si="12"/>
        <v>35</v>
      </c>
      <c r="Q24" s="3">
        <f t="shared" si="12"/>
        <v>36</v>
      </c>
      <c r="R24" s="3">
        <f t="shared" si="12"/>
        <v>37</v>
      </c>
      <c r="S24" s="3">
        <f>R24+1</f>
        <v>38</v>
      </c>
      <c r="T24" s="3">
        <f>S24+1</f>
        <v>39</v>
      </c>
      <c r="U24" s="3">
        <f t="shared" si="12"/>
        <v>40</v>
      </c>
    </row>
    <row r="25" spans="1:22" ht="19.5" x14ac:dyDescent="0.25">
      <c r="A25" s="5" t="s">
        <v>8</v>
      </c>
      <c r="B25" s="3">
        <f>V20+$F$17</f>
        <v>2.5249999999999981</v>
      </c>
      <c r="C25" s="3">
        <f>B25+$F$17</f>
        <v>2.549999999999998</v>
      </c>
      <c r="D25" s="3">
        <f t="shared" ref="D25:U25" si="13">C25+$F$17</f>
        <v>2.574999999999998</v>
      </c>
      <c r="E25" s="3">
        <f t="shared" si="13"/>
        <v>2.5999999999999979</v>
      </c>
      <c r="F25" s="3">
        <f t="shared" si="13"/>
        <v>2.6249999999999978</v>
      </c>
      <c r="G25" s="3">
        <f t="shared" si="13"/>
        <v>2.6499999999999977</v>
      </c>
      <c r="H25" s="3">
        <f t="shared" si="13"/>
        <v>2.6749999999999976</v>
      </c>
      <c r="I25" s="3">
        <f t="shared" si="13"/>
        <v>2.6999999999999975</v>
      </c>
      <c r="J25" s="3">
        <f t="shared" si="13"/>
        <v>2.7249999999999974</v>
      </c>
      <c r="K25" s="3">
        <f t="shared" si="13"/>
        <v>2.7499999999999973</v>
      </c>
      <c r="L25" s="3">
        <f t="shared" si="13"/>
        <v>2.7749999999999972</v>
      </c>
      <c r="M25" s="3">
        <f t="shared" si="13"/>
        <v>2.7999999999999972</v>
      </c>
      <c r="N25" s="3">
        <f t="shared" si="13"/>
        <v>2.8249999999999971</v>
      </c>
      <c r="O25" s="3">
        <f t="shared" si="13"/>
        <v>2.849999999999997</v>
      </c>
      <c r="P25" s="3">
        <f t="shared" si="13"/>
        <v>2.8749999999999969</v>
      </c>
      <c r="Q25" s="3">
        <f t="shared" si="13"/>
        <v>2.8999999999999968</v>
      </c>
      <c r="R25" s="3">
        <f t="shared" si="13"/>
        <v>2.9249999999999967</v>
      </c>
      <c r="S25" s="3">
        <f t="shared" si="13"/>
        <v>2.9499999999999966</v>
      </c>
      <c r="T25" s="3">
        <f t="shared" si="13"/>
        <v>2.9749999999999965</v>
      </c>
      <c r="U25" s="3">
        <f t="shared" si="13"/>
        <v>2.9999999999999964</v>
      </c>
    </row>
    <row r="26" spans="1:22" ht="19.5" x14ac:dyDescent="0.25">
      <c r="A26" s="5" t="s">
        <v>0</v>
      </c>
      <c r="B26" s="3">
        <f xml:space="preserve"> POWER(B25,-1) * LN(B25+2)</f>
        <v>0.59786834738688721</v>
      </c>
      <c r="C26" s="3">
        <f t="shared" ref="C26:U26" si="14" xml:space="preserve"> POWER(C25,-1) * LN(C25+2)</f>
        <v>0.59416754233837643</v>
      </c>
      <c r="D26" s="3">
        <f t="shared" si="14"/>
        <v>0.59052687329222731</v>
      </c>
      <c r="E26" s="3">
        <f t="shared" si="14"/>
        <v>0.58694473211348086</v>
      </c>
      <c r="F26" s="3">
        <f t="shared" si="14"/>
        <v>0.58341956989119592</v>
      </c>
      <c r="G26" s="3">
        <f t="shared" si="14"/>
        <v>0.57994989418840215</v>
      </c>
      <c r="H26" s="3">
        <f t="shared" si="14"/>
        <v>0.57653426644510319</v>
      </c>
      <c r="I26" s="3">
        <f t="shared" si="14"/>
        <v>0.57317129952444956</v>
      </c>
      <c r="J26" s="3">
        <f t="shared" si="14"/>
        <v>0.56985965539292005</v>
      </c>
      <c r="K26" s="3">
        <f t="shared" si="14"/>
        <v>0.56659804292601845</v>
      </c>
      <c r="L26" s="3">
        <f t="shared" si="14"/>
        <v>0.56338521583160162</v>
      </c>
      <c r="M26" s="3">
        <f t="shared" si="14"/>
        <v>0.56021997068351648</v>
      </c>
      <c r="N26" s="3">
        <f t="shared" si="14"/>
        <v>0.55710114505874353</v>
      </c>
      <c r="O26" s="3">
        <f t="shared" si="14"/>
        <v>0.55402761577171677</v>
      </c>
      <c r="P26" s="3">
        <f t="shared" si="14"/>
        <v>0.55099829719993443</v>
      </c>
      <c r="Q26" s="3">
        <f t="shared" si="14"/>
        <v>0.5480121396953731</v>
      </c>
      <c r="R26" s="3">
        <f t="shared" si="14"/>
        <v>0.54506812807659943</v>
      </c>
      <c r="S26" s="3">
        <f t="shared" si="14"/>
        <v>0.54216528019681354</v>
      </c>
      <c r="T26" s="3">
        <f t="shared" si="14"/>
        <v>0.53930264558338059</v>
      </c>
      <c r="U26" s="3">
        <f t="shared" si="14"/>
        <v>0.53647930414470046</v>
      </c>
    </row>
    <row r="27" spans="1:22" ht="19.5" x14ac:dyDescent="0.25">
      <c r="A27" s="5" t="s">
        <v>21</v>
      </c>
      <c r="B27" s="3">
        <f xml:space="preserve"> B26*4</f>
        <v>2.3914733895475488</v>
      </c>
      <c r="C27" s="3">
        <f xml:space="preserve"> C26*2</f>
        <v>1.1883350846767529</v>
      </c>
      <c r="D27" s="3">
        <f xml:space="preserve"> D26*4</f>
        <v>2.3621074931689092</v>
      </c>
      <c r="E27" s="3">
        <f xml:space="preserve"> E26*2</f>
        <v>1.1738894642269617</v>
      </c>
      <c r="F27" s="3">
        <f xml:space="preserve"> F26*4</f>
        <v>2.3336782795647837</v>
      </c>
      <c r="G27" s="3">
        <f xml:space="preserve"> G26*2</f>
        <v>1.1598997883768043</v>
      </c>
      <c r="H27" s="3">
        <f xml:space="preserve"> H26*4</f>
        <v>2.3061370657804128</v>
      </c>
      <c r="I27" s="3">
        <f xml:space="preserve"> I26*2</f>
        <v>1.1463425990488991</v>
      </c>
      <c r="J27" s="3">
        <f xml:space="preserve"> J26*4</f>
        <v>2.2794386215716802</v>
      </c>
      <c r="K27" s="3">
        <f xml:space="preserve"> K26*2</f>
        <v>1.1331960858520369</v>
      </c>
      <c r="L27" s="3">
        <f xml:space="preserve"> L26*4</f>
        <v>2.2535408633264065</v>
      </c>
      <c r="M27" s="3">
        <f t="shared" ref="M27:S27" si="15" xml:space="preserve"> M26*2</f>
        <v>1.120439941367033</v>
      </c>
      <c r="N27" s="3">
        <f xml:space="preserve"> N26*4</f>
        <v>2.2284045802349741</v>
      </c>
      <c r="O27" s="3">
        <f t="shared" si="15"/>
        <v>1.1080552315434335</v>
      </c>
      <c r="P27" s="3">
        <f xml:space="preserve"> P26*4</f>
        <v>2.2039931887997377</v>
      </c>
      <c r="Q27" s="3">
        <f t="shared" si="15"/>
        <v>1.0960242793907462</v>
      </c>
      <c r="R27" s="3">
        <f xml:space="preserve"> R26*4</f>
        <v>2.1802725123063977</v>
      </c>
      <c r="S27" s="3">
        <f t="shared" si="15"/>
        <v>1.0843305603936271</v>
      </c>
      <c r="T27" s="3">
        <f xml:space="preserve"> T26*4</f>
        <v>2.1572105823335224</v>
      </c>
      <c r="U27" s="3">
        <f xml:space="preserve"> U26</f>
        <v>0.53647930414470046</v>
      </c>
    </row>
    <row r="28" spans="1:22" x14ac:dyDescent="0.25">
      <c r="B28" s="2" t="s">
        <v>9</v>
      </c>
      <c r="C28" s="10">
        <f>SUM(B22:V22)+ SUM(B27:U27)</f>
        <v>72.715274869889839</v>
      </c>
    </row>
    <row r="30" spans="1:22" ht="19.5" x14ac:dyDescent="0.25">
      <c r="A30" s="34" t="s">
        <v>25</v>
      </c>
      <c r="B30" s="34"/>
      <c r="C30" s="34">
        <f xml:space="preserve"> C28*(F17/3)</f>
        <v>0.60596062391574868</v>
      </c>
      <c r="D30" s="34"/>
      <c r="E30" s="34"/>
    </row>
    <row r="32" spans="1:22" ht="19.5" x14ac:dyDescent="0.25">
      <c r="A32" s="37" t="s">
        <v>12</v>
      </c>
      <c r="B32" s="37"/>
      <c r="C32" s="37"/>
    </row>
    <row r="33" spans="1:9" x14ac:dyDescent="0.25">
      <c r="A33" s="38">
        <f xml:space="preserve"> ABS(C30-B13)/15</f>
        <v>4.6306991574596168E-10</v>
      </c>
      <c r="B33" s="38"/>
      <c r="C33" s="38"/>
    </row>
    <row r="36" spans="1:9" ht="19.5" x14ac:dyDescent="0.25">
      <c r="A36" s="34" t="s">
        <v>15</v>
      </c>
      <c r="B36" s="34"/>
      <c r="C36" s="34"/>
      <c r="D36" s="34">
        <v>0.60596063086179741</v>
      </c>
      <c r="E36" s="34"/>
      <c r="F36" s="12" t="s">
        <v>16</v>
      </c>
      <c r="G36" s="34">
        <v>4.6306991574596168E-10</v>
      </c>
      <c r="H36" s="34"/>
      <c r="I36" s="34"/>
    </row>
  </sheetData>
  <mergeCells count="16">
    <mergeCell ref="A2:B2"/>
    <mergeCell ref="E2:I2"/>
    <mergeCell ref="J2:K2"/>
    <mergeCell ref="A3:B3"/>
    <mergeCell ref="E3:I4"/>
    <mergeCell ref="J3:K3"/>
    <mergeCell ref="A6:E6"/>
    <mergeCell ref="A16:E16"/>
    <mergeCell ref="A30:B30"/>
    <mergeCell ref="C30:E30"/>
    <mergeCell ref="A32:C32"/>
    <mergeCell ref="A33:C33"/>
    <mergeCell ref="A36:C36"/>
    <mergeCell ref="G36:I36"/>
    <mergeCell ref="D36:E36"/>
    <mergeCell ref="B13:D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06"/>
  <sheetViews>
    <sheetView tabSelected="1" zoomScale="80" zoomScaleNormal="80" workbookViewId="0">
      <selection activeCell="N18" sqref="N18"/>
    </sheetView>
  </sheetViews>
  <sheetFormatPr defaultRowHeight="18.75" x14ac:dyDescent="0.25"/>
  <cols>
    <col min="1" max="1" width="9.140625" style="2"/>
    <col min="2" max="2" width="17.140625" style="2" customWidth="1"/>
    <col min="3" max="4" width="9.140625" style="2"/>
    <col min="5" max="5" width="8.5703125" style="2" customWidth="1"/>
    <col min="6" max="6" width="12.28515625" style="2" customWidth="1"/>
    <col min="7" max="7" width="46.7109375" style="2" customWidth="1"/>
    <col min="8" max="16384" width="9.140625" style="2"/>
  </cols>
  <sheetData>
    <row r="2" spans="1:12" ht="19.5" x14ac:dyDescent="0.25">
      <c r="A2" s="42" t="s">
        <v>0</v>
      </c>
      <c r="B2" s="43"/>
      <c r="C2" s="24" t="s">
        <v>2</v>
      </c>
      <c r="D2" s="24" t="s">
        <v>3</v>
      </c>
      <c r="E2" s="37" t="s">
        <v>27</v>
      </c>
      <c r="F2" s="37"/>
      <c r="G2" s="37"/>
      <c r="H2" s="37"/>
      <c r="I2" s="37"/>
      <c r="J2" s="37" t="s">
        <v>28</v>
      </c>
      <c r="K2" s="37"/>
      <c r="L2" s="24" t="s">
        <v>6</v>
      </c>
    </row>
    <row r="3" spans="1:12" ht="22.5" x14ac:dyDescent="0.25">
      <c r="A3" s="44" t="s">
        <v>1</v>
      </c>
      <c r="B3" s="45"/>
      <c r="C3" s="19">
        <v>2</v>
      </c>
      <c r="D3" s="20">
        <v>3</v>
      </c>
      <c r="E3" s="35"/>
      <c r="F3" s="35"/>
      <c r="G3" s="35"/>
      <c r="H3" s="35"/>
      <c r="I3" s="35"/>
      <c r="J3" s="40">
        <v>0.60596062345206503</v>
      </c>
      <c r="K3" s="41"/>
      <c r="L3" s="23">
        <f>(3-2)/20</f>
        <v>0.05</v>
      </c>
    </row>
    <row r="4" spans="1:12" x14ac:dyDescent="0.25">
      <c r="A4" s="14"/>
      <c r="B4" s="14"/>
      <c r="C4" s="21"/>
      <c r="D4" s="21"/>
      <c r="E4" s="35"/>
      <c r="F4" s="35"/>
      <c r="G4" s="35"/>
      <c r="H4" s="35"/>
      <c r="I4" s="35"/>
      <c r="J4" s="17"/>
      <c r="K4" s="17"/>
      <c r="L4" s="14"/>
    </row>
    <row r="6" spans="1:12" ht="19.5" x14ac:dyDescent="0.25">
      <c r="A6" s="24" t="s">
        <v>45</v>
      </c>
      <c r="B6" s="24" t="s">
        <v>48</v>
      </c>
      <c r="C6" s="24" t="s">
        <v>8</v>
      </c>
      <c r="D6" s="24" t="s">
        <v>0</v>
      </c>
      <c r="E6" s="24" t="s">
        <v>6</v>
      </c>
      <c r="F6" s="24" t="s">
        <v>47</v>
      </c>
      <c r="G6" s="24" t="s">
        <v>46</v>
      </c>
    </row>
    <row r="7" spans="1:12" x14ac:dyDescent="0.3">
      <c r="A7" s="23">
        <v>1</v>
      </c>
      <c r="B7" s="33">
        <v>5.554368724631489E-3</v>
      </c>
      <c r="C7" s="23">
        <f>$C$3+B7*($D$3-$C$3)</f>
        <v>2.0055543687246313</v>
      </c>
      <c r="D7" s="23">
        <f xml:space="preserve"> POWER(C7,-1) * LN(C7+2)</f>
        <v>0.69191940729133095</v>
      </c>
      <c r="E7" s="23">
        <f xml:space="preserve"> ($D$3-$C$3)/A7</f>
        <v>1</v>
      </c>
      <c r="F7" s="23">
        <f xml:space="preserve"> SUM(D7)</f>
        <v>0.69191940729133095</v>
      </c>
      <c r="G7" s="23">
        <f xml:space="preserve"> E7*F7</f>
        <v>0.69191940729133095</v>
      </c>
    </row>
    <row r="8" spans="1:12" x14ac:dyDescent="0.3">
      <c r="A8" s="23">
        <f>A7+1</f>
        <v>2</v>
      </c>
      <c r="B8" s="33">
        <v>9.8330637531662948E-2</v>
      </c>
      <c r="C8" s="23">
        <f>$C$3+B8*($D$3-$C$3)</f>
        <v>2.0983306375316628</v>
      </c>
      <c r="D8" s="23">
        <f xml:space="preserve"> POWER(C8,-1) * LN(C8+2)</f>
        <v>0.67223901895611149</v>
      </c>
      <c r="E8" s="23">
        <f t="shared" ref="E8:E20" si="0" xml:space="preserve"> ($D$3-$C$3)/A8</f>
        <v>0.5</v>
      </c>
      <c r="F8" s="23">
        <f xml:space="preserve"> SUM(D8+F7)</f>
        <v>1.3641584262474424</v>
      </c>
      <c r="G8" s="23">
        <f xml:space="preserve"> E8*F8</f>
        <v>0.68207921312372122</v>
      </c>
    </row>
    <row r="9" spans="1:12" x14ac:dyDescent="0.3">
      <c r="A9" s="23">
        <f t="shared" ref="A9:A72" si="1">A8+1</f>
        <v>3</v>
      </c>
      <c r="B9" s="33">
        <v>0.65569017609179969</v>
      </c>
      <c r="C9" s="23">
        <f t="shared" ref="C9:C71" si="2">$C$3+B9*($D$3-$C$3)</f>
        <v>2.6556901760917997</v>
      </c>
      <c r="D9" s="23">
        <f t="shared" ref="D9:D71" si="3" xml:space="preserve"> POWER(C9,-1) * LN(C9+2)</f>
        <v>0.57916777308072542</v>
      </c>
      <c r="E9" s="23">
        <f xml:space="preserve"> ($D$3-$C$3)/A9</f>
        <v>0.33333333333333331</v>
      </c>
      <c r="F9" s="23">
        <f t="shared" ref="F9:F20" si="4" xml:space="preserve"> SUM(D9+F8)</f>
        <v>1.9433261993281679</v>
      </c>
      <c r="G9" s="23">
        <f t="shared" ref="G9:G20" si="5" xml:space="preserve"> E9*F9</f>
        <v>0.64777539977605592</v>
      </c>
    </row>
    <row r="10" spans="1:12" x14ac:dyDescent="0.3">
      <c r="A10" s="23">
        <f t="shared" si="1"/>
        <v>4</v>
      </c>
      <c r="B10" s="33">
        <v>0.59337137974181342</v>
      </c>
      <c r="C10" s="23">
        <f t="shared" si="2"/>
        <v>2.5933713797418134</v>
      </c>
      <c r="D10" s="23">
        <f t="shared" si="3"/>
        <v>0.58788890467262855</v>
      </c>
      <c r="E10" s="23">
        <f t="shared" si="0"/>
        <v>0.25</v>
      </c>
      <c r="F10" s="23">
        <f xml:space="preserve"> SUM(D10+F9)</f>
        <v>2.5312151040007964</v>
      </c>
      <c r="G10" s="23">
        <f t="shared" si="5"/>
        <v>0.6328037760001991</v>
      </c>
    </row>
    <row r="11" spans="1:12" x14ac:dyDescent="0.3">
      <c r="A11" s="23">
        <f t="shared" si="1"/>
        <v>5</v>
      </c>
      <c r="B11" s="33">
        <v>0.1010773033845027</v>
      </c>
      <c r="C11" s="23">
        <f t="shared" si="2"/>
        <v>2.1010773033845025</v>
      </c>
      <c r="D11" s="23">
        <f t="shared" si="3"/>
        <v>0.67167909236155066</v>
      </c>
      <c r="E11" s="23">
        <f t="shared" si="0"/>
        <v>0.2</v>
      </c>
      <c r="F11" s="23">
        <f t="shared" si="4"/>
        <v>3.202894196362347</v>
      </c>
      <c r="G11" s="23">
        <f t="shared" si="5"/>
        <v>0.64057883927246939</v>
      </c>
    </row>
    <row r="12" spans="1:12" x14ac:dyDescent="0.3">
      <c r="A12" s="23">
        <f t="shared" si="1"/>
        <v>6</v>
      </c>
      <c r="B12" s="33">
        <v>0.66591387676625868</v>
      </c>
      <c r="C12" s="23">
        <f>$C$3+B12*($D$3-$C$3)</f>
        <v>2.6659138767662585</v>
      </c>
      <c r="D12" s="23">
        <f t="shared" si="3"/>
        <v>0.57776949557042345</v>
      </c>
      <c r="E12" s="23">
        <f t="shared" si="0"/>
        <v>0.16666666666666666</v>
      </c>
      <c r="F12" s="23">
        <f t="shared" si="4"/>
        <v>3.7806636919327703</v>
      </c>
      <c r="G12" s="23">
        <f t="shared" si="5"/>
        <v>0.63011061532212831</v>
      </c>
    </row>
    <row r="13" spans="1:12" x14ac:dyDescent="0.3">
      <c r="A13" s="23">
        <f t="shared" si="1"/>
        <v>7</v>
      </c>
      <c r="B13" s="33">
        <v>5.6611835077974793E-2</v>
      </c>
      <c r="C13" s="23">
        <f t="shared" si="2"/>
        <v>2.056611835077975</v>
      </c>
      <c r="D13" s="23">
        <f t="shared" si="3"/>
        <v>0.68090053647496052</v>
      </c>
      <c r="E13" s="23">
        <f t="shared" si="0"/>
        <v>0.14285714285714285</v>
      </c>
      <c r="F13" s="23">
        <f t="shared" si="4"/>
        <v>4.461564228407731</v>
      </c>
      <c r="G13" s="23">
        <f t="shared" si="5"/>
        <v>0.63736631834396151</v>
      </c>
    </row>
    <row r="14" spans="1:12" x14ac:dyDescent="0.3">
      <c r="A14" s="23">
        <f t="shared" si="1"/>
        <v>8</v>
      </c>
      <c r="B14" s="33">
        <v>8.1698049867244479E-2</v>
      </c>
      <c r="C14" s="23">
        <f t="shared" si="2"/>
        <v>2.0816980498672444</v>
      </c>
      <c r="D14" s="23">
        <f t="shared" si="3"/>
        <v>0.67565663070887128</v>
      </c>
      <c r="E14" s="23">
        <f t="shared" si="0"/>
        <v>0.125</v>
      </c>
      <c r="F14" s="23">
        <f xml:space="preserve"> SUM(D14+F13)</f>
        <v>5.137220859116602</v>
      </c>
      <c r="G14" s="23">
        <f t="shared" si="5"/>
        <v>0.64215260738957525</v>
      </c>
    </row>
    <row r="15" spans="1:12" x14ac:dyDescent="0.3">
      <c r="A15" s="23">
        <f t="shared" si="1"/>
        <v>9</v>
      </c>
      <c r="B15" s="33">
        <v>0.55681020538956882</v>
      </c>
      <c r="C15" s="23">
        <f t="shared" si="2"/>
        <v>2.5568102053895689</v>
      </c>
      <c r="D15" s="23">
        <f t="shared" si="3"/>
        <v>0.59316990333959918</v>
      </c>
      <c r="E15" s="23">
        <f t="shared" si="0"/>
        <v>0.1111111111111111</v>
      </c>
      <c r="F15" s="23">
        <f t="shared" si="4"/>
        <v>5.7303907624562012</v>
      </c>
      <c r="G15" s="23">
        <f t="shared" si="5"/>
        <v>0.63671008471735568</v>
      </c>
    </row>
    <row r="16" spans="1:12" x14ac:dyDescent="0.3">
      <c r="A16" s="23">
        <f t="shared" si="1"/>
        <v>10</v>
      </c>
      <c r="B16" s="33">
        <v>0.55403302102725305</v>
      </c>
      <c r="C16" s="23">
        <f t="shared" si="2"/>
        <v>2.5540330210272533</v>
      </c>
      <c r="D16" s="23">
        <f xml:space="preserve"> POWER(C16,-1) * LN(C16+2)</f>
        <v>0.59357620129736344</v>
      </c>
      <c r="E16" s="23">
        <f t="shared" si="0"/>
        <v>0.1</v>
      </c>
      <c r="F16" s="23">
        <f t="shared" si="4"/>
        <v>6.3239669637535645</v>
      </c>
      <c r="G16" s="23">
        <f t="shared" si="5"/>
        <v>0.63239669637535645</v>
      </c>
    </row>
    <row r="17" spans="1:7" x14ac:dyDescent="0.3">
      <c r="A17" s="23">
        <f t="shared" si="1"/>
        <v>11</v>
      </c>
      <c r="B17" s="33">
        <v>0.57365642262031924</v>
      </c>
      <c r="C17" s="23">
        <f t="shared" si="2"/>
        <v>2.5736564226203194</v>
      </c>
      <c r="D17" s="23">
        <f t="shared" si="3"/>
        <v>0.59072103180422464</v>
      </c>
      <c r="E17" s="23">
        <f t="shared" si="0"/>
        <v>9.0909090909090912E-2</v>
      </c>
      <c r="F17" s="23">
        <f t="shared" si="4"/>
        <v>6.9146879955577889</v>
      </c>
      <c r="G17" s="23">
        <f t="shared" si="5"/>
        <v>0.62860799959616265</v>
      </c>
    </row>
    <row r="18" spans="1:7" x14ac:dyDescent="0.3">
      <c r="A18" s="23">
        <f t="shared" si="1"/>
        <v>12</v>
      </c>
      <c r="B18" s="33">
        <v>0.1445661793877987</v>
      </c>
      <c r="C18" s="23">
        <f t="shared" si="2"/>
        <v>2.1445661793877986</v>
      </c>
      <c r="D18" s="23">
        <f t="shared" si="3"/>
        <v>0.66297703264661145</v>
      </c>
      <c r="E18" s="23">
        <f t="shared" si="0"/>
        <v>8.3333333333333329E-2</v>
      </c>
      <c r="F18" s="23">
        <f t="shared" si="4"/>
        <v>7.5776650282044002</v>
      </c>
      <c r="G18" s="23">
        <f t="shared" si="5"/>
        <v>0.63147208568369995</v>
      </c>
    </row>
    <row r="19" spans="1:7" x14ac:dyDescent="0.3">
      <c r="A19" s="23">
        <f t="shared" si="1"/>
        <v>13</v>
      </c>
      <c r="B19" s="33">
        <v>5.1576281014435253E-2</v>
      </c>
      <c r="C19" s="23">
        <f t="shared" si="2"/>
        <v>2.0515762810144351</v>
      </c>
      <c r="D19" s="23">
        <f t="shared" si="3"/>
        <v>0.68196636095573004</v>
      </c>
      <c r="E19" s="23">
        <f t="shared" si="0"/>
        <v>7.6923076923076927E-2</v>
      </c>
      <c r="F19" s="23">
        <f t="shared" si="4"/>
        <v>8.2596313891601305</v>
      </c>
      <c r="G19" s="23">
        <f t="shared" si="5"/>
        <v>0.63535626070462548</v>
      </c>
    </row>
    <row r="20" spans="1:7" x14ac:dyDescent="0.3">
      <c r="A20" s="23">
        <f t="shared" si="1"/>
        <v>14</v>
      </c>
      <c r="B20" s="33">
        <v>0.44340342417676321</v>
      </c>
      <c r="C20" s="23">
        <f t="shared" si="2"/>
        <v>2.443403424176763</v>
      </c>
      <c r="D20" s="23">
        <f t="shared" si="3"/>
        <v>0.61038656368583655</v>
      </c>
      <c r="E20" s="23">
        <f t="shared" si="0"/>
        <v>7.1428571428571425E-2</v>
      </c>
      <c r="F20" s="23">
        <f t="shared" si="4"/>
        <v>8.8700179528459664</v>
      </c>
      <c r="G20" s="23">
        <f t="shared" si="5"/>
        <v>0.63357271091756895</v>
      </c>
    </row>
    <row r="21" spans="1:7" x14ac:dyDescent="0.3">
      <c r="A21" s="23">
        <f t="shared" si="1"/>
        <v>15</v>
      </c>
      <c r="B21" s="33">
        <v>0.51280251472518079</v>
      </c>
      <c r="C21" s="23">
        <f t="shared" si="2"/>
        <v>2.5128025147251809</v>
      </c>
      <c r="D21" s="23">
        <f t="shared" si="3"/>
        <v>0.59969629601037466</v>
      </c>
      <c r="E21" s="23">
        <f t="shared" ref="E21:E56" si="6" xml:space="preserve"> ($D$3-$C$3)/A21</f>
        <v>6.6666666666666666E-2</v>
      </c>
      <c r="F21" s="23">
        <f t="shared" ref="F21:F56" si="7" xml:space="preserve"> SUM(D21+F20)</f>
        <v>9.4697142488563415</v>
      </c>
      <c r="G21" s="23">
        <f t="shared" ref="G21:G56" si="8" xml:space="preserve"> E21*F21</f>
        <v>0.63131428325708938</v>
      </c>
    </row>
    <row r="22" spans="1:7" x14ac:dyDescent="0.3">
      <c r="A22" s="23">
        <f t="shared" si="1"/>
        <v>16</v>
      </c>
      <c r="B22" s="33">
        <v>0.31958983123264262</v>
      </c>
      <c r="C22" s="23">
        <f t="shared" si="2"/>
        <v>2.3195898312326424</v>
      </c>
      <c r="D22" s="23">
        <f t="shared" si="3"/>
        <v>0.63078412897544933</v>
      </c>
      <c r="E22" s="23">
        <f t="shared" si="6"/>
        <v>6.25E-2</v>
      </c>
      <c r="F22" s="23">
        <f t="shared" si="7"/>
        <v>10.100498377831791</v>
      </c>
      <c r="G22" s="23">
        <f t="shared" si="8"/>
        <v>0.63128114861448692</v>
      </c>
    </row>
    <row r="23" spans="1:7" x14ac:dyDescent="0.3">
      <c r="A23" s="23">
        <f t="shared" si="1"/>
        <v>17</v>
      </c>
      <c r="B23" s="33">
        <v>0.10583819086275827</v>
      </c>
      <c r="C23" s="23">
        <f t="shared" si="2"/>
        <v>2.1058381908627584</v>
      </c>
      <c r="D23" s="23">
        <f t="shared" si="3"/>
        <v>0.67071150859342143</v>
      </c>
      <c r="E23" s="23">
        <f t="shared" si="6"/>
        <v>5.8823529411764705E-2</v>
      </c>
      <c r="F23" s="23">
        <f t="shared" si="7"/>
        <v>10.771209886425211</v>
      </c>
      <c r="G23" s="23">
        <f t="shared" si="8"/>
        <v>0.63360058155442422</v>
      </c>
    </row>
    <row r="24" spans="1:7" x14ac:dyDescent="0.3">
      <c r="A24" s="23">
        <f t="shared" si="1"/>
        <v>18</v>
      </c>
      <c r="B24" s="33">
        <v>0.87295144505142364</v>
      </c>
      <c r="C24" s="23">
        <f t="shared" si="2"/>
        <v>2.8729514450514237</v>
      </c>
      <c r="D24" s="23">
        <f t="shared" si="3"/>
        <v>0.55124488875797972</v>
      </c>
      <c r="E24" s="23">
        <f t="shared" si="6"/>
        <v>5.5555555555555552E-2</v>
      </c>
      <c r="F24" s="23">
        <f t="shared" si="7"/>
        <v>11.322454775183191</v>
      </c>
      <c r="G24" s="23">
        <f t="shared" si="8"/>
        <v>0.62902526528795499</v>
      </c>
    </row>
    <row r="25" spans="1:7" x14ac:dyDescent="0.3">
      <c r="A25" s="23">
        <f t="shared" si="1"/>
        <v>19</v>
      </c>
      <c r="B25" s="33">
        <v>0.45719779045991393</v>
      </c>
      <c r="C25" s="23">
        <f t="shared" si="2"/>
        <v>2.4571977904599138</v>
      </c>
      <c r="D25" s="23">
        <f t="shared" si="3"/>
        <v>0.608221396042814</v>
      </c>
      <c r="E25" s="23">
        <f t="shared" si="6"/>
        <v>5.2631578947368418E-2</v>
      </c>
      <c r="F25" s="23">
        <f t="shared" si="7"/>
        <v>11.930676171226004</v>
      </c>
      <c r="G25" s="23">
        <f t="shared" si="8"/>
        <v>0.62793032480136857</v>
      </c>
    </row>
    <row r="26" spans="1:7" x14ac:dyDescent="0.3">
      <c r="A26" s="23">
        <f t="shared" si="1"/>
        <v>20</v>
      </c>
      <c r="B26" s="33">
        <v>0.75817133091219824</v>
      </c>
      <c r="C26" s="23">
        <f t="shared" si="2"/>
        <v>2.758171330912198</v>
      </c>
      <c r="D26" s="23">
        <f t="shared" si="3"/>
        <v>0.5655426125162164</v>
      </c>
      <c r="E26" s="23">
        <f t="shared" si="6"/>
        <v>0.05</v>
      </c>
      <c r="F26" s="23">
        <f t="shared" si="7"/>
        <v>12.49621878374222</v>
      </c>
      <c r="G26" s="23">
        <f t="shared" si="8"/>
        <v>0.62481093918711106</v>
      </c>
    </row>
    <row r="27" spans="1:7" x14ac:dyDescent="0.3">
      <c r="A27" s="23">
        <f t="shared" si="1"/>
        <v>21</v>
      </c>
      <c r="B27" s="33">
        <v>6.2593462935270239E-2</v>
      </c>
      <c r="C27" s="23">
        <f t="shared" si="2"/>
        <v>2.0625934629352702</v>
      </c>
      <c r="D27" s="23">
        <f t="shared" si="3"/>
        <v>0.67964025817151463</v>
      </c>
      <c r="E27" s="23">
        <f t="shared" si="6"/>
        <v>4.7619047619047616E-2</v>
      </c>
      <c r="F27" s="23">
        <f t="shared" si="7"/>
        <v>13.175859041913736</v>
      </c>
      <c r="G27" s="23">
        <f t="shared" si="8"/>
        <v>0.62742185913874926</v>
      </c>
    </row>
    <row r="28" spans="1:7" x14ac:dyDescent="0.3">
      <c r="A28" s="23">
        <f t="shared" si="1"/>
        <v>22</v>
      </c>
      <c r="B28" s="33">
        <v>0.92135380108035525</v>
      </c>
      <c r="C28" s="23">
        <f t="shared" si="2"/>
        <v>2.9213538010803553</v>
      </c>
      <c r="D28" s="23">
        <f t="shared" si="3"/>
        <v>0.54549491913158654</v>
      </c>
      <c r="E28" s="23">
        <f t="shared" si="6"/>
        <v>4.5454545454545456E-2</v>
      </c>
      <c r="F28" s="23">
        <f t="shared" si="7"/>
        <v>13.721353961045322</v>
      </c>
      <c r="G28" s="23">
        <f t="shared" si="8"/>
        <v>0.62369790732024188</v>
      </c>
    </row>
    <row r="29" spans="1:7" x14ac:dyDescent="0.3">
      <c r="A29" s="23">
        <f t="shared" si="1"/>
        <v>23</v>
      </c>
      <c r="B29" s="33">
        <v>0.34687337870418411</v>
      </c>
      <c r="C29" s="23">
        <f t="shared" si="2"/>
        <v>2.346873378704184</v>
      </c>
      <c r="D29" s="23">
        <f t="shared" si="3"/>
        <v>0.62613383256378674</v>
      </c>
      <c r="E29" s="23">
        <f t="shared" si="6"/>
        <v>4.3478260869565216E-2</v>
      </c>
      <c r="F29" s="23">
        <f t="shared" si="7"/>
        <v>14.347487793609108</v>
      </c>
      <c r="G29" s="23">
        <f t="shared" si="8"/>
        <v>0.62380381711343946</v>
      </c>
    </row>
    <row r="30" spans="1:7" x14ac:dyDescent="0.3">
      <c r="A30" s="23">
        <f t="shared" si="1"/>
        <v>24</v>
      </c>
      <c r="B30" s="33">
        <v>0.6114688558610798</v>
      </c>
      <c r="C30" s="23">
        <f t="shared" si="2"/>
        <v>2.6114688558610797</v>
      </c>
      <c r="D30" s="23">
        <f t="shared" si="3"/>
        <v>0.58532056649237485</v>
      </c>
      <c r="E30" s="23">
        <f t="shared" si="6"/>
        <v>4.1666666666666664E-2</v>
      </c>
      <c r="F30" s="23">
        <f t="shared" si="7"/>
        <v>14.932808360101482</v>
      </c>
      <c r="G30" s="23">
        <f t="shared" si="8"/>
        <v>0.62220034833756177</v>
      </c>
    </row>
    <row r="31" spans="1:7" x14ac:dyDescent="0.3">
      <c r="A31" s="23">
        <f t="shared" si="1"/>
        <v>25</v>
      </c>
      <c r="B31" s="33">
        <v>5.4994354075746939E-2</v>
      </c>
      <c r="C31" s="23">
        <f t="shared" si="2"/>
        <v>2.0549943540757472</v>
      </c>
      <c r="D31" s="23">
        <f t="shared" si="3"/>
        <v>0.68124240460972452</v>
      </c>
      <c r="E31" s="23">
        <f t="shared" si="6"/>
        <v>0.04</v>
      </c>
      <c r="F31" s="23">
        <f t="shared" si="7"/>
        <v>15.614050764711207</v>
      </c>
      <c r="G31" s="23">
        <f t="shared" si="8"/>
        <v>0.62456203058844828</v>
      </c>
    </row>
    <row r="32" spans="1:7" x14ac:dyDescent="0.3">
      <c r="A32" s="23">
        <f t="shared" si="1"/>
        <v>26</v>
      </c>
      <c r="B32" s="33">
        <v>0.93005157628101442</v>
      </c>
      <c r="C32" s="23">
        <f t="shared" si="2"/>
        <v>2.9300515762810146</v>
      </c>
      <c r="D32" s="23">
        <f t="shared" si="3"/>
        <v>0.54447828244206853</v>
      </c>
      <c r="E32" s="23">
        <f t="shared" si="6"/>
        <v>3.8461538461538464E-2</v>
      </c>
      <c r="F32" s="23">
        <f t="shared" si="7"/>
        <v>16.158529047153277</v>
      </c>
      <c r="G32" s="23">
        <f t="shared" si="8"/>
        <v>0.62148188642897217</v>
      </c>
    </row>
    <row r="33" spans="1:7" x14ac:dyDescent="0.3">
      <c r="A33" s="23">
        <f t="shared" si="1"/>
        <v>27</v>
      </c>
      <c r="B33" s="33">
        <v>0.43540757469405195</v>
      </c>
      <c r="C33" s="23">
        <f t="shared" si="2"/>
        <v>2.435407574694052</v>
      </c>
      <c r="D33" s="23">
        <f t="shared" si="3"/>
        <v>0.61165101341156969</v>
      </c>
      <c r="E33" s="23">
        <f t="shared" si="6"/>
        <v>3.7037037037037035E-2</v>
      </c>
      <c r="F33" s="23">
        <f t="shared" si="7"/>
        <v>16.770180060564847</v>
      </c>
      <c r="G33" s="23">
        <f t="shared" si="8"/>
        <v>0.62111778002092022</v>
      </c>
    </row>
    <row r="34" spans="1:7" x14ac:dyDescent="0.3">
      <c r="A34" s="23">
        <f t="shared" si="1"/>
        <v>28</v>
      </c>
      <c r="B34" s="33">
        <v>0.78521073030793176</v>
      </c>
      <c r="C34" s="23">
        <f t="shared" si="2"/>
        <v>2.7852107303079316</v>
      </c>
      <c r="D34" s="23">
        <f t="shared" si="3"/>
        <v>0.56208675583189482</v>
      </c>
      <c r="E34" s="23">
        <f t="shared" si="6"/>
        <v>3.5714285714285712E-2</v>
      </c>
      <c r="F34" s="23">
        <f t="shared" si="7"/>
        <v>17.332266816396743</v>
      </c>
      <c r="G34" s="23">
        <f t="shared" si="8"/>
        <v>0.61900952915702645</v>
      </c>
    </row>
    <row r="35" spans="1:7" x14ac:dyDescent="0.3">
      <c r="A35" s="23">
        <f t="shared" si="1"/>
        <v>29</v>
      </c>
      <c r="B35" s="33">
        <v>0.86617633594775234</v>
      </c>
      <c r="C35" s="23">
        <f t="shared" si="2"/>
        <v>2.8661763359477526</v>
      </c>
      <c r="D35" s="23">
        <f t="shared" si="3"/>
        <v>0.55206250300702497</v>
      </c>
      <c r="E35" s="23">
        <f t="shared" si="6"/>
        <v>3.4482758620689655E-2</v>
      </c>
      <c r="F35" s="23">
        <f t="shared" si="7"/>
        <v>17.884329319403768</v>
      </c>
      <c r="G35" s="23">
        <f t="shared" si="8"/>
        <v>0.61670101101392305</v>
      </c>
    </row>
    <row r="36" spans="1:7" x14ac:dyDescent="0.3">
      <c r="A36" s="23">
        <f t="shared" si="1"/>
        <v>30</v>
      </c>
      <c r="B36" s="33">
        <v>0.54817346720786153</v>
      </c>
      <c r="C36" s="23">
        <f t="shared" si="2"/>
        <v>2.5481734672078615</v>
      </c>
      <c r="D36" s="23">
        <f t="shared" si="3"/>
        <v>0.59443587184321556</v>
      </c>
      <c r="E36" s="23">
        <f t="shared" si="6"/>
        <v>3.3333333333333333E-2</v>
      </c>
      <c r="F36" s="23">
        <f t="shared" si="7"/>
        <v>18.478765191246985</v>
      </c>
      <c r="G36" s="23">
        <f t="shared" si="8"/>
        <v>0.61595883970823284</v>
      </c>
    </row>
    <row r="37" spans="1:7" x14ac:dyDescent="0.3">
      <c r="A37" s="23">
        <f t="shared" si="1"/>
        <v>31</v>
      </c>
      <c r="B37" s="33">
        <v>0.27976317636646625</v>
      </c>
      <c r="C37" s="23">
        <f t="shared" si="2"/>
        <v>2.2797631763664663</v>
      </c>
      <c r="D37" s="23">
        <f t="shared" si="3"/>
        <v>0.63774066118367345</v>
      </c>
      <c r="E37" s="23">
        <f t="shared" si="6"/>
        <v>3.2258064516129031E-2</v>
      </c>
      <c r="F37" s="23">
        <f t="shared" si="7"/>
        <v>19.116505852430659</v>
      </c>
      <c r="G37" s="23">
        <f t="shared" si="8"/>
        <v>0.61666147911066638</v>
      </c>
    </row>
    <row r="38" spans="1:7" x14ac:dyDescent="0.3">
      <c r="A38" s="23">
        <f t="shared" si="1"/>
        <v>32</v>
      </c>
      <c r="B38" s="33">
        <v>0.59529404583880119</v>
      </c>
      <c r="C38" s="23">
        <f t="shared" si="2"/>
        <v>2.5952940458388012</v>
      </c>
      <c r="D38" s="23">
        <f t="shared" si="3"/>
        <v>0.58761462839671919</v>
      </c>
      <c r="E38" s="23">
        <f t="shared" si="6"/>
        <v>3.125E-2</v>
      </c>
      <c r="F38" s="23">
        <f t="shared" si="7"/>
        <v>19.704120480827378</v>
      </c>
      <c r="G38" s="23">
        <f t="shared" si="8"/>
        <v>0.61575376502585555</v>
      </c>
    </row>
    <row r="39" spans="1:7" x14ac:dyDescent="0.3">
      <c r="A39" s="23">
        <f t="shared" si="1"/>
        <v>33</v>
      </c>
      <c r="B39" s="33">
        <v>8.8015381328775899E-2</v>
      </c>
      <c r="C39" s="23">
        <f t="shared" si="2"/>
        <v>2.0880153813287761</v>
      </c>
      <c r="D39" s="23">
        <f t="shared" si="3"/>
        <v>0.67435308572977248</v>
      </c>
      <c r="E39" s="23">
        <f t="shared" si="6"/>
        <v>3.0303030303030304E-2</v>
      </c>
      <c r="F39" s="23">
        <f t="shared" si="7"/>
        <v>20.378473566557151</v>
      </c>
      <c r="G39" s="23">
        <f t="shared" si="8"/>
        <v>0.61752950201688339</v>
      </c>
    </row>
    <row r="40" spans="1:7" x14ac:dyDescent="0.3">
      <c r="A40" s="23">
        <f t="shared" si="1"/>
        <v>34</v>
      </c>
      <c r="B40" s="33">
        <v>0.88116092410046698</v>
      </c>
      <c r="C40" s="23">
        <f t="shared" si="2"/>
        <v>2.8811609241004668</v>
      </c>
      <c r="D40" s="23">
        <f t="shared" si="3"/>
        <v>0.55025842971633254</v>
      </c>
      <c r="E40" s="23">
        <f t="shared" si="6"/>
        <v>2.9411764705882353E-2</v>
      </c>
      <c r="F40" s="23">
        <f t="shared" si="7"/>
        <v>20.928731996273484</v>
      </c>
      <c r="G40" s="23">
        <f t="shared" si="8"/>
        <v>0.61555094106686714</v>
      </c>
    </row>
    <row r="41" spans="1:7" x14ac:dyDescent="0.3">
      <c r="A41" s="23">
        <f t="shared" si="1"/>
        <v>35</v>
      </c>
      <c r="B41" s="33">
        <v>0.4196905423139134</v>
      </c>
      <c r="C41" s="23">
        <f t="shared" si="2"/>
        <v>2.4196905423139135</v>
      </c>
      <c r="D41" s="23">
        <f t="shared" si="3"/>
        <v>0.61415691577085807</v>
      </c>
      <c r="E41" s="23">
        <f t="shared" si="6"/>
        <v>2.8571428571428571E-2</v>
      </c>
      <c r="F41" s="23">
        <f t="shared" si="7"/>
        <v>21.542888912044344</v>
      </c>
      <c r="G41" s="23">
        <f t="shared" si="8"/>
        <v>0.61551111177269546</v>
      </c>
    </row>
    <row r="42" spans="1:7" x14ac:dyDescent="0.3">
      <c r="A42" s="23">
        <f t="shared" si="1"/>
        <v>36</v>
      </c>
      <c r="B42" s="33">
        <v>0.35468611713003939</v>
      </c>
      <c r="C42" s="23">
        <f t="shared" si="2"/>
        <v>2.3546861171300395</v>
      </c>
      <c r="D42" s="23">
        <f t="shared" si="3"/>
        <v>0.62481896116262114</v>
      </c>
      <c r="E42" s="23">
        <f t="shared" si="6"/>
        <v>2.7777777777777776E-2</v>
      </c>
      <c r="F42" s="23">
        <f t="shared" si="7"/>
        <v>22.167707873206965</v>
      </c>
      <c r="G42" s="23">
        <f t="shared" si="8"/>
        <v>0.61576966314463788</v>
      </c>
    </row>
    <row r="43" spans="1:7" x14ac:dyDescent="0.3">
      <c r="A43" s="23">
        <f t="shared" si="1"/>
        <v>37</v>
      </c>
      <c r="B43" s="33">
        <v>0.48536637470625937</v>
      </c>
      <c r="C43" s="23">
        <f t="shared" si="2"/>
        <v>2.4853663747062593</v>
      </c>
      <c r="D43" s="23">
        <f t="shared" si="3"/>
        <v>0.60386275293094327</v>
      </c>
      <c r="E43" s="23">
        <f t="shared" si="6"/>
        <v>2.7027027027027029E-2</v>
      </c>
      <c r="F43" s="23">
        <f t="shared" si="7"/>
        <v>22.771570626137908</v>
      </c>
      <c r="G43" s="23">
        <f t="shared" si="8"/>
        <v>0.61544785476048403</v>
      </c>
    </row>
    <row r="44" spans="1:7" x14ac:dyDescent="0.3">
      <c r="A44" s="23">
        <f t="shared" si="1"/>
        <v>38</v>
      </c>
      <c r="B44" s="33">
        <v>2.3987548448133795E-2</v>
      </c>
      <c r="C44" s="23">
        <f t="shared" si="2"/>
        <v>2.023987548448134</v>
      </c>
      <c r="D44" s="23">
        <f t="shared" si="3"/>
        <v>0.68788631606855666</v>
      </c>
      <c r="E44" s="23">
        <f t="shared" si="6"/>
        <v>2.6315789473684209E-2</v>
      </c>
      <c r="F44" s="23">
        <f t="shared" si="7"/>
        <v>23.459456942206465</v>
      </c>
      <c r="G44" s="23">
        <f t="shared" si="8"/>
        <v>0.61735413005806483</v>
      </c>
    </row>
    <row r="45" spans="1:7" x14ac:dyDescent="0.3">
      <c r="A45" s="23">
        <f t="shared" si="1"/>
        <v>39</v>
      </c>
      <c r="B45" s="33">
        <v>0.90264595477156895</v>
      </c>
      <c r="C45" s="23">
        <f t="shared" si="2"/>
        <v>2.9026459547715691</v>
      </c>
      <c r="D45" s="23">
        <f t="shared" si="3"/>
        <v>0.54769857396158006</v>
      </c>
      <c r="E45" s="23">
        <f t="shared" si="6"/>
        <v>2.564102564102564E-2</v>
      </c>
      <c r="F45" s="23">
        <f t="shared" si="7"/>
        <v>24.007155516168044</v>
      </c>
      <c r="G45" s="23">
        <f t="shared" si="8"/>
        <v>0.61556809015815495</v>
      </c>
    </row>
    <row r="46" spans="1:7" x14ac:dyDescent="0.3">
      <c r="A46" s="23">
        <f t="shared" si="1"/>
        <v>40</v>
      </c>
      <c r="B46" s="33">
        <v>0.42335276345103307</v>
      </c>
      <c r="C46" s="23">
        <f t="shared" si="2"/>
        <v>2.423352763451033</v>
      </c>
      <c r="D46" s="23">
        <f t="shared" si="3"/>
        <v>0.61357057657195413</v>
      </c>
      <c r="E46" s="23">
        <f t="shared" si="6"/>
        <v>2.5000000000000001E-2</v>
      </c>
      <c r="F46" s="23">
        <f t="shared" si="7"/>
        <v>24.62072609274</v>
      </c>
      <c r="G46" s="23">
        <f t="shared" si="8"/>
        <v>0.61551815231850004</v>
      </c>
    </row>
    <row r="47" spans="1:7" x14ac:dyDescent="0.3">
      <c r="A47" s="23">
        <f t="shared" si="1"/>
        <v>41</v>
      </c>
      <c r="B47" s="33">
        <v>0.97085482345042273</v>
      </c>
      <c r="C47" s="23">
        <f t="shared" si="2"/>
        <v>2.9708548234504226</v>
      </c>
      <c r="D47" s="23">
        <f t="shared" si="3"/>
        <v>0.53977454883724707</v>
      </c>
      <c r="E47" s="23">
        <f t="shared" si="6"/>
        <v>2.4390243902439025E-2</v>
      </c>
      <c r="F47" s="23">
        <f t="shared" si="7"/>
        <v>25.160500641577247</v>
      </c>
      <c r="G47" s="23">
        <f t="shared" si="8"/>
        <v>0.61367074735554261</v>
      </c>
    </row>
    <row r="48" spans="1:7" x14ac:dyDescent="0.3">
      <c r="A48" s="23">
        <f t="shared" si="1"/>
        <v>42</v>
      </c>
      <c r="B48" s="33">
        <v>0.76067384868923005</v>
      </c>
      <c r="C48" s="23">
        <f t="shared" si="2"/>
        <v>2.7606738486892302</v>
      </c>
      <c r="D48" s="23">
        <f t="shared" si="3"/>
        <v>0.56522041668034173</v>
      </c>
      <c r="E48" s="23">
        <f t="shared" si="6"/>
        <v>2.3809523809523808E-2</v>
      </c>
      <c r="F48" s="23">
        <f t="shared" si="7"/>
        <v>25.725721058257587</v>
      </c>
      <c r="G48" s="23">
        <f t="shared" si="8"/>
        <v>0.612517168053752</v>
      </c>
    </row>
    <row r="49" spans="1:7" x14ac:dyDescent="0.3">
      <c r="A49" s="23">
        <f t="shared" si="1"/>
        <v>43</v>
      </c>
      <c r="B49" s="33">
        <v>0.3108310190130314</v>
      </c>
      <c r="C49" s="23">
        <f t="shared" si="2"/>
        <v>2.3108310190130315</v>
      </c>
      <c r="D49" s="23">
        <f t="shared" si="3"/>
        <v>0.63229664365067695</v>
      </c>
      <c r="E49" s="23">
        <f t="shared" si="6"/>
        <v>2.3255813953488372E-2</v>
      </c>
      <c r="F49" s="23">
        <f t="shared" si="7"/>
        <v>26.358017701908263</v>
      </c>
      <c r="G49" s="23">
        <f t="shared" si="8"/>
        <v>0.61297715585833168</v>
      </c>
    </row>
    <row r="50" spans="1:7" x14ac:dyDescent="0.3">
      <c r="A50" s="23">
        <f t="shared" si="1"/>
        <v>44</v>
      </c>
      <c r="B50" s="33">
        <v>0.75246436964018681</v>
      </c>
      <c r="C50" s="23">
        <f t="shared" si="2"/>
        <v>2.7524643696401867</v>
      </c>
      <c r="D50" s="23">
        <f t="shared" si="3"/>
        <v>0.56627919160806495</v>
      </c>
      <c r="E50" s="23">
        <f t="shared" si="6"/>
        <v>2.2727272727272728E-2</v>
      </c>
      <c r="F50" s="23">
        <f t="shared" si="7"/>
        <v>26.924296893516328</v>
      </c>
      <c r="G50" s="23">
        <f t="shared" si="8"/>
        <v>0.61191583848900744</v>
      </c>
    </row>
    <row r="51" spans="1:7" x14ac:dyDescent="0.3">
      <c r="A51" s="23">
        <f t="shared" si="1"/>
        <v>45</v>
      </c>
      <c r="B51" s="33">
        <v>9.7842341380046993E-2</v>
      </c>
      <c r="C51" s="23">
        <f t="shared" si="2"/>
        <v>2.0978423413800469</v>
      </c>
      <c r="D51" s="23">
        <f t="shared" si="3"/>
        <v>0.67233869255397283</v>
      </c>
      <c r="E51" s="23">
        <f t="shared" si="6"/>
        <v>2.2222222222222223E-2</v>
      </c>
      <c r="F51" s="23">
        <f t="shared" si="7"/>
        <v>27.596635586070299</v>
      </c>
      <c r="G51" s="23">
        <f t="shared" si="8"/>
        <v>0.61325856857934002</v>
      </c>
    </row>
    <row r="52" spans="1:7" x14ac:dyDescent="0.3">
      <c r="A52" s="23">
        <f t="shared" si="1"/>
        <v>46</v>
      </c>
      <c r="B52" s="33">
        <v>0.71062349314859463</v>
      </c>
      <c r="C52" s="23">
        <f t="shared" si="2"/>
        <v>2.7106234931485949</v>
      </c>
      <c r="D52" s="23">
        <f t="shared" si="3"/>
        <v>0.57175785558169545</v>
      </c>
      <c r="E52" s="23">
        <f t="shared" si="6"/>
        <v>2.1739130434782608E-2</v>
      </c>
      <c r="F52" s="23">
        <f t="shared" si="7"/>
        <v>28.168393441651993</v>
      </c>
      <c r="G52" s="23">
        <f t="shared" si="8"/>
        <v>0.61235637916634766</v>
      </c>
    </row>
    <row r="53" spans="1:7" x14ac:dyDescent="0.3">
      <c r="A53" s="23">
        <f t="shared" si="1"/>
        <v>47</v>
      </c>
      <c r="B53" s="33">
        <v>0.44642475661488695</v>
      </c>
      <c r="C53" s="23">
        <f t="shared" si="2"/>
        <v>2.4464247566148871</v>
      </c>
      <c r="D53" s="23">
        <f t="shared" si="3"/>
        <v>0.60991058226689177</v>
      </c>
      <c r="E53" s="23">
        <f t="shared" si="6"/>
        <v>2.1276595744680851E-2</v>
      </c>
      <c r="F53" s="23">
        <f t="shared" si="7"/>
        <v>28.778304023918885</v>
      </c>
      <c r="G53" s="23">
        <f t="shared" si="8"/>
        <v>0.6123043409344443</v>
      </c>
    </row>
    <row r="54" spans="1:7" x14ac:dyDescent="0.3">
      <c r="A54" s="23">
        <f t="shared" si="1"/>
        <v>48</v>
      </c>
      <c r="B54" s="33">
        <v>0.45359660634174626</v>
      </c>
      <c r="C54" s="23">
        <f t="shared" si="2"/>
        <v>2.4535966063417463</v>
      </c>
      <c r="D54" s="23">
        <f t="shared" si="3"/>
        <v>0.60878466819799648</v>
      </c>
      <c r="E54" s="23">
        <f t="shared" si="6"/>
        <v>2.0833333333333332E-2</v>
      </c>
      <c r="F54" s="23">
        <f t="shared" si="7"/>
        <v>29.387088692116883</v>
      </c>
      <c r="G54" s="23">
        <f t="shared" si="8"/>
        <v>0.61223101441910166</v>
      </c>
    </row>
    <row r="55" spans="1:7" x14ac:dyDescent="0.3">
      <c r="A55" s="23">
        <f t="shared" si="1"/>
        <v>49</v>
      </c>
      <c r="B55" s="33">
        <v>0.47721793267616808</v>
      </c>
      <c r="C55" s="23">
        <f t="shared" si="2"/>
        <v>2.4772179326761679</v>
      </c>
      <c r="D55" s="23">
        <f t="shared" si="3"/>
        <v>0.60511505127786613</v>
      </c>
      <c r="E55" s="23">
        <f t="shared" si="6"/>
        <v>2.0408163265306121E-2</v>
      </c>
      <c r="F55" s="23">
        <f t="shared" si="7"/>
        <v>29.99220374339475</v>
      </c>
      <c r="G55" s="23">
        <f t="shared" si="8"/>
        <v>0.61208579068152547</v>
      </c>
    </row>
    <row r="56" spans="1:7" x14ac:dyDescent="0.3">
      <c r="A56" s="23">
        <f t="shared" si="1"/>
        <v>50</v>
      </c>
      <c r="B56" s="33">
        <v>0.7040925321207312</v>
      </c>
      <c r="C56" s="23">
        <f t="shared" si="2"/>
        <v>2.7040925321207312</v>
      </c>
      <c r="D56" s="23">
        <f t="shared" si="3"/>
        <v>0.57262570084186537</v>
      </c>
      <c r="E56" s="23">
        <f t="shared" si="6"/>
        <v>0.02</v>
      </c>
      <c r="F56" s="23">
        <f t="shared" si="7"/>
        <v>30.564829444236615</v>
      </c>
      <c r="G56" s="23">
        <f t="shared" si="8"/>
        <v>0.61129658888473226</v>
      </c>
    </row>
    <row r="57" spans="1:7" x14ac:dyDescent="0.3">
      <c r="A57" s="23">
        <f t="shared" si="1"/>
        <v>51</v>
      </c>
      <c r="B57" s="32">
        <v>0.33109530930509357</v>
      </c>
      <c r="C57" s="23">
        <f t="shared" si="2"/>
        <v>2.3310953093050935</v>
      </c>
      <c r="D57" s="23">
        <f t="shared" si="3"/>
        <v>0.62881189904323997</v>
      </c>
      <c r="E57" s="23">
        <f t="shared" ref="E57:E120" si="9" xml:space="preserve"> ($D$3-$C$3)/A57</f>
        <v>1.9607843137254902E-2</v>
      </c>
      <c r="F57" s="23">
        <f t="shared" ref="F57:F120" si="10" xml:space="preserve"> SUM(D57+F56)</f>
        <v>31.193641343279854</v>
      </c>
      <c r="G57" s="23">
        <f t="shared" ref="G57:G120" si="11" xml:space="preserve"> E57*F57</f>
        <v>0.61164002633882064</v>
      </c>
    </row>
    <row r="58" spans="1:7" x14ac:dyDescent="0.3">
      <c r="A58" s="23">
        <f t="shared" si="1"/>
        <v>52</v>
      </c>
      <c r="B58" s="32">
        <v>0.4251533555101169</v>
      </c>
      <c r="C58" s="23">
        <f t="shared" si="2"/>
        <v>2.4251533555101168</v>
      </c>
      <c r="D58" s="23">
        <f t="shared" si="3"/>
        <v>0.61328283883267098</v>
      </c>
      <c r="E58" s="23">
        <f t="shared" si="9"/>
        <v>1.9230769230769232E-2</v>
      </c>
      <c r="F58" s="23">
        <f t="shared" si="10"/>
        <v>31.806924182112525</v>
      </c>
      <c r="G58" s="23">
        <f t="shared" si="11"/>
        <v>0.61167161888677934</v>
      </c>
    </row>
    <row r="59" spans="1:7" x14ac:dyDescent="0.3">
      <c r="A59" s="23">
        <f t="shared" si="1"/>
        <v>53</v>
      </c>
      <c r="B59" s="32">
        <v>2.3834955900753806E-2</v>
      </c>
      <c r="C59" s="23">
        <f t="shared" si="2"/>
        <v>2.023834955900754</v>
      </c>
      <c r="D59" s="23">
        <f t="shared" si="3"/>
        <v>0.68791944370851932</v>
      </c>
      <c r="E59" s="23">
        <f t="shared" si="9"/>
        <v>1.8867924528301886E-2</v>
      </c>
      <c r="F59" s="23">
        <f t="shared" si="10"/>
        <v>32.494843625821041</v>
      </c>
      <c r="G59" s="23">
        <f t="shared" si="11"/>
        <v>0.61311025709096301</v>
      </c>
    </row>
    <row r="60" spans="1:7" x14ac:dyDescent="0.3">
      <c r="A60" s="23">
        <f t="shared" si="1"/>
        <v>54</v>
      </c>
      <c r="B60" s="32">
        <v>0.66676839503158669</v>
      </c>
      <c r="C60" s="23">
        <f t="shared" si="2"/>
        <v>2.6667683950315868</v>
      </c>
      <c r="D60" s="23">
        <f t="shared" si="3"/>
        <v>0.57765302848005651</v>
      </c>
      <c r="E60" s="23">
        <f t="shared" si="9"/>
        <v>1.8518518518518517E-2</v>
      </c>
      <c r="F60" s="23">
        <f t="shared" si="10"/>
        <v>33.072496654301098</v>
      </c>
      <c r="G60" s="23">
        <f t="shared" si="11"/>
        <v>0.61245364174631656</v>
      </c>
    </row>
    <row r="61" spans="1:7" x14ac:dyDescent="0.3">
      <c r="A61" s="23">
        <f t="shared" si="1"/>
        <v>55</v>
      </c>
      <c r="B61" s="32">
        <v>0.67641224402600175</v>
      </c>
      <c r="C61" s="23">
        <f t="shared" si="2"/>
        <v>2.6764122440260016</v>
      </c>
      <c r="D61" s="23">
        <f t="shared" si="3"/>
        <v>0.57634290264853183</v>
      </c>
      <c r="E61" s="23">
        <f t="shared" si="9"/>
        <v>1.8181818181818181E-2</v>
      </c>
      <c r="F61" s="23">
        <f t="shared" si="10"/>
        <v>33.648839556949632</v>
      </c>
      <c r="G61" s="23">
        <f t="shared" si="11"/>
        <v>0.61179708285362966</v>
      </c>
    </row>
    <row r="62" spans="1:7" x14ac:dyDescent="0.3">
      <c r="A62" s="23">
        <f t="shared" si="1"/>
        <v>56</v>
      </c>
      <c r="B62" s="32">
        <v>0.56605731376079593</v>
      </c>
      <c r="C62" s="23">
        <f t="shared" si="2"/>
        <v>2.5660573137607958</v>
      </c>
      <c r="D62" s="23">
        <f t="shared" si="3"/>
        <v>0.59182236194643723</v>
      </c>
      <c r="E62" s="23">
        <f t="shared" si="9"/>
        <v>1.7857142857142856E-2</v>
      </c>
      <c r="F62" s="23">
        <f t="shared" si="10"/>
        <v>34.240661918896066</v>
      </c>
      <c r="G62" s="23">
        <f t="shared" si="11"/>
        <v>0.61144039140885831</v>
      </c>
    </row>
    <row r="63" spans="1:7" x14ac:dyDescent="0.3">
      <c r="A63" s="23">
        <f t="shared" si="1"/>
        <v>57</v>
      </c>
      <c r="B63" s="32">
        <v>0.43971068453016754</v>
      </c>
      <c r="C63" s="23">
        <f t="shared" si="2"/>
        <v>2.4397106845301675</v>
      </c>
      <c r="D63" s="23">
        <f t="shared" si="3"/>
        <v>0.61096966235824524</v>
      </c>
      <c r="E63" s="23">
        <f t="shared" si="9"/>
        <v>1.7543859649122806E-2</v>
      </c>
      <c r="F63" s="23">
        <f t="shared" si="10"/>
        <v>34.85163158125431</v>
      </c>
      <c r="G63" s="23">
        <f t="shared" si="11"/>
        <v>0.61143213300446153</v>
      </c>
    </row>
    <row r="64" spans="1:7" x14ac:dyDescent="0.3">
      <c r="A64" s="23">
        <f t="shared" si="1"/>
        <v>58</v>
      </c>
      <c r="B64" s="32">
        <v>0.79589220862453081</v>
      </c>
      <c r="C64" s="23">
        <f t="shared" si="2"/>
        <v>2.7958922086245308</v>
      </c>
      <c r="D64" s="23">
        <f t="shared" si="3"/>
        <v>0.56073683985765221</v>
      </c>
      <c r="E64" s="23">
        <f t="shared" si="9"/>
        <v>1.7241379310344827E-2</v>
      </c>
      <c r="F64" s="23">
        <f t="shared" si="10"/>
        <v>35.412368421111964</v>
      </c>
      <c r="G64" s="23">
        <f t="shared" si="11"/>
        <v>0.61055807622606828</v>
      </c>
    </row>
    <row r="65" spans="1:7" x14ac:dyDescent="0.3">
      <c r="A65" s="23">
        <f t="shared" si="1"/>
        <v>59</v>
      </c>
      <c r="B65" s="32">
        <v>0.48112430188909572</v>
      </c>
      <c r="C65" s="23">
        <f t="shared" si="2"/>
        <v>2.4811243018890958</v>
      </c>
      <c r="D65" s="23">
        <f t="shared" si="3"/>
        <v>0.60451383836060002</v>
      </c>
      <c r="E65" s="23">
        <f t="shared" si="9"/>
        <v>1.6949152542372881E-2</v>
      </c>
      <c r="F65" s="23">
        <f t="shared" si="10"/>
        <v>36.016882259472567</v>
      </c>
      <c r="G65" s="23">
        <f t="shared" si="11"/>
        <v>0.61045563151648419</v>
      </c>
    </row>
    <row r="66" spans="1:7" x14ac:dyDescent="0.3">
      <c r="A66" s="23">
        <f t="shared" si="1"/>
        <v>60</v>
      </c>
      <c r="B66" s="32">
        <v>0.60908841212195197</v>
      </c>
      <c r="C66" s="23">
        <f t="shared" si="2"/>
        <v>2.609088412121952</v>
      </c>
      <c r="D66" s="23">
        <f t="shared" si="3"/>
        <v>0.58565669486347371</v>
      </c>
      <c r="E66" s="23">
        <f t="shared" si="9"/>
        <v>1.6666666666666666E-2</v>
      </c>
      <c r="F66" s="23">
        <f t="shared" si="10"/>
        <v>36.60253895433604</v>
      </c>
      <c r="G66" s="23">
        <f t="shared" si="11"/>
        <v>0.61004231590560065</v>
      </c>
    </row>
    <row r="67" spans="1:7" x14ac:dyDescent="0.3">
      <c r="A67" s="23">
        <f t="shared" si="1"/>
        <v>61</v>
      </c>
      <c r="B67" s="32">
        <v>0.83962523270363476</v>
      </c>
      <c r="C67" s="23">
        <f t="shared" si="2"/>
        <v>2.8396252327036349</v>
      </c>
      <c r="D67" s="23">
        <f t="shared" si="3"/>
        <v>0.55529767390103235</v>
      </c>
      <c r="E67" s="23">
        <f t="shared" si="9"/>
        <v>1.6393442622950821E-2</v>
      </c>
      <c r="F67" s="23">
        <f t="shared" si="10"/>
        <v>37.157836628237071</v>
      </c>
      <c r="G67" s="23">
        <f t="shared" si="11"/>
        <v>0.60914486275798485</v>
      </c>
    </row>
    <row r="68" spans="1:7" x14ac:dyDescent="0.3">
      <c r="A68" s="23">
        <f t="shared" si="1"/>
        <v>62</v>
      </c>
      <c r="B68" s="32">
        <v>0.30820642719809566</v>
      </c>
      <c r="C68" s="23">
        <f t="shared" si="2"/>
        <v>2.3082064271980958</v>
      </c>
      <c r="D68" s="23">
        <f t="shared" si="3"/>
        <v>0.63275175829744279</v>
      </c>
      <c r="E68" s="23">
        <f t="shared" si="9"/>
        <v>1.6129032258064516E-2</v>
      </c>
      <c r="F68" s="23">
        <f t="shared" si="10"/>
        <v>37.790588386534516</v>
      </c>
      <c r="G68" s="23">
        <f t="shared" si="11"/>
        <v>0.60952561913765346</v>
      </c>
    </row>
    <row r="69" spans="1:7" x14ac:dyDescent="0.3">
      <c r="A69" s="23">
        <f t="shared" si="1"/>
        <v>63</v>
      </c>
      <c r="B69" s="32">
        <v>0.91164891506698809</v>
      </c>
      <c r="C69" s="23">
        <f t="shared" si="2"/>
        <v>2.911648915066988</v>
      </c>
      <c r="D69" s="23">
        <f t="shared" si="3"/>
        <v>0.54663517469726319</v>
      </c>
      <c r="E69" s="23">
        <f t="shared" si="9"/>
        <v>1.5873015873015872E-2</v>
      </c>
      <c r="F69" s="23">
        <f t="shared" si="10"/>
        <v>38.337223561231781</v>
      </c>
      <c r="G69" s="23">
        <f t="shared" si="11"/>
        <v>0.60852735811479008</v>
      </c>
    </row>
    <row r="70" spans="1:7" x14ac:dyDescent="0.3">
      <c r="A70" s="23">
        <f t="shared" si="1"/>
        <v>64</v>
      </c>
      <c r="B70" s="32">
        <v>0.10425122837000642</v>
      </c>
      <c r="C70" s="23">
        <f t="shared" si="2"/>
        <v>2.1042512283700066</v>
      </c>
      <c r="D70" s="23">
        <f t="shared" si="3"/>
        <v>0.67103362110351472</v>
      </c>
      <c r="E70" s="23">
        <f t="shared" si="9"/>
        <v>1.5625E-2</v>
      </c>
      <c r="F70" s="23">
        <f t="shared" si="10"/>
        <v>39.008257182335292</v>
      </c>
      <c r="G70" s="23">
        <f t="shared" si="11"/>
        <v>0.60950401847398894</v>
      </c>
    </row>
    <row r="71" spans="1:7" x14ac:dyDescent="0.3">
      <c r="A71" s="23">
        <f t="shared" si="1"/>
        <v>65</v>
      </c>
      <c r="B71" s="32">
        <v>0.92538224433118688</v>
      </c>
      <c r="C71" s="23">
        <f t="shared" si="2"/>
        <v>2.9253822443311868</v>
      </c>
      <c r="D71" s="23">
        <f t="shared" si="3"/>
        <v>0.54502343677108189</v>
      </c>
      <c r="E71" s="23">
        <f t="shared" si="9"/>
        <v>1.5384615384615385E-2</v>
      </c>
      <c r="F71" s="23">
        <f t="shared" si="10"/>
        <v>39.553280619106374</v>
      </c>
      <c r="G71" s="23">
        <f t="shared" si="11"/>
        <v>0.60851200952471352</v>
      </c>
    </row>
    <row r="72" spans="1:7" x14ac:dyDescent="0.3">
      <c r="A72" s="23">
        <f t="shared" si="1"/>
        <v>66</v>
      </c>
      <c r="B72" s="32">
        <v>0.54194769127475817</v>
      </c>
      <c r="C72" s="23">
        <f t="shared" ref="C72:C135" si="12">$C$3+B72*($D$3-$C$3)</f>
        <v>2.5419476912747583</v>
      </c>
      <c r="D72" s="23">
        <f t="shared" ref="D72:D135" si="13" xml:space="preserve"> POWER(C72,-1) * LN(C72+2)</f>
        <v>0.59535289893628551</v>
      </c>
      <c r="E72" s="23">
        <f t="shared" si="9"/>
        <v>1.5151515151515152E-2</v>
      </c>
      <c r="F72" s="23">
        <f t="shared" si="10"/>
        <v>40.148633518042658</v>
      </c>
      <c r="G72" s="23">
        <f t="shared" si="11"/>
        <v>0.60831262906125239</v>
      </c>
    </row>
    <row r="73" spans="1:7" x14ac:dyDescent="0.3">
      <c r="A73" s="23">
        <f t="shared" ref="A73:A136" si="14">A72+1</f>
        <v>67</v>
      </c>
      <c r="B73" s="32">
        <v>0.12201300088503678</v>
      </c>
      <c r="C73" s="23">
        <f t="shared" si="12"/>
        <v>2.1220130008850369</v>
      </c>
      <c r="D73" s="23">
        <f t="shared" si="13"/>
        <v>0.66745191282810956</v>
      </c>
      <c r="E73" s="23">
        <f t="shared" si="9"/>
        <v>1.4925373134328358E-2</v>
      </c>
      <c r="F73" s="23">
        <f t="shared" si="10"/>
        <v>40.816085430870764</v>
      </c>
      <c r="G73" s="23">
        <f t="shared" si="11"/>
        <v>0.6091953049383696</v>
      </c>
    </row>
    <row r="74" spans="1:7" x14ac:dyDescent="0.3">
      <c r="A74" s="23">
        <f t="shared" si="14"/>
        <v>68</v>
      </c>
      <c r="B74" s="32">
        <v>0.58412427137058631</v>
      </c>
      <c r="C74" s="23">
        <f t="shared" si="12"/>
        <v>2.5841242713705865</v>
      </c>
      <c r="D74" s="23">
        <f t="shared" si="13"/>
        <v>0.58921279666157245</v>
      </c>
      <c r="E74" s="23">
        <f t="shared" si="9"/>
        <v>1.4705882352941176E-2</v>
      </c>
      <c r="F74" s="23">
        <f t="shared" si="10"/>
        <v>41.405298227532334</v>
      </c>
      <c r="G74" s="23">
        <f t="shared" si="11"/>
        <v>0.60890144452253436</v>
      </c>
    </row>
    <row r="75" spans="1:7" x14ac:dyDescent="0.3">
      <c r="A75" s="23">
        <f t="shared" si="14"/>
        <v>69</v>
      </c>
      <c r="B75" s="32">
        <v>0.6156498916592914</v>
      </c>
      <c r="C75" s="23">
        <f t="shared" si="12"/>
        <v>2.6156498916592916</v>
      </c>
      <c r="D75" s="23">
        <f t="shared" si="13"/>
        <v>0.58473142162951774</v>
      </c>
      <c r="E75" s="23">
        <f t="shared" si="9"/>
        <v>1.4492753623188406E-2</v>
      </c>
      <c r="F75" s="23">
        <f t="shared" si="10"/>
        <v>41.990029649161855</v>
      </c>
      <c r="G75" s="23">
        <f t="shared" si="11"/>
        <v>0.60855115433567908</v>
      </c>
    </row>
    <row r="76" spans="1:7" x14ac:dyDescent="0.3">
      <c r="A76" s="23">
        <f t="shared" si="14"/>
        <v>70</v>
      </c>
      <c r="B76" s="32">
        <v>0.6929532761619922</v>
      </c>
      <c r="C76" s="23">
        <f t="shared" si="12"/>
        <v>2.6929532761619921</v>
      </c>
      <c r="D76" s="23">
        <f t="shared" si="13"/>
        <v>0.57411396416645355</v>
      </c>
      <c r="E76" s="23">
        <f t="shared" si="9"/>
        <v>1.4285714285714285E-2</v>
      </c>
      <c r="F76" s="23">
        <f t="shared" si="10"/>
        <v>42.564143613328305</v>
      </c>
      <c r="G76" s="23">
        <f t="shared" si="11"/>
        <v>0.60805919447611867</v>
      </c>
    </row>
    <row r="77" spans="1:7" x14ac:dyDescent="0.3">
      <c r="A77" s="23">
        <f t="shared" si="14"/>
        <v>71</v>
      </c>
      <c r="B77" s="32">
        <v>0.16956083864864041</v>
      </c>
      <c r="C77" s="23">
        <f t="shared" si="12"/>
        <v>2.1695608386486405</v>
      </c>
      <c r="D77" s="23">
        <f t="shared" si="13"/>
        <v>0.65811047579626647</v>
      </c>
      <c r="E77" s="23">
        <f t="shared" si="9"/>
        <v>1.4084507042253521E-2</v>
      </c>
      <c r="F77" s="23">
        <f t="shared" si="10"/>
        <v>43.222254089124569</v>
      </c>
      <c r="G77" s="23">
        <f t="shared" si="11"/>
        <v>0.60876414210034602</v>
      </c>
    </row>
    <row r="78" spans="1:7" x14ac:dyDescent="0.3">
      <c r="A78" s="23">
        <f t="shared" si="14"/>
        <v>72</v>
      </c>
      <c r="B78" s="32">
        <v>0.44169438764610736</v>
      </c>
      <c r="C78" s="23">
        <f t="shared" si="12"/>
        <v>2.4416943876461072</v>
      </c>
      <c r="D78" s="23">
        <f t="shared" si="13"/>
        <v>0.61065624347968339</v>
      </c>
      <c r="E78" s="23">
        <f t="shared" si="9"/>
        <v>1.3888888888888888E-2</v>
      </c>
      <c r="F78" s="23">
        <f t="shared" si="10"/>
        <v>43.83291033260425</v>
      </c>
      <c r="G78" s="23">
        <f t="shared" si="11"/>
        <v>0.60879042128617011</v>
      </c>
    </row>
    <row r="79" spans="1:7" x14ac:dyDescent="0.3">
      <c r="A79" s="23">
        <f t="shared" si="14"/>
        <v>73</v>
      </c>
      <c r="B79" s="32">
        <v>0.5365153965880306</v>
      </c>
      <c r="C79" s="23">
        <f t="shared" si="12"/>
        <v>2.5365153965880305</v>
      </c>
      <c r="D79" s="23">
        <f t="shared" si="13"/>
        <v>0.5961561225259161</v>
      </c>
      <c r="E79" s="23">
        <f t="shared" si="9"/>
        <v>1.3698630136986301E-2</v>
      </c>
      <c r="F79" s="23">
        <f t="shared" si="10"/>
        <v>44.429066455130169</v>
      </c>
      <c r="G79" s="23">
        <f t="shared" si="11"/>
        <v>0.60861734870041329</v>
      </c>
    </row>
    <row r="80" spans="1:7" x14ac:dyDescent="0.3">
      <c r="A80" s="23">
        <f t="shared" si="14"/>
        <v>74</v>
      </c>
      <c r="B80" s="32">
        <v>0.96740623187963504</v>
      </c>
      <c r="C80" s="23">
        <f t="shared" si="12"/>
        <v>2.967406231879635</v>
      </c>
      <c r="D80" s="23">
        <f t="shared" si="13"/>
        <v>0.54016797623633839</v>
      </c>
      <c r="E80" s="23">
        <f t="shared" si="9"/>
        <v>1.3513513513513514E-2</v>
      </c>
      <c r="F80" s="23">
        <f t="shared" si="10"/>
        <v>44.969234431366509</v>
      </c>
      <c r="G80" s="23">
        <f t="shared" si="11"/>
        <v>0.60769235718062853</v>
      </c>
    </row>
    <row r="81" spans="1:7" x14ac:dyDescent="0.3">
      <c r="A81" s="23">
        <f t="shared" si="14"/>
        <v>75</v>
      </c>
      <c r="B81" s="32">
        <v>0.68248542741172524</v>
      </c>
      <c r="C81" s="23">
        <f t="shared" si="12"/>
        <v>2.6824854274117254</v>
      </c>
      <c r="D81" s="23">
        <f t="shared" si="13"/>
        <v>0.57552187512997077</v>
      </c>
      <c r="E81" s="23">
        <f t="shared" si="9"/>
        <v>1.3333333333333334E-2</v>
      </c>
      <c r="F81" s="23">
        <f t="shared" si="10"/>
        <v>45.544756306496481</v>
      </c>
      <c r="G81" s="23">
        <f t="shared" si="11"/>
        <v>0.60726341741995316</v>
      </c>
    </row>
    <row r="82" spans="1:7" x14ac:dyDescent="0.3">
      <c r="A82" s="23">
        <f t="shared" si="14"/>
        <v>76</v>
      </c>
      <c r="B82" s="32">
        <v>0.5526596881008331</v>
      </c>
      <c r="C82" s="23">
        <f t="shared" si="12"/>
        <v>2.552659688100833</v>
      </c>
      <c r="D82" s="23">
        <f t="shared" si="13"/>
        <v>0.59377739072807545</v>
      </c>
      <c r="E82" s="23">
        <f t="shared" si="9"/>
        <v>1.3157894736842105E-2</v>
      </c>
      <c r="F82" s="23">
        <f t="shared" si="10"/>
        <v>46.13853369722456</v>
      </c>
      <c r="G82" s="23">
        <f t="shared" si="11"/>
        <v>0.60708596970032314</v>
      </c>
    </row>
    <row r="83" spans="1:7" x14ac:dyDescent="0.3">
      <c r="A83" s="23">
        <f t="shared" si="14"/>
        <v>77</v>
      </c>
      <c r="B83" s="32">
        <v>0.28003784295175022</v>
      </c>
      <c r="C83" s="23">
        <f t="shared" si="12"/>
        <v>2.2800378429517503</v>
      </c>
      <c r="D83" s="23">
        <f t="shared" si="13"/>
        <v>0.63769198211353628</v>
      </c>
      <c r="E83" s="23">
        <f t="shared" si="9"/>
        <v>1.2987012987012988E-2</v>
      </c>
      <c r="F83" s="23">
        <f t="shared" si="10"/>
        <v>46.776225679338097</v>
      </c>
      <c r="G83" s="23">
        <f t="shared" si="11"/>
        <v>0.60748345038101426</v>
      </c>
    </row>
    <row r="84" spans="1:7" x14ac:dyDescent="0.3">
      <c r="A84" s="23">
        <f t="shared" si="14"/>
        <v>78</v>
      </c>
      <c r="B84" s="32">
        <v>0.43131809442426833</v>
      </c>
      <c r="C84" s="23">
        <f t="shared" si="12"/>
        <v>2.4313180944242685</v>
      </c>
      <c r="D84" s="23">
        <f t="shared" si="13"/>
        <v>0.61230041493134846</v>
      </c>
      <c r="E84" s="23">
        <f t="shared" si="9"/>
        <v>1.282051282051282E-2</v>
      </c>
      <c r="F84" s="23">
        <f t="shared" si="10"/>
        <v>47.388526094269444</v>
      </c>
      <c r="G84" s="23">
        <f t="shared" si="11"/>
        <v>0.60754520633678777</v>
      </c>
    </row>
    <row r="85" spans="1:7" x14ac:dyDescent="0.3">
      <c r="A85" s="23">
        <f t="shared" si="14"/>
        <v>79</v>
      </c>
      <c r="B85" s="32">
        <v>0.43556016724143193</v>
      </c>
      <c r="C85" s="23">
        <f t="shared" si="12"/>
        <v>2.435560167241432</v>
      </c>
      <c r="D85" s="23">
        <f t="shared" si="13"/>
        <v>0.61162681745713432</v>
      </c>
      <c r="E85" s="23">
        <f t="shared" si="9"/>
        <v>1.2658227848101266E-2</v>
      </c>
      <c r="F85" s="23">
        <f t="shared" si="10"/>
        <v>48.00015291172658</v>
      </c>
      <c r="G85" s="23">
        <f t="shared" si="11"/>
        <v>0.60759687230033643</v>
      </c>
    </row>
    <row r="86" spans="1:7" x14ac:dyDescent="0.3">
      <c r="A86" s="23">
        <f t="shared" si="14"/>
        <v>80</v>
      </c>
      <c r="B86" s="32">
        <v>0.17303994872890407</v>
      </c>
      <c r="C86" s="23">
        <f t="shared" si="12"/>
        <v>2.173039948728904</v>
      </c>
      <c r="D86" s="23">
        <f t="shared" si="13"/>
        <v>0.65744064003196168</v>
      </c>
      <c r="E86" s="23">
        <f t="shared" si="9"/>
        <v>1.2500000000000001E-2</v>
      </c>
      <c r="F86" s="23">
        <f t="shared" si="10"/>
        <v>48.657593551758545</v>
      </c>
      <c r="G86" s="23">
        <f t="shared" si="11"/>
        <v>0.60821991939698183</v>
      </c>
    </row>
    <row r="87" spans="1:7" x14ac:dyDescent="0.3">
      <c r="A87" s="23">
        <f t="shared" si="14"/>
        <v>81</v>
      </c>
      <c r="B87" s="32">
        <v>0.83651234473708302</v>
      </c>
      <c r="C87" s="23">
        <f t="shared" si="12"/>
        <v>2.8365123447370832</v>
      </c>
      <c r="D87" s="23">
        <f t="shared" si="13"/>
        <v>0.55568024372358926</v>
      </c>
      <c r="E87" s="23">
        <f t="shared" si="9"/>
        <v>1.2345679012345678E-2</v>
      </c>
      <c r="F87" s="23">
        <f t="shared" si="10"/>
        <v>49.213273795482131</v>
      </c>
      <c r="G87" s="23">
        <f t="shared" si="11"/>
        <v>0.60757128142570527</v>
      </c>
    </row>
    <row r="88" spans="1:7" x14ac:dyDescent="0.3">
      <c r="A88" s="23">
        <f t="shared" si="14"/>
        <v>82</v>
      </c>
      <c r="B88" s="32">
        <v>0.33909115878780483</v>
      </c>
      <c r="C88" s="23">
        <f t="shared" si="12"/>
        <v>2.3390911587878049</v>
      </c>
      <c r="D88" s="23">
        <f t="shared" si="13"/>
        <v>0.62745092693434279</v>
      </c>
      <c r="E88" s="23">
        <f t="shared" si="9"/>
        <v>1.2195121951219513E-2</v>
      </c>
      <c r="F88" s="23">
        <f t="shared" si="10"/>
        <v>49.840724722416475</v>
      </c>
      <c r="G88" s="23">
        <f t="shared" si="11"/>
        <v>0.60781371612703017</v>
      </c>
    </row>
    <row r="89" spans="1:7" x14ac:dyDescent="0.3">
      <c r="A89" s="23">
        <f t="shared" si="14"/>
        <v>83</v>
      </c>
      <c r="B89" s="32">
        <v>0.49064607684560685</v>
      </c>
      <c r="C89" s="23">
        <f t="shared" si="12"/>
        <v>2.4906460768456067</v>
      </c>
      <c r="D89" s="23">
        <f t="shared" si="13"/>
        <v>0.60305500559041658</v>
      </c>
      <c r="E89" s="23">
        <f t="shared" si="9"/>
        <v>1.2048192771084338E-2</v>
      </c>
      <c r="F89" s="23">
        <f t="shared" si="10"/>
        <v>50.443779728006895</v>
      </c>
      <c r="G89" s="23">
        <f t="shared" si="11"/>
        <v>0.60775638226514339</v>
      </c>
    </row>
    <row r="90" spans="1:7" x14ac:dyDescent="0.3">
      <c r="A90" s="23">
        <f t="shared" si="14"/>
        <v>84</v>
      </c>
      <c r="B90" s="32">
        <v>0.14340647602771081</v>
      </c>
      <c r="C90" s="23">
        <f t="shared" si="12"/>
        <v>2.1434064760277107</v>
      </c>
      <c r="D90" s="23">
        <f t="shared" si="13"/>
        <v>0.6632051762935659</v>
      </c>
      <c r="E90" s="23">
        <f t="shared" si="9"/>
        <v>1.1904761904761904E-2</v>
      </c>
      <c r="F90" s="23">
        <f t="shared" si="10"/>
        <v>51.106984904300461</v>
      </c>
      <c r="G90" s="23">
        <f t="shared" si="11"/>
        <v>0.60841648695595785</v>
      </c>
    </row>
    <row r="91" spans="1:7" x14ac:dyDescent="0.3">
      <c r="A91" s="23">
        <f t="shared" si="14"/>
        <v>85</v>
      </c>
      <c r="B91" s="32">
        <v>0.10666219061861018</v>
      </c>
      <c r="C91" s="23">
        <f t="shared" si="12"/>
        <v>2.1066621906186103</v>
      </c>
      <c r="D91" s="23">
        <f t="shared" si="13"/>
        <v>0.67054442130330227</v>
      </c>
      <c r="E91" s="23">
        <f t="shared" si="9"/>
        <v>1.1764705882352941E-2</v>
      </c>
      <c r="F91" s="23">
        <f t="shared" si="10"/>
        <v>51.777529325603766</v>
      </c>
      <c r="G91" s="23">
        <f t="shared" si="11"/>
        <v>0.60914740383063248</v>
      </c>
    </row>
    <row r="92" spans="1:7" x14ac:dyDescent="0.3">
      <c r="A92" s="23">
        <f t="shared" si="14"/>
        <v>86</v>
      </c>
      <c r="B92" s="32">
        <v>0.22122867519150366</v>
      </c>
      <c r="C92" s="23">
        <f t="shared" si="12"/>
        <v>2.2212286751915036</v>
      </c>
      <c r="D92" s="23">
        <f t="shared" si="13"/>
        <v>0.64834668173232679</v>
      </c>
      <c r="E92" s="23">
        <f t="shared" si="9"/>
        <v>1.1627906976744186E-2</v>
      </c>
      <c r="F92" s="23">
        <f t="shared" si="10"/>
        <v>52.425876007336093</v>
      </c>
      <c r="G92" s="23">
        <f t="shared" si="11"/>
        <v>0.60960320938762902</v>
      </c>
    </row>
    <row r="93" spans="1:7" x14ac:dyDescent="0.3">
      <c r="A93" s="23">
        <f t="shared" si="14"/>
        <v>87</v>
      </c>
      <c r="B93" s="32">
        <v>5.7344279305398725E-2</v>
      </c>
      <c r="C93" s="23">
        <f t="shared" si="12"/>
        <v>2.0573442793053989</v>
      </c>
      <c r="D93" s="23">
        <f t="shared" si="13"/>
        <v>0.68074587966386724</v>
      </c>
      <c r="E93" s="23">
        <f t="shared" si="9"/>
        <v>1.1494252873563218E-2</v>
      </c>
      <c r="F93" s="23">
        <f t="shared" si="10"/>
        <v>53.10662188699996</v>
      </c>
      <c r="G93" s="23">
        <f t="shared" si="11"/>
        <v>0.61042094122988455</v>
      </c>
    </row>
    <row r="94" spans="1:7" x14ac:dyDescent="0.3">
      <c r="A94" s="23">
        <f t="shared" si="14"/>
        <v>88</v>
      </c>
      <c r="B94" s="32">
        <v>0.93087557603686633</v>
      </c>
      <c r="C94" s="23">
        <f t="shared" si="12"/>
        <v>2.9308755760368665</v>
      </c>
      <c r="D94" s="23">
        <f t="shared" si="13"/>
        <v>0.54438222726361918</v>
      </c>
      <c r="E94" s="23">
        <f t="shared" si="9"/>
        <v>1.1363636363636364E-2</v>
      </c>
      <c r="F94" s="23">
        <f t="shared" si="10"/>
        <v>53.651004114263579</v>
      </c>
      <c r="G94" s="23">
        <f t="shared" si="11"/>
        <v>0.6096705012984498</v>
      </c>
    </row>
    <row r="95" spans="1:7" x14ac:dyDescent="0.3">
      <c r="A95" s="23">
        <f t="shared" si="14"/>
        <v>89</v>
      </c>
      <c r="B95" s="32">
        <v>0.9005401776177252</v>
      </c>
      <c r="C95" s="23">
        <f t="shared" si="12"/>
        <v>2.9005401776177253</v>
      </c>
      <c r="D95" s="23">
        <f t="shared" si="13"/>
        <v>0.54794808623408664</v>
      </c>
      <c r="E95" s="23">
        <f t="shared" si="9"/>
        <v>1.1235955056179775E-2</v>
      </c>
      <c r="F95" s="23">
        <f t="shared" si="10"/>
        <v>54.198952200497665</v>
      </c>
      <c r="G95" s="23">
        <f t="shared" si="11"/>
        <v>0.60897699101682767</v>
      </c>
    </row>
    <row r="96" spans="1:7" x14ac:dyDescent="0.3">
      <c r="A96" s="23">
        <f t="shared" si="14"/>
        <v>90</v>
      </c>
      <c r="B96" s="32">
        <v>0.51350444044312871</v>
      </c>
      <c r="C96" s="23">
        <f t="shared" si="12"/>
        <v>2.5135044404431288</v>
      </c>
      <c r="D96" s="23">
        <f t="shared" si="13"/>
        <v>0.59959070106261325</v>
      </c>
      <c r="E96" s="23">
        <f t="shared" si="9"/>
        <v>1.1111111111111112E-2</v>
      </c>
      <c r="F96" s="23">
        <f t="shared" si="10"/>
        <v>54.798542901560275</v>
      </c>
      <c r="G96" s="23">
        <f t="shared" si="11"/>
        <v>0.60887269890622531</v>
      </c>
    </row>
    <row r="97" spans="1:7" x14ac:dyDescent="0.3">
      <c r="A97" s="23">
        <f t="shared" si="14"/>
        <v>91</v>
      </c>
      <c r="B97" s="32">
        <v>0.7312540055543687</v>
      </c>
      <c r="C97" s="23">
        <f t="shared" si="12"/>
        <v>2.7312540055543688</v>
      </c>
      <c r="D97" s="23">
        <f t="shared" si="13"/>
        <v>0.56903908668293823</v>
      </c>
      <c r="E97" s="23">
        <f t="shared" si="9"/>
        <v>1.098901098901099E-2</v>
      </c>
      <c r="F97" s="23">
        <f t="shared" si="10"/>
        <v>55.367581988243217</v>
      </c>
      <c r="G97" s="23">
        <f t="shared" si="11"/>
        <v>0.60843496690377163</v>
      </c>
    </row>
    <row r="98" spans="1:7" x14ac:dyDescent="0.3">
      <c r="A98" s="23">
        <f t="shared" si="14"/>
        <v>92</v>
      </c>
      <c r="B98" s="32">
        <v>0.54045228431043424</v>
      </c>
      <c r="C98" s="23">
        <f t="shared" si="12"/>
        <v>2.540452284310434</v>
      </c>
      <c r="D98" s="23">
        <f t="shared" si="13"/>
        <v>0.59557372461998515</v>
      </c>
      <c r="E98" s="23">
        <f t="shared" si="9"/>
        <v>1.0869565217391304E-2</v>
      </c>
      <c r="F98" s="23">
        <f t="shared" si="10"/>
        <v>55.963155712863198</v>
      </c>
      <c r="G98" s="23">
        <f t="shared" si="11"/>
        <v>0.60829517079199125</v>
      </c>
    </row>
    <row r="99" spans="1:7" x14ac:dyDescent="0.3">
      <c r="A99" s="23">
        <f t="shared" si="14"/>
        <v>93</v>
      </c>
      <c r="B99" s="32">
        <v>0.32850123599963377</v>
      </c>
      <c r="C99" s="23">
        <f t="shared" si="12"/>
        <v>2.3285012359996338</v>
      </c>
      <c r="D99" s="23">
        <f t="shared" si="13"/>
        <v>0.6292551296816502</v>
      </c>
      <c r="E99" s="23">
        <f t="shared" si="9"/>
        <v>1.0752688172043012E-2</v>
      </c>
      <c r="F99" s="23">
        <f t="shared" si="10"/>
        <v>56.592410842544851</v>
      </c>
      <c r="G99" s="23">
        <f t="shared" si="11"/>
        <v>0.60852054669403066</v>
      </c>
    </row>
    <row r="100" spans="1:7" x14ac:dyDescent="0.3">
      <c r="A100" s="23">
        <f t="shared" si="14"/>
        <v>94</v>
      </c>
      <c r="B100" s="32">
        <v>8.2094790490432456E-3</v>
      </c>
      <c r="C100" s="23">
        <f t="shared" si="12"/>
        <v>2.0082094790490435</v>
      </c>
      <c r="D100" s="23">
        <f t="shared" si="13"/>
        <v>0.69133456550857941</v>
      </c>
      <c r="E100" s="23">
        <f t="shared" si="9"/>
        <v>1.0638297872340425E-2</v>
      </c>
      <c r="F100" s="23">
        <f t="shared" si="10"/>
        <v>57.283745408053427</v>
      </c>
      <c r="G100" s="23">
        <f t="shared" si="11"/>
        <v>0.60940154689418535</v>
      </c>
    </row>
    <row r="101" spans="1:7" x14ac:dyDescent="0.3">
      <c r="A101" s="23">
        <f t="shared" si="14"/>
        <v>95</v>
      </c>
      <c r="B101" s="32">
        <v>0.26468703268532368</v>
      </c>
      <c r="C101" s="23">
        <f t="shared" si="12"/>
        <v>2.2646870326853237</v>
      </c>
      <c r="D101" s="23">
        <f t="shared" si="13"/>
        <v>0.64042791650236397</v>
      </c>
      <c r="E101" s="23">
        <f t="shared" si="9"/>
        <v>1.0526315789473684E-2</v>
      </c>
      <c r="F101" s="23">
        <f t="shared" si="10"/>
        <v>57.924173324555788</v>
      </c>
      <c r="G101" s="23">
        <f t="shared" si="11"/>
        <v>0.60972814025848199</v>
      </c>
    </row>
    <row r="102" spans="1:7" x14ac:dyDescent="0.3">
      <c r="A102" s="23">
        <f t="shared" si="14"/>
        <v>96</v>
      </c>
      <c r="B102" s="32">
        <v>0.82671590319528798</v>
      </c>
      <c r="C102" s="23">
        <f t="shared" si="12"/>
        <v>2.826715903195288</v>
      </c>
      <c r="D102" s="23">
        <f t="shared" si="13"/>
        <v>0.55688875468392907</v>
      </c>
      <c r="E102" s="23">
        <f t="shared" si="9"/>
        <v>1.0416666666666666E-2</v>
      </c>
      <c r="F102" s="23">
        <f t="shared" si="10"/>
        <v>58.48106207923972</v>
      </c>
      <c r="G102" s="23">
        <f t="shared" si="11"/>
        <v>0.60917772999208042</v>
      </c>
    </row>
    <row r="103" spans="1:7" x14ac:dyDescent="0.3">
      <c r="A103" s="23">
        <f t="shared" si="14"/>
        <v>97</v>
      </c>
      <c r="B103" s="32">
        <v>0.9914853358561968</v>
      </c>
      <c r="C103" s="23">
        <f t="shared" si="12"/>
        <v>2.991485335856197</v>
      </c>
      <c r="D103" s="23">
        <f t="shared" si="13"/>
        <v>0.53743653986751561</v>
      </c>
      <c r="E103" s="23">
        <f t="shared" si="9"/>
        <v>1.0309278350515464E-2</v>
      </c>
      <c r="F103" s="23">
        <f t="shared" si="10"/>
        <v>59.018498619107234</v>
      </c>
      <c r="G103" s="23">
        <f t="shared" si="11"/>
        <v>0.60843813009388903</v>
      </c>
    </row>
    <row r="104" spans="1:7" x14ac:dyDescent="0.3">
      <c r="A104" s="23">
        <f t="shared" si="14"/>
        <v>98</v>
      </c>
      <c r="B104" s="32">
        <v>0.90908536027100439</v>
      </c>
      <c r="C104" s="23">
        <f t="shared" si="12"/>
        <v>2.9090853602710043</v>
      </c>
      <c r="D104" s="23">
        <f t="shared" si="13"/>
        <v>0.54693742066815021</v>
      </c>
      <c r="E104" s="23">
        <f t="shared" si="9"/>
        <v>1.020408163265306E-2</v>
      </c>
      <c r="F104" s="23">
        <f t="shared" si="10"/>
        <v>59.565436039775385</v>
      </c>
      <c r="G104" s="23">
        <f t="shared" si="11"/>
        <v>0.60781057183444265</v>
      </c>
    </row>
    <row r="105" spans="1:7" x14ac:dyDescent="0.3">
      <c r="A105" s="23">
        <f t="shared" si="14"/>
        <v>99</v>
      </c>
      <c r="B105" s="32">
        <v>0.52763451033051545</v>
      </c>
      <c r="C105" s="23">
        <f t="shared" si="12"/>
        <v>2.5276345103305156</v>
      </c>
      <c r="D105" s="23">
        <f t="shared" si="13"/>
        <v>0.59747547115202548</v>
      </c>
      <c r="E105" s="23">
        <f t="shared" si="9"/>
        <v>1.0101010101010102E-2</v>
      </c>
      <c r="F105" s="23">
        <f t="shared" si="10"/>
        <v>60.162911510927408</v>
      </c>
      <c r="G105" s="23">
        <f t="shared" si="11"/>
        <v>0.60770617687805473</v>
      </c>
    </row>
    <row r="106" spans="1:7" x14ac:dyDescent="0.3">
      <c r="A106" s="23">
        <f t="shared" si="14"/>
        <v>100</v>
      </c>
      <c r="B106" s="32">
        <v>0.2370372631000702</v>
      </c>
      <c r="C106" s="23">
        <f t="shared" si="12"/>
        <v>2.2370372631000701</v>
      </c>
      <c r="D106" s="23">
        <f t="shared" si="13"/>
        <v>0.64543594785475678</v>
      </c>
      <c r="E106" s="23">
        <f t="shared" si="9"/>
        <v>0.01</v>
      </c>
      <c r="F106" s="23">
        <f t="shared" si="10"/>
        <v>60.808347458782166</v>
      </c>
      <c r="G106" s="23">
        <f t="shared" si="11"/>
        <v>0.60808347458782164</v>
      </c>
    </row>
    <row r="107" spans="1:7" x14ac:dyDescent="0.3">
      <c r="A107" s="23">
        <f t="shared" si="14"/>
        <v>101</v>
      </c>
      <c r="B107" s="32">
        <v>0.87594225898007139</v>
      </c>
      <c r="C107" s="23">
        <f t="shared" si="12"/>
        <v>2.8759422589800714</v>
      </c>
      <c r="D107" s="23">
        <f t="shared" si="13"/>
        <v>0.55088497160165395</v>
      </c>
      <c r="E107" s="23">
        <f t="shared" si="9"/>
        <v>9.9009900990099011E-3</v>
      </c>
      <c r="F107" s="23">
        <f t="shared" si="10"/>
        <v>61.35923243038382</v>
      </c>
      <c r="G107" s="23">
        <f t="shared" si="11"/>
        <v>0.60751715277607743</v>
      </c>
    </row>
    <row r="108" spans="1:7" x14ac:dyDescent="0.3">
      <c r="A108" s="23">
        <f t="shared" si="14"/>
        <v>102</v>
      </c>
      <c r="B108" s="32">
        <v>0.77068391979735706</v>
      </c>
      <c r="C108" s="23">
        <f t="shared" si="12"/>
        <v>2.770683919797357</v>
      </c>
      <c r="D108" s="23">
        <f t="shared" si="13"/>
        <v>0.5639364573022555</v>
      </c>
      <c r="E108" s="23">
        <f t="shared" si="9"/>
        <v>9.8039215686274508E-3</v>
      </c>
      <c r="F108" s="23">
        <f t="shared" si="10"/>
        <v>61.923168887686074</v>
      </c>
      <c r="G108" s="23">
        <f t="shared" si="11"/>
        <v>0.60708989105574584</v>
      </c>
    </row>
    <row r="109" spans="1:7" x14ac:dyDescent="0.3">
      <c r="A109" s="23">
        <f t="shared" si="14"/>
        <v>103</v>
      </c>
      <c r="B109" s="32">
        <v>0.8137760551774651</v>
      </c>
      <c r="C109" s="23">
        <f t="shared" si="12"/>
        <v>2.8137760551774651</v>
      </c>
      <c r="D109" s="23">
        <f t="shared" si="13"/>
        <v>0.55849569687598499</v>
      </c>
      <c r="E109" s="23">
        <f t="shared" si="9"/>
        <v>9.7087378640776691E-3</v>
      </c>
      <c r="F109" s="23">
        <f t="shared" si="10"/>
        <v>62.481664584562061</v>
      </c>
      <c r="G109" s="23">
        <f t="shared" si="11"/>
        <v>0.60661810276273842</v>
      </c>
    </row>
    <row r="110" spans="1:7" x14ac:dyDescent="0.3">
      <c r="A110" s="23">
        <f t="shared" si="14"/>
        <v>104</v>
      </c>
      <c r="B110" s="32">
        <v>0.51774651326029242</v>
      </c>
      <c r="C110" s="23">
        <f t="shared" si="12"/>
        <v>2.5177465132602923</v>
      </c>
      <c r="D110" s="23">
        <f t="shared" si="13"/>
        <v>0.59895358907926688</v>
      </c>
      <c r="E110" s="23">
        <f t="shared" si="9"/>
        <v>9.6153846153846159E-3</v>
      </c>
      <c r="F110" s="23">
        <f t="shared" si="10"/>
        <v>63.080618173641327</v>
      </c>
      <c r="G110" s="23">
        <f t="shared" si="11"/>
        <v>0.60654440551578204</v>
      </c>
    </row>
    <row r="111" spans="1:7" x14ac:dyDescent="0.3">
      <c r="A111" s="23">
        <f t="shared" si="14"/>
        <v>105</v>
      </c>
      <c r="B111" s="32">
        <v>0.36054567094943085</v>
      </c>
      <c r="C111" s="23">
        <f t="shared" si="12"/>
        <v>2.3605456709494308</v>
      </c>
      <c r="D111" s="23">
        <f t="shared" si="13"/>
        <v>0.62383762430025014</v>
      </c>
      <c r="E111" s="23">
        <f t="shared" si="9"/>
        <v>9.5238095238095247E-3</v>
      </c>
      <c r="F111" s="23">
        <f t="shared" si="10"/>
        <v>63.704455797941577</v>
      </c>
      <c r="G111" s="23">
        <f t="shared" si="11"/>
        <v>0.60670910283753887</v>
      </c>
    </row>
    <row r="112" spans="1:7" x14ac:dyDescent="0.3">
      <c r="A112" s="23">
        <f t="shared" si="14"/>
        <v>106</v>
      </c>
      <c r="B112" s="32">
        <v>0.10412915433210242</v>
      </c>
      <c r="C112" s="23">
        <f t="shared" si="12"/>
        <v>2.1041291543321026</v>
      </c>
      <c r="D112" s="23">
        <f t="shared" si="13"/>
        <v>0.67105841617184936</v>
      </c>
      <c r="E112" s="23">
        <f t="shared" si="9"/>
        <v>9.433962264150943E-3</v>
      </c>
      <c r="F112" s="23">
        <f t="shared" si="10"/>
        <v>64.375514214113423</v>
      </c>
      <c r="G112" s="23">
        <f t="shared" si="11"/>
        <v>0.60731617183125863</v>
      </c>
    </row>
    <row r="113" spans="1:7" x14ac:dyDescent="0.3">
      <c r="A113" s="23">
        <f t="shared" si="14"/>
        <v>107</v>
      </c>
      <c r="B113" s="32">
        <v>0.1487777336954863</v>
      </c>
      <c r="C113" s="23">
        <f t="shared" si="12"/>
        <v>2.1487777336954865</v>
      </c>
      <c r="D113" s="23">
        <f t="shared" si="13"/>
        <v>0.6621502757357921</v>
      </c>
      <c r="E113" s="23">
        <f t="shared" si="9"/>
        <v>9.3457943925233638E-3</v>
      </c>
      <c r="F113" s="23">
        <f t="shared" si="10"/>
        <v>65.03766448984922</v>
      </c>
      <c r="G113" s="23">
        <f t="shared" si="11"/>
        <v>0.60782864009204873</v>
      </c>
    </row>
    <row r="114" spans="1:7" x14ac:dyDescent="0.3">
      <c r="A114" s="23">
        <f t="shared" si="14"/>
        <v>108</v>
      </c>
      <c r="B114" s="32">
        <v>0.41453291421246985</v>
      </c>
      <c r="C114" s="23">
        <f t="shared" si="12"/>
        <v>2.4145329142124696</v>
      </c>
      <c r="D114" s="23">
        <f t="shared" si="13"/>
        <v>0.61498521081381607</v>
      </c>
      <c r="E114" s="23">
        <f t="shared" si="9"/>
        <v>9.2592592592592587E-3</v>
      </c>
      <c r="F114" s="23">
        <f t="shared" si="10"/>
        <v>65.652649700663034</v>
      </c>
      <c r="G114" s="23">
        <f t="shared" si="11"/>
        <v>0.60789490463576878</v>
      </c>
    </row>
    <row r="115" spans="1:7" x14ac:dyDescent="0.3">
      <c r="A115" s="23">
        <f t="shared" si="14"/>
        <v>109</v>
      </c>
      <c r="B115" s="32">
        <v>0.24002807702871792</v>
      </c>
      <c r="C115" s="23">
        <f t="shared" si="12"/>
        <v>2.2400280770287178</v>
      </c>
      <c r="D115" s="23">
        <f t="shared" si="13"/>
        <v>0.64488918954927776</v>
      </c>
      <c r="E115" s="23">
        <f t="shared" si="9"/>
        <v>9.1743119266055051E-3</v>
      </c>
      <c r="F115" s="23">
        <f t="shared" si="10"/>
        <v>66.297538890212309</v>
      </c>
      <c r="G115" s="23">
        <f t="shared" si="11"/>
        <v>0.6082343017450671</v>
      </c>
    </row>
    <row r="116" spans="1:7" x14ac:dyDescent="0.3">
      <c r="A116" s="23">
        <f t="shared" si="14"/>
        <v>110</v>
      </c>
      <c r="B116" s="32">
        <v>0.93002105777153843</v>
      </c>
      <c r="C116" s="23">
        <f t="shared" si="12"/>
        <v>2.9300210577715387</v>
      </c>
      <c r="D116" s="23">
        <f t="shared" si="13"/>
        <v>0.5444818408957397</v>
      </c>
      <c r="E116" s="23">
        <f t="shared" si="9"/>
        <v>9.0909090909090905E-3</v>
      </c>
      <c r="F116" s="23">
        <f t="shared" si="10"/>
        <v>66.84202073110805</v>
      </c>
      <c r="G116" s="23">
        <f t="shared" si="11"/>
        <v>0.60765473391916403</v>
      </c>
    </row>
    <row r="117" spans="1:7" x14ac:dyDescent="0.3">
      <c r="A117" s="23">
        <f t="shared" si="14"/>
        <v>111</v>
      </c>
      <c r="B117" s="32">
        <v>0.7568285164952544</v>
      </c>
      <c r="C117" s="23">
        <f t="shared" si="12"/>
        <v>2.7568285164952542</v>
      </c>
      <c r="D117" s="23">
        <f t="shared" si="13"/>
        <v>0.56571569787624743</v>
      </c>
      <c r="E117" s="23">
        <f t="shared" si="9"/>
        <v>9.0090090090090089E-3</v>
      </c>
      <c r="F117" s="23">
        <f t="shared" si="10"/>
        <v>67.407736428984293</v>
      </c>
      <c r="G117" s="23">
        <f t="shared" si="11"/>
        <v>0.60727690476562424</v>
      </c>
    </row>
    <row r="118" spans="1:7" x14ac:dyDescent="0.3">
      <c r="A118" s="23">
        <f t="shared" si="14"/>
        <v>112</v>
      </c>
      <c r="B118" s="32">
        <v>0.89806817835016939</v>
      </c>
      <c r="C118" s="23">
        <f t="shared" si="12"/>
        <v>2.8980681783501696</v>
      </c>
      <c r="D118" s="23">
        <f t="shared" si="13"/>
        <v>0.54824137331651746</v>
      </c>
      <c r="E118" s="23">
        <f t="shared" si="9"/>
        <v>8.9285714285714281E-3</v>
      </c>
      <c r="F118" s="23">
        <f t="shared" si="10"/>
        <v>67.955977802300808</v>
      </c>
      <c r="G118" s="23">
        <f t="shared" si="11"/>
        <v>0.60674980180625715</v>
      </c>
    </row>
    <row r="119" spans="1:7" x14ac:dyDescent="0.3">
      <c r="A119" s="23">
        <f t="shared" si="14"/>
        <v>113</v>
      </c>
      <c r="B119" s="32">
        <v>0.17316202276680806</v>
      </c>
      <c r="C119" s="23">
        <f t="shared" si="12"/>
        <v>2.173162022766808</v>
      </c>
      <c r="D119" s="23">
        <f t="shared" si="13"/>
        <v>0.6574171701586129</v>
      </c>
      <c r="E119" s="23">
        <f t="shared" si="9"/>
        <v>8.8495575221238937E-3</v>
      </c>
      <c r="F119" s="23">
        <f t="shared" si="10"/>
        <v>68.613394972459417</v>
      </c>
      <c r="G119" s="23">
        <f t="shared" si="11"/>
        <v>0.60719818559698602</v>
      </c>
    </row>
    <row r="120" spans="1:7" x14ac:dyDescent="0.3">
      <c r="A120" s="23">
        <f t="shared" si="14"/>
        <v>114</v>
      </c>
      <c r="B120" s="32">
        <v>5.948057496871853E-2</v>
      </c>
      <c r="C120" s="23">
        <f t="shared" si="12"/>
        <v>2.0594805749687186</v>
      </c>
      <c r="D120" s="23">
        <f t="shared" si="13"/>
        <v>0.68029533526939789</v>
      </c>
      <c r="E120" s="23">
        <f t="shared" si="9"/>
        <v>8.771929824561403E-3</v>
      </c>
      <c r="F120" s="23">
        <f t="shared" si="10"/>
        <v>69.293690307728809</v>
      </c>
      <c r="G120" s="23">
        <f t="shared" si="11"/>
        <v>0.60783938866428777</v>
      </c>
    </row>
    <row r="121" spans="1:7" x14ac:dyDescent="0.3">
      <c r="A121" s="23">
        <f t="shared" si="14"/>
        <v>115</v>
      </c>
      <c r="B121" s="32">
        <v>0.34131900997955261</v>
      </c>
      <c r="C121" s="23">
        <f t="shared" si="12"/>
        <v>2.3413190099795527</v>
      </c>
      <c r="D121" s="23">
        <f t="shared" si="13"/>
        <v>0.62707312204377152</v>
      </c>
      <c r="E121" s="23">
        <f t="shared" ref="E121:E184" si="15" xml:space="preserve"> ($D$3-$C$3)/A121</f>
        <v>8.6956521739130436E-3</v>
      </c>
      <c r="F121" s="23">
        <f t="shared" ref="F121:F184" si="16" xml:space="preserve"> SUM(D121+F120)</f>
        <v>69.920763429772578</v>
      </c>
      <c r="G121" s="23">
        <f t="shared" ref="G121:G184" si="17" xml:space="preserve"> E121*F121</f>
        <v>0.60800663851976156</v>
      </c>
    </row>
    <row r="122" spans="1:7" x14ac:dyDescent="0.3">
      <c r="A122" s="23">
        <f t="shared" si="14"/>
        <v>116</v>
      </c>
      <c r="B122" s="32">
        <v>0.9463789788506729</v>
      </c>
      <c r="C122" s="23">
        <f t="shared" si="12"/>
        <v>2.9463789788506727</v>
      </c>
      <c r="D122" s="23">
        <f t="shared" si="13"/>
        <v>0.54258321856790093</v>
      </c>
      <c r="E122" s="23">
        <f t="shared" si="15"/>
        <v>8.6206896551724137E-3</v>
      </c>
      <c r="F122" s="23">
        <f t="shared" si="16"/>
        <v>70.463346648340476</v>
      </c>
      <c r="G122" s="23">
        <f t="shared" si="17"/>
        <v>0.60744264352017652</v>
      </c>
    </row>
    <row r="123" spans="1:7" x14ac:dyDescent="0.3">
      <c r="A123" s="23">
        <f t="shared" si="14"/>
        <v>117</v>
      </c>
      <c r="B123" s="32">
        <v>0.46073793755912962</v>
      </c>
      <c r="C123" s="23">
        <f t="shared" si="12"/>
        <v>2.4607379375591298</v>
      </c>
      <c r="D123" s="23">
        <f t="shared" si="13"/>
        <v>0.60766901927011441</v>
      </c>
      <c r="E123" s="23">
        <f t="shared" si="15"/>
        <v>8.5470085470085479E-3</v>
      </c>
      <c r="F123" s="23">
        <f t="shared" si="16"/>
        <v>71.071015667610595</v>
      </c>
      <c r="G123" s="23">
        <f t="shared" si="17"/>
        <v>0.60744457835564614</v>
      </c>
    </row>
    <row r="124" spans="1:7" x14ac:dyDescent="0.3">
      <c r="A124" s="23">
        <f t="shared" si="14"/>
        <v>118</v>
      </c>
      <c r="B124" s="32">
        <v>0.38575395977660454</v>
      </c>
      <c r="C124" s="23">
        <f t="shared" si="12"/>
        <v>2.3857539597766046</v>
      </c>
      <c r="D124" s="23">
        <f t="shared" si="13"/>
        <v>0.61966220181333609</v>
      </c>
      <c r="E124" s="23">
        <f t="shared" si="15"/>
        <v>8.4745762711864406E-3</v>
      </c>
      <c r="F124" s="23">
        <f t="shared" si="16"/>
        <v>71.690677869423936</v>
      </c>
      <c r="G124" s="23">
        <f t="shared" si="17"/>
        <v>0.60754811753749094</v>
      </c>
    </row>
    <row r="125" spans="1:7" x14ac:dyDescent="0.3">
      <c r="A125" s="23">
        <f t="shared" si="14"/>
        <v>119</v>
      </c>
      <c r="B125" s="32">
        <v>0.33664967802972501</v>
      </c>
      <c r="C125" s="23">
        <f t="shared" si="12"/>
        <v>2.3366496780297252</v>
      </c>
      <c r="D125" s="23">
        <f t="shared" si="13"/>
        <v>0.62786565748462397</v>
      </c>
      <c r="E125" s="23">
        <f t="shared" si="15"/>
        <v>8.4033613445378148E-3</v>
      </c>
      <c r="F125" s="23">
        <f t="shared" si="16"/>
        <v>72.318543526908556</v>
      </c>
      <c r="G125" s="23">
        <f t="shared" si="17"/>
        <v>0.60771885316729879</v>
      </c>
    </row>
    <row r="126" spans="1:7" x14ac:dyDescent="0.3">
      <c r="A126" s="23">
        <f t="shared" si="14"/>
        <v>120</v>
      </c>
      <c r="B126" s="32">
        <v>0.41505172887356184</v>
      </c>
      <c r="C126" s="23">
        <f t="shared" si="12"/>
        <v>2.415051728873562</v>
      </c>
      <c r="D126" s="23">
        <f t="shared" si="13"/>
        <v>0.6149017567002949</v>
      </c>
      <c r="E126" s="23">
        <f t="shared" si="15"/>
        <v>8.3333333333333332E-3</v>
      </c>
      <c r="F126" s="23">
        <f t="shared" si="16"/>
        <v>72.933445283608847</v>
      </c>
      <c r="G126" s="23">
        <f t="shared" si="17"/>
        <v>0.60777871069674039</v>
      </c>
    </row>
    <row r="127" spans="1:7" x14ac:dyDescent="0.3">
      <c r="A127" s="23">
        <f t="shared" si="14"/>
        <v>121</v>
      </c>
      <c r="B127" s="32">
        <v>0.55977050080874047</v>
      </c>
      <c r="C127" s="23">
        <f t="shared" si="12"/>
        <v>2.5597705008087406</v>
      </c>
      <c r="D127" s="23">
        <f t="shared" si="13"/>
        <v>0.59273762745932712</v>
      </c>
      <c r="E127" s="23">
        <f t="shared" si="15"/>
        <v>8.2644628099173556E-3</v>
      </c>
      <c r="F127" s="23">
        <f t="shared" si="16"/>
        <v>73.526182911068176</v>
      </c>
      <c r="G127" s="23">
        <f t="shared" si="17"/>
        <v>0.60765440422370398</v>
      </c>
    </row>
    <row r="128" spans="1:7" x14ac:dyDescent="0.3">
      <c r="A128" s="23">
        <f t="shared" si="14"/>
        <v>122</v>
      </c>
      <c r="B128" s="32">
        <v>0.9659718619342631</v>
      </c>
      <c r="C128" s="23">
        <f t="shared" si="12"/>
        <v>2.9659718619342632</v>
      </c>
      <c r="D128" s="23">
        <f t="shared" si="13"/>
        <v>0.54033183574501586</v>
      </c>
      <c r="E128" s="23">
        <f t="shared" si="15"/>
        <v>8.1967213114754103E-3</v>
      </c>
      <c r="F128" s="23">
        <f t="shared" si="16"/>
        <v>74.066514746813198</v>
      </c>
      <c r="G128" s="23">
        <f t="shared" si="17"/>
        <v>0.60710257989191152</v>
      </c>
    </row>
    <row r="129" spans="1:7" x14ac:dyDescent="0.3">
      <c r="A129" s="23">
        <f t="shared" si="14"/>
        <v>123</v>
      </c>
      <c r="B129" s="32">
        <v>0.78661458174382759</v>
      </c>
      <c r="C129" s="23">
        <f t="shared" si="12"/>
        <v>2.7866145817438275</v>
      </c>
      <c r="D129" s="23">
        <f t="shared" si="13"/>
        <v>0.56190884950498088</v>
      </c>
      <c r="E129" s="23">
        <f t="shared" si="15"/>
        <v>8.130081300813009E-3</v>
      </c>
      <c r="F129" s="23">
        <f t="shared" si="16"/>
        <v>74.628423596318186</v>
      </c>
      <c r="G129" s="23">
        <f t="shared" si="17"/>
        <v>0.60673515118957877</v>
      </c>
    </row>
    <row r="130" spans="1:7" x14ac:dyDescent="0.3">
      <c r="A130" s="23">
        <f t="shared" si="14"/>
        <v>124</v>
      </c>
      <c r="B130" s="32">
        <v>2.6764732810449537E-2</v>
      </c>
      <c r="C130" s="23">
        <f t="shared" si="12"/>
        <v>2.0267647328104497</v>
      </c>
      <c r="D130" s="23">
        <f t="shared" si="13"/>
        <v>0.68728414066353138</v>
      </c>
      <c r="E130" s="23">
        <f t="shared" si="15"/>
        <v>8.0645161290322578E-3</v>
      </c>
      <c r="F130" s="23">
        <f t="shared" si="16"/>
        <v>75.315707736981722</v>
      </c>
      <c r="G130" s="23">
        <f t="shared" si="17"/>
        <v>0.60738473981436869</v>
      </c>
    </row>
    <row r="131" spans="1:7" x14ac:dyDescent="0.3">
      <c r="A131" s="23">
        <f t="shared" si="14"/>
        <v>125</v>
      </c>
      <c r="B131" s="32">
        <v>0.24033326212347789</v>
      </c>
      <c r="C131" s="23">
        <f t="shared" si="12"/>
        <v>2.2403332621234777</v>
      </c>
      <c r="D131" s="23">
        <f t="shared" si="13"/>
        <v>0.64483346747403891</v>
      </c>
      <c r="E131" s="23">
        <f t="shared" si="15"/>
        <v>8.0000000000000002E-3</v>
      </c>
      <c r="F131" s="23">
        <f t="shared" si="16"/>
        <v>75.960541204455765</v>
      </c>
      <c r="G131" s="23">
        <f t="shared" si="17"/>
        <v>0.60768432963564611</v>
      </c>
    </row>
    <row r="132" spans="1:7" x14ac:dyDescent="0.3">
      <c r="A132" s="23">
        <f t="shared" si="14"/>
        <v>126</v>
      </c>
      <c r="B132" s="32">
        <v>0.17572557756279183</v>
      </c>
      <c r="C132" s="23">
        <f t="shared" si="12"/>
        <v>2.1757255775627917</v>
      </c>
      <c r="D132" s="23">
        <f t="shared" si="13"/>
        <v>0.65692482037967914</v>
      </c>
      <c r="E132" s="23">
        <f t="shared" si="15"/>
        <v>7.9365079365079361E-3</v>
      </c>
      <c r="F132" s="23">
        <f t="shared" si="16"/>
        <v>76.617466024835451</v>
      </c>
      <c r="G132" s="23">
        <f t="shared" si="17"/>
        <v>0.60807512718123369</v>
      </c>
    </row>
    <row r="133" spans="1:7" x14ac:dyDescent="0.3">
      <c r="A133" s="23">
        <f t="shared" si="14"/>
        <v>127</v>
      </c>
      <c r="B133" s="32">
        <v>6.1037018951994385E-3</v>
      </c>
      <c r="C133" s="23">
        <f t="shared" si="12"/>
        <v>2.0061037018951993</v>
      </c>
      <c r="D133" s="23">
        <f t="shared" si="13"/>
        <v>0.6917982964895143</v>
      </c>
      <c r="E133" s="23">
        <f t="shared" si="15"/>
        <v>7.874015748031496E-3</v>
      </c>
      <c r="F133" s="23">
        <f t="shared" si="16"/>
        <v>77.30926432132496</v>
      </c>
      <c r="G133" s="23">
        <f t="shared" si="17"/>
        <v>0.60873436473484221</v>
      </c>
    </row>
    <row r="134" spans="1:7" x14ac:dyDescent="0.3">
      <c r="A134" s="23">
        <f t="shared" si="14"/>
        <v>128</v>
      </c>
      <c r="B134" s="32">
        <v>1.0895107882930999E-2</v>
      </c>
      <c r="C134" s="23">
        <f t="shared" si="12"/>
        <v>2.0108951078829311</v>
      </c>
      <c r="D134" s="23">
        <f t="shared" si="13"/>
        <v>0.69074435055671213</v>
      </c>
      <c r="E134" s="23">
        <f t="shared" si="15"/>
        <v>7.8125E-3</v>
      </c>
      <c r="F134" s="23">
        <f t="shared" si="16"/>
        <v>78.000008671881673</v>
      </c>
      <c r="G134" s="23">
        <f t="shared" si="17"/>
        <v>0.60937506774907557</v>
      </c>
    </row>
    <row r="135" spans="1:7" x14ac:dyDescent="0.3">
      <c r="A135" s="23">
        <f t="shared" si="14"/>
        <v>129</v>
      </c>
      <c r="B135" s="32">
        <v>0.79143650624103523</v>
      </c>
      <c r="C135" s="23">
        <f t="shared" si="12"/>
        <v>2.7914365062410353</v>
      </c>
      <c r="D135" s="23">
        <f t="shared" si="13"/>
        <v>0.56129890824256323</v>
      </c>
      <c r="E135" s="23">
        <f t="shared" si="15"/>
        <v>7.7519379844961239E-3</v>
      </c>
      <c r="F135" s="23">
        <f t="shared" si="16"/>
        <v>78.561307580124236</v>
      </c>
      <c r="G135" s="23">
        <f t="shared" si="17"/>
        <v>0.60900238434204834</v>
      </c>
    </row>
    <row r="136" spans="1:7" x14ac:dyDescent="0.3">
      <c r="A136" s="23">
        <f t="shared" si="14"/>
        <v>130</v>
      </c>
      <c r="B136" s="32">
        <v>0.71715445417645807</v>
      </c>
      <c r="C136" s="23">
        <f t="shared" ref="C136:C199" si="18">$C$3+B136*($D$3-$C$3)</f>
        <v>2.7171544541764581</v>
      </c>
      <c r="D136" s="23">
        <f t="shared" ref="D136:D199" si="19" xml:space="preserve"> POWER(C136,-1) * LN(C136+2)</f>
        <v>0.57089347480271735</v>
      </c>
      <c r="E136" s="23">
        <f t="shared" si="15"/>
        <v>7.6923076923076927E-3</v>
      </c>
      <c r="F136" s="23">
        <f t="shared" si="16"/>
        <v>79.132201054926952</v>
      </c>
      <c r="G136" s="23">
        <f t="shared" si="17"/>
        <v>0.60870923888405348</v>
      </c>
    </row>
    <row r="137" spans="1:7" x14ac:dyDescent="0.3">
      <c r="A137" s="23">
        <f t="shared" ref="A137:A200" si="20">A136+1</f>
        <v>131</v>
      </c>
      <c r="B137" s="32">
        <v>0.68263801995910522</v>
      </c>
      <c r="C137" s="23">
        <f t="shared" si="18"/>
        <v>2.6826380199591053</v>
      </c>
      <c r="D137" s="23">
        <f t="shared" si="19"/>
        <v>0.5755012860899994</v>
      </c>
      <c r="E137" s="23">
        <f t="shared" si="15"/>
        <v>7.6335877862595417E-3</v>
      </c>
      <c r="F137" s="23">
        <f t="shared" si="16"/>
        <v>79.707702341016955</v>
      </c>
      <c r="G137" s="23">
        <f t="shared" si="17"/>
        <v>0.6084557430611981</v>
      </c>
    </row>
    <row r="138" spans="1:7" x14ac:dyDescent="0.3">
      <c r="A138" s="23">
        <f t="shared" si="20"/>
        <v>132</v>
      </c>
      <c r="B138" s="32">
        <v>0.42497024445326093</v>
      </c>
      <c r="C138" s="23">
        <f t="shared" si="18"/>
        <v>2.4249702444532608</v>
      </c>
      <c r="D138" s="23">
        <f t="shared" si="19"/>
        <v>0.61331208389951331</v>
      </c>
      <c r="E138" s="23">
        <f t="shared" si="15"/>
        <v>7.575757575757576E-3</v>
      </c>
      <c r="F138" s="23">
        <f t="shared" si="16"/>
        <v>80.32101442491647</v>
      </c>
      <c r="G138" s="23">
        <f t="shared" si="17"/>
        <v>0.60849253352209454</v>
      </c>
    </row>
    <row r="139" spans="1:7" x14ac:dyDescent="0.3">
      <c r="A139" s="23">
        <f t="shared" si="20"/>
        <v>133</v>
      </c>
      <c r="B139" s="32">
        <v>0.1815240943632313</v>
      </c>
      <c r="C139" s="23">
        <f t="shared" si="18"/>
        <v>2.1815240943632315</v>
      </c>
      <c r="D139" s="23">
        <f t="shared" si="19"/>
        <v>0.65581480381238844</v>
      </c>
      <c r="E139" s="23">
        <f t="shared" si="15"/>
        <v>7.5187969924812026E-3</v>
      </c>
      <c r="F139" s="23">
        <f t="shared" si="16"/>
        <v>80.97682922872886</v>
      </c>
      <c r="G139" s="23">
        <f t="shared" si="17"/>
        <v>0.60884834006563049</v>
      </c>
    </row>
    <row r="140" spans="1:7" x14ac:dyDescent="0.3">
      <c r="A140" s="23">
        <f t="shared" si="20"/>
        <v>134</v>
      </c>
      <c r="B140" s="32">
        <v>0.76131473738822597</v>
      </c>
      <c r="C140" s="23">
        <f t="shared" si="18"/>
        <v>2.7613147373882261</v>
      </c>
      <c r="D140" s="23">
        <f t="shared" si="19"/>
        <v>0.56513798094429879</v>
      </c>
      <c r="E140" s="23">
        <f t="shared" si="15"/>
        <v>7.462686567164179E-3</v>
      </c>
      <c r="F140" s="23">
        <f t="shared" si="16"/>
        <v>81.54196720967316</v>
      </c>
      <c r="G140" s="23">
        <f t="shared" si="17"/>
        <v>0.60852214335576982</v>
      </c>
    </row>
    <row r="141" spans="1:7" x14ac:dyDescent="0.3">
      <c r="A141" s="23">
        <f t="shared" si="20"/>
        <v>135</v>
      </c>
      <c r="B141" s="32">
        <v>0.57274086733603935</v>
      </c>
      <c r="C141" s="23">
        <f t="shared" si="18"/>
        <v>2.5727408673360395</v>
      </c>
      <c r="D141" s="23">
        <f t="shared" si="19"/>
        <v>0.59085343439698457</v>
      </c>
      <c r="E141" s="23">
        <f t="shared" si="15"/>
        <v>7.4074074074074077E-3</v>
      </c>
      <c r="F141" s="23">
        <f t="shared" si="16"/>
        <v>82.132820644070151</v>
      </c>
      <c r="G141" s="23">
        <f t="shared" si="17"/>
        <v>0.60839126403014931</v>
      </c>
    </row>
    <row r="142" spans="1:7" x14ac:dyDescent="0.3">
      <c r="A142" s="23">
        <f t="shared" si="20"/>
        <v>136</v>
      </c>
      <c r="B142" s="32">
        <v>0.68895535142063657</v>
      </c>
      <c r="C142" s="23">
        <f t="shared" si="18"/>
        <v>2.6889553514206366</v>
      </c>
      <c r="D142" s="23">
        <f t="shared" si="19"/>
        <v>0.57465060446709004</v>
      </c>
      <c r="E142" s="23">
        <f t="shared" si="15"/>
        <v>7.3529411764705881E-3</v>
      </c>
      <c r="F142" s="23">
        <f t="shared" si="16"/>
        <v>82.707471248537246</v>
      </c>
      <c r="G142" s="23">
        <f t="shared" si="17"/>
        <v>0.60814317094512682</v>
      </c>
    </row>
    <row r="143" spans="1:7" x14ac:dyDescent="0.3">
      <c r="A143" s="23">
        <f t="shared" si="20"/>
        <v>137</v>
      </c>
      <c r="B143" s="32">
        <v>0.58085879085665459</v>
      </c>
      <c r="C143" s="23">
        <f t="shared" si="18"/>
        <v>2.5808587908566545</v>
      </c>
      <c r="D143" s="23">
        <f t="shared" si="19"/>
        <v>0.5896821999176507</v>
      </c>
      <c r="E143" s="23">
        <f t="shared" si="15"/>
        <v>7.2992700729927005E-3</v>
      </c>
      <c r="F143" s="23">
        <f t="shared" si="16"/>
        <v>83.297153448454893</v>
      </c>
      <c r="G143" s="23">
        <f t="shared" si="17"/>
        <v>0.60800841933178751</v>
      </c>
    </row>
    <row r="144" spans="1:7" x14ac:dyDescent="0.3">
      <c r="A144" s="23">
        <f t="shared" si="20"/>
        <v>138</v>
      </c>
      <c r="B144" s="32">
        <v>7.1108127079073458E-3</v>
      </c>
      <c r="C144" s="23">
        <f t="shared" si="18"/>
        <v>2.0071108127079071</v>
      </c>
      <c r="D144" s="23">
        <f t="shared" si="19"/>
        <v>0.69157640787157448</v>
      </c>
      <c r="E144" s="23">
        <f t="shared" si="15"/>
        <v>7.246376811594203E-3</v>
      </c>
      <c r="F144" s="23">
        <f t="shared" si="16"/>
        <v>83.988729856326472</v>
      </c>
      <c r="G144" s="23">
        <f t="shared" si="17"/>
        <v>0.60861398446613391</v>
      </c>
    </row>
    <row r="145" spans="1:7" x14ac:dyDescent="0.3">
      <c r="A145" s="23">
        <f t="shared" si="20"/>
        <v>139</v>
      </c>
      <c r="B145" s="32">
        <v>0.45121616260261849</v>
      </c>
      <c r="C145" s="23">
        <f t="shared" si="18"/>
        <v>2.4512161626026185</v>
      </c>
      <c r="D145" s="23">
        <f t="shared" si="19"/>
        <v>0.60915776282307033</v>
      </c>
      <c r="E145" s="23">
        <f t="shared" si="15"/>
        <v>7.1942446043165471E-3</v>
      </c>
      <c r="F145" s="23">
        <f t="shared" si="16"/>
        <v>84.597887619149546</v>
      </c>
      <c r="G145" s="23">
        <f t="shared" si="17"/>
        <v>0.60861789654064424</v>
      </c>
    </row>
    <row r="146" spans="1:7" x14ac:dyDescent="0.3">
      <c r="A146" s="23">
        <f t="shared" si="20"/>
        <v>140</v>
      </c>
      <c r="B146" s="32">
        <v>0.36378063295388652</v>
      </c>
      <c r="C146" s="23">
        <f t="shared" si="18"/>
        <v>2.3637806329538864</v>
      </c>
      <c r="D146" s="23">
        <f t="shared" si="19"/>
        <v>0.62329760162238179</v>
      </c>
      <c r="E146" s="23">
        <f t="shared" si="15"/>
        <v>7.1428571428571426E-3</v>
      </c>
      <c r="F146" s="23">
        <f t="shared" si="16"/>
        <v>85.221185220771929</v>
      </c>
      <c r="G146" s="23">
        <f t="shared" si="17"/>
        <v>0.60872275157694233</v>
      </c>
    </row>
    <row r="147" spans="1:7" x14ac:dyDescent="0.3">
      <c r="A147" s="23">
        <f t="shared" si="20"/>
        <v>141</v>
      </c>
      <c r="B147" s="32">
        <v>0.15088351084933013</v>
      </c>
      <c r="C147" s="23">
        <f t="shared" si="18"/>
        <v>2.1508835108493303</v>
      </c>
      <c r="D147" s="23">
        <f t="shared" si="19"/>
        <v>0.6617379316848192</v>
      </c>
      <c r="E147" s="23">
        <f t="shared" si="15"/>
        <v>7.0921985815602835E-3</v>
      </c>
      <c r="F147" s="23">
        <f t="shared" si="16"/>
        <v>85.882923152456755</v>
      </c>
      <c r="G147" s="23">
        <f t="shared" si="17"/>
        <v>0.60909874576210465</v>
      </c>
    </row>
    <row r="148" spans="1:7" x14ac:dyDescent="0.3">
      <c r="A148" s="23">
        <f t="shared" si="20"/>
        <v>142</v>
      </c>
      <c r="B148" s="32">
        <v>0.93737601855525376</v>
      </c>
      <c r="C148" s="23">
        <f t="shared" si="18"/>
        <v>2.9373760185552538</v>
      </c>
      <c r="D148" s="23">
        <f t="shared" si="19"/>
        <v>0.5436260150756429</v>
      </c>
      <c r="E148" s="23">
        <f t="shared" si="15"/>
        <v>7.0422535211267607E-3</v>
      </c>
      <c r="F148" s="23">
        <f t="shared" si="16"/>
        <v>86.4265491675324</v>
      </c>
      <c r="G148" s="23">
        <f t="shared" si="17"/>
        <v>0.60863767019389015</v>
      </c>
    </row>
    <row r="149" spans="1:7" x14ac:dyDescent="0.3">
      <c r="A149" s="23">
        <f t="shared" si="20"/>
        <v>143</v>
      </c>
      <c r="B149" s="32">
        <v>0.46806237983336896</v>
      </c>
      <c r="C149" s="23">
        <f t="shared" si="18"/>
        <v>2.468062379833369</v>
      </c>
      <c r="D149" s="23">
        <f t="shared" si="19"/>
        <v>0.60653039194142855</v>
      </c>
      <c r="E149" s="23">
        <f t="shared" si="15"/>
        <v>6.993006993006993E-3</v>
      </c>
      <c r="F149" s="23">
        <f t="shared" si="16"/>
        <v>87.033079559473833</v>
      </c>
      <c r="G149" s="23">
        <f t="shared" si="17"/>
        <v>0.60862293398233447</v>
      </c>
    </row>
    <row r="150" spans="1:7" x14ac:dyDescent="0.3">
      <c r="A150" s="23">
        <f t="shared" si="20"/>
        <v>144</v>
      </c>
      <c r="B150" s="32">
        <v>0.70509964293343919</v>
      </c>
      <c r="C150" s="23">
        <f t="shared" si="18"/>
        <v>2.7050996429334391</v>
      </c>
      <c r="D150" s="23">
        <f t="shared" si="19"/>
        <v>0.57249164737901093</v>
      </c>
      <c r="E150" s="23">
        <f t="shared" si="15"/>
        <v>6.9444444444444441E-3</v>
      </c>
      <c r="F150" s="23">
        <f t="shared" si="16"/>
        <v>87.605571206852844</v>
      </c>
      <c r="G150" s="23">
        <f t="shared" si="17"/>
        <v>0.60837202226981135</v>
      </c>
    </row>
    <row r="151" spans="1:7" x14ac:dyDescent="0.3">
      <c r="A151" s="23">
        <f t="shared" si="20"/>
        <v>145</v>
      </c>
      <c r="B151" s="32">
        <v>0.50801110873744926</v>
      </c>
      <c r="C151" s="23">
        <f t="shared" si="18"/>
        <v>2.508011108737449</v>
      </c>
      <c r="D151" s="23">
        <f t="shared" si="19"/>
        <v>0.60041841726930223</v>
      </c>
      <c r="E151" s="23">
        <f t="shared" si="15"/>
        <v>6.8965517241379309E-3</v>
      </c>
      <c r="F151" s="23">
        <f t="shared" si="16"/>
        <v>88.20598962412214</v>
      </c>
      <c r="G151" s="23">
        <f t="shared" si="17"/>
        <v>0.60831716982153194</v>
      </c>
    </row>
    <row r="152" spans="1:7" x14ac:dyDescent="0.3">
      <c r="A152" s="23">
        <f t="shared" si="20"/>
        <v>146</v>
      </c>
      <c r="B152" s="32">
        <v>5.2980132450331126E-2</v>
      </c>
      <c r="C152" s="23">
        <f t="shared" si="18"/>
        <v>2.052980132450331</v>
      </c>
      <c r="D152" s="23">
        <f t="shared" si="19"/>
        <v>0.68166877193647635</v>
      </c>
      <c r="E152" s="23">
        <f t="shared" si="15"/>
        <v>6.8493150684931503E-3</v>
      </c>
      <c r="F152" s="23">
        <f t="shared" si="16"/>
        <v>88.887658396058612</v>
      </c>
      <c r="G152" s="23">
        <f t="shared" si="17"/>
        <v>0.60881957805519593</v>
      </c>
    </row>
    <row r="153" spans="1:7" x14ac:dyDescent="0.3">
      <c r="A153" s="23">
        <f t="shared" si="20"/>
        <v>147</v>
      </c>
      <c r="B153" s="32">
        <v>0.56996368297372357</v>
      </c>
      <c r="C153" s="23">
        <f t="shared" si="18"/>
        <v>2.5699636829737234</v>
      </c>
      <c r="D153" s="23">
        <f t="shared" si="19"/>
        <v>0.59125553723133673</v>
      </c>
      <c r="E153" s="23">
        <f t="shared" si="15"/>
        <v>6.8027210884353739E-3</v>
      </c>
      <c r="F153" s="23">
        <f t="shared" si="16"/>
        <v>89.478913933289945</v>
      </c>
      <c r="G153" s="23">
        <f t="shared" si="17"/>
        <v>0.60870009478428533</v>
      </c>
    </row>
    <row r="154" spans="1:7" x14ac:dyDescent="0.3">
      <c r="A154" s="23">
        <f t="shared" si="20"/>
        <v>148</v>
      </c>
      <c r="B154" s="32">
        <v>2.3712881862849818E-2</v>
      </c>
      <c r="C154" s="23">
        <f t="shared" si="18"/>
        <v>2.02371288186285</v>
      </c>
      <c r="D154" s="23">
        <f t="shared" si="19"/>
        <v>0.6879459489058205</v>
      </c>
      <c r="E154" s="23">
        <f t="shared" si="15"/>
        <v>6.7567567567567571E-3</v>
      </c>
      <c r="F154" s="23">
        <f t="shared" si="16"/>
        <v>90.166859882195766</v>
      </c>
      <c r="G154" s="23">
        <f t="shared" si="17"/>
        <v>0.60923553974456601</v>
      </c>
    </row>
    <row r="155" spans="1:7" x14ac:dyDescent="0.3">
      <c r="A155" s="23">
        <f t="shared" si="20"/>
        <v>149</v>
      </c>
      <c r="B155" s="32">
        <v>0.7669911801507614</v>
      </c>
      <c r="C155" s="23">
        <f t="shared" si="18"/>
        <v>2.7669911801507614</v>
      </c>
      <c r="D155" s="23">
        <f t="shared" si="19"/>
        <v>0.5644092172159535</v>
      </c>
      <c r="E155" s="23">
        <f t="shared" si="15"/>
        <v>6.7114093959731542E-3</v>
      </c>
      <c r="F155" s="23">
        <f t="shared" si="16"/>
        <v>90.731269099411719</v>
      </c>
      <c r="G155" s="23">
        <f t="shared" si="17"/>
        <v>0.6089346919423605</v>
      </c>
    </row>
    <row r="156" spans="1:7" x14ac:dyDescent="0.3">
      <c r="A156" s="23">
        <f t="shared" si="20"/>
        <v>150</v>
      </c>
      <c r="B156" s="32">
        <v>0.36759544663838617</v>
      </c>
      <c r="C156" s="23">
        <f t="shared" si="18"/>
        <v>2.3675954466383864</v>
      </c>
      <c r="D156" s="23">
        <f t="shared" si="19"/>
        <v>0.62266238039891664</v>
      </c>
      <c r="E156" s="23">
        <f t="shared" si="15"/>
        <v>6.6666666666666671E-3</v>
      </c>
      <c r="F156" s="23">
        <f t="shared" si="16"/>
        <v>91.35393147981064</v>
      </c>
      <c r="G156" s="23">
        <f t="shared" si="17"/>
        <v>0.60902620986540434</v>
      </c>
    </row>
    <row r="157" spans="1:7" x14ac:dyDescent="0.3">
      <c r="A157" s="23">
        <f t="shared" si="20"/>
        <v>151</v>
      </c>
      <c r="B157" s="32">
        <v>0.1424604022339549</v>
      </c>
      <c r="C157" s="23">
        <f t="shared" si="18"/>
        <v>2.1424604022339548</v>
      </c>
      <c r="D157" s="23">
        <f t="shared" si="19"/>
        <v>0.66339144932872729</v>
      </c>
      <c r="E157" s="23">
        <f t="shared" si="15"/>
        <v>6.6225165562913907E-3</v>
      </c>
      <c r="F157" s="23">
        <f t="shared" si="16"/>
        <v>92.017322929139368</v>
      </c>
      <c r="G157" s="23">
        <f t="shared" si="17"/>
        <v>0.60938624456383683</v>
      </c>
    </row>
    <row r="158" spans="1:7" x14ac:dyDescent="0.3">
      <c r="A158" s="23">
        <f t="shared" si="20"/>
        <v>152</v>
      </c>
      <c r="B158" s="32">
        <v>0.38413647877437668</v>
      </c>
      <c r="C158" s="23">
        <f t="shared" si="18"/>
        <v>2.3841364787743768</v>
      </c>
      <c r="D158" s="23">
        <f t="shared" si="19"/>
        <v>0.61992788308337254</v>
      </c>
      <c r="E158" s="23">
        <f t="shared" si="15"/>
        <v>6.5789473684210523E-3</v>
      </c>
      <c r="F158" s="23">
        <f t="shared" si="16"/>
        <v>92.637250812222746</v>
      </c>
      <c r="G158" s="23">
        <f t="shared" si="17"/>
        <v>0.60945559744883382</v>
      </c>
    </row>
    <row r="159" spans="1:7" x14ac:dyDescent="0.3">
      <c r="A159" s="23">
        <f t="shared" si="20"/>
        <v>153</v>
      </c>
      <c r="B159" s="32">
        <v>0.57097079378643145</v>
      </c>
      <c r="C159" s="23">
        <f t="shared" si="18"/>
        <v>2.5709707937864312</v>
      </c>
      <c r="D159" s="23">
        <f t="shared" si="19"/>
        <v>0.59110963591802179</v>
      </c>
      <c r="E159" s="23">
        <f t="shared" si="15"/>
        <v>6.5359477124183009E-3</v>
      </c>
      <c r="F159" s="23">
        <f t="shared" si="16"/>
        <v>93.228360448140762</v>
      </c>
      <c r="G159" s="23">
        <f t="shared" si="17"/>
        <v>0.60933568920353443</v>
      </c>
    </row>
    <row r="160" spans="1:7" x14ac:dyDescent="0.3">
      <c r="A160" s="23">
        <f t="shared" si="20"/>
        <v>154</v>
      </c>
      <c r="B160" s="32">
        <v>0.94256416516617325</v>
      </c>
      <c r="C160" s="23">
        <f t="shared" si="18"/>
        <v>2.9425641651661731</v>
      </c>
      <c r="D160" s="23">
        <f t="shared" si="19"/>
        <v>0.54302444012063167</v>
      </c>
      <c r="E160" s="23">
        <f t="shared" si="15"/>
        <v>6.4935064935064939E-3</v>
      </c>
      <c r="F160" s="23">
        <f t="shared" si="16"/>
        <v>93.771384888261395</v>
      </c>
      <c r="G160" s="23">
        <f t="shared" si="17"/>
        <v>0.60890509667702208</v>
      </c>
    </row>
    <row r="161" spans="1:7" x14ac:dyDescent="0.3">
      <c r="A161" s="23">
        <f t="shared" si="20"/>
        <v>155</v>
      </c>
      <c r="B161" s="32">
        <v>0.52928250984221925</v>
      </c>
      <c r="C161" s="23">
        <f t="shared" si="18"/>
        <v>2.5292825098422194</v>
      </c>
      <c r="D161" s="23">
        <f t="shared" si="19"/>
        <v>0.59723005821774955</v>
      </c>
      <c r="E161" s="23">
        <f t="shared" si="15"/>
        <v>6.4516129032258064E-3</v>
      </c>
      <c r="F161" s="23">
        <f t="shared" si="16"/>
        <v>94.368614946479141</v>
      </c>
      <c r="G161" s="23">
        <f t="shared" si="17"/>
        <v>0.60882977384825254</v>
      </c>
    </row>
    <row r="162" spans="1:7" x14ac:dyDescent="0.3">
      <c r="A162" s="23">
        <f t="shared" si="20"/>
        <v>156</v>
      </c>
      <c r="B162" s="32">
        <v>0.67189550462355419</v>
      </c>
      <c r="C162" s="23">
        <f t="shared" si="18"/>
        <v>2.6718955046235542</v>
      </c>
      <c r="D162" s="23">
        <f t="shared" si="19"/>
        <v>0.57695552700445107</v>
      </c>
      <c r="E162" s="23">
        <f t="shared" si="15"/>
        <v>6.41025641025641E-3</v>
      </c>
      <c r="F162" s="23">
        <f t="shared" si="16"/>
        <v>94.945570473483599</v>
      </c>
      <c r="G162" s="23">
        <f t="shared" si="17"/>
        <v>0.60862545175310001</v>
      </c>
    </row>
    <row r="163" spans="1:7" x14ac:dyDescent="0.3">
      <c r="A163" s="23">
        <f t="shared" si="20"/>
        <v>157</v>
      </c>
      <c r="B163" s="32">
        <v>1.3794366283150731E-2</v>
      </c>
      <c r="C163" s="23">
        <f t="shared" si="18"/>
        <v>2.0137943662831508</v>
      </c>
      <c r="D163" s="23">
        <f t="shared" si="19"/>
        <v>0.69010870384926781</v>
      </c>
      <c r="E163" s="23">
        <f t="shared" si="15"/>
        <v>6.369426751592357E-3</v>
      </c>
      <c r="F163" s="23">
        <f t="shared" si="16"/>
        <v>95.635679177332861</v>
      </c>
      <c r="G163" s="23">
        <f t="shared" si="17"/>
        <v>0.60914445335880807</v>
      </c>
    </row>
    <row r="164" spans="1:7" x14ac:dyDescent="0.3">
      <c r="A164" s="23">
        <f t="shared" si="20"/>
        <v>158</v>
      </c>
      <c r="B164" s="32">
        <v>0.74465163121433153</v>
      </c>
      <c r="C164" s="23">
        <f t="shared" si="18"/>
        <v>2.7446516312143316</v>
      </c>
      <c r="D164" s="23">
        <f t="shared" si="19"/>
        <v>0.56729167140188219</v>
      </c>
      <c r="E164" s="23">
        <f t="shared" si="15"/>
        <v>6.3291139240506328E-3</v>
      </c>
      <c r="F164" s="23">
        <f t="shared" si="16"/>
        <v>96.202970848734736</v>
      </c>
      <c r="G164" s="23">
        <f t="shared" si="17"/>
        <v>0.60887956233376417</v>
      </c>
    </row>
    <row r="165" spans="1:7" x14ac:dyDescent="0.3">
      <c r="A165" s="23">
        <f t="shared" si="20"/>
        <v>159</v>
      </c>
      <c r="B165" s="32">
        <v>0.58445997497482227</v>
      </c>
      <c r="C165" s="23">
        <f t="shared" si="18"/>
        <v>2.5844599749748225</v>
      </c>
      <c r="D165" s="23">
        <f t="shared" si="19"/>
        <v>0.58916459635792451</v>
      </c>
      <c r="E165" s="23">
        <f t="shared" si="15"/>
        <v>6.2893081761006293E-3</v>
      </c>
      <c r="F165" s="23">
        <f t="shared" si="16"/>
        <v>96.792135445092654</v>
      </c>
      <c r="G165" s="23">
        <f t="shared" si="17"/>
        <v>0.60875556883706072</v>
      </c>
    </row>
    <row r="166" spans="1:7" x14ac:dyDescent="0.3">
      <c r="A166" s="23">
        <f t="shared" si="20"/>
        <v>160</v>
      </c>
      <c r="B166" s="32">
        <v>0.56141850032044438</v>
      </c>
      <c r="C166" s="23">
        <f t="shared" si="18"/>
        <v>2.5614185003204444</v>
      </c>
      <c r="D166" s="23">
        <f t="shared" si="19"/>
        <v>0.59249734067058035</v>
      </c>
      <c r="E166" s="23">
        <f t="shared" si="15"/>
        <v>6.2500000000000003E-3</v>
      </c>
      <c r="F166" s="23">
        <f t="shared" si="16"/>
        <v>97.38463278576323</v>
      </c>
      <c r="G166" s="23">
        <f t="shared" si="17"/>
        <v>0.60865395491102026</v>
      </c>
    </row>
    <row r="167" spans="1:7" x14ac:dyDescent="0.3">
      <c r="A167" s="23">
        <f t="shared" si="20"/>
        <v>161</v>
      </c>
      <c r="B167" s="32">
        <v>0.86165959654530477</v>
      </c>
      <c r="C167" s="23">
        <f t="shared" si="18"/>
        <v>2.8616595965453047</v>
      </c>
      <c r="D167" s="23">
        <f t="shared" si="19"/>
        <v>0.55260935378227716</v>
      </c>
      <c r="E167" s="23">
        <f t="shared" si="15"/>
        <v>6.2111801242236021E-3</v>
      </c>
      <c r="F167" s="23">
        <f t="shared" si="16"/>
        <v>97.937242139545504</v>
      </c>
      <c r="G167" s="23">
        <f t="shared" si="17"/>
        <v>0.60830585179841923</v>
      </c>
    </row>
    <row r="168" spans="1:7" x14ac:dyDescent="0.3">
      <c r="A168" s="23">
        <f t="shared" si="20"/>
        <v>162</v>
      </c>
      <c r="B168" s="32">
        <v>0.6070741904965361</v>
      </c>
      <c r="C168" s="23">
        <f t="shared" si="18"/>
        <v>2.6070741904965362</v>
      </c>
      <c r="D168" s="23">
        <f t="shared" si="19"/>
        <v>0.58594151070020262</v>
      </c>
      <c r="E168" s="23">
        <f t="shared" si="15"/>
        <v>6.1728395061728392E-3</v>
      </c>
      <c r="F168" s="23">
        <f t="shared" si="16"/>
        <v>98.523183650245713</v>
      </c>
      <c r="G168" s="23">
        <f t="shared" si="17"/>
        <v>0.60816780031015871</v>
      </c>
    </row>
    <row r="169" spans="1:7" x14ac:dyDescent="0.3">
      <c r="A169" s="23">
        <f t="shared" si="20"/>
        <v>163</v>
      </c>
      <c r="B169" s="32">
        <v>0.91442609942930386</v>
      </c>
      <c r="C169" s="23">
        <f t="shared" si="18"/>
        <v>2.9144260994293036</v>
      </c>
      <c r="D169" s="23">
        <f t="shared" si="19"/>
        <v>0.54630823611280754</v>
      </c>
      <c r="E169" s="23">
        <f t="shared" si="15"/>
        <v>6.1349693251533744E-3</v>
      </c>
      <c r="F169" s="23">
        <f t="shared" si="16"/>
        <v>99.06949188635852</v>
      </c>
      <c r="G169" s="23">
        <f t="shared" si="17"/>
        <v>0.60778829378134058</v>
      </c>
    </row>
    <row r="170" spans="1:7" x14ac:dyDescent="0.3">
      <c r="A170" s="23">
        <f t="shared" si="20"/>
        <v>164</v>
      </c>
      <c r="B170" s="32">
        <v>0.41575365459150976</v>
      </c>
      <c r="C170" s="23">
        <f t="shared" si="18"/>
        <v>2.4157536545915099</v>
      </c>
      <c r="D170" s="23">
        <f t="shared" si="19"/>
        <v>0.6147888961511937</v>
      </c>
      <c r="E170" s="23">
        <f t="shared" si="15"/>
        <v>6.0975609756097563E-3</v>
      </c>
      <c r="F170" s="23">
        <f t="shared" si="16"/>
        <v>99.684280782509717</v>
      </c>
      <c r="G170" s="23">
        <f t="shared" si="17"/>
        <v>0.60783098038115679</v>
      </c>
    </row>
    <row r="171" spans="1:7" x14ac:dyDescent="0.3">
      <c r="A171" s="23">
        <f t="shared" si="20"/>
        <v>165</v>
      </c>
      <c r="B171" s="32">
        <v>0.97900326548051397</v>
      </c>
      <c r="C171" s="23">
        <f t="shared" si="18"/>
        <v>2.9790032654805141</v>
      </c>
      <c r="D171" s="23">
        <f t="shared" si="19"/>
        <v>0.53884792343508303</v>
      </c>
      <c r="E171" s="23">
        <f t="shared" si="15"/>
        <v>6.0606060606060606E-3</v>
      </c>
      <c r="F171" s="23">
        <f t="shared" si="16"/>
        <v>100.2231287059448</v>
      </c>
      <c r="G171" s="23">
        <f t="shared" si="17"/>
        <v>0.60741290124815028</v>
      </c>
    </row>
    <row r="172" spans="1:7" x14ac:dyDescent="0.3">
      <c r="A172" s="23">
        <f t="shared" si="20"/>
        <v>166</v>
      </c>
      <c r="B172" s="32">
        <v>0.57524338511307105</v>
      </c>
      <c r="C172" s="23">
        <f t="shared" si="18"/>
        <v>2.5752433851130712</v>
      </c>
      <c r="D172" s="23">
        <f t="shared" si="19"/>
        <v>0.5904917201360067</v>
      </c>
      <c r="E172" s="23">
        <f t="shared" si="15"/>
        <v>6.024096385542169E-3</v>
      </c>
      <c r="F172" s="23">
        <f t="shared" si="16"/>
        <v>100.8136204260808</v>
      </c>
      <c r="G172" s="23">
        <f t="shared" si="17"/>
        <v>0.60731096642217353</v>
      </c>
    </row>
    <row r="173" spans="1:7" x14ac:dyDescent="0.3">
      <c r="A173" s="23">
        <f t="shared" si="20"/>
        <v>167</v>
      </c>
      <c r="B173" s="32">
        <v>0.96526993621631518</v>
      </c>
      <c r="C173" s="23">
        <f t="shared" si="18"/>
        <v>2.9652699362163153</v>
      </c>
      <c r="D173" s="23">
        <f t="shared" si="19"/>
        <v>0.54041206983064671</v>
      </c>
      <c r="E173" s="23">
        <f t="shared" si="15"/>
        <v>5.9880239520958087E-3</v>
      </c>
      <c r="F173" s="23">
        <f t="shared" si="16"/>
        <v>101.35403249591145</v>
      </c>
      <c r="G173" s="23">
        <f t="shared" si="17"/>
        <v>0.60691037422701477</v>
      </c>
    </row>
    <row r="174" spans="1:7" x14ac:dyDescent="0.3">
      <c r="A174" s="23">
        <f t="shared" si="20"/>
        <v>168</v>
      </c>
      <c r="B174" s="32">
        <v>0.64888454847865229</v>
      </c>
      <c r="C174" s="23">
        <f t="shared" si="18"/>
        <v>2.6488845484786525</v>
      </c>
      <c r="D174" s="23">
        <f t="shared" si="19"/>
        <v>0.58010354194481673</v>
      </c>
      <c r="E174" s="23">
        <f t="shared" si="15"/>
        <v>5.9523809523809521E-3</v>
      </c>
      <c r="F174" s="23">
        <f t="shared" si="16"/>
        <v>101.93413603785628</v>
      </c>
      <c r="G174" s="23">
        <f t="shared" si="17"/>
        <v>0.60675080974914453</v>
      </c>
    </row>
    <row r="175" spans="1:7" x14ac:dyDescent="0.3">
      <c r="A175" s="23">
        <f t="shared" si="20"/>
        <v>169</v>
      </c>
      <c r="B175" s="32">
        <v>0.36664937284463028</v>
      </c>
      <c r="C175" s="23">
        <f t="shared" si="18"/>
        <v>2.3666493728446305</v>
      </c>
      <c r="D175" s="23">
        <f t="shared" si="19"/>
        <v>0.62281975438643089</v>
      </c>
      <c r="E175" s="23">
        <f t="shared" si="15"/>
        <v>5.9171597633136093E-3</v>
      </c>
      <c r="F175" s="23">
        <f t="shared" si="16"/>
        <v>102.5569557922427</v>
      </c>
      <c r="G175" s="23">
        <f t="shared" si="17"/>
        <v>0.60684589226179109</v>
      </c>
    </row>
    <row r="176" spans="1:7" x14ac:dyDescent="0.3">
      <c r="A176" s="23">
        <f t="shared" si="20"/>
        <v>170</v>
      </c>
      <c r="B176" s="32">
        <v>0.41874446852015745</v>
      </c>
      <c r="C176" s="23">
        <f t="shared" si="18"/>
        <v>2.4187444685201576</v>
      </c>
      <c r="D176" s="23">
        <f t="shared" si="19"/>
        <v>0.61430862920008789</v>
      </c>
      <c r="E176" s="23">
        <f t="shared" si="15"/>
        <v>5.8823529411764705E-3</v>
      </c>
      <c r="F176" s="23">
        <f t="shared" si="16"/>
        <v>103.17126442144279</v>
      </c>
      <c r="G176" s="23">
        <f t="shared" si="17"/>
        <v>0.60688979071436933</v>
      </c>
    </row>
    <row r="177" spans="1:7" x14ac:dyDescent="0.3">
      <c r="A177" s="23">
        <f t="shared" si="20"/>
        <v>171</v>
      </c>
      <c r="B177" s="32">
        <v>0.61247596667378768</v>
      </c>
      <c r="C177" s="23">
        <f t="shared" si="18"/>
        <v>2.6124759666737876</v>
      </c>
      <c r="D177" s="23">
        <f t="shared" si="19"/>
        <v>0.58517851202369975</v>
      </c>
      <c r="E177" s="23">
        <f t="shared" si="15"/>
        <v>5.8479532163742687E-3</v>
      </c>
      <c r="F177" s="23">
        <f t="shared" si="16"/>
        <v>103.75644293346649</v>
      </c>
      <c r="G177" s="23">
        <f t="shared" si="17"/>
        <v>0.60676282417231864</v>
      </c>
    </row>
    <row r="178" spans="1:7" x14ac:dyDescent="0.3">
      <c r="A178" s="23">
        <f t="shared" si="20"/>
        <v>172</v>
      </c>
      <c r="B178" s="32">
        <v>0.58223212378307443</v>
      </c>
      <c r="C178" s="23">
        <f t="shared" si="18"/>
        <v>2.5822321237830743</v>
      </c>
      <c r="D178" s="23">
        <f t="shared" si="19"/>
        <v>0.589484666639704</v>
      </c>
      <c r="E178" s="23">
        <f t="shared" si="15"/>
        <v>5.8139534883720929E-3</v>
      </c>
      <c r="F178" s="23">
        <f t="shared" si="16"/>
        <v>104.34592760010619</v>
      </c>
      <c r="G178" s="23">
        <f t="shared" si="17"/>
        <v>0.60666236976805921</v>
      </c>
    </row>
    <row r="179" spans="1:7" x14ac:dyDescent="0.3">
      <c r="A179" s="23">
        <f t="shared" si="20"/>
        <v>173</v>
      </c>
      <c r="B179" s="32">
        <v>0.71700186162907809</v>
      </c>
      <c r="C179" s="23">
        <f t="shared" si="18"/>
        <v>2.7170018616290781</v>
      </c>
      <c r="D179" s="23">
        <f t="shared" si="19"/>
        <v>0.57091363126110262</v>
      </c>
      <c r="E179" s="23">
        <f t="shared" si="15"/>
        <v>5.7803468208092483E-3</v>
      </c>
      <c r="F179" s="23">
        <f t="shared" si="16"/>
        <v>104.9168412313673</v>
      </c>
      <c r="G179" s="23">
        <f t="shared" si="17"/>
        <v>0.60645572966108263</v>
      </c>
    </row>
    <row r="180" spans="1:7" x14ac:dyDescent="0.3">
      <c r="A180" s="23">
        <f t="shared" si="20"/>
        <v>174</v>
      </c>
      <c r="B180" s="32">
        <v>0.59035004730368967</v>
      </c>
      <c r="C180" s="23">
        <f t="shared" si="18"/>
        <v>2.5903500473036898</v>
      </c>
      <c r="D180" s="23">
        <f t="shared" si="19"/>
        <v>0.58832059619895694</v>
      </c>
      <c r="E180" s="23">
        <f t="shared" si="15"/>
        <v>5.7471264367816091E-3</v>
      </c>
      <c r="F180" s="23">
        <f t="shared" si="16"/>
        <v>105.50516182756625</v>
      </c>
      <c r="G180" s="23">
        <f t="shared" si="17"/>
        <v>0.60635150475612787</v>
      </c>
    </row>
    <row r="181" spans="1:7" x14ac:dyDescent="0.3">
      <c r="A181" s="23">
        <f t="shared" si="20"/>
        <v>175</v>
      </c>
      <c r="B181" s="32">
        <v>0.40839869380779442</v>
      </c>
      <c r="C181" s="23">
        <f t="shared" si="18"/>
        <v>2.4083986938077944</v>
      </c>
      <c r="D181" s="23">
        <f t="shared" si="19"/>
        <v>0.61597422360061749</v>
      </c>
      <c r="E181" s="23">
        <f t="shared" si="15"/>
        <v>5.7142857142857143E-3</v>
      </c>
      <c r="F181" s="23">
        <f t="shared" si="16"/>
        <v>106.12113605116687</v>
      </c>
      <c r="G181" s="23">
        <f t="shared" si="17"/>
        <v>0.60640649172095351</v>
      </c>
    </row>
    <row r="182" spans="1:7" x14ac:dyDescent="0.3">
      <c r="A182" s="23">
        <f t="shared" si="20"/>
        <v>176</v>
      </c>
      <c r="B182" s="32">
        <v>0.32676168095950192</v>
      </c>
      <c r="C182" s="23">
        <f t="shared" si="18"/>
        <v>2.326761680959502</v>
      </c>
      <c r="D182" s="23">
        <f t="shared" si="19"/>
        <v>0.6295528220676162</v>
      </c>
      <c r="E182" s="23">
        <f t="shared" si="15"/>
        <v>5.681818181818182E-3</v>
      </c>
      <c r="F182" s="23">
        <f t="shared" si="16"/>
        <v>106.75068887323449</v>
      </c>
      <c r="G182" s="23">
        <f t="shared" si="17"/>
        <v>0.60653800496155963</v>
      </c>
    </row>
    <row r="183" spans="1:7" x14ac:dyDescent="0.3">
      <c r="A183" s="23">
        <f t="shared" si="20"/>
        <v>177</v>
      </c>
      <c r="B183" s="32">
        <v>0.89300210577715389</v>
      </c>
      <c r="C183" s="23">
        <f t="shared" si="18"/>
        <v>2.8930021057771538</v>
      </c>
      <c r="D183" s="23">
        <f t="shared" si="19"/>
        <v>0.54884372171779139</v>
      </c>
      <c r="E183" s="23">
        <f t="shared" si="15"/>
        <v>5.6497175141242938E-3</v>
      </c>
      <c r="F183" s="23">
        <f t="shared" si="16"/>
        <v>107.29953259495228</v>
      </c>
      <c r="G183" s="23">
        <f t="shared" si="17"/>
        <v>0.60621204855905242</v>
      </c>
    </row>
    <row r="184" spans="1:7" x14ac:dyDescent="0.3">
      <c r="A184" s="23">
        <f t="shared" si="20"/>
        <v>178</v>
      </c>
      <c r="B184" s="32">
        <v>0.41358684041871396</v>
      </c>
      <c r="C184" s="23">
        <f t="shared" si="18"/>
        <v>2.4135868404187137</v>
      </c>
      <c r="D184" s="23">
        <f t="shared" si="19"/>
        <v>0.61513746947509562</v>
      </c>
      <c r="E184" s="23">
        <f t="shared" si="15"/>
        <v>5.6179775280898875E-3</v>
      </c>
      <c r="F184" s="23">
        <f t="shared" si="16"/>
        <v>107.91467006442738</v>
      </c>
      <c r="G184" s="23">
        <f t="shared" si="17"/>
        <v>0.60626219137318749</v>
      </c>
    </row>
    <row r="185" spans="1:7" x14ac:dyDescent="0.3">
      <c r="A185" s="23">
        <f t="shared" si="20"/>
        <v>179</v>
      </c>
      <c r="B185" s="32">
        <v>0.1445356608783227</v>
      </c>
      <c r="C185" s="23">
        <f t="shared" si="18"/>
        <v>2.1445356608783226</v>
      </c>
      <c r="D185" s="23">
        <f t="shared" si="19"/>
        <v>0.66298303373339329</v>
      </c>
      <c r="E185" s="23">
        <f t="shared" ref="E185:E248" si="21" xml:space="preserve"> ($D$3-$C$3)/A185</f>
        <v>5.5865921787709499E-3</v>
      </c>
      <c r="F185" s="23">
        <f t="shared" ref="F185:F248" si="22" xml:space="preserve"> SUM(D185+F184)</f>
        <v>108.57765309816078</v>
      </c>
      <c r="G185" s="23">
        <f t="shared" ref="G185:G248" si="23" xml:space="preserve"> E185*F185</f>
        <v>0.60657906758749036</v>
      </c>
    </row>
    <row r="186" spans="1:7" x14ac:dyDescent="0.3">
      <c r="A186" s="23">
        <f t="shared" si="20"/>
        <v>180</v>
      </c>
      <c r="B186" s="32">
        <v>0.72145756401257366</v>
      </c>
      <c r="C186" s="23">
        <f t="shared" si="18"/>
        <v>2.7214575640125735</v>
      </c>
      <c r="D186" s="23">
        <f t="shared" si="19"/>
        <v>0.57032583509151547</v>
      </c>
      <c r="E186" s="23">
        <f t="shared" si="21"/>
        <v>5.5555555555555558E-3</v>
      </c>
      <c r="F186" s="23">
        <f t="shared" si="22"/>
        <v>109.14797893325229</v>
      </c>
      <c r="G186" s="23">
        <f t="shared" si="23"/>
        <v>0.60637766074029054</v>
      </c>
    </row>
    <row r="187" spans="1:7" x14ac:dyDescent="0.3">
      <c r="A187" s="23">
        <f t="shared" si="20"/>
        <v>181</v>
      </c>
      <c r="B187" s="32">
        <v>0.23755607776116214</v>
      </c>
      <c r="C187" s="23">
        <f t="shared" si="18"/>
        <v>2.2375560777611621</v>
      </c>
      <c r="D187" s="23">
        <f t="shared" si="19"/>
        <v>0.64534101319765258</v>
      </c>
      <c r="E187" s="23">
        <f t="shared" si="21"/>
        <v>5.5248618784530384E-3</v>
      </c>
      <c r="F187" s="23">
        <f t="shared" si="22"/>
        <v>109.79331994644994</v>
      </c>
      <c r="G187" s="23">
        <f t="shared" si="23"/>
        <v>0.60659292788093888</v>
      </c>
    </row>
    <row r="188" spans="1:7" x14ac:dyDescent="0.3">
      <c r="A188" s="23">
        <f t="shared" si="20"/>
        <v>182</v>
      </c>
      <c r="B188" s="32">
        <v>0.78029725028229624</v>
      </c>
      <c r="C188" s="23">
        <f t="shared" si="18"/>
        <v>2.7802972502822962</v>
      </c>
      <c r="D188" s="23">
        <f t="shared" si="19"/>
        <v>0.56271059889821318</v>
      </c>
      <c r="E188" s="23">
        <f t="shared" si="21"/>
        <v>5.4945054945054949E-3</v>
      </c>
      <c r="F188" s="23">
        <f t="shared" si="22"/>
        <v>110.35603054534815</v>
      </c>
      <c r="G188" s="23">
        <f t="shared" si="23"/>
        <v>0.60635181618323164</v>
      </c>
    </row>
    <row r="189" spans="1:7" x14ac:dyDescent="0.3">
      <c r="A189" s="23">
        <f t="shared" si="20"/>
        <v>183</v>
      </c>
      <c r="B189" s="32">
        <v>0.88424329355754261</v>
      </c>
      <c r="C189" s="23">
        <f t="shared" si="18"/>
        <v>2.8842432935575424</v>
      </c>
      <c r="D189" s="23">
        <f t="shared" si="19"/>
        <v>0.54988924580534571</v>
      </c>
      <c r="E189" s="23">
        <f t="shared" si="21"/>
        <v>5.4644808743169399E-3</v>
      </c>
      <c r="F189" s="23">
        <f t="shared" si="22"/>
        <v>110.90591979115349</v>
      </c>
      <c r="G189" s="23">
        <f t="shared" si="23"/>
        <v>0.60604327754728682</v>
      </c>
    </row>
    <row r="190" spans="1:7" x14ac:dyDescent="0.3">
      <c r="A190" s="23">
        <f t="shared" si="20"/>
        <v>184</v>
      </c>
      <c r="B190" s="32">
        <v>0.85985900448622088</v>
      </c>
      <c r="C190" s="23">
        <f t="shared" si="18"/>
        <v>2.8598590044862209</v>
      </c>
      <c r="D190" s="23">
        <f t="shared" si="19"/>
        <v>0.55282775255313898</v>
      </c>
      <c r="E190" s="23">
        <f t="shared" si="21"/>
        <v>5.434782608695652E-3</v>
      </c>
      <c r="F190" s="23">
        <f t="shared" si="22"/>
        <v>111.45874754370664</v>
      </c>
      <c r="G190" s="23">
        <f t="shared" si="23"/>
        <v>0.60575406273753607</v>
      </c>
    </row>
    <row r="191" spans="1:7" x14ac:dyDescent="0.3">
      <c r="A191" s="23">
        <f t="shared" si="20"/>
        <v>185</v>
      </c>
      <c r="B191" s="32">
        <v>0.11893063142796106</v>
      </c>
      <c r="C191" s="23">
        <f t="shared" si="18"/>
        <v>2.1189306314279612</v>
      </c>
      <c r="D191" s="23">
        <f t="shared" si="19"/>
        <v>0.66806980521040171</v>
      </c>
      <c r="E191" s="23">
        <f t="shared" si="21"/>
        <v>5.4054054054054057E-3</v>
      </c>
      <c r="F191" s="23">
        <f t="shared" si="22"/>
        <v>112.12681734891704</v>
      </c>
      <c r="G191" s="23">
        <f t="shared" si="23"/>
        <v>0.60609090458874082</v>
      </c>
    </row>
    <row r="192" spans="1:7" x14ac:dyDescent="0.3">
      <c r="A192" s="23">
        <f t="shared" si="20"/>
        <v>186</v>
      </c>
      <c r="B192" s="32">
        <v>0.13885921811578722</v>
      </c>
      <c r="C192" s="23">
        <f t="shared" si="18"/>
        <v>2.1388592181157873</v>
      </c>
      <c r="D192" s="23">
        <f t="shared" si="19"/>
        <v>0.66410177287758498</v>
      </c>
      <c r="E192" s="23">
        <f t="shared" si="21"/>
        <v>5.3763440860215058E-3</v>
      </c>
      <c r="F192" s="23">
        <f t="shared" si="22"/>
        <v>112.79091912179463</v>
      </c>
      <c r="G192" s="23">
        <f t="shared" si="23"/>
        <v>0.60640279097739058</v>
      </c>
    </row>
    <row r="193" spans="1:7" x14ac:dyDescent="0.3">
      <c r="A193" s="23">
        <f t="shared" si="20"/>
        <v>187</v>
      </c>
      <c r="B193" s="32">
        <v>0.12259285256508072</v>
      </c>
      <c r="C193" s="23">
        <f t="shared" si="18"/>
        <v>2.1225928525650808</v>
      </c>
      <c r="D193" s="23">
        <f t="shared" si="19"/>
        <v>0.66733584674492308</v>
      </c>
      <c r="E193" s="23">
        <f t="shared" si="21"/>
        <v>5.3475935828877002E-3</v>
      </c>
      <c r="F193" s="23">
        <f t="shared" si="22"/>
        <v>113.45825496853955</v>
      </c>
      <c r="G193" s="23">
        <f t="shared" si="23"/>
        <v>0.60672863619539863</v>
      </c>
    </row>
    <row r="194" spans="1:7" x14ac:dyDescent="0.3">
      <c r="A194" s="23">
        <f t="shared" si="20"/>
        <v>188</v>
      </c>
      <c r="B194" s="32">
        <v>0.2357249671926023</v>
      </c>
      <c r="C194" s="23">
        <f t="shared" si="18"/>
        <v>2.2357249671926023</v>
      </c>
      <c r="D194" s="23">
        <f t="shared" si="19"/>
        <v>0.64567624342606422</v>
      </c>
      <c r="E194" s="23">
        <f t="shared" si="21"/>
        <v>5.3191489361702126E-3</v>
      </c>
      <c r="F194" s="23">
        <f t="shared" si="22"/>
        <v>114.10393121196562</v>
      </c>
      <c r="G194" s="23">
        <f t="shared" si="23"/>
        <v>0.60693580431896599</v>
      </c>
    </row>
    <row r="195" spans="1:7" x14ac:dyDescent="0.3">
      <c r="A195" s="23">
        <f t="shared" si="20"/>
        <v>189</v>
      </c>
      <c r="B195" s="32">
        <v>0.61891537217322301</v>
      </c>
      <c r="C195" s="23">
        <f t="shared" si="18"/>
        <v>2.6189153721732232</v>
      </c>
      <c r="D195" s="23">
        <f t="shared" si="19"/>
        <v>0.58427237697784618</v>
      </c>
      <c r="E195" s="23">
        <f t="shared" si="21"/>
        <v>5.2910052910052907E-3</v>
      </c>
      <c r="F195" s="23">
        <f t="shared" si="22"/>
        <v>114.68820358894347</v>
      </c>
      <c r="G195" s="23">
        <f t="shared" si="23"/>
        <v>0.60681589200499186</v>
      </c>
    </row>
    <row r="196" spans="1:7" x14ac:dyDescent="0.3">
      <c r="A196" s="23">
        <f t="shared" si="20"/>
        <v>190</v>
      </c>
      <c r="B196" s="32">
        <v>5.4994354075746939E-2</v>
      </c>
      <c r="C196" s="23">
        <f t="shared" si="18"/>
        <v>2.0549943540757472</v>
      </c>
      <c r="D196" s="23">
        <f t="shared" si="19"/>
        <v>0.68124240460972452</v>
      </c>
      <c r="E196" s="23">
        <f t="shared" si="21"/>
        <v>5.263157894736842E-3</v>
      </c>
      <c r="F196" s="23">
        <f t="shared" si="22"/>
        <v>115.36944599355319</v>
      </c>
      <c r="G196" s="23">
        <f t="shared" si="23"/>
        <v>0.60720761049238514</v>
      </c>
    </row>
    <row r="197" spans="1:7" x14ac:dyDescent="0.3">
      <c r="A197" s="23">
        <f t="shared" si="20"/>
        <v>191</v>
      </c>
      <c r="B197" s="32">
        <v>0.2294076357310709</v>
      </c>
      <c r="C197" s="23">
        <f t="shared" si="18"/>
        <v>2.229407635731071</v>
      </c>
      <c r="D197" s="23">
        <f t="shared" si="19"/>
        <v>0.64683637092894775</v>
      </c>
      <c r="E197" s="23">
        <f t="shared" si="21"/>
        <v>5.235602094240838E-3</v>
      </c>
      <c r="F197" s="23">
        <f t="shared" si="22"/>
        <v>116.01628236448214</v>
      </c>
      <c r="G197" s="23">
        <f t="shared" si="23"/>
        <v>0.60741509091351908</v>
      </c>
    </row>
    <row r="198" spans="1:7" x14ac:dyDescent="0.3">
      <c r="A198" s="23">
        <f t="shared" si="20"/>
        <v>192</v>
      </c>
      <c r="B198" s="32">
        <v>3.8972136600848417E-2</v>
      </c>
      <c r="C198" s="23">
        <f t="shared" si="18"/>
        <v>2.0389721366008482</v>
      </c>
      <c r="D198" s="23">
        <f t="shared" si="19"/>
        <v>0.68465390620598343</v>
      </c>
      <c r="E198" s="23">
        <f t="shared" si="21"/>
        <v>5.208333333333333E-3</v>
      </c>
      <c r="F198" s="23">
        <f t="shared" si="22"/>
        <v>116.70093627068812</v>
      </c>
      <c r="G198" s="23">
        <f t="shared" si="23"/>
        <v>0.60781737640983391</v>
      </c>
    </row>
    <row r="199" spans="1:7" x14ac:dyDescent="0.3">
      <c r="A199" s="23">
        <f t="shared" si="20"/>
        <v>193</v>
      </c>
      <c r="B199" s="32">
        <v>0.76973784600360118</v>
      </c>
      <c r="C199" s="23">
        <f t="shared" si="18"/>
        <v>2.7697378460036011</v>
      </c>
      <c r="D199" s="23">
        <f t="shared" si="19"/>
        <v>0.56405747812380647</v>
      </c>
      <c r="E199" s="23">
        <f t="shared" si="21"/>
        <v>5.1813471502590676E-3</v>
      </c>
      <c r="F199" s="23">
        <f t="shared" si="22"/>
        <v>117.26499374881192</v>
      </c>
      <c r="G199" s="23">
        <f t="shared" si="23"/>
        <v>0.60759064118555395</v>
      </c>
    </row>
    <row r="200" spans="1:7" x14ac:dyDescent="0.3">
      <c r="A200" s="23">
        <f t="shared" si="20"/>
        <v>194</v>
      </c>
      <c r="B200" s="32">
        <v>0.12591937009796442</v>
      </c>
      <c r="C200" s="23">
        <f t="shared" ref="C200:C263" si="24">$C$3+B200*($D$3-$C$3)</f>
        <v>2.1259193700979644</v>
      </c>
      <c r="D200" s="23">
        <f t="shared" ref="D200:D263" si="25" xml:space="preserve"> POWER(C200,-1) * LN(C200+2)</f>
        <v>0.6666710377107663</v>
      </c>
      <c r="E200" s="23">
        <f t="shared" si="21"/>
        <v>5.1546391752577319E-3</v>
      </c>
      <c r="F200" s="23">
        <f t="shared" si="22"/>
        <v>117.93166478652269</v>
      </c>
      <c r="G200" s="23">
        <f t="shared" si="23"/>
        <v>0.60789517931197257</v>
      </c>
    </row>
    <row r="201" spans="1:7" x14ac:dyDescent="0.3">
      <c r="A201" s="23">
        <f t="shared" ref="A201:A264" si="26">A200+1</f>
        <v>195</v>
      </c>
      <c r="B201" s="32">
        <v>0.83159886471144751</v>
      </c>
      <c r="C201" s="23">
        <f t="shared" si="24"/>
        <v>2.8315988647114474</v>
      </c>
      <c r="D201" s="23">
        <f t="shared" si="25"/>
        <v>0.55628551784220459</v>
      </c>
      <c r="E201" s="23">
        <f t="shared" si="21"/>
        <v>5.1282051282051282E-3</v>
      </c>
      <c r="F201" s="23">
        <f t="shared" si="22"/>
        <v>118.48795030436489</v>
      </c>
      <c r="G201" s="23">
        <f t="shared" si="23"/>
        <v>0.6076305143813584</v>
      </c>
    </row>
    <row r="202" spans="1:7" x14ac:dyDescent="0.3">
      <c r="A202" s="23">
        <f t="shared" si="26"/>
        <v>196</v>
      </c>
      <c r="B202" s="32">
        <v>0.6334727011932737</v>
      </c>
      <c r="C202" s="23">
        <f t="shared" si="24"/>
        <v>2.6334727011932735</v>
      </c>
      <c r="D202" s="23">
        <f t="shared" si="25"/>
        <v>0.58223752603003009</v>
      </c>
      <c r="E202" s="23">
        <f t="shared" si="21"/>
        <v>5.1020408163265302E-3</v>
      </c>
      <c r="F202" s="23">
        <f t="shared" si="22"/>
        <v>119.07018783039491</v>
      </c>
      <c r="G202" s="23">
        <f t="shared" si="23"/>
        <v>0.60750095831834139</v>
      </c>
    </row>
    <row r="203" spans="1:7" x14ac:dyDescent="0.3">
      <c r="A203" s="23">
        <f t="shared" si="26"/>
        <v>197</v>
      </c>
      <c r="B203" s="32">
        <v>0.24604022339548937</v>
      </c>
      <c r="C203" s="23">
        <f t="shared" si="24"/>
        <v>2.2460402233954895</v>
      </c>
      <c r="D203" s="23">
        <f t="shared" si="25"/>
        <v>0.64379382943309149</v>
      </c>
      <c r="E203" s="23">
        <f t="shared" si="21"/>
        <v>5.076142131979695E-3</v>
      </c>
      <c r="F203" s="23">
        <f t="shared" si="22"/>
        <v>119.71398165982801</v>
      </c>
      <c r="G203" s="23">
        <f t="shared" si="23"/>
        <v>0.60768518609049749</v>
      </c>
    </row>
    <row r="204" spans="1:7" x14ac:dyDescent="0.3">
      <c r="A204" s="23">
        <f t="shared" si="26"/>
        <v>198</v>
      </c>
      <c r="B204" s="32">
        <v>0.52916043580431527</v>
      </c>
      <c r="C204" s="23">
        <f t="shared" si="24"/>
        <v>2.5291604358043154</v>
      </c>
      <c r="D204" s="23">
        <f t="shared" si="25"/>
        <v>0.59724822778137343</v>
      </c>
      <c r="E204" s="23">
        <f t="shared" si="21"/>
        <v>5.0505050505050509E-3</v>
      </c>
      <c r="F204" s="23">
        <f t="shared" si="22"/>
        <v>120.31122988760939</v>
      </c>
      <c r="G204" s="23">
        <f t="shared" si="23"/>
        <v>0.60763247417984545</v>
      </c>
    </row>
    <row r="205" spans="1:7" x14ac:dyDescent="0.3">
      <c r="A205" s="23">
        <f t="shared" si="26"/>
        <v>199</v>
      </c>
      <c r="B205" s="32">
        <v>0.29142124698629718</v>
      </c>
      <c r="C205" s="23">
        <f t="shared" si="24"/>
        <v>2.2914212469862973</v>
      </c>
      <c r="D205" s="23">
        <f t="shared" si="25"/>
        <v>0.63568319137918217</v>
      </c>
      <c r="E205" s="23">
        <f t="shared" si="21"/>
        <v>5.0251256281407036E-3</v>
      </c>
      <c r="F205" s="23">
        <f t="shared" si="22"/>
        <v>120.94691307898857</v>
      </c>
      <c r="G205" s="23">
        <f t="shared" si="23"/>
        <v>0.60777343255773153</v>
      </c>
    </row>
    <row r="206" spans="1:7" x14ac:dyDescent="0.3">
      <c r="A206" s="23">
        <f t="shared" si="26"/>
        <v>200</v>
      </c>
      <c r="B206" s="32">
        <v>0.74736777855769521</v>
      </c>
      <c r="C206" s="23">
        <f t="shared" si="24"/>
        <v>2.7473677785576953</v>
      </c>
      <c r="D206" s="23">
        <f t="shared" si="25"/>
        <v>0.56693913524120765</v>
      </c>
      <c r="E206" s="23">
        <f t="shared" si="21"/>
        <v>5.0000000000000001E-3</v>
      </c>
      <c r="F206" s="23">
        <f t="shared" si="22"/>
        <v>121.51385221422979</v>
      </c>
      <c r="G206" s="23">
        <f t="shared" si="23"/>
        <v>0.60756926107114895</v>
      </c>
    </row>
    <row r="207" spans="1:7" x14ac:dyDescent="0.3">
      <c r="A207" s="23">
        <f t="shared" si="26"/>
        <v>201</v>
      </c>
      <c r="B207" s="32">
        <v>0.9183629871517075</v>
      </c>
      <c r="C207" s="23">
        <f t="shared" si="24"/>
        <v>2.9183629871517076</v>
      </c>
      <c r="D207" s="23">
        <f t="shared" si="25"/>
        <v>0.5458456524987072</v>
      </c>
      <c r="E207" s="23">
        <f t="shared" si="21"/>
        <v>4.9751243781094526E-3</v>
      </c>
      <c r="F207" s="23">
        <f t="shared" si="22"/>
        <v>122.0596978667285</v>
      </c>
      <c r="G207" s="23">
        <f t="shared" si="23"/>
        <v>0.60726217844143526</v>
      </c>
    </row>
    <row r="208" spans="1:7" x14ac:dyDescent="0.3">
      <c r="A208" s="23">
        <f t="shared" si="26"/>
        <v>202</v>
      </c>
      <c r="B208" s="32">
        <v>0.98773155919064914</v>
      </c>
      <c r="C208" s="23">
        <f t="shared" si="24"/>
        <v>2.987731559190649</v>
      </c>
      <c r="D208" s="23">
        <f t="shared" si="25"/>
        <v>0.53785997075368341</v>
      </c>
      <c r="E208" s="23">
        <f t="shared" si="21"/>
        <v>4.9504950495049506E-3</v>
      </c>
      <c r="F208" s="23">
        <f t="shared" si="22"/>
        <v>122.59755783748219</v>
      </c>
      <c r="G208" s="23">
        <f t="shared" si="23"/>
        <v>0.60691860315585244</v>
      </c>
    </row>
    <row r="209" spans="1:7" x14ac:dyDescent="0.3">
      <c r="A209" s="23">
        <f t="shared" si="26"/>
        <v>203</v>
      </c>
      <c r="B209" s="32">
        <v>0.93652150028992587</v>
      </c>
      <c r="C209" s="23">
        <f t="shared" si="24"/>
        <v>2.9365215002899259</v>
      </c>
      <c r="D209" s="23">
        <f t="shared" si="25"/>
        <v>0.54372526585398473</v>
      </c>
      <c r="E209" s="23">
        <f t="shared" si="21"/>
        <v>4.9261083743842365E-3</v>
      </c>
      <c r="F209" s="23">
        <f t="shared" si="22"/>
        <v>123.14128310333616</v>
      </c>
      <c r="G209" s="23">
        <f t="shared" si="23"/>
        <v>0.60660730592776435</v>
      </c>
    </row>
    <row r="210" spans="1:7" x14ac:dyDescent="0.3">
      <c r="A210" s="23">
        <f t="shared" si="26"/>
        <v>204</v>
      </c>
      <c r="B210" s="32">
        <v>0.40803247169408247</v>
      </c>
      <c r="C210" s="23">
        <f t="shared" si="24"/>
        <v>2.4080324716940824</v>
      </c>
      <c r="D210" s="23">
        <f t="shared" si="25"/>
        <v>0.61603340311961785</v>
      </c>
      <c r="E210" s="23">
        <f t="shared" si="21"/>
        <v>4.9019607843137254E-3</v>
      </c>
      <c r="F210" s="23">
        <f t="shared" si="22"/>
        <v>123.75731650645578</v>
      </c>
      <c r="G210" s="23">
        <f t="shared" si="23"/>
        <v>0.60665351228654796</v>
      </c>
    </row>
    <row r="211" spans="1:7" x14ac:dyDescent="0.3">
      <c r="A211" s="23">
        <f t="shared" si="26"/>
        <v>205</v>
      </c>
      <c r="B211" s="32">
        <v>0.173894466994232</v>
      </c>
      <c r="C211" s="23">
        <f t="shared" si="24"/>
        <v>2.1738944669942319</v>
      </c>
      <c r="D211" s="23">
        <f t="shared" si="25"/>
        <v>0.65727639800677073</v>
      </c>
      <c r="E211" s="23">
        <f t="shared" si="21"/>
        <v>4.8780487804878049E-3</v>
      </c>
      <c r="F211" s="23">
        <f t="shared" si="22"/>
        <v>124.41459290446255</v>
      </c>
      <c r="G211" s="23">
        <f t="shared" si="23"/>
        <v>0.6069004531925003</v>
      </c>
    </row>
    <row r="212" spans="1:7" x14ac:dyDescent="0.3">
      <c r="A212" s="23">
        <f t="shared" si="26"/>
        <v>206</v>
      </c>
      <c r="B212" s="32">
        <v>0.43217261268959622</v>
      </c>
      <c r="C212" s="23">
        <f t="shared" si="24"/>
        <v>2.4321726126895964</v>
      </c>
      <c r="D212" s="23">
        <f t="shared" si="25"/>
        <v>0.61216456752491477</v>
      </c>
      <c r="E212" s="23">
        <f t="shared" si="21"/>
        <v>4.8543689320388345E-3</v>
      </c>
      <c r="F212" s="23">
        <f t="shared" si="22"/>
        <v>125.02675747198747</v>
      </c>
      <c r="G212" s="23">
        <f t="shared" si="23"/>
        <v>0.60692600714557021</v>
      </c>
    </row>
    <row r="213" spans="1:7" x14ac:dyDescent="0.3">
      <c r="A213" s="23">
        <f t="shared" si="26"/>
        <v>207</v>
      </c>
      <c r="B213" s="32">
        <v>0.19821771904660176</v>
      </c>
      <c r="C213" s="23">
        <f t="shared" si="24"/>
        <v>2.1982177190466019</v>
      </c>
      <c r="D213" s="23">
        <f t="shared" si="25"/>
        <v>0.65264694674581869</v>
      </c>
      <c r="E213" s="23">
        <f t="shared" si="21"/>
        <v>4.830917874396135E-3</v>
      </c>
      <c r="F213" s="23">
        <f t="shared" si="22"/>
        <v>125.67940441873328</v>
      </c>
      <c r="G213" s="23">
        <f t="shared" si="23"/>
        <v>0.60714688124991922</v>
      </c>
    </row>
    <row r="214" spans="1:7" x14ac:dyDescent="0.3">
      <c r="A214" s="23">
        <f t="shared" si="26"/>
        <v>208</v>
      </c>
      <c r="B214" s="32">
        <v>0.15198217719046603</v>
      </c>
      <c r="C214" s="23">
        <f t="shared" si="24"/>
        <v>2.1519821771904661</v>
      </c>
      <c r="D214" s="23">
        <f t="shared" si="25"/>
        <v>0.66152306852687848</v>
      </c>
      <c r="E214" s="23">
        <f xml:space="preserve"> ($D$3-$C$3)/A214</f>
        <v>4.807692307692308E-3</v>
      </c>
      <c r="F214" s="23">
        <f t="shared" si="22"/>
        <v>126.34092748726016</v>
      </c>
      <c r="G214" s="23">
        <f t="shared" si="23"/>
        <v>0.60740830522721234</v>
      </c>
    </row>
    <row r="215" spans="1:7" x14ac:dyDescent="0.3">
      <c r="A215" s="23">
        <f t="shared" si="26"/>
        <v>209</v>
      </c>
      <c r="B215" s="32">
        <v>0.41138950773644217</v>
      </c>
      <c r="C215" s="23">
        <f t="shared" si="24"/>
        <v>2.411389507736442</v>
      </c>
      <c r="D215" s="23">
        <f t="shared" si="25"/>
        <v>0.61549148994336389</v>
      </c>
      <c r="E215" s="23">
        <f t="shared" si="21"/>
        <v>4.7846889952153108E-3</v>
      </c>
      <c r="F215" s="23">
        <f t="shared" si="22"/>
        <v>126.95641897720353</v>
      </c>
      <c r="G215" s="23">
        <f t="shared" si="23"/>
        <v>0.60744698075216996</v>
      </c>
    </row>
    <row r="216" spans="1:7" x14ac:dyDescent="0.3">
      <c r="A216" s="23">
        <f t="shared" si="26"/>
        <v>210</v>
      </c>
      <c r="B216" s="32">
        <v>0.14151432844019898</v>
      </c>
      <c r="C216" s="23">
        <f t="shared" si="24"/>
        <v>2.141514328440199</v>
      </c>
      <c r="D216" s="23">
        <f t="shared" si="25"/>
        <v>0.66357786259016871</v>
      </c>
      <c r="E216" s="23">
        <f t="shared" si="21"/>
        <v>4.7619047619047623E-3</v>
      </c>
      <c r="F216" s="23">
        <f t="shared" si="22"/>
        <v>127.6199968397937</v>
      </c>
      <c r="G216" s="23">
        <f t="shared" si="23"/>
        <v>0.60771427066568429</v>
      </c>
    </row>
    <row r="217" spans="1:7" x14ac:dyDescent="0.3">
      <c r="A217" s="23">
        <f t="shared" si="26"/>
        <v>211</v>
      </c>
      <c r="B217" s="32">
        <v>0.31434064760277108</v>
      </c>
      <c r="C217" s="23">
        <f t="shared" si="24"/>
        <v>2.314340647602771</v>
      </c>
      <c r="D217" s="23">
        <f t="shared" si="25"/>
        <v>0.63168942292346275</v>
      </c>
      <c r="E217" s="23">
        <f t="shared" si="21"/>
        <v>4.7393364928909956E-3</v>
      </c>
      <c r="F217" s="23">
        <f t="shared" si="22"/>
        <v>128.25168626271716</v>
      </c>
      <c r="G217" s="23">
        <f t="shared" si="23"/>
        <v>0.60782789697970219</v>
      </c>
    </row>
    <row r="218" spans="1:7" x14ac:dyDescent="0.3">
      <c r="A218" s="23">
        <f t="shared" si="26"/>
        <v>212</v>
      </c>
      <c r="B218" s="32">
        <v>0.5417340617084262</v>
      </c>
      <c r="C218" s="23">
        <f t="shared" si="24"/>
        <v>2.5417340617084263</v>
      </c>
      <c r="D218" s="23">
        <f t="shared" si="25"/>
        <v>0.59538443216564385</v>
      </c>
      <c r="E218" s="23">
        <f t="shared" si="21"/>
        <v>4.7169811320754715E-3</v>
      </c>
      <c r="F218" s="23">
        <f t="shared" si="22"/>
        <v>128.8470706948828</v>
      </c>
      <c r="G218" s="23">
        <f t="shared" si="23"/>
        <v>0.60776920139095658</v>
      </c>
    </row>
    <row r="219" spans="1:7" x14ac:dyDescent="0.3">
      <c r="A219" s="23">
        <f t="shared" si="26"/>
        <v>213</v>
      </c>
      <c r="B219" s="32">
        <v>0.61586352122562338</v>
      </c>
      <c r="C219" s="23">
        <f t="shared" si="24"/>
        <v>2.6158635212256236</v>
      </c>
      <c r="D219" s="23">
        <f t="shared" si="25"/>
        <v>0.58470136148125873</v>
      </c>
      <c r="E219" s="23">
        <f t="shared" si="21"/>
        <v>4.6948356807511738E-3</v>
      </c>
      <c r="F219" s="23">
        <f t="shared" si="22"/>
        <v>129.43177205636405</v>
      </c>
      <c r="G219" s="23">
        <f t="shared" si="23"/>
        <v>0.60766090167307074</v>
      </c>
    </row>
    <row r="220" spans="1:7" x14ac:dyDescent="0.3">
      <c r="A220" s="23">
        <f t="shared" si="26"/>
        <v>214</v>
      </c>
      <c r="B220" s="32">
        <v>0.64363536484878081</v>
      </c>
      <c r="C220" s="23">
        <f t="shared" si="24"/>
        <v>2.6436353648487807</v>
      </c>
      <c r="D220" s="23">
        <f t="shared" si="25"/>
        <v>0.58082803842594088</v>
      </c>
      <c r="E220" s="23">
        <f t="shared" si="21"/>
        <v>4.6728971962616819E-3</v>
      </c>
      <c r="F220" s="23">
        <f t="shared" si="22"/>
        <v>130.01260009479</v>
      </c>
      <c r="G220" s="23">
        <f t="shared" si="23"/>
        <v>0.60753551446163545</v>
      </c>
    </row>
    <row r="221" spans="1:7" x14ac:dyDescent="0.3">
      <c r="A221" s="23">
        <f t="shared" si="26"/>
        <v>215</v>
      </c>
      <c r="B221" s="32">
        <v>0.75264748069704279</v>
      </c>
      <c r="C221" s="23">
        <f t="shared" si="24"/>
        <v>2.7526474806970427</v>
      </c>
      <c r="D221" s="23">
        <f t="shared" si="25"/>
        <v>0.56625551875581848</v>
      </c>
      <c r="E221" s="23">
        <f t="shared" si="21"/>
        <v>4.6511627906976744E-3</v>
      </c>
      <c r="F221" s="23">
        <f t="shared" si="22"/>
        <v>130.57885561354581</v>
      </c>
      <c r="G221" s="23">
        <f t="shared" si="23"/>
        <v>0.60734351448160839</v>
      </c>
    </row>
    <row r="222" spans="1:7" x14ac:dyDescent="0.3">
      <c r="A222" s="23">
        <f t="shared" si="26"/>
        <v>216</v>
      </c>
      <c r="B222" s="32">
        <v>0.52015747550889613</v>
      </c>
      <c r="C222" s="23">
        <f t="shared" si="24"/>
        <v>2.520157475508896</v>
      </c>
      <c r="D222" s="23">
        <f t="shared" si="25"/>
        <v>0.59859228941516329</v>
      </c>
      <c r="E222" s="23">
        <f t="shared" si="21"/>
        <v>4.6296296296296294E-3</v>
      </c>
      <c r="F222" s="23">
        <f t="shared" si="22"/>
        <v>131.17744790296098</v>
      </c>
      <c r="G222" s="23">
        <f t="shared" si="23"/>
        <v>0.60730299955074518</v>
      </c>
    </row>
    <row r="223" spans="1:7" x14ac:dyDescent="0.3">
      <c r="A223" s="23">
        <f t="shared" si="26"/>
        <v>217</v>
      </c>
      <c r="B223" s="32">
        <v>0.41978209784234138</v>
      </c>
      <c r="C223" s="23">
        <f t="shared" si="24"/>
        <v>2.4197820978423414</v>
      </c>
      <c r="D223" s="23">
        <f t="shared" si="25"/>
        <v>0.61414223911681221</v>
      </c>
      <c r="E223" s="23">
        <f t="shared" si="21"/>
        <v>4.608294930875576E-3</v>
      </c>
      <c r="F223" s="23">
        <f t="shared" si="22"/>
        <v>131.79159014207778</v>
      </c>
      <c r="G223" s="23">
        <f t="shared" si="23"/>
        <v>0.6073345167837686</v>
      </c>
    </row>
    <row r="224" spans="1:7" x14ac:dyDescent="0.3">
      <c r="A224" s="23">
        <f t="shared" si="26"/>
        <v>218</v>
      </c>
      <c r="B224" s="32">
        <v>0.15668202764976957</v>
      </c>
      <c r="C224" s="23">
        <f t="shared" si="24"/>
        <v>2.1566820276497696</v>
      </c>
      <c r="D224" s="23">
        <f t="shared" si="25"/>
        <v>0.66060603661390949</v>
      </c>
      <c r="E224" s="23">
        <f t="shared" si="21"/>
        <v>4.5871559633027525E-3</v>
      </c>
      <c r="F224" s="23">
        <f t="shared" si="22"/>
        <v>132.45219617869168</v>
      </c>
      <c r="G224" s="23">
        <f t="shared" si="23"/>
        <v>0.6075788815536316</v>
      </c>
    </row>
    <row r="225" spans="1:7" x14ac:dyDescent="0.3">
      <c r="A225" s="23">
        <f t="shared" si="26"/>
        <v>219</v>
      </c>
      <c r="B225" s="32">
        <v>1.1139255958738976E-2</v>
      </c>
      <c r="C225" s="23">
        <f t="shared" si="24"/>
        <v>2.0111392559587391</v>
      </c>
      <c r="D225" s="23">
        <f t="shared" si="25"/>
        <v>0.69069076175772903</v>
      </c>
      <c r="E225" s="23">
        <f t="shared" si="21"/>
        <v>4.5662100456621002E-3</v>
      </c>
      <c r="F225" s="23">
        <f t="shared" si="22"/>
        <v>133.14288694044942</v>
      </c>
      <c r="G225" s="23">
        <f t="shared" si="23"/>
        <v>0.60795838785593337</v>
      </c>
    </row>
    <row r="226" spans="1:7" x14ac:dyDescent="0.3">
      <c r="A226" s="23">
        <f t="shared" si="26"/>
        <v>220</v>
      </c>
      <c r="B226" s="32">
        <v>0.63460188604388557</v>
      </c>
      <c r="C226" s="23">
        <f t="shared" si="24"/>
        <v>2.6346018860438853</v>
      </c>
      <c r="D226" s="23">
        <f t="shared" si="25"/>
        <v>0.58208046933911406</v>
      </c>
      <c r="E226" s="23">
        <f t="shared" si="21"/>
        <v>4.5454545454545452E-3</v>
      </c>
      <c r="F226" s="23">
        <f t="shared" si="22"/>
        <v>133.72496740978852</v>
      </c>
      <c r="G226" s="23">
        <f t="shared" si="23"/>
        <v>0.60784076095358419</v>
      </c>
    </row>
    <row r="227" spans="1:7" x14ac:dyDescent="0.3">
      <c r="A227" s="23">
        <f t="shared" si="26"/>
        <v>221</v>
      </c>
      <c r="B227" s="32">
        <v>0.55687124240852082</v>
      </c>
      <c r="C227" s="23">
        <f t="shared" si="24"/>
        <v>2.5568712424085209</v>
      </c>
      <c r="D227" s="23">
        <f t="shared" si="25"/>
        <v>0.59316098199424983</v>
      </c>
      <c r="E227" s="23">
        <f t="shared" si="21"/>
        <v>4.5248868778280547E-3</v>
      </c>
      <c r="F227" s="23">
        <f t="shared" si="22"/>
        <v>134.31812839178278</v>
      </c>
      <c r="G227" s="23">
        <f t="shared" si="23"/>
        <v>0.60777433661440172</v>
      </c>
    </row>
    <row r="228" spans="1:7" x14ac:dyDescent="0.3">
      <c r="A228" s="23">
        <f t="shared" si="26"/>
        <v>222</v>
      </c>
      <c r="B228" s="32">
        <v>0.85320596942045346</v>
      </c>
      <c r="C228" s="23">
        <f t="shared" si="24"/>
        <v>2.8532059694204532</v>
      </c>
      <c r="D228" s="23">
        <f t="shared" si="25"/>
        <v>0.55363669083885991</v>
      </c>
      <c r="E228" s="23">
        <f t="shared" si="21"/>
        <v>4.5045045045045045E-3</v>
      </c>
      <c r="F228" s="23">
        <f t="shared" si="22"/>
        <v>134.87176508262164</v>
      </c>
      <c r="G228" s="23">
        <f t="shared" si="23"/>
        <v>0.60753047334514254</v>
      </c>
    </row>
    <row r="229" spans="1:7" x14ac:dyDescent="0.3">
      <c r="A229" s="23">
        <f t="shared" si="26"/>
        <v>223</v>
      </c>
      <c r="B229" s="32">
        <v>0.95196386608478045</v>
      </c>
      <c r="C229" s="23">
        <f t="shared" si="24"/>
        <v>2.9519638660847805</v>
      </c>
      <c r="D229" s="23">
        <f t="shared" si="25"/>
        <v>0.54193896371937833</v>
      </c>
      <c r="E229" s="23">
        <f t="shared" si="21"/>
        <v>4.4843049327354259E-3</v>
      </c>
      <c r="F229" s="23">
        <f t="shared" si="22"/>
        <v>135.41370404634102</v>
      </c>
      <c r="G229" s="23">
        <f t="shared" si="23"/>
        <v>0.60723634101498214</v>
      </c>
    </row>
    <row r="230" spans="1:7" x14ac:dyDescent="0.3">
      <c r="A230" s="23">
        <f t="shared" si="26"/>
        <v>224</v>
      </c>
      <c r="B230" s="32">
        <v>0.6606952116458632</v>
      </c>
      <c r="C230" s="23">
        <f t="shared" si="24"/>
        <v>2.6606952116458631</v>
      </c>
      <c r="D230" s="23">
        <f t="shared" si="25"/>
        <v>0.57848212652160169</v>
      </c>
      <c r="E230" s="23">
        <f t="shared" si="21"/>
        <v>4.464285714285714E-3</v>
      </c>
      <c r="F230" s="23">
        <f t="shared" si="22"/>
        <v>135.99218617286263</v>
      </c>
      <c r="G230" s="23">
        <f t="shared" si="23"/>
        <v>0.60710797398599381</v>
      </c>
    </row>
    <row r="231" spans="1:7" x14ac:dyDescent="0.3">
      <c r="A231" s="23">
        <f t="shared" si="26"/>
        <v>225</v>
      </c>
      <c r="B231" s="32">
        <v>0.11456648457289346</v>
      </c>
      <c r="C231" s="23">
        <f t="shared" si="24"/>
        <v>2.1145664845728933</v>
      </c>
      <c r="D231" s="23">
        <f t="shared" si="25"/>
        <v>0.66894727068465776</v>
      </c>
      <c r="E231" s="23">
        <f t="shared" si="21"/>
        <v>4.4444444444444444E-3</v>
      </c>
      <c r="F231" s="23">
        <f t="shared" si="22"/>
        <v>136.6611334435473</v>
      </c>
      <c r="G231" s="23">
        <f t="shared" si="23"/>
        <v>0.60738281530465466</v>
      </c>
    </row>
    <row r="232" spans="1:7" x14ac:dyDescent="0.3">
      <c r="A232" s="23">
        <f t="shared" si="26"/>
        <v>226</v>
      </c>
      <c r="B232" s="32">
        <v>0.72710348826563309</v>
      </c>
      <c r="C232" s="23">
        <f t="shared" si="24"/>
        <v>2.7271034882656329</v>
      </c>
      <c r="D232" s="23">
        <f t="shared" si="25"/>
        <v>0.56958331477580815</v>
      </c>
      <c r="E232" s="23">
        <f t="shared" si="21"/>
        <v>4.4247787610619468E-3</v>
      </c>
      <c r="F232" s="23">
        <f t="shared" si="22"/>
        <v>137.2307167583231</v>
      </c>
      <c r="G232" s="23">
        <f t="shared" si="23"/>
        <v>0.60721556087753581</v>
      </c>
    </row>
    <row r="233" spans="1:7" x14ac:dyDescent="0.3">
      <c r="A233" s="23">
        <f t="shared" si="26"/>
        <v>227</v>
      </c>
      <c r="B233" s="32">
        <v>0.32410657063509019</v>
      </c>
      <c r="C233" s="23">
        <f t="shared" si="24"/>
        <v>2.3241065706350903</v>
      </c>
      <c r="D233" s="23">
        <f t="shared" si="25"/>
        <v>0.63000791972330783</v>
      </c>
      <c r="E233" s="23">
        <f t="shared" si="21"/>
        <v>4.4052863436123352E-3</v>
      </c>
      <c r="F233" s="23">
        <f t="shared" si="22"/>
        <v>137.86072467804641</v>
      </c>
      <c r="G233" s="23">
        <f t="shared" si="23"/>
        <v>0.60731596774469787</v>
      </c>
    </row>
    <row r="234" spans="1:7" x14ac:dyDescent="0.3">
      <c r="A234" s="23">
        <f t="shared" si="26"/>
        <v>228</v>
      </c>
      <c r="B234" s="32">
        <v>0.65840632343516348</v>
      </c>
      <c r="C234" s="23">
        <f t="shared" si="24"/>
        <v>2.6584063234351634</v>
      </c>
      <c r="D234" s="23">
        <f t="shared" si="25"/>
        <v>0.5787954179171525</v>
      </c>
      <c r="E234" s="23">
        <f t="shared" si="21"/>
        <v>4.3859649122807015E-3</v>
      </c>
      <c r="F234" s="23">
        <f t="shared" si="22"/>
        <v>138.43952009596356</v>
      </c>
      <c r="G234" s="23">
        <f t="shared" si="23"/>
        <v>0.60719087761387525</v>
      </c>
    </row>
    <row r="235" spans="1:7" x14ac:dyDescent="0.3">
      <c r="A235" s="23">
        <f t="shared" si="26"/>
        <v>229</v>
      </c>
      <c r="B235" s="32">
        <v>0.49174474318674277</v>
      </c>
      <c r="C235" s="23">
        <f t="shared" si="24"/>
        <v>2.491744743186743</v>
      </c>
      <c r="D235" s="23">
        <f t="shared" si="25"/>
        <v>0.60288727993152735</v>
      </c>
      <c r="E235" s="23">
        <f t="shared" si="21"/>
        <v>4.3668122270742356E-3</v>
      </c>
      <c r="F235" s="23">
        <f t="shared" si="22"/>
        <v>139.0424073758951</v>
      </c>
      <c r="G235" s="23">
        <f t="shared" si="23"/>
        <v>0.60717208461089556</v>
      </c>
    </row>
    <row r="236" spans="1:7" x14ac:dyDescent="0.3">
      <c r="A236" s="23">
        <f t="shared" si="26"/>
        <v>230</v>
      </c>
      <c r="B236" s="32">
        <v>0.34592730491042817</v>
      </c>
      <c r="C236" s="23">
        <f t="shared" si="24"/>
        <v>2.3459273049104281</v>
      </c>
      <c r="D236" s="23">
        <f t="shared" si="25"/>
        <v>0.62629355637878226</v>
      </c>
      <c r="E236" s="23">
        <f t="shared" si="21"/>
        <v>4.3478260869565218E-3</v>
      </c>
      <c r="F236" s="23">
        <f t="shared" si="22"/>
        <v>139.66870093227388</v>
      </c>
      <c r="G236" s="23">
        <f t="shared" si="23"/>
        <v>0.60725522144466904</v>
      </c>
    </row>
    <row r="237" spans="1:7" x14ac:dyDescent="0.3">
      <c r="A237" s="23">
        <f t="shared" si="26"/>
        <v>231</v>
      </c>
      <c r="B237" s="32">
        <v>0.63252662739951782</v>
      </c>
      <c r="C237" s="23">
        <f t="shared" si="24"/>
        <v>2.6325266273995176</v>
      </c>
      <c r="D237" s="23">
        <f t="shared" si="25"/>
        <v>0.58236920043230989</v>
      </c>
      <c r="E237" s="23">
        <f t="shared" si="21"/>
        <v>4.329004329004329E-3</v>
      </c>
      <c r="F237" s="23">
        <f t="shared" si="22"/>
        <v>140.25107013270619</v>
      </c>
      <c r="G237" s="23">
        <f t="shared" si="23"/>
        <v>0.60714748975197486</v>
      </c>
    </row>
    <row r="238" spans="1:7" x14ac:dyDescent="0.3">
      <c r="A238" s="23">
        <f t="shared" si="26"/>
        <v>232</v>
      </c>
      <c r="B238" s="32">
        <v>0.99053926206244092</v>
      </c>
      <c r="C238" s="23">
        <f t="shared" si="24"/>
        <v>2.9905392620624411</v>
      </c>
      <c r="D238" s="23">
        <f t="shared" si="25"/>
        <v>0.53754317586366629</v>
      </c>
      <c r="E238" s="23">
        <f t="shared" si="21"/>
        <v>4.3103448275862068E-3</v>
      </c>
      <c r="F238" s="23">
        <f t="shared" si="22"/>
        <v>140.78861330856986</v>
      </c>
      <c r="G238" s="23">
        <f t="shared" si="23"/>
        <v>0.60684747115762872</v>
      </c>
    </row>
    <row r="239" spans="1:7" x14ac:dyDescent="0.3">
      <c r="A239" s="23">
        <f t="shared" si="26"/>
        <v>233</v>
      </c>
      <c r="B239" s="32">
        <v>0.46766563921018095</v>
      </c>
      <c r="C239" s="23">
        <f t="shared" si="24"/>
        <v>2.467665639210181</v>
      </c>
      <c r="D239" s="23">
        <f t="shared" si="25"/>
        <v>0.60659192236888182</v>
      </c>
      <c r="E239" s="23">
        <f t="shared" si="21"/>
        <v>4.2918454935622317E-3</v>
      </c>
      <c r="F239" s="23">
        <f t="shared" si="22"/>
        <v>141.39520523093876</v>
      </c>
      <c r="G239" s="23">
        <f t="shared" si="23"/>
        <v>0.60684637438171141</v>
      </c>
    </row>
    <row r="240" spans="1:7" x14ac:dyDescent="0.3">
      <c r="A240" s="23">
        <f t="shared" si="26"/>
        <v>234</v>
      </c>
      <c r="B240" s="32">
        <v>0.26889858699301128</v>
      </c>
      <c r="C240" s="23">
        <f t="shared" si="24"/>
        <v>2.2688985869930112</v>
      </c>
      <c r="D240" s="23">
        <f t="shared" si="25"/>
        <v>0.63967418382283137</v>
      </c>
      <c r="E240" s="23">
        <f t="shared" si="21"/>
        <v>4.2735042735042739E-3</v>
      </c>
      <c r="F240" s="23">
        <f t="shared" si="22"/>
        <v>142.03487941476158</v>
      </c>
      <c r="G240" s="23">
        <f t="shared" si="23"/>
        <v>0.60698666416564784</v>
      </c>
    </row>
    <row r="241" spans="1:7" x14ac:dyDescent="0.3">
      <c r="A241" s="23">
        <f t="shared" si="26"/>
        <v>235</v>
      </c>
      <c r="B241" s="32">
        <v>8.5146641438032175E-3</v>
      </c>
      <c r="C241" s="23">
        <f t="shared" si="24"/>
        <v>2.0085146641438034</v>
      </c>
      <c r="D241" s="23">
        <f t="shared" si="25"/>
        <v>0.69126742738927549</v>
      </c>
      <c r="E241" s="23">
        <f t="shared" si="21"/>
        <v>4.2553191489361703E-3</v>
      </c>
      <c r="F241" s="23">
        <f t="shared" si="22"/>
        <v>142.72614684215085</v>
      </c>
      <c r="G241" s="23">
        <f t="shared" si="23"/>
        <v>0.6073453057112802</v>
      </c>
    </row>
    <row r="242" spans="1:7" x14ac:dyDescent="0.3">
      <c r="A242" s="23">
        <f t="shared" si="26"/>
        <v>236</v>
      </c>
      <c r="B242" s="32">
        <v>0.33558153019806514</v>
      </c>
      <c r="C242" s="23">
        <f t="shared" si="24"/>
        <v>2.3355815301980654</v>
      </c>
      <c r="D242" s="23">
        <f t="shared" si="25"/>
        <v>0.6280473320887795</v>
      </c>
      <c r="E242" s="23">
        <f t="shared" si="21"/>
        <v>4.2372881355932203E-3</v>
      </c>
      <c r="F242" s="23">
        <f t="shared" si="22"/>
        <v>143.35419417423964</v>
      </c>
      <c r="G242" s="23">
        <f t="shared" si="23"/>
        <v>0.60743302616203232</v>
      </c>
    </row>
    <row r="243" spans="1:7" x14ac:dyDescent="0.3">
      <c r="A243" s="23">
        <f t="shared" si="26"/>
        <v>237</v>
      </c>
      <c r="B243" s="32">
        <v>0.28849147007660148</v>
      </c>
      <c r="C243" s="23">
        <f t="shared" si="24"/>
        <v>2.2884914700766013</v>
      </c>
      <c r="D243" s="23">
        <f t="shared" si="25"/>
        <v>0.63619858385359518</v>
      </c>
      <c r="E243" s="23">
        <f t="shared" si="21"/>
        <v>4.2194092827004216E-3</v>
      </c>
      <c r="F243" s="23">
        <f t="shared" si="22"/>
        <v>143.99039275809324</v>
      </c>
      <c r="G243" s="23">
        <f t="shared" si="23"/>
        <v>0.60755439982317816</v>
      </c>
    </row>
    <row r="244" spans="1:7" x14ac:dyDescent="0.3">
      <c r="A244" s="23">
        <f t="shared" si="26"/>
        <v>238</v>
      </c>
      <c r="B244" s="32">
        <v>0.41233558153019806</v>
      </c>
      <c r="C244" s="23">
        <f t="shared" si="24"/>
        <v>2.4123355815301979</v>
      </c>
      <c r="D244" s="23">
        <f t="shared" si="25"/>
        <v>0.61533899800434111</v>
      </c>
      <c r="E244" s="23">
        <f t="shared" si="21"/>
        <v>4.2016806722689074E-3</v>
      </c>
      <c r="F244" s="23">
        <f t="shared" si="22"/>
        <v>144.60573175609758</v>
      </c>
      <c r="G244" s="23">
        <f t="shared" si="23"/>
        <v>0.60758710821889739</v>
      </c>
    </row>
    <row r="245" spans="1:7" x14ac:dyDescent="0.3">
      <c r="A245" s="23">
        <f t="shared" si="26"/>
        <v>239</v>
      </c>
      <c r="B245" s="32">
        <v>0.23908200323496201</v>
      </c>
      <c r="C245" s="23">
        <f t="shared" si="24"/>
        <v>2.2390820032349619</v>
      </c>
      <c r="D245" s="23">
        <f t="shared" si="25"/>
        <v>0.64506200980791684</v>
      </c>
      <c r="E245" s="23">
        <f t="shared" si="21"/>
        <v>4.1841004184100415E-3</v>
      </c>
      <c r="F245" s="23">
        <f t="shared" si="22"/>
        <v>145.25079376590551</v>
      </c>
      <c r="G245" s="23">
        <f t="shared" si="23"/>
        <v>0.60774390697031588</v>
      </c>
    </row>
    <row r="246" spans="1:7" x14ac:dyDescent="0.3">
      <c r="A246" s="23">
        <f t="shared" si="26"/>
        <v>240</v>
      </c>
      <c r="B246" s="32">
        <v>0.2259895626697592</v>
      </c>
      <c r="C246" s="23">
        <f t="shared" si="24"/>
        <v>2.225989562669759</v>
      </c>
      <c r="D246" s="23">
        <f t="shared" si="25"/>
        <v>0.64746640036927217</v>
      </c>
      <c r="E246" s="23">
        <f t="shared" si="21"/>
        <v>4.1666666666666666E-3</v>
      </c>
      <c r="F246" s="23">
        <f t="shared" si="22"/>
        <v>145.89826016627478</v>
      </c>
      <c r="G246" s="23">
        <f t="shared" si="23"/>
        <v>0.60790941735947823</v>
      </c>
    </row>
    <row r="247" spans="1:7" x14ac:dyDescent="0.3">
      <c r="A247" s="23">
        <f t="shared" si="26"/>
        <v>241</v>
      </c>
      <c r="B247" s="32">
        <v>0.17770928067873165</v>
      </c>
      <c r="C247" s="23">
        <f t="shared" si="24"/>
        <v>2.1777092806787315</v>
      </c>
      <c r="D247" s="23">
        <f t="shared" si="25"/>
        <v>0.6565445121753738</v>
      </c>
      <c r="E247" s="23">
        <f t="shared" si="21"/>
        <v>4.1493775933609959E-3</v>
      </c>
      <c r="F247" s="23">
        <f t="shared" si="22"/>
        <v>146.55480467845015</v>
      </c>
      <c r="G247" s="23">
        <f t="shared" si="23"/>
        <v>0.60811122273215834</v>
      </c>
    </row>
    <row r="248" spans="1:7" x14ac:dyDescent="0.3">
      <c r="A248" s="23">
        <f t="shared" si="26"/>
        <v>242</v>
      </c>
      <c r="B248" s="32">
        <v>0.14331492049928282</v>
      </c>
      <c r="C248" s="23">
        <f t="shared" si="24"/>
        <v>2.1433149204992827</v>
      </c>
      <c r="D248" s="23">
        <f t="shared" si="25"/>
        <v>0.66322319659264795</v>
      </c>
      <c r="E248" s="23">
        <f t="shared" si="21"/>
        <v>4.1322314049586778E-3</v>
      </c>
      <c r="F248" s="23">
        <f t="shared" si="22"/>
        <v>147.21802787504279</v>
      </c>
      <c r="G248" s="23">
        <f t="shared" si="23"/>
        <v>0.60833895816133388</v>
      </c>
    </row>
    <row r="249" spans="1:7" x14ac:dyDescent="0.3">
      <c r="A249" s="23">
        <f t="shared" si="26"/>
        <v>243</v>
      </c>
      <c r="B249" s="32">
        <v>0.60988189336832788</v>
      </c>
      <c r="C249" s="23">
        <f t="shared" si="24"/>
        <v>2.6098818933683279</v>
      </c>
      <c r="D249" s="23">
        <f t="shared" si="25"/>
        <v>0.58554459529517766</v>
      </c>
      <c r="E249" s="23">
        <f t="shared" ref="E249:E312" si="27" xml:space="preserve"> ($D$3-$C$3)/A249</f>
        <v>4.11522633744856E-3</v>
      </c>
      <c r="F249" s="23">
        <f t="shared" ref="F249:F312" si="28" xml:space="preserve"> SUM(D249+F248)</f>
        <v>147.80357247033797</v>
      </c>
      <c r="G249" s="23">
        <f t="shared" ref="G249:G312" si="29" xml:space="preserve"> E249*F249</f>
        <v>0.60824515419892178</v>
      </c>
    </row>
    <row r="250" spans="1:7" x14ac:dyDescent="0.3">
      <c r="A250" s="23">
        <f t="shared" si="26"/>
        <v>244</v>
      </c>
      <c r="B250" s="32">
        <v>0.14297921689504683</v>
      </c>
      <c r="C250" s="23">
        <f t="shared" si="24"/>
        <v>2.1429792168950468</v>
      </c>
      <c r="D250" s="23">
        <f t="shared" si="25"/>
        <v>0.66328928224679873</v>
      </c>
      <c r="E250" s="23">
        <f t="shared" si="27"/>
        <v>4.0983606557377051E-3</v>
      </c>
      <c r="F250" s="23">
        <f t="shared" si="28"/>
        <v>148.46686175258478</v>
      </c>
      <c r="G250" s="23">
        <f t="shared" si="29"/>
        <v>0.60847074488764252</v>
      </c>
    </row>
    <row r="251" spans="1:7" x14ac:dyDescent="0.3">
      <c r="A251" s="23">
        <f t="shared" si="26"/>
        <v>245</v>
      </c>
      <c r="B251" s="32">
        <v>0.17654957731864376</v>
      </c>
      <c r="C251" s="23">
        <f t="shared" si="24"/>
        <v>2.1765495773186436</v>
      </c>
      <c r="D251" s="23">
        <f t="shared" si="25"/>
        <v>0.65676677461507249</v>
      </c>
      <c r="E251" s="23">
        <f t="shared" si="27"/>
        <v>4.0816326530612249E-3</v>
      </c>
      <c r="F251" s="23">
        <f t="shared" si="28"/>
        <v>149.12362852719986</v>
      </c>
      <c r="G251" s="23">
        <f t="shared" si="29"/>
        <v>0.60866787153959134</v>
      </c>
    </row>
    <row r="252" spans="1:7" x14ac:dyDescent="0.3">
      <c r="A252" s="23">
        <f t="shared" si="26"/>
        <v>246</v>
      </c>
      <c r="B252" s="32">
        <v>0.38361766411328468</v>
      </c>
      <c r="C252" s="23">
        <f t="shared" si="24"/>
        <v>2.3836176641132845</v>
      </c>
      <c r="D252" s="23">
        <f t="shared" si="25"/>
        <v>0.62001316588637578</v>
      </c>
      <c r="E252" s="23">
        <f t="shared" si="27"/>
        <v>4.0650406504065045E-3</v>
      </c>
      <c r="F252" s="23">
        <f t="shared" si="28"/>
        <v>149.74364169308623</v>
      </c>
      <c r="G252" s="23">
        <f t="shared" si="29"/>
        <v>0.6087139906223018</v>
      </c>
    </row>
    <row r="253" spans="1:7" x14ac:dyDescent="0.3">
      <c r="A253" s="23">
        <f t="shared" si="26"/>
        <v>247</v>
      </c>
      <c r="B253" s="32">
        <v>0.71956541642506178</v>
      </c>
      <c r="C253" s="23">
        <f t="shared" si="24"/>
        <v>2.7195654164250618</v>
      </c>
      <c r="D253" s="23">
        <f t="shared" si="25"/>
        <v>0.57057525191174674</v>
      </c>
      <c r="E253" s="23">
        <f t="shared" si="27"/>
        <v>4.048582995951417E-3</v>
      </c>
      <c r="F253" s="23">
        <f t="shared" si="28"/>
        <v>150.31421694499798</v>
      </c>
      <c r="G253" s="23">
        <f t="shared" si="29"/>
        <v>0.60855958277327116</v>
      </c>
    </row>
    <row r="254" spans="1:7" x14ac:dyDescent="0.3">
      <c r="A254" s="23">
        <f t="shared" si="26"/>
        <v>248</v>
      </c>
      <c r="B254" s="32">
        <v>0.69930112613299966</v>
      </c>
      <c r="C254" s="23">
        <f t="shared" si="24"/>
        <v>2.6993011261329998</v>
      </c>
      <c r="D254" s="23">
        <f t="shared" si="25"/>
        <v>0.57326460768345233</v>
      </c>
      <c r="E254" s="23">
        <f t="shared" si="27"/>
        <v>4.0322580645161289E-3</v>
      </c>
      <c r="F254" s="23">
        <f t="shared" si="28"/>
        <v>150.88748155268144</v>
      </c>
      <c r="G254" s="23">
        <f t="shared" si="29"/>
        <v>0.60841726432532839</v>
      </c>
    </row>
    <row r="255" spans="1:7" x14ac:dyDescent="0.3">
      <c r="A255" s="23">
        <f t="shared" si="26"/>
        <v>249</v>
      </c>
      <c r="B255" s="32">
        <v>0.72081667531357774</v>
      </c>
      <c r="C255" s="23">
        <f t="shared" si="24"/>
        <v>2.7208166753135776</v>
      </c>
      <c r="D255" s="23">
        <f t="shared" si="25"/>
        <v>0.57041028274440375</v>
      </c>
      <c r="E255" s="23">
        <f t="shared" si="27"/>
        <v>4.0160642570281121E-3</v>
      </c>
      <c r="F255" s="23">
        <f t="shared" si="28"/>
        <v>151.45789183542584</v>
      </c>
      <c r="G255" s="23">
        <f t="shared" si="29"/>
        <v>0.60826462584508367</v>
      </c>
    </row>
    <row r="256" spans="1:7" x14ac:dyDescent="0.3">
      <c r="A256" s="23">
        <f t="shared" si="26"/>
        <v>250</v>
      </c>
      <c r="B256" s="32">
        <v>0.50410473952452162</v>
      </c>
      <c r="C256" s="23">
        <f t="shared" si="24"/>
        <v>2.5041047395245215</v>
      </c>
      <c r="D256" s="23">
        <f t="shared" si="25"/>
        <v>0.60100886420259991</v>
      </c>
      <c r="E256" s="23">
        <f t="shared" si="27"/>
        <v>4.0000000000000001E-3</v>
      </c>
      <c r="F256" s="23">
        <f t="shared" si="28"/>
        <v>152.05890069962845</v>
      </c>
      <c r="G256" s="23">
        <f t="shared" si="29"/>
        <v>0.60823560279851385</v>
      </c>
    </row>
    <row r="257" spans="1:7" x14ac:dyDescent="0.3">
      <c r="A257" s="23">
        <f t="shared" si="26"/>
        <v>251</v>
      </c>
      <c r="B257" s="32">
        <v>0.92077394940031132</v>
      </c>
      <c r="C257" s="23">
        <f t="shared" si="24"/>
        <v>2.9207739494003113</v>
      </c>
      <c r="D257" s="23">
        <f t="shared" si="25"/>
        <v>0.54556287221359612</v>
      </c>
      <c r="E257" s="23">
        <f t="shared" si="27"/>
        <v>3.9840637450199202E-3</v>
      </c>
      <c r="F257" s="23">
        <f t="shared" si="28"/>
        <v>152.60446357184205</v>
      </c>
      <c r="G257" s="23">
        <f t="shared" si="29"/>
        <v>0.60798591064478902</v>
      </c>
    </row>
    <row r="258" spans="1:7" x14ac:dyDescent="0.3">
      <c r="A258" s="23">
        <f t="shared" si="26"/>
        <v>252</v>
      </c>
      <c r="B258" s="32">
        <v>0.94100772118289744</v>
      </c>
      <c r="C258" s="23">
        <f t="shared" si="24"/>
        <v>2.9410077211828973</v>
      </c>
      <c r="D258" s="23">
        <f t="shared" si="25"/>
        <v>0.54320472912461271</v>
      </c>
      <c r="E258" s="23">
        <f t="shared" si="27"/>
        <v>3.968253968253968E-3</v>
      </c>
      <c r="F258" s="23">
        <f t="shared" si="28"/>
        <v>153.14766830096667</v>
      </c>
      <c r="G258" s="23">
        <f t="shared" si="29"/>
        <v>0.60772884246415337</v>
      </c>
    </row>
    <row r="259" spans="1:7" x14ac:dyDescent="0.3">
      <c r="A259" s="23">
        <f t="shared" si="26"/>
        <v>253</v>
      </c>
      <c r="B259" s="32">
        <v>0.86013367107150485</v>
      </c>
      <c r="C259" s="23">
        <f t="shared" si="24"/>
        <v>2.8601336710715048</v>
      </c>
      <c r="D259" s="23">
        <f t="shared" si="25"/>
        <v>0.55279442281365265</v>
      </c>
      <c r="E259" s="23">
        <f t="shared" si="27"/>
        <v>3.952569169960474E-3</v>
      </c>
      <c r="F259" s="23">
        <f t="shared" si="28"/>
        <v>153.70046272378033</v>
      </c>
      <c r="G259" s="23">
        <f t="shared" si="29"/>
        <v>0.6075117103706732</v>
      </c>
    </row>
    <row r="260" spans="1:7" x14ac:dyDescent="0.3">
      <c r="A260" s="23">
        <f t="shared" si="26"/>
        <v>254</v>
      </c>
      <c r="B260" s="32">
        <v>0.29175695059053314</v>
      </c>
      <c r="C260" s="23">
        <f t="shared" si="24"/>
        <v>2.2917569505905333</v>
      </c>
      <c r="D260" s="23">
        <f t="shared" si="25"/>
        <v>0.63562420714633883</v>
      </c>
      <c r="E260" s="23">
        <f t="shared" si="27"/>
        <v>3.937007874015748E-3</v>
      </c>
      <c r="F260" s="23">
        <f t="shared" si="28"/>
        <v>154.33608693092668</v>
      </c>
      <c r="G260" s="23">
        <f t="shared" si="29"/>
        <v>0.60762238949183733</v>
      </c>
    </row>
    <row r="261" spans="1:7" x14ac:dyDescent="0.3">
      <c r="A261" s="23">
        <f t="shared" si="26"/>
        <v>255</v>
      </c>
      <c r="B261" s="32">
        <v>0.54435865352336188</v>
      </c>
      <c r="C261" s="23">
        <f t="shared" si="24"/>
        <v>2.544358653523362</v>
      </c>
      <c r="D261" s="23">
        <f t="shared" si="25"/>
        <v>0.59499733075765759</v>
      </c>
      <c r="E261" s="23">
        <f t="shared" si="27"/>
        <v>3.9215686274509803E-3</v>
      </c>
      <c r="F261" s="23">
        <f t="shared" si="28"/>
        <v>154.93108426168433</v>
      </c>
      <c r="G261" s="23">
        <f t="shared" si="29"/>
        <v>0.60757287945758565</v>
      </c>
    </row>
    <row r="262" spans="1:7" x14ac:dyDescent="0.3">
      <c r="A262" s="23">
        <f t="shared" si="26"/>
        <v>256</v>
      </c>
      <c r="B262" s="32">
        <v>0.29981383709219644</v>
      </c>
      <c r="C262" s="23">
        <f t="shared" si="24"/>
        <v>2.2998138370921963</v>
      </c>
      <c r="D262" s="23">
        <f t="shared" si="25"/>
        <v>0.6342129543437286</v>
      </c>
      <c r="E262" s="23">
        <f t="shared" si="27"/>
        <v>3.90625E-3</v>
      </c>
      <c r="F262" s="23">
        <f t="shared" si="28"/>
        <v>155.56529721602806</v>
      </c>
      <c r="G262" s="23">
        <f t="shared" si="29"/>
        <v>0.6076769422501096</v>
      </c>
    </row>
    <row r="263" spans="1:7" x14ac:dyDescent="0.3">
      <c r="A263" s="23">
        <f t="shared" si="26"/>
        <v>257</v>
      </c>
      <c r="B263" s="32">
        <v>0.52629169591357161</v>
      </c>
      <c r="C263" s="23">
        <f t="shared" si="24"/>
        <v>2.5262916959135717</v>
      </c>
      <c r="D263" s="23">
        <f t="shared" si="25"/>
        <v>0.59767563520848355</v>
      </c>
      <c r="E263" s="23">
        <f t="shared" si="27"/>
        <v>3.8910505836575876E-3</v>
      </c>
      <c r="F263" s="23">
        <f t="shared" si="28"/>
        <v>156.16297285123653</v>
      </c>
      <c r="G263" s="23">
        <f t="shared" si="29"/>
        <v>0.60763802665850797</v>
      </c>
    </row>
    <row r="264" spans="1:7" x14ac:dyDescent="0.3">
      <c r="A264" s="23">
        <f t="shared" si="26"/>
        <v>258</v>
      </c>
      <c r="B264" s="32">
        <v>0.77019562364574112</v>
      </c>
      <c r="C264" s="23">
        <f t="shared" ref="C264:C327" si="30">$C$3+B264*($D$3-$C$3)</f>
        <v>2.770195623645741</v>
      </c>
      <c r="D264" s="23">
        <f t="shared" ref="D264:D327" si="31" xml:space="preserve"> POWER(C264,-1) * LN(C264+2)</f>
        <v>0.56399891111285638</v>
      </c>
      <c r="E264" s="23">
        <f t="shared" si="27"/>
        <v>3.875968992248062E-3</v>
      </c>
      <c r="F264" s="23">
        <f t="shared" si="28"/>
        <v>156.72697176234939</v>
      </c>
      <c r="G264" s="23">
        <f t="shared" si="29"/>
        <v>0.60746888279980382</v>
      </c>
    </row>
    <row r="265" spans="1:7" x14ac:dyDescent="0.3">
      <c r="A265" s="23">
        <f t="shared" ref="A265:A328" si="32">A264+1</f>
        <v>259</v>
      </c>
      <c r="B265" s="32">
        <v>0.56309701834162418</v>
      </c>
      <c r="C265" s="23">
        <f t="shared" si="30"/>
        <v>2.5630970183416242</v>
      </c>
      <c r="D265" s="23">
        <f t="shared" si="31"/>
        <v>0.59225286940772437</v>
      </c>
      <c r="E265" s="23">
        <f t="shared" si="27"/>
        <v>3.8610038610038611E-3</v>
      </c>
      <c r="F265" s="23">
        <f t="shared" si="28"/>
        <v>157.31922463175712</v>
      </c>
      <c r="G265" s="23">
        <f t="shared" si="29"/>
        <v>0.60741013371334796</v>
      </c>
    </row>
    <row r="266" spans="1:7" x14ac:dyDescent="0.3">
      <c r="A266" s="23">
        <f t="shared" si="32"/>
        <v>260</v>
      </c>
      <c r="B266" s="32">
        <v>0.22717978453932311</v>
      </c>
      <c r="C266" s="23">
        <f t="shared" si="30"/>
        <v>2.2271797845393233</v>
      </c>
      <c r="D266" s="23">
        <f t="shared" si="31"/>
        <v>0.6472468289749419</v>
      </c>
      <c r="E266" s="23">
        <f t="shared" si="27"/>
        <v>3.8461538461538464E-3</v>
      </c>
      <c r="F266" s="23">
        <f t="shared" si="28"/>
        <v>157.96647146073207</v>
      </c>
      <c r="G266" s="23">
        <f t="shared" si="29"/>
        <v>0.60756335177204646</v>
      </c>
    </row>
    <row r="267" spans="1:7" x14ac:dyDescent="0.3">
      <c r="A267" s="23">
        <f t="shared" si="32"/>
        <v>261</v>
      </c>
      <c r="B267" s="32">
        <v>0.75640125736259045</v>
      </c>
      <c r="C267" s="23">
        <f t="shared" si="30"/>
        <v>2.7564012573625902</v>
      </c>
      <c r="D267" s="23">
        <f t="shared" si="31"/>
        <v>0.56577079979464084</v>
      </c>
      <c r="E267" s="23">
        <f t="shared" si="27"/>
        <v>3.8314176245210726E-3</v>
      </c>
      <c r="F267" s="23">
        <f t="shared" si="28"/>
        <v>158.53224226052671</v>
      </c>
      <c r="G267" s="23">
        <f t="shared" si="29"/>
        <v>0.60740322705182648</v>
      </c>
    </row>
    <row r="268" spans="1:7" x14ac:dyDescent="0.3">
      <c r="A268" s="23">
        <f t="shared" si="32"/>
        <v>262</v>
      </c>
      <c r="B268" s="32">
        <v>0.15469832453382976</v>
      </c>
      <c r="C268" s="23">
        <f t="shared" si="30"/>
        <v>2.1546983245338298</v>
      </c>
      <c r="D268" s="23">
        <f t="shared" si="31"/>
        <v>0.66099268006467948</v>
      </c>
      <c r="E268" s="23">
        <f t="shared" si="27"/>
        <v>3.8167938931297708E-3</v>
      </c>
      <c r="F268" s="23">
        <f t="shared" si="28"/>
        <v>159.1932349405914</v>
      </c>
      <c r="G268" s="23">
        <f t="shared" si="29"/>
        <v>0.60760776694882213</v>
      </c>
    </row>
    <row r="269" spans="1:7" x14ac:dyDescent="0.3">
      <c r="A269" s="23">
        <f t="shared" si="32"/>
        <v>263</v>
      </c>
      <c r="B269" s="32">
        <v>0.85110019226660971</v>
      </c>
      <c r="C269" s="23">
        <f t="shared" si="30"/>
        <v>2.8511001922666095</v>
      </c>
      <c r="D269" s="23">
        <f t="shared" si="31"/>
        <v>0.55389338027264712</v>
      </c>
      <c r="E269" s="23">
        <f t="shared" si="27"/>
        <v>3.8022813688212928E-3</v>
      </c>
      <c r="F269" s="23">
        <f t="shared" si="28"/>
        <v>159.74712832086405</v>
      </c>
      <c r="G269" s="23">
        <f t="shared" si="29"/>
        <v>0.60740352973712564</v>
      </c>
    </row>
    <row r="270" spans="1:7" x14ac:dyDescent="0.3">
      <c r="A270" s="23">
        <f t="shared" si="32"/>
        <v>264</v>
      </c>
      <c r="B270" s="32">
        <v>4.0711691640980256E-2</v>
      </c>
      <c r="C270" s="23">
        <f t="shared" si="30"/>
        <v>2.0407116916409804</v>
      </c>
      <c r="D270" s="23">
        <f t="shared" si="31"/>
        <v>0.6842812943521972</v>
      </c>
      <c r="E270" s="23">
        <f t="shared" si="27"/>
        <v>3.787878787878788E-3</v>
      </c>
      <c r="F270" s="23">
        <f t="shared" si="28"/>
        <v>160.43140961521624</v>
      </c>
      <c r="G270" s="23">
        <f t="shared" si="29"/>
        <v>0.60769473339097058</v>
      </c>
    </row>
    <row r="271" spans="1:7" x14ac:dyDescent="0.3">
      <c r="A271" s="23">
        <f t="shared" si="32"/>
        <v>265</v>
      </c>
      <c r="B271" s="32">
        <v>0.27750480666524246</v>
      </c>
      <c r="C271" s="23">
        <f t="shared" si="30"/>
        <v>2.2775048066652426</v>
      </c>
      <c r="D271" s="23">
        <f t="shared" si="31"/>
        <v>0.63814128788629221</v>
      </c>
      <c r="E271" s="23">
        <f t="shared" si="27"/>
        <v>3.7735849056603774E-3</v>
      </c>
      <c r="F271" s="23">
        <f t="shared" si="28"/>
        <v>161.06955090310254</v>
      </c>
      <c r="G271" s="23">
        <f t="shared" si="29"/>
        <v>0.60780962604944355</v>
      </c>
    </row>
    <row r="272" spans="1:7" x14ac:dyDescent="0.3">
      <c r="A272" s="23">
        <f t="shared" si="32"/>
        <v>266</v>
      </c>
      <c r="B272" s="32">
        <v>0.72356334116641741</v>
      </c>
      <c r="C272" s="23">
        <f t="shared" si="30"/>
        <v>2.7235633411664173</v>
      </c>
      <c r="D272" s="23">
        <f t="shared" si="31"/>
        <v>0.57004859643439432</v>
      </c>
      <c r="E272" s="23">
        <f t="shared" si="27"/>
        <v>3.7593984962406013E-3</v>
      </c>
      <c r="F272" s="23">
        <f t="shared" si="28"/>
        <v>161.63959949953693</v>
      </c>
      <c r="G272" s="23">
        <f t="shared" si="29"/>
        <v>0.60766766729149213</v>
      </c>
    </row>
    <row r="273" spans="1:7" x14ac:dyDescent="0.3">
      <c r="A273" s="23">
        <f t="shared" si="32"/>
        <v>267</v>
      </c>
      <c r="B273" s="32">
        <v>0.69502853480636007</v>
      </c>
      <c r="C273" s="23">
        <f t="shared" si="30"/>
        <v>2.6950285348063598</v>
      </c>
      <c r="D273" s="23">
        <f t="shared" si="31"/>
        <v>0.57383592432126518</v>
      </c>
      <c r="E273" s="23">
        <f t="shared" si="27"/>
        <v>3.7453183520599251E-3</v>
      </c>
      <c r="F273" s="23">
        <f t="shared" si="28"/>
        <v>162.21343542385819</v>
      </c>
      <c r="G273" s="23">
        <f t="shared" si="29"/>
        <v>0.60754095664366359</v>
      </c>
    </row>
    <row r="274" spans="1:7" x14ac:dyDescent="0.3">
      <c r="A274" s="23">
        <f t="shared" si="32"/>
        <v>268</v>
      </c>
      <c r="B274" s="32">
        <v>1.5503402813806574E-2</v>
      </c>
      <c r="C274" s="23">
        <f t="shared" si="30"/>
        <v>2.0155034028138066</v>
      </c>
      <c r="D274" s="23">
        <f t="shared" si="31"/>
        <v>0.68973474226088671</v>
      </c>
      <c r="E274" s="23">
        <f t="shared" si="27"/>
        <v>3.7313432835820895E-3</v>
      </c>
      <c r="F274" s="23">
        <f t="shared" si="28"/>
        <v>162.90317016611908</v>
      </c>
      <c r="G274" s="23">
        <f t="shared" si="29"/>
        <v>0.60784764987357864</v>
      </c>
    </row>
    <row r="275" spans="1:7" x14ac:dyDescent="0.3">
      <c r="A275" s="23">
        <f t="shared" si="32"/>
        <v>269</v>
      </c>
      <c r="B275" s="32">
        <v>0.358836634418775</v>
      </c>
      <c r="C275" s="23">
        <f t="shared" si="30"/>
        <v>2.358836634418775</v>
      </c>
      <c r="D275" s="23">
        <f t="shared" si="31"/>
        <v>0.62412342309194258</v>
      </c>
      <c r="E275" s="23">
        <f t="shared" si="27"/>
        <v>3.7174721189591076E-3</v>
      </c>
      <c r="F275" s="23">
        <f t="shared" si="28"/>
        <v>163.52729358921101</v>
      </c>
      <c r="G275" s="23">
        <f t="shared" si="29"/>
        <v>0.60790815460673231</v>
      </c>
    </row>
    <row r="276" spans="1:7" x14ac:dyDescent="0.3">
      <c r="A276" s="23">
        <f t="shared" si="32"/>
        <v>270</v>
      </c>
      <c r="B276" s="32">
        <v>0.88653218176824244</v>
      </c>
      <c r="C276" s="23">
        <f t="shared" si="30"/>
        <v>2.8865321817682426</v>
      </c>
      <c r="D276" s="23">
        <f t="shared" si="31"/>
        <v>0.54961552018994408</v>
      </c>
      <c r="E276" s="23">
        <f t="shared" si="27"/>
        <v>3.7037037037037038E-3</v>
      </c>
      <c r="F276" s="23">
        <f t="shared" si="28"/>
        <v>164.07690910940096</v>
      </c>
      <c r="G276" s="23">
        <f t="shared" si="29"/>
        <v>0.60769225596074428</v>
      </c>
    </row>
    <row r="277" spans="1:7" x14ac:dyDescent="0.3">
      <c r="A277" s="23">
        <f t="shared" si="32"/>
        <v>271</v>
      </c>
      <c r="B277" s="32">
        <v>0.71388897366252635</v>
      </c>
      <c r="C277" s="23">
        <f t="shared" si="30"/>
        <v>2.7138889736625265</v>
      </c>
      <c r="D277" s="23">
        <f t="shared" si="31"/>
        <v>0.571325233572609</v>
      </c>
      <c r="E277" s="23">
        <f t="shared" si="27"/>
        <v>3.6900369003690036E-3</v>
      </c>
      <c r="F277" s="23">
        <f t="shared" si="28"/>
        <v>164.64823434297358</v>
      </c>
      <c r="G277" s="23">
        <f t="shared" si="29"/>
        <v>0.60755806030617554</v>
      </c>
    </row>
    <row r="278" spans="1:7" x14ac:dyDescent="0.3">
      <c r="A278" s="23">
        <f t="shared" si="32"/>
        <v>272</v>
      </c>
      <c r="B278" s="32">
        <v>0.25016022217474898</v>
      </c>
      <c r="C278" s="23">
        <f t="shared" si="30"/>
        <v>2.250160222174749</v>
      </c>
      <c r="D278" s="23">
        <f t="shared" si="31"/>
        <v>0.64304606725404412</v>
      </c>
      <c r="E278" s="23">
        <f t="shared" si="27"/>
        <v>3.6764705882352941E-3</v>
      </c>
      <c r="F278" s="23">
        <f t="shared" si="28"/>
        <v>165.29128041022761</v>
      </c>
      <c r="G278" s="23">
        <f t="shared" si="29"/>
        <v>0.60768853091995445</v>
      </c>
    </row>
    <row r="279" spans="1:7" x14ac:dyDescent="0.3">
      <c r="A279" s="23">
        <f t="shared" si="32"/>
        <v>273</v>
      </c>
      <c r="B279" s="32">
        <v>0.33768730735190894</v>
      </c>
      <c r="C279" s="23">
        <f t="shared" si="30"/>
        <v>2.3376873073519091</v>
      </c>
      <c r="D279" s="23">
        <f t="shared" si="31"/>
        <v>0.62768930770897102</v>
      </c>
      <c r="E279" s="23">
        <f t="shared" si="27"/>
        <v>3.663003663003663E-3</v>
      </c>
      <c r="F279" s="23">
        <f t="shared" si="28"/>
        <v>165.91896971793659</v>
      </c>
      <c r="G279" s="23">
        <f t="shared" si="29"/>
        <v>0.60776179383859552</v>
      </c>
    </row>
    <row r="280" spans="1:7" x14ac:dyDescent="0.3">
      <c r="A280" s="23">
        <f t="shared" si="32"/>
        <v>274</v>
      </c>
      <c r="B280" s="32">
        <v>0.23169652394177068</v>
      </c>
      <c r="C280" s="23">
        <f t="shared" si="30"/>
        <v>2.2316965239417708</v>
      </c>
      <c r="D280" s="23">
        <f t="shared" si="31"/>
        <v>0.64641539145881555</v>
      </c>
      <c r="E280" s="23">
        <f t="shared" si="27"/>
        <v>3.6496350364963502E-3</v>
      </c>
      <c r="F280" s="23">
        <f t="shared" si="28"/>
        <v>166.56538510939541</v>
      </c>
      <c r="G280" s="23">
        <f t="shared" si="29"/>
        <v>0.60790286536275695</v>
      </c>
    </row>
    <row r="281" spans="1:7" x14ac:dyDescent="0.3">
      <c r="A281" s="23">
        <f t="shared" si="32"/>
        <v>275</v>
      </c>
      <c r="B281" s="32">
        <v>0.84292123172704247</v>
      </c>
      <c r="C281" s="23">
        <f t="shared" si="30"/>
        <v>2.8429212317270425</v>
      </c>
      <c r="D281" s="23">
        <f t="shared" si="31"/>
        <v>0.55489335452855726</v>
      </c>
      <c r="E281" s="23">
        <f t="shared" si="27"/>
        <v>3.6363636363636364E-3</v>
      </c>
      <c r="F281" s="23">
        <f t="shared" si="28"/>
        <v>167.12027846392397</v>
      </c>
      <c r="G281" s="23">
        <f t="shared" si="29"/>
        <v>0.60771010350517807</v>
      </c>
    </row>
    <row r="282" spans="1:7" x14ac:dyDescent="0.3">
      <c r="A282" s="23">
        <f t="shared" si="32"/>
        <v>276</v>
      </c>
      <c r="B282" s="32">
        <v>0.33997619556260872</v>
      </c>
      <c r="C282" s="23">
        <f t="shared" si="30"/>
        <v>2.3399761955626088</v>
      </c>
      <c r="D282" s="23">
        <f t="shared" si="31"/>
        <v>0.62730076741269514</v>
      </c>
      <c r="E282" s="23">
        <f t="shared" si="27"/>
        <v>3.6231884057971015E-3</v>
      </c>
      <c r="F282" s="23">
        <f t="shared" si="28"/>
        <v>167.74757923133666</v>
      </c>
      <c r="G282" s="23">
        <f t="shared" si="29"/>
        <v>0.60778108417150967</v>
      </c>
    </row>
    <row r="283" spans="1:7" x14ac:dyDescent="0.3">
      <c r="A283" s="23">
        <f t="shared" si="32"/>
        <v>277</v>
      </c>
      <c r="B283" s="32">
        <v>0.72554704428235728</v>
      </c>
      <c r="C283" s="23">
        <f t="shared" si="30"/>
        <v>2.7255470442823571</v>
      </c>
      <c r="D283" s="23">
        <f t="shared" si="31"/>
        <v>0.56978775474437471</v>
      </c>
      <c r="E283" s="23">
        <f t="shared" si="27"/>
        <v>3.6101083032490976E-3</v>
      </c>
      <c r="F283" s="23">
        <f t="shared" si="28"/>
        <v>168.31736698608103</v>
      </c>
      <c r="G283" s="23">
        <f t="shared" si="29"/>
        <v>0.6076439241374767</v>
      </c>
    </row>
    <row r="284" spans="1:7" x14ac:dyDescent="0.3">
      <c r="A284" s="23">
        <f t="shared" si="32"/>
        <v>278</v>
      </c>
      <c r="B284" s="32">
        <v>0.83254493850520339</v>
      </c>
      <c r="C284" s="23">
        <f t="shared" si="30"/>
        <v>2.8325449385052033</v>
      </c>
      <c r="D284" s="23">
        <f t="shared" si="31"/>
        <v>0.55616883950076068</v>
      </c>
      <c r="E284" s="23">
        <f t="shared" si="27"/>
        <v>3.5971223021582736E-3</v>
      </c>
      <c r="F284" s="23">
        <f t="shared" si="28"/>
        <v>168.8735358255818</v>
      </c>
      <c r="G284" s="23">
        <f t="shared" si="29"/>
        <v>0.60745876196252446</v>
      </c>
    </row>
    <row r="285" spans="1:7" x14ac:dyDescent="0.3">
      <c r="A285" s="23">
        <f t="shared" si="32"/>
        <v>279</v>
      </c>
      <c r="B285" s="32">
        <v>0.53819391460921051</v>
      </c>
      <c r="C285" s="23">
        <f t="shared" si="30"/>
        <v>2.5381939146092103</v>
      </c>
      <c r="D285" s="23">
        <f t="shared" si="31"/>
        <v>0.59590762866158564</v>
      </c>
      <c r="E285" s="23">
        <f t="shared" si="27"/>
        <v>3.5842293906810036E-3</v>
      </c>
      <c r="F285" s="23">
        <f t="shared" si="28"/>
        <v>169.46944345424339</v>
      </c>
      <c r="G285" s="23">
        <f t="shared" si="29"/>
        <v>0.60741736005105162</v>
      </c>
    </row>
    <row r="286" spans="1:7" x14ac:dyDescent="0.3">
      <c r="A286" s="23">
        <f t="shared" si="32"/>
        <v>280</v>
      </c>
      <c r="B286" s="32">
        <v>0.38770714438306836</v>
      </c>
      <c r="C286" s="23">
        <f t="shared" si="30"/>
        <v>2.3877071443830684</v>
      </c>
      <c r="D286" s="23">
        <f t="shared" si="31"/>
        <v>0.61934178299516995</v>
      </c>
      <c r="E286" s="23">
        <f t="shared" si="27"/>
        <v>3.5714285714285713E-3</v>
      </c>
      <c r="F286" s="23">
        <f t="shared" si="28"/>
        <v>170.08878523723857</v>
      </c>
      <c r="G286" s="23">
        <f t="shared" si="29"/>
        <v>0.60745994727585206</v>
      </c>
    </row>
    <row r="287" spans="1:7" x14ac:dyDescent="0.3">
      <c r="A287" s="23">
        <f t="shared" si="32"/>
        <v>281</v>
      </c>
      <c r="B287" s="32">
        <v>0.30054628131962036</v>
      </c>
      <c r="C287" s="23">
        <f t="shared" si="30"/>
        <v>2.3005462813196202</v>
      </c>
      <c r="D287" s="23">
        <f t="shared" si="31"/>
        <v>0.63408507302923989</v>
      </c>
      <c r="E287" s="23">
        <f t="shared" si="27"/>
        <v>3.5587188612099642E-3</v>
      </c>
      <c r="F287" s="23">
        <f t="shared" si="28"/>
        <v>170.72287031026781</v>
      </c>
      <c r="G287" s="23">
        <f t="shared" si="29"/>
        <v>0.60755469861305267</v>
      </c>
    </row>
    <row r="288" spans="1:7" x14ac:dyDescent="0.3">
      <c r="A288" s="23">
        <f t="shared" si="32"/>
        <v>282</v>
      </c>
      <c r="B288" s="32">
        <v>0.59535508285775318</v>
      </c>
      <c r="C288" s="23">
        <f t="shared" si="30"/>
        <v>2.5953550828577532</v>
      </c>
      <c r="D288" s="23">
        <f t="shared" si="31"/>
        <v>0.58760592676357504</v>
      </c>
      <c r="E288" s="23">
        <f t="shared" si="27"/>
        <v>3.5460992907801418E-3</v>
      </c>
      <c r="F288" s="23">
        <f t="shared" si="28"/>
        <v>171.31047623703139</v>
      </c>
      <c r="G288" s="23">
        <f t="shared" si="29"/>
        <v>0.60748395828734536</v>
      </c>
    </row>
    <row r="289" spans="1:7" x14ac:dyDescent="0.3">
      <c r="A289" s="23">
        <f t="shared" si="32"/>
        <v>283</v>
      </c>
      <c r="B289" s="32">
        <v>0.85854670857875304</v>
      </c>
      <c r="C289" s="23">
        <f t="shared" si="30"/>
        <v>2.858546708578753</v>
      </c>
      <c r="D289" s="23">
        <f t="shared" si="31"/>
        <v>0.55298706762184302</v>
      </c>
      <c r="E289" s="23">
        <f t="shared" si="27"/>
        <v>3.5335689045936395E-3</v>
      </c>
      <c r="F289" s="23">
        <f t="shared" si="28"/>
        <v>171.86346330465324</v>
      </c>
      <c r="G289" s="23">
        <f t="shared" si="29"/>
        <v>0.60729138976909269</v>
      </c>
    </row>
    <row r="290" spans="1:7" x14ac:dyDescent="0.3">
      <c r="A290" s="23">
        <f t="shared" si="32"/>
        <v>284</v>
      </c>
      <c r="B290" s="32">
        <v>0.38364818262276068</v>
      </c>
      <c r="C290" s="23">
        <f t="shared" si="30"/>
        <v>2.3836481826227605</v>
      </c>
      <c r="D290" s="23">
        <f t="shared" si="31"/>
        <v>0.62000814838589202</v>
      </c>
      <c r="E290" s="23">
        <f t="shared" si="27"/>
        <v>3.5211267605633804E-3</v>
      </c>
      <c r="F290" s="23">
        <f t="shared" si="28"/>
        <v>172.48347145303913</v>
      </c>
      <c r="G290" s="23">
        <f t="shared" si="29"/>
        <v>0.60733616708816596</v>
      </c>
    </row>
    <row r="291" spans="1:7" x14ac:dyDescent="0.3">
      <c r="A291" s="23">
        <f t="shared" si="32"/>
        <v>285</v>
      </c>
      <c r="B291" s="32">
        <v>9.2410046693319495E-2</v>
      </c>
      <c r="C291" s="23">
        <f t="shared" si="30"/>
        <v>2.0924100466933195</v>
      </c>
      <c r="D291" s="23">
        <f t="shared" si="31"/>
        <v>0.6734502408885813</v>
      </c>
      <c r="E291" s="23">
        <f t="shared" si="27"/>
        <v>3.5087719298245615E-3</v>
      </c>
      <c r="F291" s="23">
        <f t="shared" si="28"/>
        <v>173.1569216939277</v>
      </c>
      <c r="G291" s="23">
        <f t="shared" si="29"/>
        <v>0.60756814629448319</v>
      </c>
    </row>
    <row r="292" spans="1:7" x14ac:dyDescent="0.3">
      <c r="A292" s="23">
        <f t="shared" si="32"/>
        <v>286</v>
      </c>
      <c r="B292" s="32">
        <v>0.92956328012939848</v>
      </c>
      <c r="C292" s="23">
        <f t="shared" si="30"/>
        <v>2.9295632801293987</v>
      </c>
      <c r="D292" s="23">
        <f t="shared" si="31"/>
        <v>0.54453522502783325</v>
      </c>
      <c r="E292" s="23">
        <f t="shared" si="27"/>
        <v>3.4965034965034965E-3</v>
      </c>
      <c r="F292" s="23">
        <f t="shared" si="28"/>
        <v>173.70145691895553</v>
      </c>
      <c r="G292" s="23">
        <f t="shared" si="29"/>
        <v>0.60734775146487952</v>
      </c>
    </row>
    <row r="293" spans="1:7" x14ac:dyDescent="0.3">
      <c r="A293" s="23">
        <f t="shared" si="32"/>
        <v>287</v>
      </c>
      <c r="B293" s="32">
        <v>0.58009582811975469</v>
      </c>
      <c r="C293" s="23">
        <f t="shared" si="30"/>
        <v>2.5800958281197546</v>
      </c>
      <c r="D293" s="23">
        <f t="shared" si="31"/>
        <v>0.58979201644088264</v>
      </c>
      <c r="E293" s="23">
        <f t="shared" si="27"/>
        <v>3.4843205574912892E-3</v>
      </c>
      <c r="F293" s="23">
        <f t="shared" si="28"/>
        <v>174.29124893539642</v>
      </c>
      <c r="G293" s="23">
        <f t="shared" si="29"/>
        <v>0.60728658165643357</v>
      </c>
    </row>
    <row r="294" spans="1:7" x14ac:dyDescent="0.3">
      <c r="A294" s="23">
        <f t="shared" si="32"/>
        <v>288</v>
      </c>
      <c r="B294" s="32">
        <v>0.48591570787682731</v>
      </c>
      <c r="C294" s="23">
        <f t="shared" si="30"/>
        <v>2.4859157078768273</v>
      </c>
      <c r="D294" s="23">
        <f t="shared" si="31"/>
        <v>0.60377857588847039</v>
      </c>
      <c r="E294" s="23">
        <f t="shared" si="27"/>
        <v>3.472222222222222E-3</v>
      </c>
      <c r="F294" s="23">
        <f t="shared" si="28"/>
        <v>174.89502751128489</v>
      </c>
      <c r="G294" s="23">
        <f t="shared" si="29"/>
        <v>0.60727440108085029</v>
      </c>
    </row>
    <row r="295" spans="1:7" x14ac:dyDescent="0.3">
      <c r="A295" s="23">
        <f t="shared" si="32"/>
        <v>289</v>
      </c>
      <c r="B295" s="32">
        <v>0.66628009887997075</v>
      </c>
      <c r="C295" s="23">
        <f t="shared" si="30"/>
        <v>2.6662800988799709</v>
      </c>
      <c r="D295" s="23">
        <f t="shared" si="31"/>
        <v>0.57771957350198611</v>
      </c>
      <c r="E295" s="23">
        <f t="shared" si="27"/>
        <v>3.4602076124567475E-3</v>
      </c>
      <c r="F295" s="23">
        <f t="shared" si="28"/>
        <v>175.47274708478687</v>
      </c>
      <c r="G295" s="23">
        <f t="shared" si="29"/>
        <v>0.60717213524147706</v>
      </c>
    </row>
    <row r="296" spans="1:7" x14ac:dyDescent="0.3">
      <c r="A296" s="23">
        <f t="shared" si="32"/>
        <v>290</v>
      </c>
      <c r="B296" s="32">
        <v>0.52110354930265201</v>
      </c>
      <c r="C296" s="23">
        <f t="shared" si="30"/>
        <v>2.5211035493026519</v>
      </c>
      <c r="D296" s="23">
        <f t="shared" si="31"/>
        <v>0.59845067154738041</v>
      </c>
      <c r="E296" s="23">
        <f t="shared" si="27"/>
        <v>3.4482758620689655E-3</v>
      </c>
      <c r="F296" s="23">
        <f t="shared" si="28"/>
        <v>176.07119775633424</v>
      </c>
      <c r="G296" s="23">
        <f t="shared" si="29"/>
        <v>0.60714206122873871</v>
      </c>
    </row>
    <row r="297" spans="1:7" x14ac:dyDescent="0.3">
      <c r="A297" s="23">
        <f t="shared" si="32"/>
        <v>291</v>
      </c>
      <c r="B297" s="32">
        <v>9.1555528427991577E-4</v>
      </c>
      <c r="C297" s="23">
        <f t="shared" si="30"/>
        <v>2.0009155552842799</v>
      </c>
      <c r="D297" s="23">
        <f t="shared" si="31"/>
        <v>0.69294439742256919</v>
      </c>
      <c r="E297" s="23">
        <f t="shared" si="27"/>
        <v>3.4364261168384879E-3</v>
      </c>
      <c r="F297" s="23">
        <f t="shared" si="28"/>
        <v>176.76414215375681</v>
      </c>
      <c r="G297" s="23">
        <f t="shared" si="29"/>
        <v>0.60743691461772098</v>
      </c>
    </row>
    <row r="298" spans="1:7" x14ac:dyDescent="0.3">
      <c r="A298" s="23">
        <f t="shared" si="32"/>
        <v>292</v>
      </c>
      <c r="B298" s="32">
        <v>0.2325815607165746</v>
      </c>
      <c r="C298" s="23">
        <f t="shared" si="30"/>
        <v>2.2325815607165747</v>
      </c>
      <c r="D298" s="23">
        <f t="shared" si="31"/>
        <v>0.64625280900408788</v>
      </c>
      <c r="E298" s="23">
        <f t="shared" si="27"/>
        <v>3.4246575342465752E-3</v>
      </c>
      <c r="F298" s="23">
        <f t="shared" si="28"/>
        <v>177.4103949627609</v>
      </c>
      <c r="G298" s="23">
        <f t="shared" si="29"/>
        <v>0.60756984576287976</v>
      </c>
    </row>
    <row r="299" spans="1:7" x14ac:dyDescent="0.3">
      <c r="A299" s="23">
        <f t="shared" si="32"/>
        <v>293</v>
      </c>
      <c r="B299" s="32">
        <v>0.61152989288003179</v>
      </c>
      <c r="C299" s="23">
        <f t="shared" si="30"/>
        <v>2.6115298928800317</v>
      </c>
      <c r="D299" s="23">
        <f t="shared" si="31"/>
        <v>0.58531195453155405</v>
      </c>
      <c r="E299" s="23">
        <f t="shared" si="27"/>
        <v>3.4129692832764505E-3</v>
      </c>
      <c r="F299" s="23">
        <f t="shared" si="28"/>
        <v>177.99570691729247</v>
      </c>
      <c r="G299" s="23">
        <f t="shared" si="29"/>
        <v>0.6074938802637968</v>
      </c>
    </row>
    <row r="300" spans="1:7" x14ac:dyDescent="0.3">
      <c r="A300" s="23">
        <f t="shared" si="32"/>
        <v>294</v>
      </c>
      <c r="B300" s="32">
        <v>0.49089022492141482</v>
      </c>
      <c r="C300" s="23">
        <f t="shared" si="30"/>
        <v>2.4908902249214147</v>
      </c>
      <c r="D300" s="23">
        <f t="shared" si="31"/>
        <v>0.6030177225114931</v>
      </c>
      <c r="E300" s="23">
        <f t="shared" si="27"/>
        <v>3.4013605442176869E-3</v>
      </c>
      <c r="F300" s="23">
        <f t="shared" si="28"/>
        <v>178.59872463980395</v>
      </c>
      <c r="G300" s="23">
        <f t="shared" si="29"/>
        <v>0.60747865523742839</v>
      </c>
    </row>
    <row r="301" spans="1:7" x14ac:dyDescent="0.3">
      <c r="A301" s="23">
        <f t="shared" si="32"/>
        <v>295</v>
      </c>
      <c r="B301" s="32">
        <v>0.59089938047425761</v>
      </c>
      <c r="C301" s="23">
        <f t="shared" si="30"/>
        <v>2.5908993804742577</v>
      </c>
      <c r="D301" s="23">
        <f t="shared" si="31"/>
        <v>0.58824204437360561</v>
      </c>
      <c r="E301" s="23">
        <f t="shared" si="27"/>
        <v>3.3898305084745762E-3</v>
      </c>
      <c r="F301" s="23">
        <f t="shared" si="28"/>
        <v>179.18696668417755</v>
      </c>
      <c r="G301" s="23">
        <f t="shared" si="29"/>
        <v>0.60741344638704253</v>
      </c>
    </row>
    <row r="302" spans="1:7" x14ac:dyDescent="0.3">
      <c r="A302" s="23">
        <f t="shared" si="32"/>
        <v>296</v>
      </c>
      <c r="B302" s="32">
        <v>0.21655934324167608</v>
      </c>
      <c r="C302" s="23">
        <f t="shared" si="30"/>
        <v>2.2165593432416761</v>
      </c>
      <c r="D302" s="23">
        <f t="shared" si="31"/>
        <v>0.64921315026978621</v>
      </c>
      <c r="E302" s="23">
        <f t="shared" si="27"/>
        <v>3.3783783783783786E-3</v>
      </c>
      <c r="F302" s="23">
        <f t="shared" si="28"/>
        <v>179.83617983444734</v>
      </c>
      <c r="G302" s="23">
        <f t="shared" si="29"/>
        <v>0.60755466160286264</v>
      </c>
    </row>
    <row r="303" spans="1:7" x14ac:dyDescent="0.3">
      <c r="A303" s="23">
        <f t="shared" si="32"/>
        <v>297</v>
      </c>
      <c r="B303" s="32">
        <v>0.64210943937498088</v>
      </c>
      <c r="C303" s="23">
        <f t="shared" si="30"/>
        <v>2.6421094393749809</v>
      </c>
      <c r="D303" s="23">
        <f t="shared" si="31"/>
        <v>0.58103909724786507</v>
      </c>
      <c r="E303" s="23">
        <f t="shared" si="27"/>
        <v>3.3670033670033669E-3</v>
      </c>
      <c r="F303" s="23">
        <f t="shared" si="28"/>
        <v>180.4172189316952</v>
      </c>
      <c r="G303" s="23">
        <f t="shared" si="29"/>
        <v>0.6074653836084013</v>
      </c>
    </row>
    <row r="304" spans="1:7" x14ac:dyDescent="0.3">
      <c r="A304" s="23">
        <f t="shared" si="32"/>
        <v>298</v>
      </c>
      <c r="B304" s="32">
        <v>0.71910763878292183</v>
      </c>
      <c r="C304" s="23">
        <f t="shared" si="30"/>
        <v>2.7191076387829218</v>
      </c>
      <c r="D304" s="23">
        <f t="shared" si="31"/>
        <v>0.57063563796174954</v>
      </c>
      <c r="E304" s="23">
        <f t="shared" si="27"/>
        <v>3.3557046979865771E-3</v>
      </c>
      <c r="F304" s="23">
        <f t="shared" si="28"/>
        <v>180.98785456965695</v>
      </c>
      <c r="G304" s="23">
        <f t="shared" si="29"/>
        <v>0.60734179385790921</v>
      </c>
    </row>
    <row r="305" spans="1:7" x14ac:dyDescent="0.3">
      <c r="A305" s="23">
        <f t="shared" si="32"/>
        <v>299</v>
      </c>
      <c r="B305" s="32">
        <v>0.14362010559404279</v>
      </c>
      <c r="C305" s="23">
        <f t="shared" si="30"/>
        <v>2.1436201055940427</v>
      </c>
      <c r="D305" s="23">
        <f t="shared" si="31"/>
        <v>0.66316313402950866</v>
      </c>
      <c r="E305" s="23">
        <f t="shared" si="27"/>
        <v>3.3444816053511705E-3</v>
      </c>
      <c r="F305" s="23">
        <f t="shared" si="28"/>
        <v>181.65101770368645</v>
      </c>
      <c r="G305" s="23">
        <f t="shared" si="29"/>
        <v>0.60752848730329911</v>
      </c>
    </row>
    <row r="306" spans="1:7" x14ac:dyDescent="0.3">
      <c r="A306" s="23">
        <f t="shared" si="32"/>
        <v>300</v>
      </c>
      <c r="B306" s="32">
        <v>0.25467696157719655</v>
      </c>
      <c r="C306" s="23">
        <f t="shared" si="30"/>
        <v>2.2546769615771964</v>
      </c>
      <c r="D306" s="23">
        <f t="shared" si="31"/>
        <v>0.64222895966747728</v>
      </c>
      <c r="E306" s="23">
        <f t="shared" si="27"/>
        <v>3.3333333333333335E-3</v>
      </c>
      <c r="F306" s="23">
        <f t="shared" si="28"/>
        <v>182.29324666335393</v>
      </c>
      <c r="G306" s="23">
        <f t="shared" si="29"/>
        <v>0.60764415554451312</v>
      </c>
    </row>
    <row r="307" spans="1:7" x14ac:dyDescent="0.3">
      <c r="A307" s="23">
        <f t="shared" si="32"/>
        <v>301</v>
      </c>
      <c r="B307" s="32">
        <v>0.21430097354045227</v>
      </c>
      <c r="C307" s="23">
        <f t="shared" si="30"/>
        <v>2.2143009735404524</v>
      </c>
      <c r="D307" s="23">
        <f t="shared" si="31"/>
        <v>0.64963333905960263</v>
      </c>
      <c r="E307" s="23">
        <f t="shared" si="27"/>
        <v>3.3222591362126247E-3</v>
      </c>
      <c r="F307" s="23">
        <f t="shared" si="28"/>
        <v>182.94288000241352</v>
      </c>
      <c r="G307" s="23">
        <f t="shared" si="29"/>
        <v>0.60778365449306815</v>
      </c>
    </row>
    <row r="308" spans="1:7" x14ac:dyDescent="0.3">
      <c r="A308" s="23">
        <f t="shared" si="32"/>
        <v>302</v>
      </c>
      <c r="B308" s="32">
        <v>0.61668752098147528</v>
      </c>
      <c r="C308" s="23">
        <f t="shared" si="30"/>
        <v>2.6166875209814755</v>
      </c>
      <c r="D308" s="23">
        <f t="shared" si="31"/>
        <v>0.58458545350550006</v>
      </c>
      <c r="E308" s="23">
        <f t="shared" si="27"/>
        <v>3.3112582781456954E-3</v>
      </c>
      <c r="F308" s="23">
        <f t="shared" si="28"/>
        <v>183.52746545591901</v>
      </c>
      <c r="G308" s="23">
        <f t="shared" si="29"/>
        <v>0.60770683925800995</v>
      </c>
    </row>
    <row r="309" spans="1:7" x14ac:dyDescent="0.3">
      <c r="A309" s="23">
        <f t="shared" si="32"/>
        <v>303</v>
      </c>
      <c r="B309" s="32">
        <v>0.586748863185522</v>
      </c>
      <c r="C309" s="23">
        <f t="shared" si="30"/>
        <v>2.5867488631855222</v>
      </c>
      <c r="D309" s="23">
        <f t="shared" si="31"/>
        <v>0.5888362361367464</v>
      </c>
      <c r="E309" s="23">
        <f t="shared" si="27"/>
        <v>3.3003300330033004E-3</v>
      </c>
      <c r="F309" s="23">
        <f t="shared" si="28"/>
        <v>184.11630169205577</v>
      </c>
      <c r="G309" s="23">
        <f t="shared" si="29"/>
        <v>0.60764456003978806</v>
      </c>
    </row>
    <row r="310" spans="1:7" x14ac:dyDescent="0.3">
      <c r="A310" s="23">
        <f t="shared" si="32"/>
        <v>304</v>
      </c>
      <c r="B310" s="32">
        <v>0.58214056825464644</v>
      </c>
      <c r="C310" s="23">
        <f t="shared" si="30"/>
        <v>2.5821405682546463</v>
      </c>
      <c r="D310" s="23">
        <f t="shared" si="31"/>
        <v>0.58949783007034595</v>
      </c>
      <c r="E310" s="23">
        <f t="shared" si="27"/>
        <v>3.2894736842105261E-3</v>
      </c>
      <c r="F310" s="23">
        <f t="shared" si="28"/>
        <v>184.70579952212611</v>
      </c>
      <c r="G310" s="23">
        <f t="shared" si="29"/>
        <v>0.60758486684909907</v>
      </c>
    </row>
    <row r="311" spans="1:7" x14ac:dyDescent="0.3">
      <c r="A311" s="23">
        <f t="shared" si="32"/>
        <v>305</v>
      </c>
      <c r="B311" s="32">
        <v>6.8330942716757714E-2</v>
      </c>
      <c r="C311" s="23">
        <f t="shared" si="30"/>
        <v>2.0683309427167575</v>
      </c>
      <c r="D311" s="23">
        <f t="shared" si="31"/>
        <v>0.67843728417937921</v>
      </c>
      <c r="E311" s="23">
        <f t="shared" si="27"/>
        <v>3.2786885245901639E-3</v>
      </c>
      <c r="F311" s="23">
        <f t="shared" si="28"/>
        <v>185.38423680630549</v>
      </c>
      <c r="G311" s="23">
        <f t="shared" si="29"/>
        <v>0.60781716985673928</v>
      </c>
    </row>
    <row r="312" spans="1:7" x14ac:dyDescent="0.3">
      <c r="A312" s="23">
        <f t="shared" si="32"/>
        <v>306</v>
      </c>
      <c r="B312" s="32">
        <v>0.12567522202215645</v>
      </c>
      <c r="C312" s="23">
        <f t="shared" si="30"/>
        <v>2.1256752220221564</v>
      </c>
      <c r="D312" s="23">
        <f t="shared" si="31"/>
        <v>0.66671977068530963</v>
      </c>
      <c r="E312" s="23">
        <f t="shared" si="27"/>
        <v>3.2679738562091504E-3</v>
      </c>
      <c r="F312" s="23">
        <f t="shared" si="28"/>
        <v>186.05095657699081</v>
      </c>
      <c r="G312" s="23">
        <f t="shared" si="29"/>
        <v>0.6080096620163099</v>
      </c>
    </row>
    <row r="313" spans="1:7" x14ac:dyDescent="0.3">
      <c r="A313" s="23">
        <f t="shared" si="32"/>
        <v>307</v>
      </c>
      <c r="B313" s="32">
        <v>0.10644856105227821</v>
      </c>
      <c r="C313" s="23">
        <f t="shared" si="30"/>
        <v>2.1064485610522783</v>
      </c>
      <c r="D313" s="23">
        <f t="shared" si="31"/>
        <v>0.67058772951372358</v>
      </c>
      <c r="E313" s="23">
        <f t="shared" ref="E313:E376" si="33" xml:space="preserve"> ($D$3-$C$3)/A313</f>
        <v>3.2573289902280132E-3</v>
      </c>
      <c r="F313" s="23">
        <f t="shared" ref="F313:F376" si="34" xml:space="preserve"> SUM(D313+F312)</f>
        <v>186.72154430650454</v>
      </c>
      <c r="G313" s="23">
        <f t="shared" ref="G313:G376" si="35" xml:space="preserve"> E313*F313</f>
        <v>0.60821349936972169</v>
      </c>
    </row>
    <row r="314" spans="1:7" x14ac:dyDescent="0.3">
      <c r="A314" s="23">
        <f t="shared" si="32"/>
        <v>308</v>
      </c>
      <c r="B314" s="32">
        <v>0.10357982116153447</v>
      </c>
      <c r="C314" s="23">
        <f t="shared" si="30"/>
        <v>2.1035798211615346</v>
      </c>
      <c r="D314" s="23">
        <f t="shared" si="31"/>
        <v>0.6711700243870462</v>
      </c>
      <c r="E314" s="23">
        <f t="shared" si="33"/>
        <v>3.246753246753247E-3</v>
      </c>
      <c r="F314" s="23">
        <f t="shared" si="34"/>
        <v>187.39271433089158</v>
      </c>
      <c r="G314" s="23">
        <f t="shared" si="35"/>
        <v>0.60841790367172599</v>
      </c>
    </row>
    <row r="315" spans="1:7" x14ac:dyDescent="0.3">
      <c r="A315" s="23">
        <f t="shared" si="32"/>
        <v>309</v>
      </c>
      <c r="B315" s="32">
        <v>0.59999389629810485</v>
      </c>
      <c r="C315" s="23">
        <f t="shared" si="30"/>
        <v>2.5999938962981046</v>
      </c>
      <c r="D315" s="23">
        <f t="shared" si="31"/>
        <v>0.58694559967054694</v>
      </c>
      <c r="E315" s="23">
        <f t="shared" si="33"/>
        <v>3.2362459546925568E-3</v>
      </c>
      <c r="F315" s="23">
        <f t="shared" si="34"/>
        <v>187.97965993056212</v>
      </c>
      <c r="G315" s="23">
        <f t="shared" si="35"/>
        <v>0.60834841401476414</v>
      </c>
    </row>
    <row r="316" spans="1:7" x14ac:dyDescent="0.3">
      <c r="A316" s="23">
        <f t="shared" si="32"/>
        <v>310</v>
      </c>
      <c r="B316" s="32">
        <v>0.22891933957945493</v>
      </c>
      <c r="C316" s="23">
        <f t="shared" si="30"/>
        <v>2.2289193395794551</v>
      </c>
      <c r="D316" s="23">
        <f t="shared" si="31"/>
        <v>0.64692627478128295</v>
      </c>
      <c r="E316" s="23">
        <f t="shared" si="33"/>
        <v>3.2258064516129032E-3</v>
      </c>
      <c r="F316" s="23">
        <f t="shared" si="34"/>
        <v>188.62658620534341</v>
      </c>
      <c r="G316" s="23">
        <f t="shared" si="35"/>
        <v>0.60847285872691426</v>
      </c>
    </row>
    <row r="317" spans="1:7" x14ac:dyDescent="0.3">
      <c r="A317" s="23">
        <f t="shared" si="32"/>
        <v>311</v>
      </c>
      <c r="B317" s="32">
        <v>0.74300363170262762</v>
      </c>
      <c r="C317" s="23">
        <f t="shared" si="30"/>
        <v>2.7430036317026278</v>
      </c>
      <c r="D317" s="23">
        <f t="shared" si="31"/>
        <v>0.567505851833769</v>
      </c>
      <c r="E317" s="23">
        <f t="shared" si="33"/>
        <v>3.2154340836012861E-3</v>
      </c>
      <c r="F317" s="23">
        <f t="shared" si="34"/>
        <v>189.19409205717719</v>
      </c>
      <c r="G317" s="23">
        <f t="shared" si="35"/>
        <v>0.60834113201664686</v>
      </c>
    </row>
    <row r="318" spans="1:7" x14ac:dyDescent="0.3">
      <c r="A318" s="23">
        <f t="shared" si="32"/>
        <v>312</v>
      </c>
      <c r="B318" s="32">
        <v>0.23215430158391065</v>
      </c>
      <c r="C318" s="23">
        <f t="shared" si="30"/>
        <v>2.2321543015839107</v>
      </c>
      <c r="D318" s="23">
        <f t="shared" si="31"/>
        <v>0.64633128343516422</v>
      </c>
      <c r="E318" s="23">
        <f t="shared" si="33"/>
        <v>3.205128205128205E-3</v>
      </c>
      <c r="F318" s="23">
        <f t="shared" si="34"/>
        <v>189.84042334061235</v>
      </c>
      <c r="G318" s="23">
        <f t="shared" si="35"/>
        <v>0.60846289532247544</v>
      </c>
    </row>
    <row r="319" spans="1:7" x14ac:dyDescent="0.3">
      <c r="A319" s="23">
        <f t="shared" si="32"/>
        <v>313</v>
      </c>
      <c r="B319" s="32">
        <v>0.46885586107974486</v>
      </c>
      <c r="C319" s="23">
        <f t="shared" si="30"/>
        <v>2.4688558610797449</v>
      </c>
      <c r="D319" s="23">
        <f t="shared" si="31"/>
        <v>0.60640738083328249</v>
      </c>
      <c r="E319" s="23">
        <f t="shared" si="33"/>
        <v>3.1948881789137379E-3</v>
      </c>
      <c r="F319" s="23">
        <f t="shared" si="34"/>
        <v>190.44683072144562</v>
      </c>
      <c r="G319" s="23">
        <f t="shared" si="35"/>
        <v>0.60845632818353235</v>
      </c>
    </row>
    <row r="320" spans="1:7" x14ac:dyDescent="0.3">
      <c r="A320" s="23">
        <f t="shared" si="32"/>
        <v>314</v>
      </c>
      <c r="B320" s="32">
        <v>0.75106051820429087</v>
      </c>
      <c r="C320" s="23">
        <f t="shared" si="30"/>
        <v>2.7510605182042909</v>
      </c>
      <c r="D320" s="23">
        <f t="shared" si="31"/>
        <v>0.56646077023916597</v>
      </c>
      <c r="E320" s="23">
        <f t="shared" si="33"/>
        <v>3.1847133757961785E-3</v>
      </c>
      <c r="F320" s="23">
        <f t="shared" si="34"/>
        <v>191.01329149168478</v>
      </c>
      <c r="G320" s="23">
        <f t="shared" si="35"/>
        <v>0.6083225843684229</v>
      </c>
    </row>
    <row r="321" spans="1:7" x14ac:dyDescent="0.3">
      <c r="A321" s="23">
        <f t="shared" si="32"/>
        <v>315</v>
      </c>
      <c r="B321" s="32">
        <v>0.11273537400433363</v>
      </c>
      <c r="C321" s="23">
        <f t="shared" si="30"/>
        <v>2.1127353740043335</v>
      </c>
      <c r="D321" s="23">
        <f t="shared" si="31"/>
        <v>0.66931635909232634</v>
      </c>
      <c r="E321" s="23">
        <f t="shared" si="33"/>
        <v>3.1746031746031746E-3</v>
      </c>
      <c r="F321" s="23">
        <f t="shared" si="34"/>
        <v>191.68260785077712</v>
      </c>
      <c r="G321" s="23">
        <f t="shared" si="35"/>
        <v>0.60851621539929246</v>
      </c>
    </row>
    <row r="322" spans="1:7" x14ac:dyDescent="0.3">
      <c r="A322" s="23">
        <f t="shared" si="32"/>
        <v>316</v>
      </c>
      <c r="B322" s="32">
        <v>0.34760582293160802</v>
      </c>
      <c r="C322" s="23">
        <f t="shared" si="30"/>
        <v>2.3476058229316079</v>
      </c>
      <c r="D322" s="23">
        <f t="shared" si="31"/>
        <v>0.62601024997233012</v>
      </c>
      <c r="E322" s="23">
        <f t="shared" si="33"/>
        <v>3.1645569620253164E-3</v>
      </c>
      <c r="F322" s="23">
        <f t="shared" si="34"/>
        <v>192.30861810074944</v>
      </c>
      <c r="G322" s="23">
        <f t="shared" si="35"/>
        <v>0.60857157626819447</v>
      </c>
    </row>
    <row r="323" spans="1:7" x14ac:dyDescent="0.3">
      <c r="A323" s="23">
        <f t="shared" si="32"/>
        <v>317</v>
      </c>
      <c r="B323" s="32">
        <v>0.34870448927274394</v>
      </c>
      <c r="C323" s="23">
        <f t="shared" si="30"/>
        <v>2.3487044892727438</v>
      </c>
      <c r="D323" s="23">
        <f t="shared" si="31"/>
        <v>0.62582499795067204</v>
      </c>
      <c r="E323" s="23">
        <f t="shared" si="33"/>
        <v>3.1545741324921135E-3</v>
      </c>
      <c r="F323" s="23">
        <f t="shared" si="34"/>
        <v>192.93444309870011</v>
      </c>
      <c r="G323" s="23">
        <f t="shared" si="35"/>
        <v>0.60862600346593099</v>
      </c>
    </row>
    <row r="324" spans="1:7" x14ac:dyDescent="0.3">
      <c r="A324" s="23">
        <f t="shared" si="32"/>
        <v>318</v>
      </c>
      <c r="B324" s="32">
        <v>0.73168126468703265</v>
      </c>
      <c r="C324" s="23">
        <f t="shared" si="30"/>
        <v>2.7316812646870328</v>
      </c>
      <c r="D324" s="23">
        <f t="shared" si="31"/>
        <v>0.56898314108592674</v>
      </c>
      <c r="E324" s="23">
        <f t="shared" si="33"/>
        <v>3.1446540880503146E-3</v>
      </c>
      <c r="F324" s="23">
        <f t="shared" si="34"/>
        <v>193.50342623978605</v>
      </c>
      <c r="G324" s="23">
        <f t="shared" si="35"/>
        <v>0.60850134037668568</v>
      </c>
    </row>
    <row r="325" spans="1:7" x14ac:dyDescent="0.3">
      <c r="A325" s="23">
        <f t="shared" si="32"/>
        <v>319</v>
      </c>
      <c r="B325" s="32">
        <v>0.41389202551347393</v>
      </c>
      <c r="C325" s="23">
        <f t="shared" si="30"/>
        <v>2.4138920255134737</v>
      </c>
      <c r="D325" s="23">
        <f t="shared" si="31"/>
        <v>0.61508834281705782</v>
      </c>
      <c r="E325" s="23">
        <f t="shared" si="33"/>
        <v>3.134796238244514E-3</v>
      </c>
      <c r="F325" s="23">
        <f t="shared" si="34"/>
        <v>194.1185145826031</v>
      </c>
      <c r="G325" s="23">
        <f t="shared" si="35"/>
        <v>0.60852198928715706</v>
      </c>
    </row>
    <row r="326" spans="1:7" x14ac:dyDescent="0.3">
      <c r="A326" s="23">
        <f t="shared" si="32"/>
        <v>320</v>
      </c>
      <c r="B326" s="32">
        <v>0.40476699118015075</v>
      </c>
      <c r="C326" s="23">
        <f t="shared" si="30"/>
        <v>2.4047669911801508</v>
      </c>
      <c r="D326" s="23">
        <f t="shared" si="31"/>
        <v>0.61656175712103667</v>
      </c>
      <c r="E326" s="23">
        <f t="shared" si="33"/>
        <v>3.1250000000000002E-3</v>
      </c>
      <c r="F326" s="23">
        <f t="shared" si="34"/>
        <v>194.73507633972415</v>
      </c>
      <c r="G326" s="23">
        <f t="shared" si="35"/>
        <v>0.60854711356163804</v>
      </c>
    </row>
    <row r="327" spans="1:7" x14ac:dyDescent="0.3">
      <c r="A327" s="23">
        <f t="shared" si="32"/>
        <v>321</v>
      </c>
      <c r="B327" s="32">
        <v>0.22711874752037112</v>
      </c>
      <c r="C327" s="23">
        <f t="shared" si="30"/>
        <v>2.2271187475203713</v>
      </c>
      <c r="D327" s="23">
        <f t="shared" si="31"/>
        <v>0.64725808420351194</v>
      </c>
      <c r="E327" s="23">
        <f t="shared" si="33"/>
        <v>3.1152647975077881E-3</v>
      </c>
      <c r="F327" s="23">
        <f t="shared" si="34"/>
        <v>195.38233442392766</v>
      </c>
      <c r="G327" s="23">
        <f t="shared" si="35"/>
        <v>0.60866770848575591</v>
      </c>
    </row>
    <row r="328" spans="1:7" x14ac:dyDescent="0.3">
      <c r="A328" s="23">
        <f t="shared" si="32"/>
        <v>322</v>
      </c>
      <c r="B328" s="32">
        <v>0.15192114017151404</v>
      </c>
      <c r="C328" s="23">
        <f t="shared" ref="C328:C391" si="36">$C$3+B328*($D$3-$C$3)</f>
        <v>2.1519211401715141</v>
      </c>
      <c r="D328" s="23">
        <f t="shared" ref="D328:D391" si="37" xml:space="preserve"> POWER(C328,-1) * LN(C328+2)</f>
        <v>0.66153500046697722</v>
      </c>
      <c r="E328" s="23">
        <f t="shared" si="33"/>
        <v>3.105590062111801E-3</v>
      </c>
      <c r="F328" s="23">
        <f t="shared" si="34"/>
        <v>196.04386942439464</v>
      </c>
      <c r="G328" s="23">
        <f t="shared" si="35"/>
        <v>0.60883189262234361</v>
      </c>
    </row>
    <row r="329" spans="1:7" x14ac:dyDescent="0.3">
      <c r="A329" s="23">
        <f t="shared" ref="A329:A392" si="38">A328+1</f>
        <v>323</v>
      </c>
      <c r="B329" s="32">
        <v>0.37128818628498184</v>
      </c>
      <c r="C329" s="23">
        <f t="shared" si="36"/>
        <v>2.3712881862849819</v>
      </c>
      <c r="D329" s="23">
        <f t="shared" si="37"/>
        <v>0.62204912657610734</v>
      </c>
      <c r="E329" s="23">
        <f t="shared" si="33"/>
        <v>3.0959752321981426E-3</v>
      </c>
      <c r="F329" s="23">
        <f t="shared" si="34"/>
        <v>196.66591855097076</v>
      </c>
      <c r="G329" s="23">
        <f t="shared" si="35"/>
        <v>0.60887281285130268</v>
      </c>
    </row>
    <row r="330" spans="1:7" x14ac:dyDescent="0.3">
      <c r="A330" s="23">
        <f t="shared" si="38"/>
        <v>324</v>
      </c>
      <c r="B330" s="32">
        <v>0.72371593371379739</v>
      </c>
      <c r="C330" s="23">
        <f t="shared" si="36"/>
        <v>2.7237159337137973</v>
      </c>
      <c r="D330" s="23">
        <f t="shared" si="37"/>
        <v>0.57002852049798991</v>
      </c>
      <c r="E330" s="23">
        <f t="shared" si="33"/>
        <v>3.0864197530864196E-3</v>
      </c>
      <c r="F330" s="23">
        <f t="shared" si="34"/>
        <v>197.23594707146876</v>
      </c>
      <c r="G330" s="23">
        <f t="shared" si="35"/>
        <v>0.60875292306008877</v>
      </c>
    </row>
    <row r="331" spans="1:7" x14ac:dyDescent="0.3">
      <c r="A331" s="23">
        <f t="shared" si="38"/>
        <v>325</v>
      </c>
      <c r="B331" s="32">
        <v>0.1598864711447493</v>
      </c>
      <c r="C331" s="23">
        <f t="shared" si="36"/>
        <v>2.1598864711447492</v>
      </c>
      <c r="D331" s="23">
        <f t="shared" si="37"/>
        <v>0.65998273629403192</v>
      </c>
      <c r="E331" s="23">
        <f t="shared" si="33"/>
        <v>3.0769230769230769E-3</v>
      </c>
      <c r="F331" s="23">
        <f t="shared" si="34"/>
        <v>197.8959298077628</v>
      </c>
      <c r="G331" s="23">
        <f t="shared" si="35"/>
        <v>0.60891055325465471</v>
      </c>
    </row>
    <row r="332" spans="1:7" x14ac:dyDescent="0.3">
      <c r="A332" s="23">
        <f t="shared" si="38"/>
        <v>326</v>
      </c>
      <c r="B332" s="32">
        <v>0.29615161595507677</v>
      </c>
      <c r="C332" s="23">
        <f t="shared" si="36"/>
        <v>2.2961516159550768</v>
      </c>
      <c r="D332" s="23">
        <f t="shared" si="37"/>
        <v>0.63485339504987481</v>
      </c>
      <c r="E332" s="23">
        <f t="shared" si="33"/>
        <v>3.0674846625766872E-3</v>
      </c>
      <c r="F332" s="23">
        <f t="shared" si="34"/>
        <v>198.53078320281267</v>
      </c>
      <c r="G332" s="23">
        <f t="shared" si="35"/>
        <v>0.60899013252396528</v>
      </c>
    </row>
    <row r="333" spans="1:7" x14ac:dyDescent="0.3">
      <c r="A333" s="23">
        <f t="shared" si="38"/>
        <v>327</v>
      </c>
      <c r="B333" s="32">
        <v>0.27704702902310252</v>
      </c>
      <c r="C333" s="23">
        <f t="shared" si="36"/>
        <v>2.2770470290231026</v>
      </c>
      <c r="D333" s="23">
        <f t="shared" si="37"/>
        <v>0.63822257795204185</v>
      </c>
      <c r="E333" s="23">
        <f t="shared" si="33"/>
        <v>3.0581039755351682E-3</v>
      </c>
      <c r="F333" s="23">
        <f t="shared" si="34"/>
        <v>199.16900578076471</v>
      </c>
      <c r="G333" s="23">
        <f t="shared" si="35"/>
        <v>0.60907952838154344</v>
      </c>
    </row>
    <row r="334" spans="1:7" x14ac:dyDescent="0.3">
      <c r="A334" s="23">
        <f t="shared" si="38"/>
        <v>328</v>
      </c>
      <c r="B334" s="32">
        <v>0.49290444654683063</v>
      </c>
      <c r="C334" s="23">
        <f t="shared" si="36"/>
        <v>2.4929044465468309</v>
      </c>
      <c r="D334" s="23">
        <f t="shared" si="37"/>
        <v>0.60271037053190912</v>
      </c>
      <c r="E334" s="23">
        <f t="shared" si="33"/>
        <v>3.0487804878048782E-3</v>
      </c>
      <c r="F334" s="23">
        <f t="shared" si="34"/>
        <v>199.7717161512966</v>
      </c>
      <c r="G334" s="23">
        <f t="shared" si="35"/>
        <v>0.60906011021736772</v>
      </c>
    </row>
    <row r="335" spans="1:7" x14ac:dyDescent="0.3">
      <c r="A335" s="23">
        <f t="shared" si="38"/>
        <v>329</v>
      </c>
      <c r="B335" s="32">
        <v>0.8868984038819544</v>
      </c>
      <c r="C335" s="23">
        <f t="shared" si="36"/>
        <v>2.8868984038819545</v>
      </c>
      <c r="D335" s="23">
        <f t="shared" si="37"/>
        <v>0.54957175731651264</v>
      </c>
      <c r="E335" s="23">
        <f t="shared" si="33"/>
        <v>3.0395136778115501E-3</v>
      </c>
      <c r="F335" s="23">
        <f t="shared" si="34"/>
        <v>200.3212879086131</v>
      </c>
      <c r="G335" s="23">
        <f t="shared" si="35"/>
        <v>0.60887929455505496</v>
      </c>
    </row>
    <row r="336" spans="1:7" x14ac:dyDescent="0.3">
      <c r="A336" s="23">
        <f t="shared" si="38"/>
        <v>330</v>
      </c>
      <c r="B336" s="32">
        <v>0.52919095431379126</v>
      </c>
      <c r="C336" s="23">
        <f t="shared" si="36"/>
        <v>2.5291909543137914</v>
      </c>
      <c r="D336" s="23">
        <f t="shared" si="37"/>
        <v>0.59724368525296223</v>
      </c>
      <c r="E336" s="23">
        <f t="shared" si="33"/>
        <v>3.0303030303030303E-3</v>
      </c>
      <c r="F336" s="23">
        <f t="shared" si="34"/>
        <v>200.91853159386605</v>
      </c>
      <c r="G336" s="23">
        <f t="shared" si="35"/>
        <v>0.6088440351329274</v>
      </c>
    </row>
    <row r="337" spans="1:7" x14ac:dyDescent="0.3">
      <c r="A337" s="23">
        <f t="shared" si="38"/>
        <v>331</v>
      </c>
      <c r="B337" s="32">
        <v>0.78334910122989598</v>
      </c>
      <c r="C337" s="23">
        <f t="shared" si="36"/>
        <v>2.7833491012298959</v>
      </c>
      <c r="D337" s="23">
        <f t="shared" si="37"/>
        <v>0.56232290418218001</v>
      </c>
      <c r="E337" s="23">
        <f t="shared" si="33"/>
        <v>3.0211480362537764E-3</v>
      </c>
      <c r="F337" s="23">
        <f t="shared" si="34"/>
        <v>201.48085449804822</v>
      </c>
      <c r="G337" s="23">
        <f t="shared" si="35"/>
        <v>0.60870348790951123</v>
      </c>
    </row>
    <row r="338" spans="1:7" x14ac:dyDescent="0.3">
      <c r="A338" s="23">
        <f t="shared" si="38"/>
        <v>332</v>
      </c>
      <c r="B338" s="32">
        <v>1.6235847041230506E-2</v>
      </c>
      <c r="C338" s="23">
        <f t="shared" si="36"/>
        <v>2.0162358470412305</v>
      </c>
      <c r="D338" s="23">
        <f t="shared" si="37"/>
        <v>0.689574639573174</v>
      </c>
      <c r="E338" s="23">
        <f t="shared" si="33"/>
        <v>3.0120481927710845E-3</v>
      </c>
      <c r="F338" s="23">
        <f t="shared" si="34"/>
        <v>202.1704291376214</v>
      </c>
      <c r="G338" s="23">
        <f t="shared" si="35"/>
        <v>0.60894707571572715</v>
      </c>
    </row>
    <row r="339" spans="1:7" x14ac:dyDescent="0.3">
      <c r="A339" s="23">
        <f t="shared" si="38"/>
        <v>333</v>
      </c>
      <c r="B339" s="32">
        <v>0.21549119541001618</v>
      </c>
      <c r="C339" s="23">
        <f t="shared" si="36"/>
        <v>2.2154911954100163</v>
      </c>
      <c r="D339" s="23">
        <f t="shared" si="37"/>
        <v>0.64941179758974732</v>
      </c>
      <c r="E339" s="23">
        <f t="shared" si="33"/>
        <v>3.003003003003003E-3</v>
      </c>
      <c r="F339" s="23">
        <f t="shared" si="34"/>
        <v>202.81984093521115</v>
      </c>
      <c r="G339" s="23">
        <f t="shared" si="35"/>
        <v>0.60906859139703051</v>
      </c>
    </row>
    <row r="340" spans="1:7" x14ac:dyDescent="0.3">
      <c r="A340" s="23">
        <f t="shared" si="38"/>
        <v>334</v>
      </c>
      <c r="B340" s="32">
        <v>0.77108066042054502</v>
      </c>
      <c r="C340" s="23">
        <f t="shared" si="36"/>
        <v>2.7710806604205449</v>
      </c>
      <c r="D340" s="23">
        <f t="shared" si="37"/>
        <v>0.5638857270040688</v>
      </c>
      <c r="E340" s="23">
        <f t="shared" si="33"/>
        <v>2.9940119760479044E-3</v>
      </c>
      <c r="F340" s="23">
        <f t="shared" si="34"/>
        <v>203.38372666221522</v>
      </c>
      <c r="G340" s="23">
        <f t="shared" si="35"/>
        <v>0.60893331335992584</v>
      </c>
    </row>
    <row r="341" spans="1:7" x14ac:dyDescent="0.3">
      <c r="A341" s="23">
        <f t="shared" si="38"/>
        <v>335</v>
      </c>
      <c r="B341" s="32">
        <v>0.60298471022675248</v>
      </c>
      <c r="C341" s="23">
        <f t="shared" si="36"/>
        <v>2.6029847102267523</v>
      </c>
      <c r="D341" s="23">
        <f t="shared" si="37"/>
        <v>0.58652090315166217</v>
      </c>
      <c r="E341" s="23">
        <f t="shared" si="33"/>
        <v>2.9850746268656717E-3</v>
      </c>
      <c r="F341" s="23">
        <f t="shared" si="34"/>
        <v>203.97024756536689</v>
      </c>
      <c r="G341" s="23">
        <f t="shared" si="35"/>
        <v>0.60886641064288627</v>
      </c>
    </row>
    <row r="342" spans="1:7" x14ac:dyDescent="0.3">
      <c r="A342" s="23">
        <f t="shared" si="38"/>
        <v>336</v>
      </c>
      <c r="B342" s="32">
        <v>0.23584704123050632</v>
      </c>
      <c r="C342" s="23">
        <f t="shared" si="36"/>
        <v>2.2358470412305063</v>
      </c>
      <c r="D342" s="23">
        <f t="shared" si="37"/>
        <v>0.64565388026092918</v>
      </c>
      <c r="E342" s="23">
        <f t="shared" si="33"/>
        <v>2.976190476190476E-3</v>
      </c>
      <c r="F342" s="23">
        <f t="shared" si="34"/>
        <v>204.61590144562783</v>
      </c>
      <c r="G342" s="23">
        <f t="shared" si="35"/>
        <v>0.60897589715960665</v>
      </c>
    </row>
    <row r="343" spans="1:7" x14ac:dyDescent="0.3">
      <c r="A343" s="23">
        <f t="shared" si="38"/>
        <v>337</v>
      </c>
      <c r="B343" s="32">
        <v>0.57789849543748284</v>
      </c>
      <c r="C343" s="23">
        <f t="shared" si="36"/>
        <v>2.5778984954374828</v>
      </c>
      <c r="D343" s="23">
        <f t="shared" si="37"/>
        <v>0.59010859105837832</v>
      </c>
      <c r="E343" s="23">
        <f t="shared" si="33"/>
        <v>2.967359050445104E-3</v>
      </c>
      <c r="F343" s="23">
        <f t="shared" si="34"/>
        <v>205.20601003668619</v>
      </c>
      <c r="G343" s="23">
        <f t="shared" si="35"/>
        <v>0.60891991108808963</v>
      </c>
    </row>
    <row r="344" spans="1:7" x14ac:dyDescent="0.3">
      <c r="A344" s="23">
        <f t="shared" si="38"/>
        <v>338</v>
      </c>
      <c r="B344" s="32">
        <v>0.45048371837519458</v>
      </c>
      <c r="C344" s="23">
        <f t="shared" si="36"/>
        <v>2.4504837183751946</v>
      </c>
      <c r="D344" s="23">
        <f t="shared" si="37"/>
        <v>0.60927268352514063</v>
      </c>
      <c r="E344" s="23">
        <f t="shared" si="33"/>
        <v>2.9585798816568047E-3</v>
      </c>
      <c r="F344" s="23">
        <f t="shared" si="34"/>
        <v>205.81528272021134</v>
      </c>
      <c r="G344" s="23">
        <f t="shared" si="35"/>
        <v>0.6089209547935247</v>
      </c>
    </row>
    <row r="345" spans="1:7" x14ac:dyDescent="0.3">
      <c r="A345" s="23">
        <f t="shared" si="38"/>
        <v>339</v>
      </c>
      <c r="B345" s="32">
        <v>0.77480391857661668</v>
      </c>
      <c r="C345" s="23">
        <f t="shared" si="36"/>
        <v>2.7748039185766169</v>
      </c>
      <c r="D345" s="23">
        <f t="shared" si="37"/>
        <v>0.56341022817895181</v>
      </c>
      <c r="E345" s="23">
        <f t="shared" si="33"/>
        <v>2.9498525073746312E-3</v>
      </c>
      <c r="F345" s="23">
        <f t="shared" si="34"/>
        <v>206.3786929483903</v>
      </c>
      <c r="G345" s="23">
        <f t="shared" si="35"/>
        <v>0.60878670486250819</v>
      </c>
    </row>
    <row r="346" spans="1:7" x14ac:dyDescent="0.3">
      <c r="A346" s="23">
        <f t="shared" si="38"/>
        <v>340</v>
      </c>
      <c r="B346" s="32">
        <v>0.56105227820673242</v>
      </c>
      <c r="C346" s="23">
        <f t="shared" si="36"/>
        <v>2.5610522782067324</v>
      </c>
      <c r="D346" s="23">
        <f t="shared" si="37"/>
        <v>0.59255071541604754</v>
      </c>
      <c r="E346" s="23">
        <f t="shared" si="33"/>
        <v>2.9411764705882353E-3</v>
      </c>
      <c r="F346" s="23">
        <f t="shared" si="34"/>
        <v>206.97124366380635</v>
      </c>
      <c r="G346" s="23">
        <f t="shared" si="35"/>
        <v>0.6087389519523716</v>
      </c>
    </row>
    <row r="347" spans="1:7" x14ac:dyDescent="0.3">
      <c r="A347" s="23">
        <f t="shared" si="38"/>
        <v>341</v>
      </c>
      <c r="B347" s="32">
        <v>0.6683248390148625</v>
      </c>
      <c r="C347" s="23">
        <f t="shared" si="36"/>
        <v>2.6683248390148626</v>
      </c>
      <c r="D347" s="23">
        <f t="shared" si="37"/>
        <v>0.57744105138634771</v>
      </c>
      <c r="E347" s="23">
        <f t="shared" si="33"/>
        <v>2.9325513196480938E-3</v>
      </c>
      <c r="F347" s="23">
        <f t="shared" si="34"/>
        <v>207.54868471519271</v>
      </c>
      <c r="G347" s="23">
        <f t="shared" si="35"/>
        <v>0.60864716925276452</v>
      </c>
    </row>
    <row r="348" spans="1:7" x14ac:dyDescent="0.3">
      <c r="A348" s="23">
        <f t="shared" si="38"/>
        <v>342</v>
      </c>
      <c r="B348" s="32">
        <v>0.21753593554490799</v>
      </c>
      <c r="C348" s="23">
        <f t="shared" si="36"/>
        <v>2.217535935544908</v>
      </c>
      <c r="D348" s="23">
        <f t="shared" si="37"/>
        <v>0.64903167200658207</v>
      </c>
      <c r="E348" s="23">
        <f t="shared" si="33"/>
        <v>2.9239766081871343E-3</v>
      </c>
      <c r="F348" s="23">
        <f t="shared" si="34"/>
        <v>208.19771638719928</v>
      </c>
      <c r="G348" s="23">
        <f t="shared" si="35"/>
        <v>0.60876525259414993</v>
      </c>
    </row>
    <row r="349" spans="1:7" x14ac:dyDescent="0.3">
      <c r="A349" s="23">
        <f t="shared" si="38"/>
        <v>343</v>
      </c>
      <c r="B349" s="32">
        <v>0.64958647419660021</v>
      </c>
      <c r="C349" s="23">
        <f t="shared" si="36"/>
        <v>2.6495864741966004</v>
      </c>
      <c r="D349" s="23">
        <f t="shared" si="37"/>
        <v>0.58000684270190095</v>
      </c>
      <c r="E349" s="23">
        <f t="shared" si="33"/>
        <v>2.9154518950437317E-3</v>
      </c>
      <c r="F349" s="23">
        <f t="shared" si="34"/>
        <v>208.77772322990117</v>
      </c>
      <c r="G349" s="23">
        <f t="shared" si="35"/>
        <v>0.60868140883353106</v>
      </c>
    </row>
    <row r="350" spans="1:7" x14ac:dyDescent="0.3">
      <c r="A350" s="23">
        <f t="shared" si="38"/>
        <v>344</v>
      </c>
      <c r="B350" s="32">
        <v>0.53563035981322671</v>
      </c>
      <c r="C350" s="23">
        <f t="shared" si="36"/>
        <v>2.5356303598132266</v>
      </c>
      <c r="D350" s="23">
        <f t="shared" si="37"/>
        <v>0.59628725729380516</v>
      </c>
      <c r="E350" s="23">
        <f t="shared" si="33"/>
        <v>2.9069767441860465E-3</v>
      </c>
      <c r="F350" s="23">
        <f t="shared" si="34"/>
        <v>209.37401048719497</v>
      </c>
      <c r="G350" s="23">
        <f t="shared" si="35"/>
        <v>0.60864537932324114</v>
      </c>
    </row>
    <row r="351" spans="1:7" x14ac:dyDescent="0.3">
      <c r="A351" s="23">
        <f t="shared" si="38"/>
        <v>345</v>
      </c>
      <c r="B351" s="32">
        <v>0.56675923947874385</v>
      </c>
      <c r="C351" s="23">
        <f t="shared" si="36"/>
        <v>2.5667592394787437</v>
      </c>
      <c r="D351" s="23">
        <f t="shared" si="37"/>
        <v>0.59172040447691077</v>
      </c>
      <c r="E351" s="23">
        <f t="shared" si="33"/>
        <v>2.8985507246376812E-3</v>
      </c>
      <c r="F351" s="23">
        <f t="shared" si="34"/>
        <v>209.96573089167188</v>
      </c>
      <c r="G351" s="23">
        <f t="shared" si="35"/>
        <v>0.60859632142513587</v>
      </c>
    </row>
    <row r="352" spans="1:7" x14ac:dyDescent="0.3">
      <c r="A352" s="23">
        <f t="shared" si="38"/>
        <v>346</v>
      </c>
      <c r="B352" s="32">
        <v>0.19800408948026979</v>
      </c>
      <c r="C352" s="23">
        <f t="shared" si="36"/>
        <v>2.1980040894802699</v>
      </c>
      <c r="D352" s="23">
        <f t="shared" si="37"/>
        <v>0.65268722765972975</v>
      </c>
      <c r="E352" s="23">
        <f t="shared" si="33"/>
        <v>2.8901734104046241E-3</v>
      </c>
      <c r="F352" s="23">
        <f t="shared" si="34"/>
        <v>210.61841811933161</v>
      </c>
      <c r="G352" s="23">
        <f t="shared" si="35"/>
        <v>0.60872375178997573</v>
      </c>
    </row>
    <row r="353" spans="1:7" x14ac:dyDescent="0.3">
      <c r="A353" s="23">
        <f t="shared" si="38"/>
        <v>347</v>
      </c>
      <c r="B353" s="32">
        <v>0.25299844355601675</v>
      </c>
      <c r="C353" s="23">
        <f t="shared" si="36"/>
        <v>2.2529984435560166</v>
      </c>
      <c r="D353" s="23">
        <f t="shared" si="37"/>
        <v>0.64253229044525551</v>
      </c>
      <c r="E353" s="23">
        <f t="shared" si="33"/>
        <v>2.881844380403458E-3</v>
      </c>
      <c r="F353" s="23">
        <f t="shared" si="34"/>
        <v>211.26095040977685</v>
      </c>
      <c r="G353" s="23">
        <f t="shared" si="35"/>
        <v>0.60882118273710906</v>
      </c>
    </row>
    <row r="354" spans="1:7" x14ac:dyDescent="0.3">
      <c r="A354" s="23">
        <f t="shared" si="38"/>
        <v>348</v>
      </c>
      <c r="B354" s="32">
        <v>0.3741569261757256</v>
      </c>
      <c r="C354" s="23">
        <f t="shared" si="36"/>
        <v>2.3741569261757256</v>
      </c>
      <c r="D354" s="23">
        <f t="shared" si="37"/>
        <v>0.62157382369358016</v>
      </c>
      <c r="E354" s="23">
        <f t="shared" si="33"/>
        <v>2.8735632183908046E-3</v>
      </c>
      <c r="F354" s="23">
        <f t="shared" si="34"/>
        <v>211.88252423347043</v>
      </c>
      <c r="G354" s="23">
        <f t="shared" si="35"/>
        <v>0.60885782825709889</v>
      </c>
    </row>
    <row r="355" spans="1:7" x14ac:dyDescent="0.3">
      <c r="A355" s="23">
        <f t="shared" si="38"/>
        <v>349</v>
      </c>
      <c r="B355" s="32">
        <v>0.25522629474776454</v>
      </c>
      <c r="C355" s="23">
        <f t="shared" si="36"/>
        <v>2.2552262947477644</v>
      </c>
      <c r="D355" s="23">
        <f t="shared" si="37"/>
        <v>0.64212977085192913</v>
      </c>
      <c r="E355" s="23">
        <f t="shared" si="33"/>
        <v>2.8653295128939827E-3</v>
      </c>
      <c r="F355" s="23">
        <f t="shared" si="34"/>
        <v>212.52465400432237</v>
      </c>
      <c r="G355" s="23">
        <f t="shared" si="35"/>
        <v>0.60895316333616722</v>
      </c>
    </row>
    <row r="356" spans="1:7" x14ac:dyDescent="0.3">
      <c r="A356" s="23">
        <f t="shared" si="38"/>
        <v>350</v>
      </c>
      <c r="B356" s="32">
        <v>6.9399090548417613E-2</v>
      </c>
      <c r="C356" s="23">
        <f t="shared" si="36"/>
        <v>2.0693990905484174</v>
      </c>
      <c r="D356" s="23">
        <f t="shared" si="37"/>
        <v>0.67821395658498751</v>
      </c>
      <c r="E356" s="23">
        <f t="shared" si="33"/>
        <v>2.8571428571428571E-3</v>
      </c>
      <c r="F356" s="23">
        <f t="shared" si="34"/>
        <v>213.20286796090735</v>
      </c>
      <c r="G356" s="23">
        <f t="shared" si="35"/>
        <v>0.60915105131687819</v>
      </c>
    </row>
    <row r="357" spans="1:7" x14ac:dyDescent="0.3">
      <c r="A357" s="23">
        <f t="shared" si="38"/>
        <v>351</v>
      </c>
      <c r="B357" s="32">
        <v>0.18173772392956328</v>
      </c>
      <c r="C357" s="23">
        <f t="shared" si="36"/>
        <v>2.1817377239295634</v>
      </c>
      <c r="D357" s="23">
        <f t="shared" si="37"/>
        <v>0.65577400431012489</v>
      </c>
      <c r="E357" s="23">
        <f t="shared" si="33"/>
        <v>2.8490028490028491E-3</v>
      </c>
      <c r="F357" s="23">
        <f t="shared" si="34"/>
        <v>213.85864196521749</v>
      </c>
      <c r="G357" s="23">
        <f t="shared" si="35"/>
        <v>0.6092838802427849</v>
      </c>
    </row>
    <row r="358" spans="1:7" x14ac:dyDescent="0.3">
      <c r="A358" s="23">
        <f t="shared" si="38"/>
        <v>352</v>
      </c>
      <c r="B358" s="32">
        <v>0.89843440046388134</v>
      </c>
      <c r="C358" s="23">
        <f t="shared" si="36"/>
        <v>2.8984344004638816</v>
      </c>
      <c r="D358" s="23">
        <f t="shared" si="37"/>
        <v>0.54819789735404745</v>
      </c>
      <c r="E358" s="23">
        <f t="shared" si="33"/>
        <v>2.840909090909091E-3</v>
      </c>
      <c r="F358" s="23">
        <f t="shared" si="34"/>
        <v>214.40683986257153</v>
      </c>
      <c r="G358" s="23">
        <f t="shared" si="35"/>
        <v>0.60911034051866919</v>
      </c>
    </row>
    <row r="359" spans="1:7" x14ac:dyDescent="0.3">
      <c r="A359" s="23">
        <f t="shared" si="38"/>
        <v>353</v>
      </c>
      <c r="B359" s="32">
        <v>0.93276772362437821</v>
      </c>
      <c r="C359" s="23">
        <f t="shared" si="36"/>
        <v>2.9327677236243783</v>
      </c>
      <c r="D359" s="23">
        <f t="shared" si="37"/>
        <v>0.54416182436028271</v>
      </c>
      <c r="E359" s="23">
        <f t="shared" si="33"/>
        <v>2.8328611898016999E-3</v>
      </c>
      <c r="F359" s="23">
        <f t="shared" si="34"/>
        <v>214.95100168693182</v>
      </c>
      <c r="G359" s="23">
        <f t="shared" si="35"/>
        <v>0.60892635038790888</v>
      </c>
    </row>
    <row r="360" spans="1:7" x14ac:dyDescent="0.3">
      <c r="A360" s="23">
        <f t="shared" si="38"/>
        <v>354</v>
      </c>
      <c r="B360" s="32">
        <v>0.74108096560563985</v>
      </c>
      <c r="C360" s="23">
        <f t="shared" si="36"/>
        <v>2.7410809656056401</v>
      </c>
      <c r="D360" s="23">
        <f t="shared" si="37"/>
        <v>0.56775599883778072</v>
      </c>
      <c r="E360" s="23">
        <f t="shared" si="33"/>
        <v>2.8248587570621469E-3</v>
      </c>
      <c r="F360" s="23">
        <f t="shared" si="34"/>
        <v>215.5187576857696</v>
      </c>
      <c r="G360" s="23">
        <f t="shared" si="35"/>
        <v>0.60881004995980115</v>
      </c>
    </row>
    <row r="361" spans="1:7" x14ac:dyDescent="0.3">
      <c r="A361" s="23">
        <f t="shared" si="38"/>
        <v>355</v>
      </c>
      <c r="B361" s="32">
        <v>0.68901638843958857</v>
      </c>
      <c r="C361" s="23">
        <f t="shared" si="36"/>
        <v>2.6890163884395886</v>
      </c>
      <c r="D361" s="23">
        <f t="shared" si="37"/>
        <v>0.57464240152141255</v>
      </c>
      <c r="E361" s="23">
        <f t="shared" si="33"/>
        <v>2.8169014084507044E-3</v>
      </c>
      <c r="F361" s="23">
        <f t="shared" si="34"/>
        <v>216.093400087291</v>
      </c>
      <c r="G361" s="23">
        <f t="shared" si="35"/>
        <v>0.60871380306279155</v>
      </c>
    </row>
    <row r="362" spans="1:7" x14ac:dyDescent="0.3">
      <c r="A362" s="23">
        <f t="shared" si="38"/>
        <v>356</v>
      </c>
      <c r="B362" s="32">
        <v>0.90588091677602467</v>
      </c>
      <c r="C362" s="23">
        <f t="shared" si="36"/>
        <v>2.9058809167760247</v>
      </c>
      <c r="D362" s="23">
        <f t="shared" si="37"/>
        <v>0.54731584607722983</v>
      </c>
      <c r="E362" s="23">
        <f t="shared" si="33"/>
        <v>2.8089887640449437E-3</v>
      </c>
      <c r="F362" s="23">
        <f t="shared" si="34"/>
        <v>216.64071593336823</v>
      </c>
      <c r="G362" s="23">
        <f t="shared" si="35"/>
        <v>0.60854133689148382</v>
      </c>
    </row>
    <row r="363" spans="1:7" x14ac:dyDescent="0.3">
      <c r="A363" s="23">
        <f t="shared" si="38"/>
        <v>357</v>
      </c>
      <c r="B363" s="32">
        <v>3.5554063539536732E-2</v>
      </c>
      <c r="C363" s="23">
        <f t="shared" si="36"/>
        <v>2.0355540635395366</v>
      </c>
      <c r="D363" s="23">
        <f t="shared" si="37"/>
        <v>0.68538764539283437</v>
      </c>
      <c r="E363" s="23">
        <f t="shared" si="33"/>
        <v>2.8011204481792717E-3</v>
      </c>
      <c r="F363" s="23">
        <f t="shared" si="34"/>
        <v>217.32610357876106</v>
      </c>
      <c r="G363" s="23">
        <f t="shared" si="35"/>
        <v>0.60875659265759408</v>
      </c>
    </row>
    <row r="364" spans="1:7" x14ac:dyDescent="0.3">
      <c r="A364" s="23">
        <f t="shared" si="38"/>
        <v>358</v>
      </c>
      <c r="B364" s="32">
        <v>0.9183935056611835</v>
      </c>
      <c r="C364" s="23">
        <f t="shared" si="36"/>
        <v>2.9183935056611836</v>
      </c>
      <c r="D364" s="23">
        <f t="shared" si="37"/>
        <v>0.54584207059609591</v>
      </c>
      <c r="E364" s="23">
        <f t="shared" si="33"/>
        <v>2.7932960893854749E-3</v>
      </c>
      <c r="F364" s="23">
        <f t="shared" si="34"/>
        <v>217.87194564935717</v>
      </c>
      <c r="G364" s="23">
        <f t="shared" si="35"/>
        <v>0.60858085376915416</v>
      </c>
    </row>
    <row r="365" spans="1:7" x14ac:dyDescent="0.3">
      <c r="A365" s="23">
        <f t="shared" si="38"/>
        <v>359</v>
      </c>
      <c r="B365" s="32">
        <v>0.11581774346140934</v>
      </c>
      <c r="C365" s="23">
        <f t="shared" si="36"/>
        <v>2.1158177434614092</v>
      </c>
      <c r="D365" s="23">
        <f t="shared" si="37"/>
        <v>0.66869537385698974</v>
      </c>
      <c r="E365" s="23">
        <f t="shared" si="33"/>
        <v>2.7855153203342618E-3</v>
      </c>
      <c r="F365" s="23">
        <f t="shared" si="34"/>
        <v>218.54064102321416</v>
      </c>
      <c r="G365" s="23">
        <f t="shared" si="35"/>
        <v>0.60874830368583333</v>
      </c>
    </row>
    <row r="366" spans="1:7" x14ac:dyDescent="0.3">
      <c r="A366" s="23">
        <f t="shared" si="38"/>
        <v>360</v>
      </c>
      <c r="B366" s="32">
        <v>0.5008087405011139</v>
      </c>
      <c r="C366" s="23">
        <f t="shared" si="36"/>
        <v>2.5008087405011139</v>
      </c>
      <c r="D366" s="23">
        <f t="shared" si="37"/>
        <v>0.60150825466104374</v>
      </c>
      <c r="E366" s="23">
        <f t="shared" si="33"/>
        <v>2.7777777777777779E-3</v>
      </c>
      <c r="F366" s="23">
        <f t="shared" si="34"/>
        <v>219.14214927787521</v>
      </c>
      <c r="G366" s="23">
        <f t="shared" si="35"/>
        <v>0.60872819243854226</v>
      </c>
    </row>
    <row r="367" spans="1:7" x14ac:dyDescent="0.3">
      <c r="A367" s="23">
        <f t="shared" si="38"/>
        <v>361</v>
      </c>
      <c r="B367" s="32">
        <v>0.36851100192266611</v>
      </c>
      <c r="C367" s="23">
        <f t="shared" si="36"/>
        <v>2.3685110019226663</v>
      </c>
      <c r="D367" s="23">
        <f t="shared" si="37"/>
        <v>0.62251018383400569</v>
      </c>
      <c r="E367" s="23">
        <f t="shared" si="33"/>
        <v>2.7700831024930748E-3</v>
      </c>
      <c r="F367" s="23">
        <f t="shared" si="34"/>
        <v>219.76465946170921</v>
      </c>
      <c r="G367" s="23">
        <f t="shared" si="35"/>
        <v>0.60876636970002551</v>
      </c>
    </row>
    <row r="368" spans="1:7" x14ac:dyDescent="0.3">
      <c r="A368" s="23">
        <f t="shared" si="38"/>
        <v>362</v>
      </c>
      <c r="B368" s="32">
        <v>0.3337504196295053</v>
      </c>
      <c r="C368" s="23">
        <f t="shared" si="36"/>
        <v>2.3337504196295051</v>
      </c>
      <c r="D368" s="23">
        <f t="shared" si="37"/>
        <v>0.62835910066088507</v>
      </c>
      <c r="E368" s="23">
        <f t="shared" si="33"/>
        <v>2.7624309392265192E-3</v>
      </c>
      <c r="F368" s="23">
        <f t="shared" si="34"/>
        <v>220.39301856237009</v>
      </c>
      <c r="G368" s="23">
        <f t="shared" si="35"/>
        <v>0.60882049326621568</v>
      </c>
    </row>
    <row r="369" spans="1:7" x14ac:dyDescent="0.3">
      <c r="A369" s="23">
        <f t="shared" si="38"/>
        <v>363</v>
      </c>
      <c r="B369" s="32">
        <v>0.32438123722037415</v>
      </c>
      <c r="C369" s="23">
        <f t="shared" si="36"/>
        <v>2.3243812372203743</v>
      </c>
      <c r="D369" s="23">
        <f t="shared" si="37"/>
        <v>0.62996079995950349</v>
      </c>
      <c r="E369" s="23">
        <f t="shared" si="33"/>
        <v>2.7548209366391185E-3</v>
      </c>
      <c r="F369" s="23">
        <f t="shared" si="34"/>
        <v>221.02297936232958</v>
      </c>
      <c r="G369" s="23">
        <f t="shared" si="35"/>
        <v>0.60887873102570134</v>
      </c>
    </row>
    <row r="370" spans="1:7" x14ac:dyDescent="0.3">
      <c r="A370" s="23">
        <f t="shared" si="38"/>
        <v>364</v>
      </c>
      <c r="B370" s="32">
        <v>0.41959898678548541</v>
      </c>
      <c r="C370" s="23">
        <f t="shared" si="36"/>
        <v>2.4195989867854855</v>
      </c>
      <c r="D370" s="23">
        <f t="shared" si="37"/>
        <v>0.61417159335825322</v>
      </c>
      <c r="E370" s="23">
        <f t="shared" si="33"/>
        <v>2.7472527472527475E-3</v>
      </c>
      <c r="F370" s="23">
        <f t="shared" si="34"/>
        <v>221.63715095568784</v>
      </c>
      <c r="G370" s="23">
        <f t="shared" si="35"/>
        <v>0.60889327185628528</v>
      </c>
    </row>
    <row r="371" spans="1:7" x14ac:dyDescent="0.3">
      <c r="A371" s="23">
        <f t="shared" si="38"/>
        <v>365</v>
      </c>
      <c r="B371" s="32">
        <v>0.2542191839350566</v>
      </c>
      <c r="C371" s="23">
        <f t="shared" si="36"/>
        <v>2.2542191839350565</v>
      </c>
      <c r="D371" s="23">
        <f t="shared" si="37"/>
        <v>0.64231164829341314</v>
      </c>
      <c r="E371" s="23">
        <f t="shared" si="33"/>
        <v>2.7397260273972603E-3</v>
      </c>
      <c r="F371" s="23">
        <f t="shared" si="34"/>
        <v>222.27946260398124</v>
      </c>
      <c r="G371" s="23">
        <f t="shared" si="35"/>
        <v>0.60898482905200346</v>
      </c>
    </row>
    <row r="372" spans="1:7" x14ac:dyDescent="0.3">
      <c r="A372" s="23">
        <f t="shared" si="38"/>
        <v>366</v>
      </c>
      <c r="B372" s="32">
        <v>0.92413098544267103</v>
      </c>
      <c r="C372" s="23">
        <f t="shared" si="36"/>
        <v>2.9241309854426709</v>
      </c>
      <c r="D372" s="23">
        <f t="shared" si="37"/>
        <v>0.54516976747446866</v>
      </c>
      <c r="E372" s="23">
        <f t="shared" si="33"/>
        <v>2.7322404371584699E-3</v>
      </c>
      <c r="F372" s="23">
        <f t="shared" si="34"/>
        <v>222.82463237145572</v>
      </c>
      <c r="G372" s="23">
        <f t="shared" si="35"/>
        <v>0.60881047096026153</v>
      </c>
    </row>
    <row r="373" spans="1:7" x14ac:dyDescent="0.3">
      <c r="A373" s="23">
        <f t="shared" si="38"/>
        <v>367</v>
      </c>
      <c r="B373" s="32">
        <v>0.28925443281350138</v>
      </c>
      <c r="C373" s="23">
        <f t="shared" si="36"/>
        <v>2.2892544328135012</v>
      </c>
      <c r="D373" s="23">
        <f t="shared" si="37"/>
        <v>0.63606425964711732</v>
      </c>
      <c r="E373" s="23">
        <f t="shared" si="33"/>
        <v>2.7247956403269754E-3</v>
      </c>
      <c r="F373" s="23">
        <f t="shared" si="34"/>
        <v>223.46069663110285</v>
      </c>
      <c r="G373" s="23">
        <f t="shared" si="35"/>
        <v>0.60888473196485793</v>
      </c>
    </row>
    <row r="374" spans="1:7" x14ac:dyDescent="0.3">
      <c r="A374" s="23">
        <f t="shared" si="38"/>
        <v>368</v>
      </c>
      <c r="B374" s="32">
        <v>0.88149662770470294</v>
      </c>
      <c r="C374" s="23">
        <f t="shared" si="36"/>
        <v>2.8814966277047027</v>
      </c>
      <c r="D374" s="23">
        <f t="shared" si="37"/>
        <v>0.55021818995307736</v>
      </c>
      <c r="E374" s="23">
        <f t="shared" si="33"/>
        <v>2.717391304347826E-3</v>
      </c>
      <c r="F374" s="23">
        <f t="shared" si="34"/>
        <v>224.01091482105593</v>
      </c>
      <c r="G374" s="23">
        <f t="shared" si="35"/>
        <v>0.60872531201373892</v>
      </c>
    </row>
    <row r="375" spans="1:7" x14ac:dyDescent="0.3">
      <c r="A375" s="23">
        <f t="shared" si="38"/>
        <v>369</v>
      </c>
      <c r="B375" s="32">
        <v>0.10586870937223426</v>
      </c>
      <c r="C375" s="23">
        <f t="shared" si="36"/>
        <v>2.1058687093722344</v>
      </c>
      <c r="D375" s="23">
        <f t="shared" si="37"/>
        <v>0.67070531818451862</v>
      </c>
      <c r="E375" s="23">
        <f t="shared" si="33"/>
        <v>2.7100271002710027E-3</v>
      </c>
      <c r="F375" s="23">
        <f t="shared" si="34"/>
        <v>224.68162013924047</v>
      </c>
      <c r="G375" s="23">
        <f t="shared" si="35"/>
        <v>0.60889327951013672</v>
      </c>
    </row>
    <row r="376" spans="1:7" x14ac:dyDescent="0.3">
      <c r="A376" s="23">
        <f t="shared" si="38"/>
        <v>370</v>
      </c>
      <c r="B376" s="32">
        <v>0.73760185552537616</v>
      </c>
      <c r="C376" s="23">
        <f t="shared" si="36"/>
        <v>2.737601855525376</v>
      </c>
      <c r="D376" s="23">
        <f t="shared" si="37"/>
        <v>0.56820938621330241</v>
      </c>
      <c r="E376" s="23">
        <f t="shared" si="33"/>
        <v>2.7027027027027029E-3</v>
      </c>
      <c r="F376" s="23">
        <f t="shared" si="34"/>
        <v>225.24982952545378</v>
      </c>
      <c r="G376" s="23">
        <f t="shared" si="35"/>
        <v>0.60878332304176697</v>
      </c>
    </row>
    <row r="377" spans="1:7" x14ac:dyDescent="0.3">
      <c r="A377" s="23">
        <f t="shared" si="38"/>
        <v>371</v>
      </c>
      <c r="B377" s="32">
        <v>0.5034333323160497</v>
      </c>
      <c r="C377" s="23">
        <f t="shared" si="36"/>
        <v>2.5034333323160496</v>
      </c>
      <c r="D377" s="23">
        <f t="shared" si="37"/>
        <v>0.60111050259639309</v>
      </c>
      <c r="E377" s="23">
        <f t="shared" ref="E377:E440" si="39" xml:space="preserve"> ($D$3-$C$3)/A377</f>
        <v>2.6954177897574125E-3</v>
      </c>
      <c r="F377" s="23">
        <f t="shared" ref="F377:F440" si="40" xml:space="preserve"> SUM(D377+F376)</f>
        <v>225.85094002805016</v>
      </c>
      <c r="G377" s="23">
        <f t="shared" ref="G377:G440" si="41" xml:space="preserve"> E377*F377</f>
        <v>0.6087626415850409</v>
      </c>
    </row>
    <row r="378" spans="1:7" x14ac:dyDescent="0.3">
      <c r="A378" s="23">
        <f t="shared" si="38"/>
        <v>372</v>
      </c>
      <c r="B378" s="32">
        <v>0.99581896420178839</v>
      </c>
      <c r="C378" s="23">
        <f t="shared" si="36"/>
        <v>2.9958189642017885</v>
      </c>
      <c r="D378" s="23">
        <f t="shared" si="37"/>
        <v>0.53694878585122507</v>
      </c>
      <c r="E378" s="23">
        <f t="shared" si="39"/>
        <v>2.6881720430107529E-3</v>
      </c>
      <c r="F378" s="23">
        <f t="shared" si="40"/>
        <v>226.38788881390138</v>
      </c>
      <c r="G378" s="23">
        <f t="shared" si="41"/>
        <v>0.60856959358575646</v>
      </c>
    </row>
    <row r="379" spans="1:7" x14ac:dyDescent="0.3">
      <c r="A379" s="23">
        <f t="shared" si="38"/>
        <v>373</v>
      </c>
      <c r="B379" s="32">
        <v>0.33014923551133762</v>
      </c>
      <c r="C379" s="23">
        <f t="shared" si="36"/>
        <v>2.3301492355113376</v>
      </c>
      <c r="D379" s="23">
        <f t="shared" si="37"/>
        <v>0.62897345138279059</v>
      </c>
      <c r="E379" s="23">
        <f t="shared" si="39"/>
        <v>2.6809651474530832E-3</v>
      </c>
      <c r="F379" s="23">
        <f t="shared" si="40"/>
        <v>227.01686226528417</v>
      </c>
      <c r="G379" s="23">
        <f t="shared" si="41"/>
        <v>0.60862429561738385</v>
      </c>
    </row>
    <row r="380" spans="1:7" x14ac:dyDescent="0.3">
      <c r="A380" s="23">
        <f t="shared" si="38"/>
        <v>374</v>
      </c>
      <c r="B380" s="32">
        <v>0.8494216742454298</v>
      </c>
      <c r="C380" s="23">
        <f t="shared" si="36"/>
        <v>2.8494216742454297</v>
      </c>
      <c r="D380" s="23">
        <f t="shared" si="37"/>
        <v>0.554098212169293</v>
      </c>
      <c r="E380" s="23">
        <f t="shared" si="39"/>
        <v>2.6737967914438501E-3</v>
      </c>
      <c r="F380" s="23">
        <f t="shared" si="40"/>
        <v>227.57096047745347</v>
      </c>
      <c r="G380" s="23">
        <f t="shared" si="41"/>
        <v>0.60847850395041025</v>
      </c>
    </row>
    <row r="381" spans="1:7" x14ac:dyDescent="0.3">
      <c r="A381" s="23">
        <f t="shared" si="38"/>
        <v>375</v>
      </c>
      <c r="B381" s="32">
        <v>0.35493026520584736</v>
      </c>
      <c r="C381" s="23">
        <f t="shared" si="36"/>
        <v>2.3549302652058475</v>
      </c>
      <c r="D381" s="23">
        <f t="shared" si="37"/>
        <v>0.62477798996131184</v>
      </c>
      <c r="E381" s="23">
        <f t="shared" si="39"/>
        <v>2.6666666666666666E-3</v>
      </c>
      <c r="F381" s="23">
        <f t="shared" si="40"/>
        <v>228.19573846741477</v>
      </c>
      <c r="G381" s="23">
        <f t="shared" si="41"/>
        <v>0.60852196924643942</v>
      </c>
    </row>
    <row r="382" spans="1:7" x14ac:dyDescent="0.3">
      <c r="A382" s="23">
        <f t="shared" si="38"/>
        <v>376</v>
      </c>
      <c r="B382" s="32">
        <v>0.25733207190160834</v>
      </c>
      <c r="C382" s="23">
        <f t="shared" si="36"/>
        <v>2.2573320719016081</v>
      </c>
      <c r="D382" s="23">
        <f t="shared" si="37"/>
        <v>0.64174992590603508</v>
      </c>
      <c r="E382" s="23">
        <f t="shared" si="39"/>
        <v>2.6595744680851063E-3</v>
      </c>
      <c r="F382" s="23">
        <f t="shared" si="40"/>
        <v>228.8374883933208</v>
      </c>
      <c r="G382" s="23">
        <f t="shared" si="41"/>
        <v>0.60861034147159787</v>
      </c>
    </row>
    <row r="383" spans="1:7" x14ac:dyDescent="0.3">
      <c r="A383" s="23">
        <f t="shared" si="38"/>
        <v>377</v>
      </c>
      <c r="B383" s="32">
        <v>0.96661275063325902</v>
      </c>
      <c r="C383" s="23">
        <f t="shared" si="36"/>
        <v>2.9666127506332591</v>
      </c>
      <c r="D383" s="23">
        <f t="shared" si="37"/>
        <v>0.54025860581400853</v>
      </c>
      <c r="E383" s="23">
        <f t="shared" si="39"/>
        <v>2.6525198938992041E-3</v>
      </c>
      <c r="F383" s="23">
        <f t="shared" si="40"/>
        <v>229.37774699913481</v>
      </c>
      <c r="G383" s="23">
        <f t="shared" si="41"/>
        <v>0.60842903713298357</v>
      </c>
    </row>
    <row r="384" spans="1:7" x14ac:dyDescent="0.3">
      <c r="A384" s="23">
        <f t="shared" si="38"/>
        <v>378</v>
      </c>
      <c r="B384" s="32">
        <v>6.9215979491561636E-2</v>
      </c>
      <c r="C384" s="23">
        <f t="shared" si="36"/>
        <v>2.0692159794915614</v>
      </c>
      <c r="D384" s="23">
        <f t="shared" si="37"/>
        <v>0.6782522273056667</v>
      </c>
      <c r="E384" s="23">
        <f t="shared" si="39"/>
        <v>2.6455026455026454E-3</v>
      </c>
      <c r="F384" s="23">
        <f t="shared" si="40"/>
        <v>230.05599922644049</v>
      </c>
      <c r="G384" s="23">
        <f t="shared" si="41"/>
        <v>0.60861375456730282</v>
      </c>
    </row>
    <row r="385" spans="1:7" x14ac:dyDescent="0.3">
      <c r="A385" s="23">
        <f t="shared" si="38"/>
        <v>379</v>
      </c>
      <c r="B385" s="32">
        <v>0.13016144291512802</v>
      </c>
      <c r="C385" s="23">
        <f t="shared" si="36"/>
        <v>2.1301614429151279</v>
      </c>
      <c r="D385" s="23">
        <f t="shared" si="37"/>
        <v>0.66582582330576223</v>
      </c>
      <c r="E385" s="23">
        <f t="shared" si="39"/>
        <v>2.6385224274406332E-3</v>
      </c>
      <c r="F385" s="23">
        <f t="shared" si="40"/>
        <v>230.72182504974626</v>
      </c>
      <c r="G385" s="23">
        <f t="shared" si="41"/>
        <v>0.60876470989378961</v>
      </c>
    </row>
    <row r="386" spans="1:7" x14ac:dyDescent="0.3">
      <c r="A386" s="23">
        <f t="shared" si="38"/>
        <v>380</v>
      </c>
      <c r="B386" s="32">
        <v>0.16074098941007722</v>
      </c>
      <c r="C386" s="23">
        <f t="shared" si="36"/>
        <v>2.1607409894100771</v>
      </c>
      <c r="D386" s="23">
        <f t="shared" si="37"/>
        <v>0.65981678870952398</v>
      </c>
      <c r="E386" s="23">
        <f t="shared" si="39"/>
        <v>2.631578947368421E-3</v>
      </c>
      <c r="F386" s="23">
        <f t="shared" si="40"/>
        <v>231.38164183845578</v>
      </c>
      <c r="G386" s="23">
        <f t="shared" si="41"/>
        <v>0.60889905746962047</v>
      </c>
    </row>
    <row r="387" spans="1:7" x14ac:dyDescent="0.3">
      <c r="A387" s="23">
        <f t="shared" si="38"/>
        <v>381</v>
      </c>
      <c r="B387" s="32">
        <v>0.96948149052400279</v>
      </c>
      <c r="C387" s="23">
        <f t="shared" si="36"/>
        <v>2.9694814905240028</v>
      </c>
      <c r="D387" s="23">
        <f t="shared" si="37"/>
        <v>0.53993113340494614</v>
      </c>
      <c r="E387" s="23">
        <f t="shared" si="39"/>
        <v>2.6246719160104987E-3</v>
      </c>
      <c r="F387" s="23">
        <f t="shared" si="40"/>
        <v>231.92157297186071</v>
      </c>
      <c r="G387" s="23">
        <f t="shared" si="41"/>
        <v>0.60871803929622237</v>
      </c>
    </row>
    <row r="388" spans="1:7" x14ac:dyDescent="0.3">
      <c r="A388" s="23">
        <f t="shared" si="38"/>
        <v>382</v>
      </c>
      <c r="B388" s="32">
        <v>0.72045045319986567</v>
      </c>
      <c r="C388" s="23">
        <f t="shared" si="36"/>
        <v>2.7204504531998657</v>
      </c>
      <c r="D388" s="23">
        <f t="shared" si="37"/>
        <v>0.57045855336876838</v>
      </c>
      <c r="E388" s="23">
        <f t="shared" si="39"/>
        <v>2.617801047120419E-3</v>
      </c>
      <c r="F388" s="23">
        <f t="shared" si="40"/>
        <v>232.49203152522949</v>
      </c>
      <c r="G388" s="23">
        <f t="shared" si="41"/>
        <v>0.60861788357389923</v>
      </c>
    </row>
    <row r="389" spans="1:7" x14ac:dyDescent="0.3">
      <c r="A389" s="23">
        <f t="shared" si="38"/>
        <v>383</v>
      </c>
      <c r="B389" s="32">
        <v>0.80089724417859431</v>
      </c>
      <c r="C389" s="23">
        <f t="shared" si="36"/>
        <v>2.8008972441785942</v>
      </c>
      <c r="D389" s="23">
        <f t="shared" si="37"/>
        <v>0.5601072404839319</v>
      </c>
      <c r="E389" s="23">
        <f t="shared" si="39"/>
        <v>2.6109660574412533E-3</v>
      </c>
      <c r="F389" s="23">
        <f t="shared" si="40"/>
        <v>233.05213876571344</v>
      </c>
      <c r="G389" s="23">
        <f t="shared" si="41"/>
        <v>0.60849122393136668</v>
      </c>
    </row>
    <row r="390" spans="1:7" x14ac:dyDescent="0.3">
      <c r="A390" s="23">
        <f t="shared" si="38"/>
        <v>384</v>
      </c>
      <c r="B390" s="32">
        <v>0.4651326029236732</v>
      </c>
      <c r="C390" s="23">
        <f t="shared" si="36"/>
        <v>2.4651326029236733</v>
      </c>
      <c r="D390" s="23">
        <f t="shared" si="37"/>
        <v>0.60698516194058871</v>
      </c>
      <c r="E390" s="23">
        <f t="shared" si="39"/>
        <v>2.6041666666666665E-3</v>
      </c>
      <c r="F390" s="23">
        <f t="shared" si="40"/>
        <v>233.65912392765404</v>
      </c>
      <c r="G390" s="23">
        <f t="shared" si="41"/>
        <v>0.60848730189493239</v>
      </c>
    </row>
    <row r="391" spans="1:7" x14ac:dyDescent="0.3">
      <c r="A391" s="23">
        <f t="shared" si="38"/>
        <v>385</v>
      </c>
      <c r="B391" s="32">
        <v>0.5382854701376385</v>
      </c>
      <c r="C391" s="23">
        <f t="shared" si="36"/>
        <v>2.5382854701376383</v>
      </c>
      <c r="D391" s="23">
        <f t="shared" si="37"/>
        <v>0.59589408235244512</v>
      </c>
      <c r="E391" s="23">
        <f t="shared" si="39"/>
        <v>2.5974025974025974E-3</v>
      </c>
      <c r="F391" s="23">
        <f t="shared" si="40"/>
        <v>234.25501801000649</v>
      </c>
      <c r="G391" s="23">
        <f t="shared" si="41"/>
        <v>0.60845459223378306</v>
      </c>
    </row>
    <row r="392" spans="1:7" x14ac:dyDescent="0.3">
      <c r="A392" s="23">
        <f t="shared" si="38"/>
        <v>386</v>
      </c>
      <c r="B392" s="32">
        <v>0.27307962279122289</v>
      </c>
      <c r="C392" s="23">
        <f t="shared" ref="C392:C455" si="42">$C$3+B392*($D$3-$C$3)</f>
        <v>2.2730796227912231</v>
      </c>
      <c r="D392" s="23">
        <f t="shared" ref="D392:D455" si="43" xml:space="preserve"> POWER(C392,-1) * LN(C392+2)</f>
        <v>0.63892825216427629</v>
      </c>
      <c r="E392" s="23">
        <f t="shared" si="39"/>
        <v>2.5906735751295338E-3</v>
      </c>
      <c r="F392" s="23">
        <f t="shared" si="40"/>
        <v>234.89394626217077</v>
      </c>
      <c r="G392" s="23">
        <f t="shared" si="41"/>
        <v>0.60853353953930256</v>
      </c>
    </row>
    <row r="393" spans="1:7" x14ac:dyDescent="0.3">
      <c r="A393" s="23">
        <f t="shared" ref="A393:A456" si="44">A392+1</f>
        <v>387</v>
      </c>
      <c r="B393" s="32">
        <v>0.25025177770317697</v>
      </c>
      <c r="C393" s="23">
        <f t="shared" si="42"/>
        <v>2.250251777703177</v>
      </c>
      <c r="D393" s="23">
        <f t="shared" si="43"/>
        <v>0.6430294766708442</v>
      </c>
      <c r="E393" s="23">
        <f t="shared" si="39"/>
        <v>2.5839793281653748E-3</v>
      </c>
      <c r="F393" s="23">
        <f t="shared" si="40"/>
        <v>235.53697573884162</v>
      </c>
      <c r="G393" s="23">
        <f t="shared" si="41"/>
        <v>0.60862267632775613</v>
      </c>
    </row>
    <row r="394" spans="1:7" x14ac:dyDescent="0.3">
      <c r="A394" s="23">
        <f t="shared" si="44"/>
        <v>388</v>
      </c>
      <c r="B394" s="32">
        <v>0.14062929166539506</v>
      </c>
      <c r="C394" s="23">
        <f t="shared" si="42"/>
        <v>2.1406292916653951</v>
      </c>
      <c r="D394" s="23">
        <f t="shared" si="43"/>
        <v>0.66375237629224604</v>
      </c>
      <c r="E394" s="23">
        <f t="shared" si="39"/>
        <v>2.5773195876288659E-3</v>
      </c>
      <c r="F394" s="23">
        <f t="shared" si="40"/>
        <v>236.20072811513387</v>
      </c>
      <c r="G394" s="23">
        <f t="shared" si="41"/>
        <v>0.60876476318333472</v>
      </c>
    </row>
    <row r="395" spans="1:7" x14ac:dyDescent="0.3">
      <c r="A395" s="23">
        <f t="shared" si="44"/>
        <v>389</v>
      </c>
      <c r="B395" s="32">
        <v>0.40379039887691887</v>
      </c>
      <c r="C395" s="23">
        <f t="shared" si="42"/>
        <v>2.4037903988769189</v>
      </c>
      <c r="D395" s="23">
        <f t="shared" si="43"/>
        <v>0.61672000398548155</v>
      </c>
      <c r="E395" s="23">
        <f t="shared" si="39"/>
        <v>2.5706940874035988E-3</v>
      </c>
      <c r="F395" s="23">
        <f t="shared" si="40"/>
        <v>236.81744811911935</v>
      </c>
      <c r="G395" s="23">
        <f t="shared" si="41"/>
        <v>0.60878521367382865</v>
      </c>
    </row>
    <row r="396" spans="1:7" x14ac:dyDescent="0.3">
      <c r="A396" s="23">
        <f t="shared" si="44"/>
        <v>390</v>
      </c>
      <c r="B396" s="32">
        <v>0.11172826319162572</v>
      </c>
      <c r="C396" s="23">
        <f t="shared" si="42"/>
        <v>2.1117282631916257</v>
      </c>
      <c r="D396" s="23">
        <f t="shared" si="43"/>
        <v>0.66951959054532784</v>
      </c>
      <c r="E396" s="23">
        <f t="shared" si="39"/>
        <v>2.5641025641025641E-3</v>
      </c>
      <c r="F396" s="23">
        <f t="shared" si="40"/>
        <v>237.48696770966467</v>
      </c>
      <c r="G396" s="23">
        <f t="shared" si="41"/>
        <v>0.60894094284529399</v>
      </c>
    </row>
    <row r="397" spans="1:7" x14ac:dyDescent="0.3">
      <c r="A397" s="23">
        <f t="shared" si="44"/>
        <v>391</v>
      </c>
      <c r="B397" s="32">
        <v>9.4759971922971281E-2</v>
      </c>
      <c r="C397" s="23">
        <f t="shared" si="42"/>
        <v>2.0947599719229713</v>
      </c>
      <c r="D397" s="23">
        <f t="shared" si="43"/>
        <v>0.67296879812821053</v>
      </c>
      <c r="E397" s="23">
        <f t="shared" si="39"/>
        <v>2.5575447570332483E-3</v>
      </c>
      <c r="F397" s="23">
        <f t="shared" si="40"/>
        <v>238.15993650779288</v>
      </c>
      <c r="G397" s="23">
        <f t="shared" si="41"/>
        <v>0.60910469695087699</v>
      </c>
    </row>
    <row r="398" spans="1:7" x14ac:dyDescent="0.3">
      <c r="A398" s="23">
        <f t="shared" si="44"/>
        <v>392</v>
      </c>
      <c r="B398" s="32">
        <v>0.52769554734946744</v>
      </c>
      <c r="C398" s="23">
        <f t="shared" si="42"/>
        <v>2.5276955473494676</v>
      </c>
      <c r="D398" s="23">
        <f t="shared" si="43"/>
        <v>0.59746637701195759</v>
      </c>
      <c r="E398" s="23">
        <f t="shared" si="39"/>
        <v>2.5510204081632651E-3</v>
      </c>
      <c r="F398" s="23">
        <f t="shared" si="40"/>
        <v>238.75740288480483</v>
      </c>
      <c r="G398" s="23">
        <f t="shared" si="41"/>
        <v>0.60907500735919595</v>
      </c>
    </row>
    <row r="399" spans="1:7" x14ac:dyDescent="0.3">
      <c r="A399" s="23">
        <f t="shared" si="44"/>
        <v>393</v>
      </c>
      <c r="B399" s="32">
        <v>0.47495956297494429</v>
      </c>
      <c r="C399" s="23">
        <f t="shared" si="42"/>
        <v>2.4749595629749441</v>
      </c>
      <c r="D399" s="23">
        <f t="shared" si="43"/>
        <v>0.60546335297618192</v>
      </c>
      <c r="E399" s="23">
        <f t="shared" si="39"/>
        <v>2.5445292620865142E-3</v>
      </c>
      <c r="F399" s="23">
        <f t="shared" si="40"/>
        <v>239.36286623778102</v>
      </c>
      <c r="G399" s="23">
        <f t="shared" si="41"/>
        <v>0.60906581739893395</v>
      </c>
    </row>
    <row r="400" spans="1:7" x14ac:dyDescent="0.3">
      <c r="A400" s="23">
        <f t="shared" si="44"/>
        <v>394</v>
      </c>
      <c r="B400" s="32">
        <v>0.21897030549027985</v>
      </c>
      <c r="C400" s="23">
        <f t="shared" si="42"/>
        <v>2.2189703054902798</v>
      </c>
      <c r="D400" s="23">
        <f t="shared" si="43"/>
        <v>0.64876537161133363</v>
      </c>
      <c r="E400" s="23">
        <f t="shared" si="39"/>
        <v>2.5380710659898475E-3</v>
      </c>
      <c r="F400" s="23">
        <f t="shared" si="40"/>
        <v>240.01163160939237</v>
      </c>
      <c r="G400" s="23">
        <f t="shared" si="41"/>
        <v>0.6091665776888131</v>
      </c>
    </row>
    <row r="401" spans="1:7" x14ac:dyDescent="0.3">
      <c r="A401" s="23">
        <f t="shared" si="44"/>
        <v>395</v>
      </c>
      <c r="B401" s="32">
        <v>0.75817133091219824</v>
      </c>
      <c r="C401" s="23">
        <f t="shared" si="42"/>
        <v>2.758171330912198</v>
      </c>
      <c r="D401" s="23">
        <f t="shared" si="43"/>
        <v>0.5655426125162164</v>
      </c>
      <c r="E401" s="23">
        <f t="shared" si="39"/>
        <v>2.5316455696202532E-3</v>
      </c>
      <c r="F401" s="23">
        <f t="shared" si="40"/>
        <v>240.57717422190859</v>
      </c>
      <c r="G401" s="23">
        <f t="shared" si="41"/>
        <v>0.60905613727065466</v>
      </c>
    </row>
    <row r="402" spans="1:7" x14ac:dyDescent="0.3">
      <c r="A402" s="23">
        <f t="shared" si="44"/>
        <v>396</v>
      </c>
      <c r="B402" s="32">
        <v>0.74037903988769194</v>
      </c>
      <c r="C402" s="23">
        <f t="shared" si="42"/>
        <v>2.7403790398876922</v>
      </c>
      <c r="D402" s="23">
        <f t="shared" si="43"/>
        <v>0.56784739486062596</v>
      </c>
      <c r="E402" s="23">
        <f t="shared" si="39"/>
        <v>2.5252525252525255E-3</v>
      </c>
      <c r="F402" s="23">
        <f t="shared" si="40"/>
        <v>241.14502161676921</v>
      </c>
      <c r="G402" s="23">
        <f t="shared" si="41"/>
        <v>0.60895207478982127</v>
      </c>
    </row>
    <row r="403" spans="1:7" x14ac:dyDescent="0.3">
      <c r="A403" s="23">
        <f t="shared" si="44"/>
        <v>397</v>
      </c>
      <c r="B403" s="32">
        <v>0.75362407300027467</v>
      </c>
      <c r="C403" s="23">
        <f t="shared" si="42"/>
        <v>2.7536240730002746</v>
      </c>
      <c r="D403" s="23">
        <f t="shared" si="43"/>
        <v>0.5661293076134376</v>
      </c>
      <c r="E403" s="23">
        <f t="shared" si="39"/>
        <v>2.5188916876574307E-3</v>
      </c>
      <c r="F403" s="23">
        <f t="shared" si="40"/>
        <v>241.71115092438265</v>
      </c>
      <c r="G403" s="23">
        <f t="shared" si="41"/>
        <v>0.6088442088775381</v>
      </c>
    </row>
    <row r="404" spans="1:7" x14ac:dyDescent="0.3">
      <c r="A404" s="23">
        <f t="shared" si="44"/>
        <v>398</v>
      </c>
      <c r="B404" s="32">
        <v>5.6520279549546804E-2</v>
      </c>
      <c r="C404" s="23">
        <f t="shared" si="42"/>
        <v>2.056520279549547</v>
      </c>
      <c r="D404" s="23">
        <f t="shared" si="43"/>
        <v>0.68091987520778019</v>
      </c>
      <c r="E404" s="23">
        <f t="shared" si="39"/>
        <v>2.5125628140703518E-3</v>
      </c>
      <c r="F404" s="23">
        <f t="shared" si="40"/>
        <v>242.39207079959044</v>
      </c>
      <c r="G404" s="23">
        <f t="shared" si="41"/>
        <v>0.60902530351655892</v>
      </c>
    </row>
    <row r="405" spans="1:7" x14ac:dyDescent="0.3">
      <c r="A405" s="23">
        <f t="shared" si="44"/>
        <v>399</v>
      </c>
      <c r="B405" s="32">
        <v>0.95339823603015228</v>
      </c>
      <c r="C405" s="23">
        <f t="shared" si="42"/>
        <v>2.9533982360301523</v>
      </c>
      <c r="D405" s="23">
        <f t="shared" si="43"/>
        <v>0.54177382306521871</v>
      </c>
      <c r="E405" s="23">
        <f t="shared" si="39"/>
        <v>2.5062656641604009E-3</v>
      </c>
      <c r="F405" s="23">
        <f t="shared" si="40"/>
        <v>242.93384462265567</v>
      </c>
      <c r="G405" s="23">
        <f t="shared" si="41"/>
        <v>0.60885675344023971</v>
      </c>
    </row>
    <row r="406" spans="1:7" x14ac:dyDescent="0.3">
      <c r="A406" s="23">
        <f t="shared" si="44"/>
        <v>400</v>
      </c>
      <c r="B406" s="32">
        <v>0.84545426801355017</v>
      </c>
      <c r="C406" s="23">
        <f t="shared" si="42"/>
        <v>2.8454542680135502</v>
      </c>
      <c r="D406" s="23">
        <f t="shared" si="43"/>
        <v>0.55458315350718557</v>
      </c>
      <c r="E406" s="23">
        <f t="shared" si="39"/>
        <v>2.5000000000000001E-3</v>
      </c>
      <c r="F406" s="23">
        <f t="shared" si="40"/>
        <v>243.48842777616287</v>
      </c>
      <c r="G406" s="23">
        <f t="shared" si="41"/>
        <v>0.60872106944040716</v>
      </c>
    </row>
    <row r="407" spans="1:7" x14ac:dyDescent="0.3">
      <c r="A407" s="23">
        <f t="shared" si="44"/>
        <v>401</v>
      </c>
      <c r="B407" s="32">
        <v>0.92303231910153505</v>
      </c>
      <c r="C407" s="23">
        <f t="shared" si="42"/>
        <v>2.923032319101535</v>
      </c>
      <c r="D407" s="23">
        <f t="shared" si="43"/>
        <v>0.54529833805071382</v>
      </c>
      <c r="E407" s="23">
        <f t="shared" si="39"/>
        <v>2.4937655860349127E-3</v>
      </c>
      <c r="F407" s="23">
        <f t="shared" si="40"/>
        <v>244.03372611421358</v>
      </c>
      <c r="G407" s="23">
        <f t="shared" si="41"/>
        <v>0.60856290801549517</v>
      </c>
    </row>
    <row r="408" spans="1:7" x14ac:dyDescent="0.3">
      <c r="A408" s="23">
        <f t="shared" si="44"/>
        <v>402</v>
      </c>
      <c r="B408" s="32">
        <v>0.4247566148869289</v>
      </c>
      <c r="C408" s="23">
        <f t="shared" si="42"/>
        <v>2.4247566148869288</v>
      </c>
      <c r="D408" s="23">
        <f t="shared" si="43"/>
        <v>0.61334620783419269</v>
      </c>
      <c r="E408" s="23">
        <f t="shared" si="39"/>
        <v>2.4875621890547263E-3</v>
      </c>
      <c r="F408" s="23">
        <f t="shared" si="40"/>
        <v>244.64707232204776</v>
      </c>
      <c r="G408" s="23">
        <f t="shared" si="41"/>
        <v>0.60857480677126308</v>
      </c>
    </row>
    <row r="409" spans="1:7" x14ac:dyDescent="0.3">
      <c r="A409" s="23">
        <f t="shared" si="44"/>
        <v>403</v>
      </c>
      <c r="B409" s="32">
        <v>0.22916348765526293</v>
      </c>
      <c r="C409" s="23">
        <f t="shared" si="42"/>
        <v>2.2291634876552631</v>
      </c>
      <c r="D409" s="23">
        <f t="shared" si="43"/>
        <v>0.64688131867930199</v>
      </c>
      <c r="E409" s="23">
        <f t="shared" si="39"/>
        <v>2.4813895781637717E-3</v>
      </c>
      <c r="F409" s="23">
        <f t="shared" si="40"/>
        <v>245.29395364072707</v>
      </c>
      <c r="G409" s="23">
        <f t="shared" si="41"/>
        <v>0.60866986015068747</v>
      </c>
    </row>
    <row r="410" spans="1:7" x14ac:dyDescent="0.3">
      <c r="A410" s="23">
        <f t="shared" si="44"/>
        <v>404</v>
      </c>
      <c r="B410" s="32">
        <v>0.84752952665791803</v>
      </c>
      <c r="C410" s="23">
        <f t="shared" si="42"/>
        <v>2.8475295266579179</v>
      </c>
      <c r="D410" s="23">
        <f t="shared" si="43"/>
        <v>0.55432935267195826</v>
      </c>
      <c r="E410" s="23">
        <f t="shared" si="39"/>
        <v>2.4752475247524753E-3</v>
      </c>
      <c r="F410" s="23">
        <f t="shared" si="40"/>
        <v>245.84828299339904</v>
      </c>
      <c r="G410" s="23">
        <f t="shared" si="41"/>
        <v>0.608535353944057</v>
      </c>
    </row>
    <row r="411" spans="1:7" x14ac:dyDescent="0.3">
      <c r="A411" s="23">
        <f t="shared" si="44"/>
        <v>405</v>
      </c>
      <c r="B411" s="32">
        <v>0.51643421735282447</v>
      </c>
      <c r="C411" s="23">
        <f t="shared" si="42"/>
        <v>2.5164342173528245</v>
      </c>
      <c r="D411" s="23">
        <f t="shared" si="43"/>
        <v>0.59915048926912384</v>
      </c>
      <c r="E411" s="23">
        <f t="shared" si="39"/>
        <v>2.4691358024691358E-3</v>
      </c>
      <c r="F411" s="23">
        <f t="shared" si="40"/>
        <v>246.44743348266817</v>
      </c>
      <c r="G411" s="23">
        <f t="shared" si="41"/>
        <v>0.60851218143868679</v>
      </c>
    </row>
    <row r="412" spans="1:7" x14ac:dyDescent="0.3">
      <c r="A412" s="23">
        <f t="shared" si="44"/>
        <v>406</v>
      </c>
      <c r="B412" s="32">
        <v>0.58183538315988648</v>
      </c>
      <c r="C412" s="23">
        <f t="shared" si="42"/>
        <v>2.5818353831598864</v>
      </c>
      <c r="D412" s="23">
        <f t="shared" si="43"/>
        <v>0.58954171379823084</v>
      </c>
      <c r="E412" s="23">
        <f t="shared" si="39"/>
        <v>2.4630541871921183E-3</v>
      </c>
      <c r="F412" s="23">
        <f t="shared" si="40"/>
        <v>247.03697519646641</v>
      </c>
      <c r="G412" s="23">
        <f t="shared" si="41"/>
        <v>0.6084654561489321</v>
      </c>
    </row>
    <row r="413" spans="1:7" x14ac:dyDescent="0.3">
      <c r="A413" s="23">
        <f t="shared" si="44"/>
        <v>407</v>
      </c>
      <c r="B413" s="32">
        <v>0.73717459639271221</v>
      </c>
      <c r="C413" s="23">
        <f t="shared" si="42"/>
        <v>2.7371745963927121</v>
      </c>
      <c r="D413" s="23">
        <f t="shared" si="43"/>
        <v>0.56826513124962219</v>
      </c>
      <c r="E413" s="23">
        <f t="shared" si="39"/>
        <v>2.4570024570024569E-3</v>
      </c>
      <c r="F413" s="23">
        <f t="shared" si="40"/>
        <v>247.60524032771605</v>
      </c>
      <c r="G413" s="23">
        <f t="shared" si="41"/>
        <v>0.6083666838518822</v>
      </c>
    </row>
    <row r="414" spans="1:7" x14ac:dyDescent="0.3">
      <c r="A414" s="23">
        <f t="shared" si="44"/>
        <v>408</v>
      </c>
      <c r="B414" s="32">
        <v>1.2756736960966826E-2</v>
      </c>
      <c r="C414" s="23">
        <f t="shared" si="42"/>
        <v>2.0127567369609669</v>
      </c>
      <c r="D414" s="23">
        <f t="shared" si="43"/>
        <v>0.69033601785207199</v>
      </c>
      <c r="E414" s="23">
        <f t="shared" si="39"/>
        <v>2.4509803921568627E-3</v>
      </c>
      <c r="F414" s="23">
        <f t="shared" si="40"/>
        <v>248.29557634556812</v>
      </c>
      <c r="G414" s="23">
        <f t="shared" si="41"/>
        <v>0.60856758908227482</v>
      </c>
    </row>
    <row r="415" spans="1:7" x14ac:dyDescent="0.3">
      <c r="A415" s="23">
        <f t="shared" si="44"/>
        <v>409</v>
      </c>
      <c r="B415" s="32">
        <v>7.1932126834925378E-2</v>
      </c>
      <c r="C415" s="23">
        <f t="shared" si="42"/>
        <v>2.0719321268349256</v>
      </c>
      <c r="D415" s="23">
        <f t="shared" si="43"/>
        <v>0.67768513874616421</v>
      </c>
      <c r="E415" s="23">
        <f t="shared" si="39"/>
        <v>2.4449877750611247E-3</v>
      </c>
      <c r="F415" s="23">
        <f t="shared" si="40"/>
        <v>248.97326148431429</v>
      </c>
      <c r="G415" s="23">
        <f t="shared" si="41"/>
        <v>0.60873658064624525</v>
      </c>
    </row>
    <row r="416" spans="1:7" x14ac:dyDescent="0.3">
      <c r="A416" s="23">
        <f t="shared" si="44"/>
        <v>410</v>
      </c>
      <c r="B416" s="32">
        <v>0.40406506546220283</v>
      </c>
      <c r="C416" s="23">
        <f t="shared" si="42"/>
        <v>2.4040650654622029</v>
      </c>
      <c r="D416" s="23">
        <f t="shared" si="43"/>
        <v>0.61667548612718026</v>
      </c>
      <c r="E416" s="23">
        <f t="shared" si="39"/>
        <v>2.4390243902439024E-3</v>
      </c>
      <c r="F416" s="23">
        <f t="shared" si="40"/>
        <v>249.58993697044147</v>
      </c>
      <c r="G416" s="23">
        <f t="shared" si="41"/>
        <v>0.60875594383034504</v>
      </c>
    </row>
    <row r="417" spans="1:7" x14ac:dyDescent="0.3">
      <c r="A417" s="23">
        <f t="shared" si="44"/>
        <v>411</v>
      </c>
      <c r="B417" s="32">
        <v>0.87627796258430735</v>
      </c>
      <c r="C417" s="23">
        <f t="shared" si="42"/>
        <v>2.8762779625843073</v>
      </c>
      <c r="D417" s="23">
        <f t="shared" si="43"/>
        <v>0.55084461129170381</v>
      </c>
      <c r="E417" s="23">
        <f t="shared" si="39"/>
        <v>2.4330900243309003E-3</v>
      </c>
      <c r="F417" s="23">
        <f t="shared" si="40"/>
        <v>250.14078158173317</v>
      </c>
      <c r="G417" s="23">
        <f t="shared" si="41"/>
        <v>0.60861504034484959</v>
      </c>
    </row>
    <row r="418" spans="1:7" x14ac:dyDescent="0.3">
      <c r="A418" s="23">
        <f t="shared" si="44"/>
        <v>412</v>
      </c>
      <c r="B418" s="32">
        <v>0.56117435224463641</v>
      </c>
      <c r="C418" s="23">
        <f t="shared" si="42"/>
        <v>2.5611743522446364</v>
      </c>
      <c r="D418" s="23">
        <f t="shared" si="43"/>
        <v>0.59253292241788424</v>
      </c>
      <c r="E418" s="23">
        <f t="shared" si="39"/>
        <v>2.4271844660194173E-3</v>
      </c>
      <c r="F418" s="23">
        <f t="shared" si="40"/>
        <v>250.73331450415105</v>
      </c>
      <c r="G418" s="23">
        <f t="shared" si="41"/>
        <v>0.60857600607803652</v>
      </c>
    </row>
    <row r="419" spans="1:7" x14ac:dyDescent="0.3">
      <c r="A419" s="23">
        <f t="shared" si="44"/>
        <v>413</v>
      </c>
      <c r="B419" s="32">
        <v>0.18008972441785942</v>
      </c>
      <c r="C419" s="23">
        <f t="shared" si="42"/>
        <v>2.1800897244178596</v>
      </c>
      <c r="D419" s="23">
        <f t="shared" si="43"/>
        <v>0.65608891939526204</v>
      </c>
      <c r="E419" s="23">
        <f t="shared" si="39"/>
        <v>2.4213075060532689E-3</v>
      </c>
      <c r="F419" s="23">
        <f t="shared" si="40"/>
        <v>251.38940342354633</v>
      </c>
      <c r="G419" s="23">
        <f t="shared" si="41"/>
        <v>0.60869104945168606</v>
      </c>
    </row>
    <row r="420" spans="1:7" x14ac:dyDescent="0.3">
      <c r="A420" s="23">
        <f t="shared" si="44"/>
        <v>414</v>
      </c>
      <c r="B420" s="32">
        <v>0.86852626117740406</v>
      </c>
      <c r="C420" s="23">
        <f t="shared" si="42"/>
        <v>2.8685262611774043</v>
      </c>
      <c r="D420" s="23">
        <f t="shared" si="43"/>
        <v>0.55177855505243956</v>
      </c>
      <c r="E420" s="23">
        <f t="shared" si="39"/>
        <v>2.4154589371980675E-3</v>
      </c>
      <c r="F420" s="23">
        <f t="shared" si="40"/>
        <v>251.94118197859876</v>
      </c>
      <c r="G420" s="23">
        <f t="shared" si="41"/>
        <v>0.60855357965845114</v>
      </c>
    </row>
    <row r="421" spans="1:7" x14ac:dyDescent="0.3">
      <c r="A421" s="23">
        <f t="shared" si="44"/>
        <v>415</v>
      </c>
      <c r="B421" s="32">
        <v>0.96981719412823875</v>
      </c>
      <c r="C421" s="23">
        <f t="shared" si="42"/>
        <v>2.9698171941282387</v>
      </c>
      <c r="D421" s="23">
        <f t="shared" si="43"/>
        <v>0.53989284617808952</v>
      </c>
      <c r="E421" s="23">
        <f t="shared" si="39"/>
        <v>2.4096385542168677E-3</v>
      </c>
      <c r="F421" s="23">
        <f t="shared" si="40"/>
        <v>252.48107482477684</v>
      </c>
      <c r="G421" s="23">
        <f t="shared" si="41"/>
        <v>0.60838813210789611</v>
      </c>
    </row>
    <row r="422" spans="1:7" x14ac:dyDescent="0.3">
      <c r="A422" s="23">
        <f t="shared" si="44"/>
        <v>416</v>
      </c>
      <c r="B422" s="32">
        <v>0.25946836756492814</v>
      </c>
      <c r="C422" s="23">
        <f t="shared" si="42"/>
        <v>2.2594683675649283</v>
      </c>
      <c r="D422" s="23">
        <f t="shared" si="43"/>
        <v>0.64136518879840587</v>
      </c>
      <c r="E422" s="23">
        <f t="shared" si="39"/>
        <v>2.403846153846154E-3</v>
      </c>
      <c r="F422" s="23">
        <f t="shared" si="40"/>
        <v>253.12244001357524</v>
      </c>
      <c r="G422" s="23">
        <f t="shared" si="41"/>
        <v>0.60846740387878673</v>
      </c>
    </row>
    <row r="423" spans="1:7" x14ac:dyDescent="0.3">
      <c r="A423" s="23">
        <f t="shared" si="44"/>
        <v>417</v>
      </c>
      <c r="B423" s="32">
        <v>0.83007293923764758</v>
      </c>
      <c r="C423" s="23">
        <f t="shared" si="42"/>
        <v>2.8300729392376476</v>
      </c>
      <c r="D423" s="23">
        <f t="shared" si="43"/>
        <v>0.55647384454554927</v>
      </c>
      <c r="E423" s="23">
        <f t="shared" si="39"/>
        <v>2.3980815347721821E-3</v>
      </c>
      <c r="F423" s="23">
        <f t="shared" si="40"/>
        <v>253.67891385812078</v>
      </c>
      <c r="G423" s="23">
        <f t="shared" si="41"/>
        <v>0.60834271908422244</v>
      </c>
    </row>
    <row r="424" spans="1:7" x14ac:dyDescent="0.3">
      <c r="A424" s="23">
        <f t="shared" si="44"/>
        <v>418</v>
      </c>
      <c r="B424" s="32">
        <v>0.63890499588000127</v>
      </c>
      <c r="C424" s="23">
        <f t="shared" si="42"/>
        <v>2.6389049958800013</v>
      </c>
      <c r="D424" s="23">
        <f t="shared" si="43"/>
        <v>0.58148298196262271</v>
      </c>
      <c r="E424" s="23">
        <f t="shared" si="39"/>
        <v>2.3923444976076554E-3</v>
      </c>
      <c r="F424" s="23">
        <f t="shared" si="40"/>
        <v>254.26039684008342</v>
      </c>
      <c r="G424" s="23">
        <f t="shared" si="41"/>
        <v>0.60827846133991248</v>
      </c>
    </row>
    <row r="425" spans="1:7" x14ac:dyDescent="0.3">
      <c r="A425" s="23">
        <f t="shared" si="44"/>
        <v>419</v>
      </c>
      <c r="B425" s="32">
        <v>0.63243507187108983</v>
      </c>
      <c r="C425" s="23">
        <f t="shared" si="42"/>
        <v>2.6324350718710896</v>
      </c>
      <c r="D425" s="23">
        <f t="shared" si="43"/>
        <v>0.5823819472984797</v>
      </c>
      <c r="E425" s="23">
        <f t="shared" si="39"/>
        <v>2.3866348448687352E-3</v>
      </c>
      <c r="F425" s="23">
        <f t="shared" si="40"/>
        <v>254.84277878738189</v>
      </c>
      <c r="G425" s="23">
        <f t="shared" si="41"/>
        <v>0.60821665581714057</v>
      </c>
    </row>
    <row r="426" spans="1:7" x14ac:dyDescent="0.3">
      <c r="A426" s="23">
        <f t="shared" si="44"/>
        <v>420</v>
      </c>
      <c r="B426" s="32">
        <v>0.94582964568010497</v>
      </c>
      <c r="C426" s="23">
        <f t="shared" si="42"/>
        <v>2.9458296456801047</v>
      </c>
      <c r="D426" s="23">
        <f t="shared" si="43"/>
        <v>0.54264669649295894</v>
      </c>
      <c r="E426" s="23">
        <f t="shared" si="39"/>
        <v>2.3809523809523812E-3</v>
      </c>
      <c r="F426" s="23">
        <f t="shared" si="40"/>
        <v>255.38542548387485</v>
      </c>
      <c r="G426" s="23">
        <f t="shared" si="41"/>
        <v>0.60806053686636874</v>
      </c>
    </row>
    <row r="427" spans="1:7" x14ac:dyDescent="0.3">
      <c r="A427" s="23">
        <f t="shared" si="44"/>
        <v>421</v>
      </c>
      <c r="B427" s="32">
        <v>0.96114993743705557</v>
      </c>
      <c r="C427" s="23">
        <f t="shared" si="42"/>
        <v>2.9611499374370558</v>
      </c>
      <c r="D427" s="23">
        <f t="shared" si="43"/>
        <v>0.54088363977848686</v>
      </c>
      <c r="E427" s="23">
        <f t="shared" si="39"/>
        <v>2.3752969121140144E-3</v>
      </c>
      <c r="F427" s="23">
        <f t="shared" si="40"/>
        <v>255.92630912365334</v>
      </c>
      <c r="G427" s="23">
        <f t="shared" si="41"/>
        <v>0.60790097179015046</v>
      </c>
    </row>
    <row r="428" spans="1:7" x14ac:dyDescent="0.3">
      <c r="A428" s="23">
        <f t="shared" si="44"/>
        <v>422</v>
      </c>
      <c r="B428" s="32">
        <v>3.6591692861720634E-2</v>
      </c>
      <c r="C428" s="23">
        <f t="shared" si="42"/>
        <v>2.0365916928617205</v>
      </c>
      <c r="D428" s="23">
        <f t="shared" si="43"/>
        <v>0.6851646799986334</v>
      </c>
      <c r="E428" s="23">
        <f t="shared" si="39"/>
        <v>2.3696682464454978E-3</v>
      </c>
      <c r="F428" s="23">
        <f t="shared" si="40"/>
        <v>256.61147380365196</v>
      </c>
      <c r="G428" s="23">
        <f t="shared" si="41"/>
        <v>0.6080840611460947</v>
      </c>
    </row>
    <row r="429" spans="1:7" x14ac:dyDescent="0.3">
      <c r="A429" s="23">
        <f t="shared" si="44"/>
        <v>423</v>
      </c>
      <c r="B429" s="32">
        <v>0.98272652363658564</v>
      </c>
      <c r="C429" s="23">
        <f t="shared" si="42"/>
        <v>2.9827265236365856</v>
      </c>
      <c r="D429" s="23">
        <f t="shared" si="43"/>
        <v>0.53842590770411169</v>
      </c>
      <c r="E429" s="23">
        <f t="shared" si="39"/>
        <v>2.3640661938534278E-3</v>
      </c>
      <c r="F429" s="23">
        <f t="shared" si="40"/>
        <v>257.14989971135606</v>
      </c>
      <c r="G429" s="23">
        <f t="shared" si="41"/>
        <v>0.60791938466041617</v>
      </c>
    </row>
    <row r="430" spans="1:7" x14ac:dyDescent="0.3">
      <c r="A430" s="23">
        <f t="shared" si="44"/>
        <v>424</v>
      </c>
      <c r="B430" s="32">
        <v>0.51710562456129638</v>
      </c>
      <c r="C430" s="23">
        <f t="shared" si="42"/>
        <v>2.5171056245612964</v>
      </c>
      <c r="D430" s="23">
        <f t="shared" si="43"/>
        <v>0.59904972817652857</v>
      </c>
      <c r="E430" s="23">
        <f t="shared" si="39"/>
        <v>2.3584905660377358E-3</v>
      </c>
      <c r="F430" s="23">
        <f t="shared" si="40"/>
        <v>257.74894943953257</v>
      </c>
      <c r="G430" s="23">
        <f t="shared" si="41"/>
        <v>0.60789846565927486</v>
      </c>
    </row>
    <row r="431" spans="1:7" x14ac:dyDescent="0.3">
      <c r="A431" s="23">
        <f t="shared" si="44"/>
        <v>425</v>
      </c>
      <c r="B431" s="32">
        <v>0.62538529618213445</v>
      </c>
      <c r="C431" s="23">
        <f t="shared" si="42"/>
        <v>2.6253852961821345</v>
      </c>
      <c r="D431" s="23">
        <f t="shared" si="43"/>
        <v>0.58336567855558763</v>
      </c>
      <c r="E431" s="23">
        <f t="shared" si="39"/>
        <v>2.352941176470588E-3</v>
      </c>
      <c r="F431" s="23">
        <f t="shared" si="40"/>
        <v>258.33231511808816</v>
      </c>
      <c r="G431" s="23">
        <f t="shared" si="41"/>
        <v>0.60784074145432498</v>
      </c>
    </row>
    <row r="432" spans="1:7" x14ac:dyDescent="0.3">
      <c r="A432" s="23">
        <f t="shared" si="44"/>
        <v>426</v>
      </c>
      <c r="B432" s="32">
        <v>0.1773125400555437</v>
      </c>
      <c r="C432" s="23">
        <f t="shared" si="42"/>
        <v>2.1773125400555435</v>
      </c>
      <c r="D432" s="23">
        <f t="shared" si="43"/>
        <v>0.65662052666498449</v>
      </c>
      <c r="E432" s="23">
        <f t="shared" si="39"/>
        <v>2.3474178403755869E-3</v>
      </c>
      <c r="F432" s="23">
        <f t="shared" si="40"/>
        <v>258.98893564475316</v>
      </c>
      <c r="G432" s="23">
        <f t="shared" si="41"/>
        <v>0.60795524799237832</v>
      </c>
    </row>
    <row r="433" spans="1:7" x14ac:dyDescent="0.3">
      <c r="A433" s="23">
        <f t="shared" si="44"/>
        <v>427</v>
      </c>
      <c r="B433" s="32">
        <v>0.35743278298287912</v>
      </c>
      <c r="C433" s="23">
        <f t="shared" si="42"/>
        <v>2.3574327829828792</v>
      </c>
      <c r="D433" s="23">
        <f t="shared" si="43"/>
        <v>0.62435844759852788</v>
      </c>
      <c r="E433" s="23">
        <f t="shared" si="39"/>
        <v>2.34192037470726E-3</v>
      </c>
      <c r="F433" s="23">
        <f t="shared" si="40"/>
        <v>259.61329409235168</v>
      </c>
      <c r="G433" s="23">
        <f t="shared" si="41"/>
        <v>0.60799366297974633</v>
      </c>
    </row>
    <row r="434" spans="1:7" x14ac:dyDescent="0.3">
      <c r="A434" s="23">
        <f t="shared" si="44"/>
        <v>428</v>
      </c>
      <c r="B434" s="32">
        <v>0.41044343394268623</v>
      </c>
      <c r="C434" s="23">
        <f t="shared" si="42"/>
        <v>2.4104434339426861</v>
      </c>
      <c r="D434" s="23">
        <f t="shared" si="43"/>
        <v>0.61564408250431324</v>
      </c>
      <c r="E434" s="23">
        <f t="shared" si="39"/>
        <v>2.3364485981308409E-3</v>
      </c>
      <c r="F434" s="23">
        <f t="shared" si="40"/>
        <v>260.22893817485601</v>
      </c>
      <c r="G434" s="23">
        <f t="shared" si="41"/>
        <v>0.60801153779171957</v>
      </c>
    </row>
    <row r="435" spans="1:7" x14ac:dyDescent="0.3">
      <c r="A435" s="23">
        <f t="shared" si="44"/>
        <v>429</v>
      </c>
      <c r="B435" s="32">
        <v>0.66798913541062654</v>
      </c>
      <c r="C435" s="23">
        <f t="shared" si="42"/>
        <v>2.6679891354106267</v>
      </c>
      <c r="D435" s="23">
        <f t="shared" si="43"/>
        <v>0.57748675454151133</v>
      </c>
      <c r="E435" s="23">
        <f t="shared" si="39"/>
        <v>2.331002331002331E-3</v>
      </c>
      <c r="F435" s="23">
        <f t="shared" si="40"/>
        <v>260.80642492939751</v>
      </c>
      <c r="G435" s="23">
        <f t="shared" si="41"/>
        <v>0.60794038445081</v>
      </c>
    </row>
    <row r="436" spans="1:7" x14ac:dyDescent="0.3">
      <c r="A436" s="23">
        <f t="shared" si="44"/>
        <v>430</v>
      </c>
      <c r="B436" s="32">
        <v>0.55531479842524489</v>
      </c>
      <c r="C436" s="23">
        <f t="shared" si="42"/>
        <v>2.5553147984252451</v>
      </c>
      <c r="D436" s="23">
        <f t="shared" si="43"/>
        <v>0.59338858749606893</v>
      </c>
      <c r="E436" s="23">
        <f t="shared" si="39"/>
        <v>2.3255813953488372E-3</v>
      </c>
      <c r="F436" s="23">
        <f t="shared" si="40"/>
        <v>261.39981351689357</v>
      </c>
      <c r="G436" s="23">
        <f t="shared" si="41"/>
        <v>0.60790654306254321</v>
      </c>
    </row>
    <row r="437" spans="1:7" x14ac:dyDescent="0.3">
      <c r="A437" s="23">
        <f t="shared" si="44"/>
        <v>431</v>
      </c>
      <c r="B437" s="32">
        <v>0.684530167546617</v>
      </c>
      <c r="C437" s="23">
        <f t="shared" si="42"/>
        <v>2.6845301675466171</v>
      </c>
      <c r="D437" s="23">
        <f t="shared" si="43"/>
        <v>0.57524614359780535</v>
      </c>
      <c r="E437" s="23">
        <f t="shared" si="39"/>
        <v>2.3201856148491878E-3</v>
      </c>
      <c r="F437" s="23">
        <f t="shared" si="40"/>
        <v>261.97505966049135</v>
      </c>
      <c r="G437" s="23">
        <f t="shared" si="41"/>
        <v>0.60783076487352983</v>
      </c>
    </row>
    <row r="438" spans="1:7" x14ac:dyDescent="0.3">
      <c r="A438" s="23">
        <f t="shared" si="44"/>
        <v>432</v>
      </c>
      <c r="B438" s="32">
        <v>0.11035493026520585</v>
      </c>
      <c r="C438" s="23">
        <f t="shared" si="42"/>
        <v>2.1103549302652058</v>
      </c>
      <c r="D438" s="23">
        <f t="shared" si="43"/>
        <v>0.66979699113013935</v>
      </c>
      <c r="E438" s="23">
        <f t="shared" si="39"/>
        <v>2.3148148148148147E-3</v>
      </c>
      <c r="F438" s="23">
        <f t="shared" si="40"/>
        <v>262.64485665162147</v>
      </c>
      <c r="G438" s="23">
        <f t="shared" si="41"/>
        <v>0.60797420521208667</v>
      </c>
    </row>
    <row r="439" spans="1:7" x14ac:dyDescent="0.3">
      <c r="A439" s="23">
        <f t="shared" si="44"/>
        <v>433</v>
      </c>
      <c r="B439" s="32">
        <v>0.33133945738090154</v>
      </c>
      <c r="C439" s="23">
        <f t="shared" si="42"/>
        <v>2.3313394573809014</v>
      </c>
      <c r="D439" s="23">
        <f t="shared" si="43"/>
        <v>0.62877022607868271</v>
      </c>
      <c r="E439" s="23">
        <f t="shared" si="39"/>
        <v>2.3094688221709007E-3</v>
      </c>
      <c r="F439" s="23">
        <f t="shared" si="40"/>
        <v>263.27362687770017</v>
      </c>
      <c r="G439" s="23">
        <f t="shared" si="41"/>
        <v>0.60802223297390334</v>
      </c>
    </row>
    <row r="440" spans="1:7" x14ac:dyDescent="0.3">
      <c r="A440" s="23">
        <f t="shared" si="44"/>
        <v>434</v>
      </c>
      <c r="B440" s="32">
        <v>0.85601367229224523</v>
      </c>
      <c r="C440" s="23">
        <f t="shared" si="42"/>
        <v>2.8560136722922453</v>
      </c>
      <c r="D440" s="23">
        <f t="shared" si="43"/>
        <v>0.55329492454114371</v>
      </c>
      <c r="E440" s="23">
        <f t="shared" si="39"/>
        <v>2.304147465437788E-3</v>
      </c>
      <c r="F440" s="23">
        <f t="shared" si="40"/>
        <v>263.82692180224132</v>
      </c>
      <c r="G440" s="23">
        <f t="shared" si="41"/>
        <v>0.60789613318488778</v>
      </c>
    </row>
    <row r="441" spans="1:7" x14ac:dyDescent="0.3">
      <c r="A441" s="23">
        <f t="shared" si="44"/>
        <v>435</v>
      </c>
      <c r="B441" s="32">
        <v>0.16995757927182836</v>
      </c>
      <c r="C441" s="23">
        <f t="shared" si="42"/>
        <v>2.1699575792718284</v>
      </c>
      <c r="D441" s="23">
        <f t="shared" si="43"/>
        <v>0.65803399871145696</v>
      </c>
      <c r="E441" s="23">
        <f t="shared" ref="E441:E504" si="45" xml:space="preserve"> ($D$3-$C$3)/A441</f>
        <v>2.2988505747126436E-3</v>
      </c>
      <c r="F441" s="23">
        <f t="shared" ref="F441:F504" si="46" xml:space="preserve"> SUM(D441+F440)</f>
        <v>264.48495580095278</v>
      </c>
      <c r="G441" s="23">
        <f t="shared" ref="G441:G504" si="47" xml:space="preserve"> E441*F441</f>
        <v>0.60801139264586845</v>
      </c>
    </row>
    <row r="442" spans="1:7" x14ac:dyDescent="0.3">
      <c r="A442" s="23">
        <f t="shared" si="44"/>
        <v>436</v>
      </c>
      <c r="B442" s="32">
        <v>0.71221045564134644</v>
      </c>
      <c r="C442" s="23">
        <f t="shared" si="42"/>
        <v>2.7122104556413467</v>
      </c>
      <c r="D442" s="23">
        <f t="shared" si="43"/>
        <v>0.57154750137051091</v>
      </c>
      <c r="E442" s="23">
        <f t="shared" si="45"/>
        <v>2.2935779816513763E-3</v>
      </c>
      <c r="F442" s="23">
        <f t="shared" si="46"/>
        <v>265.05650330232328</v>
      </c>
      <c r="G442" s="23">
        <f t="shared" si="47"/>
        <v>0.60792775986771397</v>
      </c>
    </row>
    <row r="443" spans="1:7" x14ac:dyDescent="0.3">
      <c r="A443" s="23">
        <f t="shared" si="44"/>
        <v>437</v>
      </c>
      <c r="B443" s="32">
        <v>0.68929105502487253</v>
      </c>
      <c r="C443" s="23">
        <f t="shared" si="42"/>
        <v>2.6892910550248725</v>
      </c>
      <c r="D443" s="23">
        <f t="shared" si="43"/>
        <v>0.57460549209405576</v>
      </c>
      <c r="E443" s="23">
        <f t="shared" si="45"/>
        <v>2.2883295194508009E-3</v>
      </c>
      <c r="F443" s="23">
        <f t="shared" si="46"/>
        <v>265.63110879441734</v>
      </c>
      <c r="G443" s="23">
        <f t="shared" si="47"/>
        <v>0.60785150753871242</v>
      </c>
    </row>
    <row r="444" spans="1:7" x14ac:dyDescent="0.3">
      <c r="A444" s="23">
        <f t="shared" si="44"/>
        <v>438</v>
      </c>
      <c r="B444" s="32">
        <v>0.27829828791161837</v>
      </c>
      <c r="C444" s="23">
        <f t="shared" si="42"/>
        <v>2.2782982879116185</v>
      </c>
      <c r="D444" s="23">
        <f t="shared" si="43"/>
        <v>0.63800045058252774</v>
      </c>
      <c r="E444" s="23">
        <f t="shared" si="45"/>
        <v>2.2831050228310501E-3</v>
      </c>
      <c r="F444" s="23">
        <f t="shared" si="46"/>
        <v>266.26910924499987</v>
      </c>
      <c r="G444" s="23">
        <f t="shared" si="47"/>
        <v>0.60792034074200885</v>
      </c>
    </row>
    <row r="445" spans="1:7" x14ac:dyDescent="0.3">
      <c r="A445" s="23">
        <f t="shared" si="44"/>
        <v>439</v>
      </c>
      <c r="B445" s="32">
        <v>0.45576342051454205</v>
      </c>
      <c r="C445" s="23">
        <f t="shared" si="42"/>
        <v>2.455763420514542</v>
      </c>
      <c r="D445" s="23">
        <f t="shared" si="43"/>
        <v>0.6084455841264752</v>
      </c>
      <c r="E445" s="23">
        <f t="shared" si="45"/>
        <v>2.2779043280182231E-3</v>
      </c>
      <c r="F445" s="23">
        <f t="shared" si="46"/>
        <v>266.87755482912632</v>
      </c>
      <c r="G445" s="23">
        <f t="shared" si="47"/>
        <v>0.60792153719618747</v>
      </c>
    </row>
    <row r="446" spans="1:7" x14ac:dyDescent="0.3">
      <c r="A446" s="23">
        <f t="shared" si="44"/>
        <v>440</v>
      </c>
      <c r="B446" s="32">
        <v>7.3610644856105231E-2</v>
      </c>
      <c r="C446" s="23">
        <f t="shared" si="42"/>
        <v>2.0736106448561054</v>
      </c>
      <c r="D446" s="23">
        <f t="shared" si="43"/>
        <v>0.67733532618289161</v>
      </c>
      <c r="E446" s="23">
        <f t="shared" si="45"/>
        <v>2.2727272727272726E-3</v>
      </c>
      <c r="F446" s="23">
        <f t="shared" si="46"/>
        <v>267.55489015530924</v>
      </c>
      <c r="G446" s="23">
        <f t="shared" si="47"/>
        <v>0.60807929580752096</v>
      </c>
    </row>
    <row r="447" spans="1:7" x14ac:dyDescent="0.3">
      <c r="A447" s="23">
        <f t="shared" si="44"/>
        <v>441</v>
      </c>
      <c r="B447" s="32">
        <v>0.31757560960722681</v>
      </c>
      <c r="C447" s="23">
        <f t="shared" si="42"/>
        <v>2.3175756096072266</v>
      </c>
      <c r="D447" s="23">
        <f t="shared" si="43"/>
        <v>0.6311310997493671</v>
      </c>
      <c r="E447" s="23">
        <f t="shared" si="45"/>
        <v>2.2675736961451248E-3</v>
      </c>
      <c r="F447" s="23">
        <f t="shared" si="46"/>
        <v>268.18602125505862</v>
      </c>
      <c r="G447" s="23">
        <f t="shared" si="47"/>
        <v>0.60813156747178831</v>
      </c>
    </row>
    <row r="448" spans="1:7" x14ac:dyDescent="0.3">
      <c r="A448" s="23">
        <f t="shared" si="44"/>
        <v>442</v>
      </c>
      <c r="B448" s="32">
        <v>0.14807580797753839</v>
      </c>
      <c r="C448" s="23">
        <f t="shared" si="42"/>
        <v>2.1480758079775386</v>
      </c>
      <c r="D448" s="23">
        <f t="shared" si="43"/>
        <v>0.66228787676254386</v>
      </c>
      <c r="E448" s="23">
        <f t="shared" si="45"/>
        <v>2.2624434389140274E-3</v>
      </c>
      <c r="F448" s="23">
        <f t="shared" si="46"/>
        <v>268.84830913182117</v>
      </c>
      <c r="G448" s="23">
        <f t="shared" si="47"/>
        <v>0.60825409305841893</v>
      </c>
    </row>
    <row r="449" spans="1:7" x14ac:dyDescent="0.3">
      <c r="A449" s="23">
        <f t="shared" si="44"/>
        <v>443</v>
      </c>
      <c r="B449" s="32">
        <v>0.90469069490646081</v>
      </c>
      <c r="C449" s="23">
        <f t="shared" si="42"/>
        <v>2.9046906949064608</v>
      </c>
      <c r="D449" s="23">
        <f t="shared" si="43"/>
        <v>0.54745657934426306</v>
      </c>
      <c r="E449" s="23">
        <f t="shared" si="45"/>
        <v>2.257336343115124E-3</v>
      </c>
      <c r="F449" s="23">
        <f t="shared" si="46"/>
        <v>269.39576571116544</v>
      </c>
      <c r="G449" s="23">
        <f t="shared" si="47"/>
        <v>0.6081168526211409</v>
      </c>
    </row>
    <row r="450" spans="1:7" x14ac:dyDescent="0.3">
      <c r="A450" s="23">
        <f t="shared" si="44"/>
        <v>444</v>
      </c>
      <c r="B450" s="32">
        <v>0.58540604876857816</v>
      </c>
      <c r="C450" s="23">
        <f t="shared" si="42"/>
        <v>2.5854060487685784</v>
      </c>
      <c r="D450" s="23">
        <f t="shared" si="43"/>
        <v>0.58902881532570606</v>
      </c>
      <c r="E450" s="23">
        <f t="shared" si="45"/>
        <v>2.2522522522522522E-3</v>
      </c>
      <c r="F450" s="23">
        <f t="shared" si="46"/>
        <v>269.98479452649116</v>
      </c>
      <c r="G450" s="23">
        <f t="shared" si="47"/>
        <v>0.60807386154615128</v>
      </c>
    </row>
    <row r="451" spans="1:7" x14ac:dyDescent="0.3">
      <c r="A451" s="23">
        <f t="shared" si="44"/>
        <v>445</v>
      </c>
      <c r="B451" s="32">
        <v>0.10708944975127414</v>
      </c>
      <c r="C451" s="23">
        <f t="shared" si="42"/>
        <v>2.1070894497512742</v>
      </c>
      <c r="D451" s="23">
        <f t="shared" si="43"/>
        <v>0.67045782737483672</v>
      </c>
      <c r="E451" s="23">
        <f t="shared" si="45"/>
        <v>2.2471910112359553E-3</v>
      </c>
      <c r="F451" s="23">
        <f t="shared" si="46"/>
        <v>270.65525235386599</v>
      </c>
      <c r="G451" s="23">
        <f t="shared" si="47"/>
        <v>0.6082140502334068</v>
      </c>
    </row>
    <row r="452" spans="1:7" x14ac:dyDescent="0.3">
      <c r="A452" s="23">
        <f t="shared" si="44"/>
        <v>446</v>
      </c>
      <c r="B452" s="32">
        <v>0.10376293221839046</v>
      </c>
      <c r="C452" s="23">
        <f t="shared" si="42"/>
        <v>2.1037629322183906</v>
      </c>
      <c r="D452" s="23">
        <f t="shared" si="43"/>
        <v>0.67113281611876785</v>
      </c>
      <c r="E452" s="23">
        <f t="shared" si="45"/>
        <v>2.242152466367713E-3</v>
      </c>
      <c r="F452" s="23">
        <f t="shared" si="46"/>
        <v>271.32638516998475</v>
      </c>
      <c r="G452" s="23">
        <f t="shared" si="47"/>
        <v>0.60835512369951739</v>
      </c>
    </row>
    <row r="453" spans="1:7" x14ac:dyDescent="0.3">
      <c r="A453" s="23">
        <f t="shared" si="44"/>
        <v>447</v>
      </c>
      <c r="B453" s="32">
        <v>0.16821802423169652</v>
      </c>
      <c r="C453" s="23">
        <f t="shared" si="42"/>
        <v>2.1682180242316966</v>
      </c>
      <c r="D453" s="23">
        <f t="shared" si="43"/>
        <v>0.65836949799618238</v>
      </c>
      <c r="E453" s="23">
        <f t="shared" si="45"/>
        <v>2.2371364653243847E-3</v>
      </c>
      <c r="F453" s="23">
        <f t="shared" si="46"/>
        <v>271.98475466798095</v>
      </c>
      <c r="G453" s="23">
        <f t="shared" si="47"/>
        <v>0.60846701268004688</v>
      </c>
    </row>
    <row r="454" spans="1:7" x14ac:dyDescent="0.3">
      <c r="A454" s="23">
        <f t="shared" si="44"/>
        <v>448</v>
      </c>
      <c r="B454" s="32">
        <v>9.2226935636463517E-2</v>
      </c>
      <c r="C454" s="23">
        <f t="shared" si="42"/>
        <v>2.0922269356364636</v>
      </c>
      <c r="D454" s="23">
        <f t="shared" si="43"/>
        <v>0.67348779471174025</v>
      </c>
      <c r="E454" s="23">
        <f t="shared" si="45"/>
        <v>2.232142857142857E-3</v>
      </c>
      <c r="F454" s="23">
        <f t="shared" si="46"/>
        <v>272.65824246269267</v>
      </c>
      <c r="G454" s="23">
        <f t="shared" si="47"/>
        <v>0.60861214835422472</v>
      </c>
    </row>
    <row r="455" spans="1:7" x14ac:dyDescent="0.3">
      <c r="A455" s="23">
        <f t="shared" si="44"/>
        <v>449</v>
      </c>
      <c r="B455" s="32">
        <v>0.62575151829584641</v>
      </c>
      <c r="C455" s="23">
        <f t="shared" si="42"/>
        <v>2.6257515182958464</v>
      </c>
      <c r="D455" s="23">
        <f t="shared" si="43"/>
        <v>0.58331446731892178</v>
      </c>
      <c r="E455" s="23">
        <f t="shared" si="45"/>
        <v>2.2271714922048997E-3</v>
      </c>
      <c r="F455" s="23">
        <f t="shared" si="46"/>
        <v>273.2415569300116</v>
      </c>
      <c r="G455" s="23">
        <f t="shared" si="47"/>
        <v>0.60855580608020399</v>
      </c>
    </row>
    <row r="456" spans="1:7" x14ac:dyDescent="0.3">
      <c r="A456" s="23">
        <f t="shared" si="44"/>
        <v>450</v>
      </c>
      <c r="B456" s="32">
        <v>0.63563951536606955</v>
      </c>
      <c r="C456" s="23">
        <f t="shared" ref="C456:C519" si="48">$C$3+B456*($D$3-$C$3)</f>
        <v>2.6356395153660697</v>
      </c>
      <c r="D456" s="23">
        <f t="shared" ref="D456:D519" si="49" xml:space="preserve"> POWER(C456,-1) * LN(C456+2)</f>
        <v>0.58193624576722058</v>
      </c>
      <c r="E456" s="23">
        <f t="shared" si="45"/>
        <v>2.2222222222222222E-3</v>
      </c>
      <c r="F456" s="23">
        <f t="shared" si="46"/>
        <v>273.82349317577882</v>
      </c>
      <c r="G456" s="23">
        <f t="shared" si="47"/>
        <v>0.60849665150173071</v>
      </c>
    </row>
    <row r="457" spans="1:7" x14ac:dyDescent="0.3">
      <c r="A457" s="23">
        <f t="shared" ref="A457:A520" si="50">A456+1</f>
        <v>451</v>
      </c>
      <c r="B457" s="32">
        <v>0.69420453505050816</v>
      </c>
      <c r="C457" s="23">
        <f t="shared" si="48"/>
        <v>2.6942045350505079</v>
      </c>
      <c r="D457" s="23">
        <f t="shared" si="49"/>
        <v>0.57394627990722191</v>
      </c>
      <c r="E457" s="23">
        <f t="shared" si="45"/>
        <v>2.2172949002217295E-3</v>
      </c>
      <c r="F457" s="23">
        <f t="shared" si="46"/>
        <v>274.39743945568603</v>
      </c>
      <c r="G457" s="23">
        <f t="shared" si="47"/>
        <v>0.60842004313899345</v>
      </c>
    </row>
    <row r="458" spans="1:7" x14ac:dyDescent="0.3">
      <c r="A458" s="23">
        <f t="shared" si="50"/>
        <v>452</v>
      </c>
      <c r="B458" s="32">
        <v>0.99554429761650443</v>
      </c>
      <c r="C458" s="23">
        <f t="shared" si="48"/>
        <v>2.9955442976165045</v>
      </c>
      <c r="D458" s="23">
        <f t="shared" si="49"/>
        <v>0.536979665410244</v>
      </c>
      <c r="E458" s="23">
        <f t="shared" si="45"/>
        <v>2.2123893805309734E-3</v>
      </c>
      <c r="F458" s="23">
        <f t="shared" si="46"/>
        <v>274.93441912109625</v>
      </c>
      <c r="G458" s="23">
        <f t="shared" si="47"/>
        <v>0.60826198920596519</v>
      </c>
    </row>
    <row r="459" spans="1:7" x14ac:dyDescent="0.3">
      <c r="A459" s="23">
        <f t="shared" si="50"/>
        <v>453</v>
      </c>
      <c r="B459" s="32">
        <v>0.93539231543931389</v>
      </c>
      <c r="C459" s="23">
        <f t="shared" si="48"/>
        <v>2.935392315439314</v>
      </c>
      <c r="D459" s="23">
        <f t="shared" si="49"/>
        <v>0.54385649164233063</v>
      </c>
      <c r="E459" s="23">
        <f t="shared" si="45"/>
        <v>2.2075055187637969E-3</v>
      </c>
      <c r="F459" s="23">
        <f t="shared" si="46"/>
        <v>275.47827561273857</v>
      </c>
      <c r="G459" s="23">
        <f t="shared" si="47"/>
        <v>0.60811981371465473</v>
      </c>
    </row>
    <row r="460" spans="1:7" x14ac:dyDescent="0.3">
      <c r="A460" s="23">
        <f t="shared" si="50"/>
        <v>454</v>
      </c>
      <c r="B460" s="32">
        <v>0.25962096011230812</v>
      </c>
      <c r="C460" s="23">
        <f t="shared" si="48"/>
        <v>2.2596209601123083</v>
      </c>
      <c r="D460" s="23">
        <f t="shared" si="49"/>
        <v>0.6413377311525511</v>
      </c>
      <c r="E460" s="23">
        <f t="shared" si="45"/>
        <v>2.2026431718061676E-3</v>
      </c>
      <c r="F460" s="23">
        <f t="shared" si="46"/>
        <v>276.1196133438911</v>
      </c>
      <c r="G460" s="23">
        <f t="shared" si="47"/>
        <v>0.6081929809336809</v>
      </c>
    </row>
    <row r="461" spans="1:7" x14ac:dyDescent="0.3">
      <c r="A461" s="23">
        <f t="shared" si="50"/>
        <v>455</v>
      </c>
      <c r="B461" s="32">
        <v>0.32963042085024569</v>
      </c>
      <c r="C461" s="23">
        <f t="shared" si="48"/>
        <v>2.3296304208502456</v>
      </c>
      <c r="D461" s="23">
        <f t="shared" si="49"/>
        <v>0.6290620916103874</v>
      </c>
      <c r="E461" s="23">
        <f t="shared" si="45"/>
        <v>2.1978021978021978E-3</v>
      </c>
      <c r="F461" s="23">
        <f t="shared" si="46"/>
        <v>276.74867543550147</v>
      </c>
      <c r="G461" s="23">
        <f t="shared" si="47"/>
        <v>0.60823884711099219</v>
      </c>
    </row>
    <row r="462" spans="1:7" x14ac:dyDescent="0.3">
      <c r="A462" s="23">
        <f t="shared" si="50"/>
        <v>456</v>
      </c>
      <c r="B462" s="32">
        <v>6.8880275887325662E-2</v>
      </c>
      <c r="C462" s="23">
        <f t="shared" si="48"/>
        <v>2.0688802758873255</v>
      </c>
      <c r="D462" s="23">
        <f t="shared" si="49"/>
        <v>0.67832240534630561</v>
      </c>
      <c r="E462" s="23">
        <f t="shared" si="45"/>
        <v>2.1929824561403508E-3</v>
      </c>
      <c r="F462" s="23">
        <f t="shared" si="46"/>
        <v>277.42699784084778</v>
      </c>
      <c r="G462" s="23">
        <f t="shared" si="47"/>
        <v>0.60839253912466618</v>
      </c>
    </row>
    <row r="463" spans="1:7" x14ac:dyDescent="0.3">
      <c r="A463" s="23">
        <f t="shared" si="50"/>
        <v>457</v>
      </c>
      <c r="B463" s="32">
        <v>0.27024140140995512</v>
      </c>
      <c r="C463" s="23">
        <f t="shared" si="48"/>
        <v>2.270241401409955</v>
      </c>
      <c r="D463" s="23">
        <f t="shared" si="49"/>
        <v>0.63943436104592333</v>
      </c>
      <c r="E463" s="23">
        <f t="shared" si="45"/>
        <v>2.1881838074398249E-3</v>
      </c>
      <c r="F463" s="23">
        <f t="shared" si="46"/>
        <v>278.06643220189369</v>
      </c>
      <c r="G463" s="23">
        <f t="shared" si="47"/>
        <v>0.60846046433674761</v>
      </c>
    </row>
    <row r="464" spans="1:7" x14ac:dyDescent="0.3">
      <c r="A464" s="23">
        <f t="shared" si="50"/>
        <v>458</v>
      </c>
      <c r="B464" s="32">
        <v>0.10739463484603412</v>
      </c>
      <c r="C464" s="23">
        <f t="shared" si="48"/>
        <v>2.1073946348460342</v>
      </c>
      <c r="D464" s="23">
        <f t="shared" si="49"/>
        <v>0.67039599292215357</v>
      </c>
      <c r="E464" s="23">
        <f t="shared" si="45"/>
        <v>2.1834061135371178E-3</v>
      </c>
      <c r="F464" s="23">
        <f t="shared" si="46"/>
        <v>278.73682819481587</v>
      </c>
      <c r="G464" s="23">
        <f t="shared" si="47"/>
        <v>0.60859569474850628</v>
      </c>
    </row>
    <row r="465" spans="1:7" x14ac:dyDescent="0.3">
      <c r="A465" s="23">
        <f t="shared" si="50"/>
        <v>459</v>
      </c>
      <c r="B465" s="32">
        <v>0.67613757744071779</v>
      </c>
      <c r="C465" s="23">
        <f t="shared" si="48"/>
        <v>2.6761375774407177</v>
      </c>
      <c r="D465" s="23">
        <f t="shared" si="49"/>
        <v>0.57638010774027681</v>
      </c>
      <c r="E465" s="23">
        <f t="shared" si="45"/>
        <v>2.1786492374727671E-3</v>
      </c>
      <c r="F465" s="23">
        <f t="shared" si="46"/>
        <v>279.31320830255612</v>
      </c>
      <c r="G465" s="23">
        <f t="shared" si="47"/>
        <v>0.60852550828443608</v>
      </c>
    </row>
    <row r="466" spans="1:7" x14ac:dyDescent="0.3">
      <c r="A466" s="23">
        <f t="shared" si="50"/>
        <v>460</v>
      </c>
      <c r="B466" s="32">
        <v>1.7944883571886349E-2</v>
      </c>
      <c r="C466" s="23">
        <f t="shared" si="48"/>
        <v>2.0179448835718863</v>
      </c>
      <c r="D466" s="23">
        <f t="shared" si="49"/>
        <v>0.68920145453035642</v>
      </c>
      <c r="E466" s="23">
        <f t="shared" si="45"/>
        <v>2.1739130434782609E-3</v>
      </c>
      <c r="F466" s="23">
        <f t="shared" si="46"/>
        <v>280.00240975708647</v>
      </c>
      <c r="G466" s="23">
        <f t="shared" si="47"/>
        <v>0.60870089077627498</v>
      </c>
    </row>
    <row r="467" spans="1:7" x14ac:dyDescent="0.3">
      <c r="A467" s="23">
        <f t="shared" si="50"/>
        <v>461</v>
      </c>
      <c r="B467" s="32">
        <v>0.48295541245765555</v>
      </c>
      <c r="C467" s="23">
        <f t="shared" si="48"/>
        <v>2.4829554124576556</v>
      </c>
      <c r="D467" s="23">
        <f t="shared" si="49"/>
        <v>0.60423256562736327</v>
      </c>
      <c r="E467" s="23">
        <f t="shared" si="45"/>
        <v>2.1691973969631237E-3</v>
      </c>
      <c r="F467" s="23">
        <f t="shared" si="46"/>
        <v>280.60664232271381</v>
      </c>
      <c r="G467" s="23">
        <f t="shared" si="47"/>
        <v>0.60869119809699312</v>
      </c>
    </row>
    <row r="468" spans="1:7" x14ac:dyDescent="0.3">
      <c r="A468" s="23">
        <f t="shared" si="50"/>
        <v>462</v>
      </c>
      <c r="B468" s="32">
        <v>0.21362956633198035</v>
      </c>
      <c r="C468" s="23">
        <f t="shared" si="48"/>
        <v>2.2136295663319805</v>
      </c>
      <c r="D468" s="23">
        <f t="shared" si="49"/>
        <v>0.64975840037557542</v>
      </c>
      <c r="E468" s="23">
        <f t="shared" si="45"/>
        <v>2.1645021645021645E-3</v>
      </c>
      <c r="F468" s="23">
        <f t="shared" si="46"/>
        <v>281.25640072308937</v>
      </c>
      <c r="G468" s="23">
        <f t="shared" si="47"/>
        <v>0.60878008814521511</v>
      </c>
    </row>
    <row r="469" spans="1:7" x14ac:dyDescent="0.3">
      <c r="A469" s="23">
        <f t="shared" si="50"/>
        <v>463</v>
      </c>
      <c r="B469" s="32">
        <v>0.35300759910885954</v>
      </c>
      <c r="C469" s="23">
        <f t="shared" si="48"/>
        <v>2.3530075991088597</v>
      </c>
      <c r="D469" s="23">
        <f t="shared" si="49"/>
        <v>0.62510083216192036</v>
      </c>
      <c r="E469" s="23">
        <f t="shared" si="45"/>
        <v>2.1598272138228943E-3</v>
      </c>
      <c r="F469" s="23">
        <f t="shared" si="46"/>
        <v>281.8815015552513</v>
      </c>
      <c r="G469" s="23">
        <f t="shared" si="47"/>
        <v>0.60881533813229227</v>
      </c>
    </row>
    <row r="470" spans="1:7" x14ac:dyDescent="0.3">
      <c r="A470" s="23">
        <f t="shared" si="50"/>
        <v>464</v>
      </c>
      <c r="B470" s="32">
        <v>0.31519516586809898</v>
      </c>
      <c r="C470" s="23">
        <f t="shared" si="48"/>
        <v>2.3151951658680989</v>
      </c>
      <c r="D470" s="23">
        <f t="shared" si="49"/>
        <v>0.63154181327850012</v>
      </c>
      <c r="E470" s="23">
        <f t="shared" si="45"/>
        <v>2.1551724137931034E-3</v>
      </c>
      <c r="F470" s="23">
        <f t="shared" si="46"/>
        <v>282.51304336852979</v>
      </c>
      <c r="G470" s="23">
        <f t="shared" si="47"/>
        <v>0.60886431760459003</v>
      </c>
    </row>
    <row r="471" spans="1:7" x14ac:dyDescent="0.3">
      <c r="A471" s="23">
        <f t="shared" si="50"/>
        <v>465</v>
      </c>
      <c r="B471" s="32">
        <v>0.6640827661976989</v>
      </c>
      <c r="C471" s="23">
        <f t="shared" si="48"/>
        <v>2.6640827661976987</v>
      </c>
      <c r="D471" s="23">
        <f t="shared" si="49"/>
        <v>0.57801927709729684</v>
      </c>
      <c r="E471" s="23">
        <f t="shared" si="45"/>
        <v>2.1505376344086021E-3</v>
      </c>
      <c r="F471" s="23">
        <f t="shared" si="46"/>
        <v>283.09106264562706</v>
      </c>
      <c r="G471" s="23">
        <f t="shared" si="47"/>
        <v>0.60879798418414421</v>
      </c>
    </row>
    <row r="472" spans="1:7" x14ac:dyDescent="0.3">
      <c r="A472" s="23">
        <f t="shared" si="50"/>
        <v>466</v>
      </c>
      <c r="B472" s="32">
        <v>0.28153324991607409</v>
      </c>
      <c r="C472" s="23">
        <f t="shared" si="48"/>
        <v>2.2815332499160741</v>
      </c>
      <c r="D472" s="23">
        <f t="shared" si="49"/>
        <v>0.63742712557781922</v>
      </c>
      <c r="E472" s="23">
        <f t="shared" si="45"/>
        <v>2.1459227467811159E-3</v>
      </c>
      <c r="F472" s="23">
        <f t="shared" si="46"/>
        <v>283.72848977120486</v>
      </c>
      <c r="G472" s="23">
        <f t="shared" si="47"/>
        <v>0.6088594201098817</v>
      </c>
    </row>
    <row r="473" spans="1:7" x14ac:dyDescent="0.3">
      <c r="A473" s="23">
        <f t="shared" si="50"/>
        <v>467</v>
      </c>
      <c r="B473" s="32">
        <v>0.82512894070253606</v>
      </c>
      <c r="C473" s="23">
        <f t="shared" si="48"/>
        <v>2.8251289407025362</v>
      </c>
      <c r="D473" s="23">
        <f t="shared" si="49"/>
        <v>0.55708517767836008</v>
      </c>
      <c r="E473" s="23">
        <f t="shared" si="45"/>
        <v>2.1413276231263384E-3</v>
      </c>
      <c r="F473" s="23">
        <f t="shared" si="46"/>
        <v>284.28557494888321</v>
      </c>
      <c r="G473" s="23">
        <f t="shared" si="47"/>
        <v>0.60874855449439658</v>
      </c>
    </row>
    <row r="474" spans="1:7" x14ac:dyDescent="0.3">
      <c r="A474" s="23">
        <f t="shared" si="50"/>
        <v>468</v>
      </c>
      <c r="B474" s="32">
        <v>0.34199041718802453</v>
      </c>
      <c r="C474" s="23">
        <f t="shared" si="48"/>
        <v>2.3419904171880246</v>
      </c>
      <c r="D474" s="23">
        <f t="shared" si="49"/>
        <v>0.62695938193142531</v>
      </c>
      <c r="E474" s="23">
        <f t="shared" si="45"/>
        <v>2.136752136752137E-3</v>
      </c>
      <c r="F474" s="23">
        <f t="shared" si="46"/>
        <v>284.91253433081465</v>
      </c>
      <c r="G474" s="23">
        <f t="shared" si="47"/>
        <v>0.60878746651883475</v>
      </c>
    </row>
    <row r="475" spans="1:7" x14ac:dyDescent="0.3">
      <c r="A475" s="23">
        <f t="shared" si="50"/>
        <v>469</v>
      </c>
      <c r="B475" s="32">
        <v>0.84212775048066657</v>
      </c>
      <c r="C475" s="23">
        <f t="shared" si="48"/>
        <v>2.8421277504806666</v>
      </c>
      <c r="D475" s="23">
        <f t="shared" si="49"/>
        <v>0.55499061987134746</v>
      </c>
      <c r="E475" s="23">
        <f t="shared" si="45"/>
        <v>2.1321961620469083E-3</v>
      </c>
      <c r="F475" s="23">
        <f t="shared" si="46"/>
        <v>285.46752495068603</v>
      </c>
      <c r="G475" s="23">
        <f t="shared" si="47"/>
        <v>0.6086727610888828</v>
      </c>
    </row>
    <row r="476" spans="1:7" x14ac:dyDescent="0.3">
      <c r="A476" s="23">
        <f t="shared" si="50"/>
        <v>470</v>
      </c>
      <c r="B476" s="32">
        <v>0.20859401226844082</v>
      </c>
      <c r="C476" s="23">
        <f t="shared" si="48"/>
        <v>2.2085940122684407</v>
      </c>
      <c r="D476" s="23">
        <f t="shared" si="49"/>
        <v>0.65069841722886657</v>
      </c>
      <c r="E476" s="23">
        <f t="shared" si="45"/>
        <v>2.1276595744680851E-3</v>
      </c>
      <c r="F476" s="23">
        <f t="shared" si="46"/>
        <v>286.11822336791488</v>
      </c>
      <c r="G476" s="23">
        <f t="shared" si="47"/>
        <v>0.60876217737854232</v>
      </c>
    </row>
    <row r="477" spans="1:7" x14ac:dyDescent="0.3">
      <c r="A477" s="23">
        <f t="shared" si="50"/>
        <v>471</v>
      </c>
      <c r="B477" s="32">
        <v>0.95138401440473652</v>
      </c>
      <c r="C477" s="23">
        <f t="shared" si="48"/>
        <v>2.9513840144047365</v>
      </c>
      <c r="D477" s="23">
        <f t="shared" si="49"/>
        <v>0.54200576020006641</v>
      </c>
      <c r="E477" s="23">
        <f t="shared" si="45"/>
        <v>2.1231422505307855E-3</v>
      </c>
      <c r="F477" s="23">
        <f t="shared" si="46"/>
        <v>286.66022912811496</v>
      </c>
      <c r="G477" s="23">
        <f t="shared" si="47"/>
        <v>0.60862044400873661</v>
      </c>
    </row>
    <row r="478" spans="1:7" x14ac:dyDescent="0.3">
      <c r="A478" s="23">
        <f t="shared" si="50"/>
        <v>472</v>
      </c>
      <c r="B478" s="32">
        <v>0.36793115024262213</v>
      </c>
      <c r="C478" s="23">
        <f t="shared" si="48"/>
        <v>2.3679311502426224</v>
      </c>
      <c r="D478" s="23">
        <f t="shared" si="49"/>
        <v>0.62260656348062615</v>
      </c>
      <c r="E478" s="23">
        <f t="shared" si="45"/>
        <v>2.1186440677966102E-3</v>
      </c>
      <c r="F478" s="23">
        <f t="shared" si="46"/>
        <v>287.28283569159561</v>
      </c>
      <c r="G478" s="23">
        <f t="shared" si="47"/>
        <v>0.60865007561778728</v>
      </c>
    </row>
    <row r="479" spans="1:7" x14ac:dyDescent="0.3">
      <c r="A479" s="23">
        <f t="shared" si="50"/>
        <v>473</v>
      </c>
      <c r="B479" s="32">
        <v>0.16959135715811641</v>
      </c>
      <c r="C479" s="23">
        <f t="shared" si="48"/>
        <v>2.1695913571581165</v>
      </c>
      <c r="D479" s="23">
        <f t="shared" si="49"/>
        <v>0.65810459209872252</v>
      </c>
      <c r="E479" s="23">
        <f t="shared" si="45"/>
        <v>2.1141649048625794E-3</v>
      </c>
      <c r="F479" s="23">
        <f t="shared" si="46"/>
        <v>287.94094028369432</v>
      </c>
      <c r="G479" s="23">
        <f t="shared" si="47"/>
        <v>0.60875463062091828</v>
      </c>
    </row>
    <row r="480" spans="1:7" x14ac:dyDescent="0.3">
      <c r="A480" s="23">
        <f t="shared" si="50"/>
        <v>474</v>
      </c>
      <c r="B480" s="32">
        <v>0.15301980651264993</v>
      </c>
      <c r="C480" s="23">
        <f t="shared" si="48"/>
        <v>2.15301980651265</v>
      </c>
      <c r="D480" s="23">
        <f t="shared" si="49"/>
        <v>0.66132031369907884</v>
      </c>
      <c r="E480" s="23">
        <f t="shared" si="45"/>
        <v>2.1097046413502108E-3</v>
      </c>
      <c r="F480" s="23">
        <f t="shared" si="46"/>
        <v>288.60226059739341</v>
      </c>
      <c r="G480" s="23">
        <f t="shared" si="47"/>
        <v>0.60886552868648391</v>
      </c>
    </row>
    <row r="481" spans="1:7" x14ac:dyDescent="0.3">
      <c r="A481" s="23">
        <f t="shared" si="50"/>
        <v>475</v>
      </c>
      <c r="B481" s="32">
        <v>0.90997039704580829</v>
      </c>
      <c r="C481" s="23">
        <f t="shared" si="48"/>
        <v>2.9099703970458082</v>
      </c>
      <c r="D481" s="23">
        <f t="shared" si="49"/>
        <v>0.54683302424271973</v>
      </c>
      <c r="E481" s="23">
        <f t="shared" si="45"/>
        <v>2.1052631578947368E-3</v>
      </c>
      <c r="F481" s="23">
        <f t="shared" si="46"/>
        <v>289.14909362163615</v>
      </c>
      <c r="G481" s="23">
        <f t="shared" si="47"/>
        <v>0.60873493394028666</v>
      </c>
    </row>
    <row r="482" spans="1:7" x14ac:dyDescent="0.3">
      <c r="A482" s="23">
        <f t="shared" si="50"/>
        <v>476</v>
      </c>
      <c r="B482" s="32">
        <v>0.39976195562608724</v>
      </c>
      <c r="C482" s="23">
        <f t="shared" si="48"/>
        <v>2.3997619556260874</v>
      </c>
      <c r="D482" s="23">
        <f t="shared" si="49"/>
        <v>0.61737391702257527</v>
      </c>
      <c r="E482" s="23">
        <f t="shared" si="45"/>
        <v>2.1008403361344537E-3</v>
      </c>
      <c r="F482" s="23">
        <f t="shared" si="46"/>
        <v>289.76646753865873</v>
      </c>
      <c r="G482" s="23">
        <f t="shared" si="47"/>
        <v>0.60875308306440912</v>
      </c>
    </row>
    <row r="483" spans="1:7" x14ac:dyDescent="0.3">
      <c r="A483" s="23">
        <f t="shared" si="50"/>
        <v>477</v>
      </c>
      <c r="B483" s="32">
        <v>0.50172429578539379</v>
      </c>
      <c r="C483" s="23">
        <f t="shared" si="48"/>
        <v>2.5017242957853938</v>
      </c>
      <c r="D483" s="23">
        <f t="shared" si="49"/>
        <v>0.6013694245838801</v>
      </c>
      <c r="E483" s="23">
        <f t="shared" si="45"/>
        <v>2.0964360587002098E-3</v>
      </c>
      <c r="F483" s="23">
        <f t="shared" si="46"/>
        <v>290.36783696324261</v>
      </c>
      <c r="G483" s="23">
        <f t="shared" si="47"/>
        <v>0.60873760369652541</v>
      </c>
    </row>
    <row r="484" spans="1:7" x14ac:dyDescent="0.3">
      <c r="A484" s="23">
        <f t="shared" si="50"/>
        <v>478</v>
      </c>
      <c r="B484" s="32">
        <v>0.42252876369518111</v>
      </c>
      <c r="C484" s="23">
        <f t="shared" si="48"/>
        <v>2.4225287636951811</v>
      </c>
      <c r="D484" s="23">
        <f t="shared" si="49"/>
        <v>0.61370237301436781</v>
      </c>
      <c r="E484" s="23">
        <f t="shared" si="45"/>
        <v>2.0920502092050207E-3</v>
      </c>
      <c r="F484" s="23">
        <f t="shared" si="46"/>
        <v>290.98153933625696</v>
      </c>
      <c r="G484" s="23">
        <f t="shared" si="47"/>
        <v>0.60874799024321535</v>
      </c>
    </row>
    <row r="485" spans="1:7" x14ac:dyDescent="0.3">
      <c r="A485" s="23">
        <f t="shared" si="50"/>
        <v>479</v>
      </c>
      <c r="B485" s="32">
        <v>0.65718558305612351</v>
      </c>
      <c r="C485" s="23">
        <f t="shared" si="48"/>
        <v>2.6571855830561235</v>
      </c>
      <c r="D485" s="23">
        <f t="shared" si="49"/>
        <v>0.57896269020914171</v>
      </c>
      <c r="E485" s="23">
        <f t="shared" si="45"/>
        <v>2.0876826722338203E-3</v>
      </c>
      <c r="F485" s="23">
        <f t="shared" si="46"/>
        <v>291.56050202646611</v>
      </c>
      <c r="G485" s="23">
        <f t="shared" si="47"/>
        <v>0.60868580798844696</v>
      </c>
    </row>
    <row r="486" spans="1:7" x14ac:dyDescent="0.3">
      <c r="A486" s="23">
        <f t="shared" si="50"/>
        <v>480</v>
      </c>
      <c r="B486" s="32">
        <v>0.43046357615894038</v>
      </c>
      <c r="C486" s="23">
        <f t="shared" si="48"/>
        <v>2.4304635761589406</v>
      </c>
      <c r="D486" s="23">
        <f t="shared" si="49"/>
        <v>0.61243634256214963</v>
      </c>
      <c r="E486" s="23">
        <f t="shared" si="45"/>
        <v>2.0833333333333333E-3</v>
      </c>
      <c r="F486" s="23">
        <f t="shared" si="46"/>
        <v>292.17293836902826</v>
      </c>
      <c r="G486" s="23">
        <f t="shared" si="47"/>
        <v>0.60869362160214224</v>
      </c>
    </row>
    <row r="487" spans="1:7" x14ac:dyDescent="0.3">
      <c r="A487" s="23">
        <f t="shared" si="50"/>
        <v>481</v>
      </c>
      <c r="B487" s="32">
        <v>0.77419354838709675</v>
      </c>
      <c r="C487" s="23">
        <f t="shared" si="48"/>
        <v>2.774193548387097</v>
      </c>
      <c r="D487" s="23">
        <f t="shared" si="49"/>
        <v>0.5634881063680004</v>
      </c>
      <c r="E487" s="23">
        <f t="shared" si="45"/>
        <v>2.0790020790020791E-3</v>
      </c>
      <c r="F487" s="23">
        <f t="shared" si="46"/>
        <v>292.73642647539629</v>
      </c>
      <c r="G487" s="23">
        <f t="shared" si="47"/>
        <v>0.60859963924198812</v>
      </c>
    </row>
    <row r="488" spans="1:7" x14ac:dyDescent="0.3">
      <c r="A488" s="23">
        <f t="shared" si="50"/>
        <v>482</v>
      </c>
      <c r="B488" s="32">
        <v>0.96661275063325902</v>
      </c>
      <c r="C488" s="23">
        <f t="shared" si="48"/>
        <v>2.9666127506332591</v>
      </c>
      <c r="D488" s="23">
        <f t="shared" si="49"/>
        <v>0.54025860581400853</v>
      </c>
      <c r="E488" s="23">
        <f t="shared" si="45"/>
        <v>2.0746887966804979E-3</v>
      </c>
      <c r="F488" s="23">
        <f t="shared" si="46"/>
        <v>293.2766850812103</v>
      </c>
      <c r="G488" s="23">
        <f t="shared" si="47"/>
        <v>0.60845785286558152</v>
      </c>
    </row>
    <row r="489" spans="1:7" x14ac:dyDescent="0.3">
      <c r="A489" s="23">
        <f t="shared" si="50"/>
        <v>483</v>
      </c>
      <c r="B489" s="32">
        <v>0.57539597766045103</v>
      </c>
      <c r="C489" s="23">
        <f t="shared" si="48"/>
        <v>2.5753959776604511</v>
      </c>
      <c r="D489" s="23">
        <f t="shared" si="49"/>
        <v>0.59046968336789663</v>
      </c>
      <c r="E489" s="23">
        <f t="shared" si="45"/>
        <v>2.070393374741201E-3</v>
      </c>
      <c r="F489" s="23">
        <f t="shared" si="46"/>
        <v>293.86715476457817</v>
      </c>
      <c r="G489" s="23">
        <f t="shared" si="47"/>
        <v>0.60842061027862981</v>
      </c>
    </row>
    <row r="490" spans="1:7" x14ac:dyDescent="0.3">
      <c r="A490" s="23">
        <f t="shared" si="50"/>
        <v>484</v>
      </c>
      <c r="B490" s="32">
        <v>0.12002929776909696</v>
      </c>
      <c r="C490" s="23">
        <f t="shared" si="48"/>
        <v>2.1200292977690971</v>
      </c>
      <c r="D490" s="23">
        <f t="shared" si="49"/>
        <v>0.66784939054147152</v>
      </c>
      <c r="E490" s="23">
        <f t="shared" si="45"/>
        <v>2.0661157024793389E-3</v>
      </c>
      <c r="F490" s="23">
        <f t="shared" si="46"/>
        <v>294.53500415511962</v>
      </c>
      <c r="G490" s="23">
        <f t="shared" si="47"/>
        <v>0.60854339701470994</v>
      </c>
    </row>
    <row r="491" spans="1:7" x14ac:dyDescent="0.3">
      <c r="A491" s="23">
        <f t="shared" si="50"/>
        <v>485</v>
      </c>
      <c r="B491" s="32">
        <v>8.5512863551744131E-2</v>
      </c>
      <c r="C491" s="23">
        <f t="shared" si="48"/>
        <v>2.0855128635517439</v>
      </c>
      <c r="D491" s="23">
        <f t="shared" si="49"/>
        <v>0.67486865845919486</v>
      </c>
      <c r="E491" s="23">
        <f t="shared" si="45"/>
        <v>2.0618556701030928E-3</v>
      </c>
      <c r="F491" s="23">
        <f t="shared" si="46"/>
        <v>295.20987281357884</v>
      </c>
      <c r="G491" s="23">
        <f t="shared" si="47"/>
        <v>0.60868015013109045</v>
      </c>
    </row>
    <row r="492" spans="1:7" x14ac:dyDescent="0.3">
      <c r="A492" s="23">
        <f t="shared" si="50"/>
        <v>486</v>
      </c>
      <c r="B492" s="32">
        <v>0.75371562852870266</v>
      </c>
      <c r="C492" s="23">
        <f t="shared" si="48"/>
        <v>2.7537156285287026</v>
      </c>
      <c r="D492" s="23">
        <f t="shared" si="49"/>
        <v>0.56611747912260035</v>
      </c>
      <c r="E492" s="23">
        <f t="shared" si="45"/>
        <v>2.05761316872428E-3</v>
      </c>
      <c r="F492" s="23">
        <f t="shared" si="46"/>
        <v>295.77599029270147</v>
      </c>
      <c r="G492" s="23">
        <f t="shared" si="47"/>
        <v>0.60859257261872735</v>
      </c>
    </row>
    <row r="493" spans="1:7" x14ac:dyDescent="0.3">
      <c r="A493" s="23">
        <f t="shared" si="50"/>
        <v>487</v>
      </c>
      <c r="B493" s="32">
        <v>0.46687215796380505</v>
      </c>
      <c r="C493" s="23">
        <f t="shared" si="48"/>
        <v>2.4668721579638051</v>
      </c>
      <c r="D493" s="23">
        <f t="shared" si="49"/>
        <v>0.60671503300771346</v>
      </c>
      <c r="E493" s="23">
        <f t="shared" si="45"/>
        <v>2.0533880903490761E-3</v>
      </c>
      <c r="F493" s="23">
        <f t="shared" si="46"/>
        <v>296.3827053257092</v>
      </c>
      <c r="G493" s="23">
        <f t="shared" si="47"/>
        <v>0.60858871730125097</v>
      </c>
    </row>
    <row r="494" spans="1:7" x14ac:dyDescent="0.3">
      <c r="A494" s="23">
        <f t="shared" si="50"/>
        <v>488</v>
      </c>
      <c r="B494" s="32">
        <v>0.4392223883785516</v>
      </c>
      <c r="C494" s="23">
        <f t="shared" si="48"/>
        <v>2.4392223883785515</v>
      </c>
      <c r="D494" s="23">
        <f t="shared" si="49"/>
        <v>0.61104687725661977</v>
      </c>
      <c r="E494" s="23">
        <f t="shared" si="45"/>
        <v>2.0491803278688526E-3</v>
      </c>
      <c r="F494" s="23">
        <f t="shared" si="46"/>
        <v>296.99375220296582</v>
      </c>
      <c r="G494" s="23">
        <f t="shared" si="47"/>
        <v>0.60859375451427422</v>
      </c>
    </row>
    <row r="495" spans="1:7" x14ac:dyDescent="0.3">
      <c r="A495" s="23">
        <f t="shared" si="50"/>
        <v>489</v>
      </c>
      <c r="B495" s="32">
        <v>0.89123203222754599</v>
      </c>
      <c r="C495" s="23">
        <f t="shared" si="48"/>
        <v>2.891232032227546</v>
      </c>
      <c r="D495" s="23">
        <f t="shared" si="49"/>
        <v>0.54905459104941512</v>
      </c>
      <c r="E495" s="23">
        <f t="shared" si="45"/>
        <v>2.0449897750511249E-3</v>
      </c>
      <c r="F495" s="23">
        <f t="shared" si="46"/>
        <v>297.54280679401523</v>
      </c>
      <c r="G495" s="23">
        <f t="shared" si="47"/>
        <v>0.60847199753377357</v>
      </c>
    </row>
    <row r="496" spans="1:7" x14ac:dyDescent="0.3">
      <c r="A496" s="23">
        <f t="shared" si="50"/>
        <v>490</v>
      </c>
      <c r="B496" s="32">
        <v>0.81426435132908104</v>
      </c>
      <c r="C496" s="23">
        <f t="shared" si="48"/>
        <v>2.814264351329081</v>
      </c>
      <c r="D496" s="23">
        <f t="shared" si="49"/>
        <v>0.55843483578277309</v>
      </c>
      <c r="E496" s="23">
        <f t="shared" si="45"/>
        <v>2.0408163265306124E-3</v>
      </c>
      <c r="F496" s="23">
        <f t="shared" si="46"/>
        <v>298.10124162979798</v>
      </c>
      <c r="G496" s="23">
        <f t="shared" si="47"/>
        <v>0.60836988087713884</v>
      </c>
    </row>
    <row r="497" spans="1:7" x14ac:dyDescent="0.3">
      <c r="A497" s="23">
        <f t="shared" si="50"/>
        <v>491</v>
      </c>
      <c r="B497" s="32">
        <v>0.54942472609637749</v>
      </c>
      <c r="C497" s="23">
        <f t="shared" si="48"/>
        <v>2.5494247260963774</v>
      </c>
      <c r="D497" s="23">
        <f t="shared" si="49"/>
        <v>0.59425201914637149</v>
      </c>
      <c r="E497" s="23">
        <f t="shared" si="45"/>
        <v>2.0366598778004071E-3</v>
      </c>
      <c r="F497" s="23">
        <f t="shared" si="46"/>
        <v>298.69549364894436</v>
      </c>
      <c r="G497" s="23">
        <f t="shared" si="47"/>
        <v>0.60834112759459136</v>
      </c>
    </row>
    <row r="498" spans="1:7" x14ac:dyDescent="0.3">
      <c r="A498" s="23">
        <f t="shared" si="50"/>
        <v>492</v>
      </c>
      <c r="B498" s="32">
        <v>0.30726035340433971</v>
      </c>
      <c r="C498" s="23">
        <f t="shared" si="48"/>
        <v>2.3072603534043399</v>
      </c>
      <c r="D498" s="23">
        <f t="shared" si="49"/>
        <v>0.6329160257049028</v>
      </c>
      <c r="E498" s="23">
        <f t="shared" si="45"/>
        <v>2.0325203252032522E-3</v>
      </c>
      <c r="F498" s="23">
        <f t="shared" si="46"/>
        <v>299.32840967464927</v>
      </c>
      <c r="G498" s="23">
        <f t="shared" si="47"/>
        <v>0.60839107657449043</v>
      </c>
    </row>
    <row r="499" spans="1:7" x14ac:dyDescent="0.3">
      <c r="A499" s="23">
        <f t="shared" si="50"/>
        <v>493</v>
      </c>
      <c r="B499" s="32">
        <v>0.2153386028626362</v>
      </c>
      <c r="C499" s="23">
        <f t="shared" si="48"/>
        <v>2.2153386028626363</v>
      </c>
      <c r="D499" s="23">
        <f t="shared" si="49"/>
        <v>0.64944018905030909</v>
      </c>
      <c r="E499" s="23">
        <f t="shared" si="45"/>
        <v>2.0283975659229209E-3</v>
      </c>
      <c r="F499" s="23">
        <f t="shared" si="46"/>
        <v>299.97784986369959</v>
      </c>
      <c r="G499" s="23">
        <f t="shared" si="47"/>
        <v>0.6084743404943197</v>
      </c>
    </row>
    <row r="500" spans="1:7" x14ac:dyDescent="0.3">
      <c r="A500" s="23">
        <f t="shared" si="50"/>
        <v>494</v>
      </c>
      <c r="B500" s="32">
        <v>0.23096407971434676</v>
      </c>
      <c r="C500" s="23">
        <f t="shared" si="48"/>
        <v>2.2309640797143468</v>
      </c>
      <c r="D500" s="23">
        <f t="shared" si="49"/>
        <v>0.64655002518029081</v>
      </c>
      <c r="E500" s="23">
        <f t="shared" si="45"/>
        <v>2.0242914979757085E-3</v>
      </c>
      <c r="F500" s="23">
        <f t="shared" si="46"/>
        <v>300.62439988887991</v>
      </c>
      <c r="G500" s="23">
        <f t="shared" si="47"/>
        <v>0.60855141677910918</v>
      </c>
    </row>
    <row r="501" spans="1:7" x14ac:dyDescent="0.3">
      <c r="A501" s="23">
        <f t="shared" si="50"/>
        <v>495</v>
      </c>
      <c r="B501" s="32">
        <v>0.61043122653889581</v>
      </c>
      <c r="C501" s="23">
        <f t="shared" si="48"/>
        <v>2.6104312265388958</v>
      </c>
      <c r="D501" s="23">
        <f t="shared" si="49"/>
        <v>0.58546702117440919</v>
      </c>
      <c r="E501" s="23">
        <f t="shared" si="45"/>
        <v>2.0202020202020202E-3</v>
      </c>
      <c r="F501" s="23">
        <f t="shared" si="46"/>
        <v>301.2098669100543</v>
      </c>
      <c r="G501" s="23">
        <f t="shared" si="47"/>
        <v>0.60850478163647337</v>
      </c>
    </row>
    <row r="502" spans="1:7" x14ac:dyDescent="0.3">
      <c r="A502" s="23">
        <f t="shared" si="50"/>
        <v>496</v>
      </c>
      <c r="B502" s="32">
        <v>0.75514999847407449</v>
      </c>
      <c r="C502" s="23">
        <f t="shared" si="48"/>
        <v>2.7551499984740744</v>
      </c>
      <c r="D502" s="23">
        <f t="shared" si="49"/>
        <v>0.56593225116011581</v>
      </c>
      <c r="E502" s="23">
        <f t="shared" si="45"/>
        <v>2.0161290322580645E-3</v>
      </c>
      <c r="F502" s="23">
        <f t="shared" si="46"/>
        <v>301.77579916121442</v>
      </c>
      <c r="G502" s="23">
        <f t="shared" si="47"/>
        <v>0.60841894992180323</v>
      </c>
    </row>
    <row r="503" spans="1:7" x14ac:dyDescent="0.3">
      <c r="A503" s="23">
        <f t="shared" si="50"/>
        <v>497</v>
      </c>
      <c r="B503" s="32">
        <v>0.28577532273323769</v>
      </c>
      <c r="C503" s="23">
        <f t="shared" si="48"/>
        <v>2.2857753227332376</v>
      </c>
      <c r="D503" s="23">
        <f t="shared" si="49"/>
        <v>0.63667739344404339</v>
      </c>
      <c r="E503" s="23">
        <f t="shared" si="45"/>
        <v>2.012072434607646E-3</v>
      </c>
      <c r="F503" s="23">
        <f t="shared" si="46"/>
        <v>302.41247655465844</v>
      </c>
      <c r="G503" s="23">
        <f t="shared" si="47"/>
        <v>0.60847580795705924</v>
      </c>
    </row>
    <row r="504" spans="1:7" x14ac:dyDescent="0.3">
      <c r="A504" s="23">
        <f t="shared" si="50"/>
        <v>498</v>
      </c>
      <c r="B504" s="32">
        <v>0.85787530137028112</v>
      </c>
      <c r="C504" s="23">
        <f t="shared" si="48"/>
        <v>2.8578753013702811</v>
      </c>
      <c r="D504" s="23">
        <f t="shared" si="49"/>
        <v>0.55306862436410453</v>
      </c>
      <c r="E504" s="23">
        <f t="shared" si="45"/>
        <v>2.008032128514056E-3</v>
      </c>
      <c r="F504" s="23">
        <f t="shared" si="46"/>
        <v>302.96554517902257</v>
      </c>
      <c r="G504" s="23">
        <f t="shared" si="47"/>
        <v>0.60836454855225408</v>
      </c>
    </row>
    <row r="505" spans="1:7" x14ac:dyDescent="0.3">
      <c r="A505" s="23">
        <f t="shared" si="50"/>
        <v>499</v>
      </c>
      <c r="B505" s="32">
        <v>0.97518845179601432</v>
      </c>
      <c r="C505" s="23">
        <f t="shared" si="48"/>
        <v>2.9751884517960141</v>
      </c>
      <c r="D505" s="23">
        <f t="shared" si="49"/>
        <v>0.53928121718897248</v>
      </c>
      <c r="E505" s="23">
        <f t="shared" ref="E505:E568" si="51" xml:space="preserve"> ($D$3-$C$3)/A505</f>
        <v>2.004008016032064E-3</v>
      </c>
      <c r="F505" s="23">
        <f t="shared" ref="F505:F568" si="52" xml:space="preserve"> SUM(D505+F504)</f>
        <v>303.50482639621157</v>
      </c>
      <c r="G505" s="23">
        <f t="shared" ref="G505:G568" si="53" xml:space="preserve"> E505*F505</f>
        <v>0.60822610500242791</v>
      </c>
    </row>
    <row r="506" spans="1:7" x14ac:dyDescent="0.3">
      <c r="A506" s="23">
        <f t="shared" si="50"/>
        <v>500</v>
      </c>
      <c r="B506" s="32">
        <v>0.6453749198889126</v>
      </c>
      <c r="C506" s="23">
        <f t="shared" si="48"/>
        <v>2.6453749198889125</v>
      </c>
      <c r="D506" s="23">
        <f t="shared" si="49"/>
        <v>0.58058767858741334</v>
      </c>
      <c r="E506" s="23">
        <f t="shared" si="51"/>
        <v>2E-3</v>
      </c>
      <c r="F506" s="23">
        <f t="shared" si="52"/>
        <v>304.08541407479896</v>
      </c>
      <c r="G506" s="23">
        <f t="shared" si="53"/>
        <v>0.60817082814959789</v>
      </c>
    </row>
    <row r="507" spans="1:7" x14ac:dyDescent="0.3">
      <c r="A507" s="23">
        <f t="shared" si="50"/>
        <v>501</v>
      </c>
      <c r="B507" s="32">
        <v>0.49964903714102604</v>
      </c>
      <c r="C507" s="23">
        <f t="shared" si="48"/>
        <v>2.499649037141026</v>
      </c>
      <c r="D507" s="23">
        <f t="shared" si="49"/>
        <v>0.60168422832211699</v>
      </c>
      <c r="E507" s="23">
        <f t="shared" si="51"/>
        <v>1.996007984031936E-3</v>
      </c>
      <c r="F507" s="23">
        <f t="shared" si="52"/>
        <v>304.6870983031211</v>
      </c>
      <c r="G507" s="23">
        <f t="shared" si="53"/>
        <v>0.60815788084455302</v>
      </c>
    </row>
    <row r="508" spans="1:7" x14ac:dyDescent="0.3">
      <c r="A508" s="23">
        <f t="shared" si="50"/>
        <v>502</v>
      </c>
      <c r="B508" s="32">
        <v>4.8768578142643515E-2</v>
      </c>
      <c r="C508" s="23">
        <f t="shared" si="48"/>
        <v>2.0487685781426435</v>
      </c>
      <c r="D508" s="23">
        <f t="shared" si="49"/>
        <v>0.68256258663074054</v>
      </c>
      <c r="E508" s="23">
        <f t="shared" si="51"/>
        <v>1.9920318725099601E-3</v>
      </c>
      <c r="F508" s="23">
        <f t="shared" si="52"/>
        <v>305.36966088975186</v>
      </c>
      <c r="G508" s="23">
        <f t="shared" si="53"/>
        <v>0.6083060973899439</v>
      </c>
    </row>
    <row r="509" spans="1:7" x14ac:dyDescent="0.3">
      <c r="A509" s="23">
        <f t="shared" si="50"/>
        <v>503</v>
      </c>
      <c r="B509" s="32">
        <v>0.44590594195379496</v>
      </c>
      <c r="C509" s="23">
        <f t="shared" si="48"/>
        <v>2.4459059419537947</v>
      </c>
      <c r="D509" s="23">
        <f t="shared" si="49"/>
        <v>0.60999224625559578</v>
      </c>
      <c r="E509" s="23">
        <f t="shared" si="51"/>
        <v>1.9880715705765406E-3</v>
      </c>
      <c r="F509" s="23">
        <f t="shared" si="52"/>
        <v>305.97965313600747</v>
      </c>
      <c r="G509" s="23">
        <f t="shared" si="53"/>
        <v>0.60830944957456745</v>
      </c>
    </row>
    <row r="510" spans="1:7" x14ac:dyDescent="0.3">
      <c r="A510" s="23">
        <f t="shared" si="50"/>
        <v>504</v>
      </c>
      <c r="B510" s="32">
        <v>0.47987304300057987</v>
      </c>
      <c r="C510" s="23">
        <f t="shared" si="48"/>
        <v>2.47987304300058</v>
      </c>
      <c r="D510" s="23">
        <f t="shared" si="49"/>
        <v>0.60470624157232522</v>
      </c>
      <c r="E510" s="23">
        <f t="shared" si="51"/>
        <v>1.984126984126984E-3</v>
      </c>
      <c r="F510" s="23">
        <f t="shared" si="52"/>
        <v>306.5843593775798</v>
      </c>
      <c r="G510" s="23">
        <f t="shared" si="53"/>
        <v>0.6083023003523409</v>
      </c>
    </row>
    <row r="511" spans="1:7" x14ac:dyDescent="0.3">
      <c r="A511" s="23">
        <f t="shared" si="50"/>
        <v>505</v>
      </c>
      <c r="B511" s="32">
        <v>0.12527848139896847</v>
      </c>
      <c r="C511" s="23">
        <f t="shared" si="48"/>
        <v>2.1252784813989685</v>
      </c>
      <c r="D511" s="23">
        <f t="shared" si="49"/>
        <v>0.66679898213491851</v>
      </c>
      <c r="E511" s="23">
        <f t="shared" si="51"/>
        <v>1.9801980198019802E-3</v>
      </c>
      <c r="F511" s="23">
        <f t="shared" si="52"/>
        <v>307.25115835971474</v>
      </c>
      <c r="G511" s="23">
        <f t="shared" si="53"/>
        <v>0.60841813536577172</v>
      </c>
    </row>
    <row r="512" spans="1:7" x14ac:dyDescent="0.3">
      <c r="A512" s="23">
        <f t="shared" si="50"/>
        <v>506</v>
      </c>
      <c r="B512" s="32">
        <v>0.17700735496078371</v>
      </c>
      <c r="C512" s="23">
        <f t="shared" si="48"/>
        <v>2.1770073549607836</v>
      </c>
      <c r="D512" s="23">
        <f t="shared" si="49"/>
        <v>0.65667901538301687</v>
      </c>
      <c r="E512" s="23">
        <f t="shared" si="51"/>
        <v>1.976284584980237E-3</v>
      </c>
      <c r="F512" s="23">
        <f t="shared" si="52"/>
        <v>307.90783737509776</v>
      </c>
      <c r="G512" s="23">
        <f t="shared" si="53"/>
        <v>0.60851351259900743</v>
      </c>
    </row>
    <row r="513" spans="1:7" x14ac:dyDescent="0.3">
      <c r="A513" s="23">
        <f t="shared" si="50"/>
        <v>507</v>
      </c>
      <c r="B513" s="32">
        <v>0.86794640949736013</v>
      </c>
      <c r="C513" s="23">
        <f t="shared" si="48"/>
        <v>2.8679464094973603</v>
      </c>
      <c r="D513" s="23">
        <f t="shared" si="49"/>
        <v>0.55184858444096174</v>
      </c>
      <c r="E513" s="23">
        <f t="shared" si="51"/>
        <v>1.9723865877712033E-3</v>
      </c>
      <c r="F513" s="23">
        <f t="shared" si="52"/>
        <v>308.45968595953872</v>
      </c>
      <c r="G513" s="23">
        <f t="shared" si="53"/>
        <v>0.60840174745471154</v>
      </c>
    </row>
    <row r="514" spans="1:7" x14ac:dyDescent="0.3">
      <c r="A514" s="23">
        <f t="shared" si="50"/>
        <v>508</v>
      </c>
      <c r="B514" s="32">
        <v>0.32670064394054993</v>
      </c>
      <c r="C514" s="23">
        <f t="shared" si="48"/>
        <v>2.32670064394055</v>
      </c>
      <c r="D514" s="23">
        <f t="shared" si="49"/>
        <v>0.62956327423671321</v>
      </c>
      <c r="E514" s="23">
        <f t="shared" si="51"/>
        <v>1.968503937007874E-3</v>
      </c>
      <c r="F514" s="23">
        <f t="shared" si="52"/>
        <v>309.08924923377543</v>
      </c>
      <c r="G514" s="23">
        <f t="shared" si="53"/>
        <v>0.60844340400349495</v>
      </c>
    </row>
    <row r="515" spans="1:7" x14ac:dyDescent="0.3">
      <c r="A515" s="23">
        <f t="shared" si="50"/>
        <v>509</v>
      </c>
      <c r="B515" s="32">
        <v>0.64644306772057247</v>
      </c>
      <c r="C515" s="23">
        <f t="shared" si="48"/>
        <v>2.6464430677205724</v>
      </c>
      <c r="D515" s="23">
        <f t="shared" si="49"/>
        <v>0.58044021953581304</v>
      </c>
      <c r="E515" s="23">
        <f t="shared" si="51"/>
        <v>1.9646365422396855E-3</v>
      </c>
      <c r="F515" s="23">
        <f t="shared" si="52"/>
        <v>309.66968945331126</v>
      </c>
      <c r="G515" s="23">
        <f t="shared" si="53"/>
        <v>0.60838838792399064</v>
      </c>
    </row>
    <row r="516" spans="1:7" x14ac:dyDescent="0.3">
      <c r="A516" s="23">
        <f t="shared" si="50"/>
        <v>510</v>
      </c>
      <c r="B516" s="32">
        <v>0.22736289559617909</v>
      </c>
      <c r="C516" s="23">
        <f t="shared" si="48"/>
        <v>2.2273628955961793</v>
      </c>
      <c r="D516" s="23">
        <f t="shared" si="49"/>
        <v>0.64721306642877907</v>
      </c>
      <c r="E516" s="23">
        <f t="shared" si="51"/>
        <v>1.9607843137254902E-3</v>
      </c>
      <c r="F516" s="23">
        <f t="shared" si="52"/>
        <v>310.31690251974004</v>
      </c>
      <c r="G516" s="23">
        <f t="shared" si="53"/>
        <v>0.60846451474458829</v>
      </c>
    </row>
    <row r="517" spans="1:7" x14ac:dyDescent="0.3">
      <c r="A517" s="23">
        <f t="shared" si="50"/>
        <v>511</v>
      </c>
      <c r="B517" s="32">
        <v>0.47883541367839594</v>
      </c>
      <c r="C517" s="23">
        <f t="shared" si="48"/>
        <v>2.4788354136783961</v>
      </c>
      <c r="D517" s="23">
        <f t="shared" si="49"/>
        <v>0.60486591891333807</v>
      </c>
      <c r="E517" s="23">
        <f t="shared" si="51"/>
        <v>1.9569471624266144E-3</v>
      </c>
      <c r="F517" s="23">
        <f t="shared" si="52"/>
        <v>310.92176843865337</v>
      </c>
      <c r="G517" s="23">
        <f t="shared" si="53"/>
        <v>0.60845747248268756</v>
      </c>
    </row>
    <row r="518" spans="1:7" x14ac:dyDescent="0.3">
      <c r="A518" s="23">
        <f t="shared" si="50"/>
        <v>512</v>
      </c>
      <c r="B518" s="32">
        <v>0.39741203039643541</v>
      </c>
      <c r="C518" s="23">
        <f t="shared" si="48"/>
        <v>2.3974120303964352</v>
      </c>
      <c r="D518" s="23">
        <f t="shared" si="49"/>
        <v>0.6177562197044183</v>
      </c>
      <c r="E518" s="23">
        <f t="shared" si="51"/>
        <v>1.953125E-3</v>
      </c>
      <c r="F518" s="23">
        <f t="shared" si="52"/>
        <v>311.53952465835778</v>
      </c>
      <c r="G518" s="23">
        <f t="shared" si="53"/>
        <v>0.60847563409835503</v>
      </c>
    </row>
    <row r="519" spans="1:7" x14ac:dyDescent="0.3">
      <c r="A519" s="23">
        <f t="shared" si="50"/>
        <v>513</v>
      </c>
      <c r="B519" s="32">
        <v>0.15552232428968168</v>
      </c>
      <c r="C519" s="23">
        <f t="shared" si="48"/>
        <v>2.1555223242896817</v>
      </c>
      <c r="D519" s="23">
        <f t="shared" si="49"/>
        <v>0.66083200075091164</v>
      </c>
      <c r="E519" s="23">
        <f t="shared" si="51"/>
        <v>1.9493177387914229E-3</v>
      </c>
      <c r="F519" s="23">
        <f t="shared" si="52"/>
        <v>312.20035665910871</v>
      </c>
      <c r="G519" s="23">
        <f t="shared" si="53"/>
        <v>0.60857769329260958</v>
      </c>
    </row>
    <row r="520" spans="1:7" x14ac:dyDescent="0.3">
      <c r="A520" s="23">
        <f t="shared" si="50"/>
        <v>514</v>
      </c>
      <c r="B520" s="32">
        <v>0.24146244697408978</v>
      </c>
      <c r="C520" s="23">
        <f t="shared" ref="C520:C583" si="54">$C$3+B520*($D$3-$C$3)</f>
        <v>2.2414624469740896</v>
      </c>
      <c r="D520" s="23">
        <f t="shared" ref="D520:D583" si="55" xml:space="preserve"> POWER(C520,-1) * LN(C520+2)</f>
        <v>0.64462740763893644</v>
      </c>
      <c r="E520" s="23">
        <f t="shared" si="51"/>
        <v>1.9455252918287938E-3</v>
      </c>
      <c r="F520" s="23">
        <f t="shared" si="52"/>
        <v>312.84498406674766</v>
      </c>
      <c r="G520" s="23">
        <f t="shared" si="53"/>
        <v>0.60864782892363356</v>
      </c>
    </row>
    <row r="521" spans="1:7" x14ac:dyDescent="0.3">
      <c r="A521" s="23">
        <f t="shared" ref="A521:A584" si="56">A520+1</f>
        <v>515</v>
      </c>
      <c r="B521" s="32">
        <v>0.6972258674886318</v>
      </c>
      <c r="C521" s="23">
        <f t="shared" si="54"/>
        <v>2.6972258674886316</v>
      </c>
      <c r="D521" s="23">
        <f t="shared" si="55"/>
        <v>0.57354191658251918</v>
      </c>
      <c r="E521" s="23">
        <f t="shared" si="51"/>
        <v>1.9417475728155339E-3</v>
      </c>
      <c r="F521" s="23">
        <f t="shared" si="52"/>
        <v>313.4185259833302</v>
      </c>
      <c r="G521" s="23">
        <f t="shared" si="53"/>
        <v>0.60857966210355374</v>
      </c>
    </row>
    <row r="522" spans="1:7" x14ac:dyDescent="0.3">
      <c r="A522" s="23">
        <f t="shared" si="56"/>
        <v>516</v>
      </c>
      <c r="B522" s="32">
        <v>0.30594805749687187</v>
      </c>
      <c r="C522" s="23">
        <f t="shared" si="54"/>
        <v>2.305948057496872</v>
      </c>
      <c r="D522" s="23">
        <f t="shared" si="55"/>
        <v>0.63314406901003972</v>
      </c>
      <c r="E522" s="23">
        <f t="shared" si="51"/>
        <v>1.937984496124031E-3</v>
      </c>
      <c r="F522" s="23">
        <f t="shared" si="52"/>
        <v>314.05167005234023</v>
      </c>
      <c r="G522" s="23">
        <f t="shared" si="53"/>
        <v>0.60862726754329499</v>
      </c>
    </row>
    <row r="523" spans="1:7" x14ac:dyDescent="0.3">
      <c r="A523" s="23">
        <f t="shared" si="56"/>
        <v>517</v>
      </c>
      <c r="B523" s="32">
        <v>0.70186468092898346</v>
      </c>
      <c r="C523" s="23">
        <f t="shared" si="54"/>
        <v>2.7018646809289835</v>
      </c>
      <c r="D523" s="23">
        <f t="shared" si="55"/>
        <v>0.57292253812141847</v>
      </c>
      <c r="E523" s="23">
        <f t="shared" si="51"/>
        <v>1.9342359767891683E-3</v>
      </c>
      <c r="F523" s="23">
        <f t="shared" si="52"/>
        <v>314.62459259046165</v>
      </c>
      <c r="G523" s="23">
        <f t="shared" si="53"/>
        <v>0.60855820617110568</v>
      </c>
    </row>
    <row r="524" spans="1:7" x14ac:dyDescent="0.3">
      <c r="A524" s="23">
        <f t="shared" si="56"/>
        <v>518</v>
      </c>
      <c r="B524" s="32">
        <v>0.89803765984069339</v>
      </c>
      <c r="C524" s="23">
        <f t="shared" si="54"/>
        <v>2.8980376598406936</v>
      </c>
      <c r="D524" s="23">
        <f t="shared" si="55"/>
        <v>0.54824499672230775</v>
      </c>
      <c r="E524" s="23">
        <f t="shared" si="51"/>
        <v>1.9305019305019305E-3</v>
      </c>
      <c r="F524" s="23">
        <f t="shared" si="52"/>
        <v>315.17283758718395</v>
      </c>
      <c r="G524" s="23">
        <f t="shared" si="53"/>
        <v>0.60844177140383005</v>
      </c>
    </row>
    <row r="525" spans="1:7" x14ac:dyDescent="0.3">
      <c r="A525" s="23">
        <f t="shared" si="56"/>
        <v>519</v>
      </c>
      <c r="B525" s="32">
        <v>0.50697347941526538</v>
      </c>
      <c r="C525" s="23">
        <f t="shared" si="54"/>
        <v>2.5069734794152652</v>
      </c>
      <c r="D525" s="23">
        <f t="shared" si="55"/>
        <v>0.60057510450109453</v>
      </c>
      <c r="E525" s="23">
        <f t="shared" si="51"/>
        <v>1.9267822736030828E-3</v>
      </c>
      <c r="F525" s="23">
        <f t="shared" si="52"/>
        <v>315.77341269168505</v>
      </c>
      <c r="G525" s="23">
        <f t="shared" si="53"/>
        <v>0.6084266140494895</v>
      </c>
    </row>
    <row r="526" spans="1:7" x14ac:dyDescent="0.3">
      <c r="A526" s="23">
        <f t="shared" si="56"/>
        <v>520</v>
      </c>
      <c r="B526" s="32">
        <v>0.54042176580095824</v>
      </c>
      <c r="C526" s="23">
        <f t="shared" si="54"/>
        <v>2.540421765800958</v>
      </c>
      <c r="D526" s="23">
        <f t="shared" si="55"/>
        <v>0.5955782335290486</v>
      </c>
      <c r="E526" s="23">
        <f t="shared" si="51"/>
        <v>1.9230769230769232E-3</v>
      </c>
      <c r="F526" s="23">
        <f t="shared" si="52"/>
        <v>316.36899092521412</v>
      </c>
      <c r="G526" s="23">
        <f t="shared" si="53"/>
        <v>0.60840190562541185</v>
      </c>
    </row>
    <row r="527" spans="1:7" x14ac:dyDescent="0.3">
      <c r="A527" s="23">
        <f t="shared" si="56"/>
        <v>521</v>
      </c>
      <c r="B527" s="32">
        <v>1.2512588885158849E-3</v>
      </c>
      <c r="C527" s="23">
        <f t="shared" si="54"/>
        <v>2.0012512588885158</v>
      </c>
      <c r="D527" s="23">
        <f t="shared" si="55"/>
        <v>0.69287008353754109</v>
      </c>
      <c r="E527" s="23">
        <f t="shared" si="51"/>
        <v>1.9193857965451055E-3</v>
      </c>
      <c r="F527" s="23">
        <f t="shared" si="52"/>
        <v>317.06186100875163</v>
      </c>
      <c r="G527" s="23">
        <f t="shared" si="53"/>
        <v>0.60856403264635628</v>
      </c>
    </row>
    <row r="528" spans="1:7" x14ac:dyDescent="0.3">
      <c r="A528" s="23">
        <f t="shared" si="56"/>
        <v>522</v>
      </c>
      <c r="B528" s="32">
        <v>8.9419232764671782E-3</v>
      </c>
      <c r="C528" s="23">
        <f t="shared" si="54"/>
        <v>2.0089419232764674</v>
      </c>
      <c r="D528" s="23">
        <f t="shared" si="55"/>
        <v>0.69117346344426245</v>
      </c>
      <c r="E528" s="23">
        <f t="shared" si="51"/>
        <v>1.9157088122605363E-3</v>
      </c>
      <c r="F528" s="23">
        <f t="shared" si="52"/>
        <v>317.75303447219591</v>
      </c>
      <c r="G528" s="23">
        <f t="shared" si="53"/>
        <v>0.60872228826091168</v>
      </c>
    </row>
    <row r="529" spans="1:7" x14ac:dyDescent="0.3">
      <c r="A529" s="23">
        <f t="shared" si="56"/>
        <v>523</v>
      </c>
      <c r="B529" s="32">
        <v>9.3813898129215367E-2</v>
      </c>
      <c r="C529" s="23">
        <f t="shared" si="54"/>
        <v>2.0938138981292154</v>
      </c>
      <c r="D529" s="23">
        <f t="shared" si="55"/>
        <v>0.67316251470212907</v>
      </c>
      <c r="E529" s="23">
        <f t="shared" si="51"/>
        <v>1.9120458891013384E-3</v>
      </c>
      <c r="F529" s="23">
        <f t="shared" si="52"/>
        <v>318.42619698689805</v>
      </c>
      <c r="G529" s="23">
        <f t="shared" si="53"/>
        <v>0.60884550093097134</v>
      </c>
    </row>
    <row r="530" spans="1:7" x14ac:dyDescent="0.3">
      <c r="A530" s="23">
        <f t="shared" si="56"/>
        <v>524</v>
      </c>
      <c r="B530" s="32">
        <v>0.17902157658619952</v>
      </c>
      <c r="C530" s="23">
        <f t="shared" si="54"/>
        <v>2.1790215765861993</v>
      </c>
      <c r="D530" s="23">
        <f t="shared" si="55"/>
        <v>0.65629324735316386</v>
      </c>
      <c r="E530" s="23">
        <f t="shared" si="51"/>
        <v>1.9083969465648854E-3</v>
      </c>
      <c r="F530" s="23">
        <f t="shared" si="52"/>
        <v>319.08249023425122</v>
      </c>
      <c r="G530" s="23">
        <f t="shared" si="53"/>
        <v>0.60893605006536489</v>
      </c>
    </row>
    <row r="531" spans="1:7" x14ac:dyDescent="0.3">
      <c r="A531" s="23">
        <f t="shared" si="56"/>
        <v>525</v>
      </c>
      <c r="B531" s="32">
        <v>0.413281655323954</v>
      </c>
      <c r="C531" s="23">
        <f t="shared" si="54"/>
        <v>2.4132816553239538</v>
      </c>
      <c r="D531" s="23">
        <f t="shared" si="55"/>
        <v>0.6151866065770768</v>
      </c>
      <c r="E531" s="23">
        <f t="shared" si="51"/>
        <v>1.9047619047619048E-3</v>
      </c>
      <c r="F531" s="23">
        <f t="shared" si="52"/>
        <v>319.69767684082831</v>
      </c>
      <c r="G531" s="23">
        <f t="shared" si="53"/>
        <v>0.608947955887292</v>
      </c>
    </row>
    <row r="532" spans="1:7" x14ac:dyDescent="0.3">
      <c r="A532" s="23">
        <f t="shared" si="56"/>
        <v>526</v>
      </c>
      <c r="B532" s="32">
        <v>0.21304971465193639</v>
      </c>
      <c r="C532" s="23">
        <f t="shared" si="54"/>
        <v>2.2130497146519366</v>
      </c>
      <c r="D532" s="23">
        <f t="shared" si="55"/>
        <v>0.64986645971060419</v>
      </c>
      <c r="E532" s="23">
        <f t="shared" si="51"/>
        <v>1.9011406844106464E-3</v>
      </c>
      <c r="F532" s="23">
        <f t="shared" si="52"/>
        <v>320.34754330053892</v>
      </c>
      <c r="G532" s="23">
        <f t="shared" si="53"/>
        <v>0.60902574771965579</v>
      </c>
    </row>
    <row r="533" spans="1:7" x14ac:dyDescent="0.3">
      <c r="A533" s="23">
        <f t="shared" si="56"/>
        <v>527</v>
      </c>
      <c r="B533" s="32">
        <v>0.88970610675374617</v>
      </c>
      <c r="C533" s="23">
        <f t="shared" si="54"/>
        <v>2.8897061067537462</v>
      </c>
      <c r="D533" s="23">
        <f t="shared" si="55"/>
        <v>0.54923654592516946</v>
      </c>
      <c r="E533" s="23">
        <f t="shared" si="51"/>
        <v>1.8975332068311196E-3</v>
      </c>
      <c r="F533" s="23">
        <f t="shared" si="52"/>
        <v>320.89677984646409</v>
      </c>
      <c r="G533" s="23">
        <f t="shared" si="53"/>
        <v>0.60891229572384076</v>
      </c>
    </row>
    <row r="534" spans="1:7" x14ac:dyDescent="0.3">
      <c r="A534" s="23">
        <f t="shared" si="56"/>
        <v>528</v>
      </c>
      <c r="B534" s="32">
        <v>0.38154240546891688</v>
      </c>
      <c r="C534" s="23">
        <f t="shared" si="54"/>
        <v>2.3815424054689167</v>
      </c>
      <c r="D534" s="23">
        <f t="shared" si="55"/>
        <v>0.62035460984179325</v>
      </c>
      <c r="E534" s="23">
        <f t="shared" si="51"/>
        <v>1.893939393939394E-3</v>
      </c>
      <c r="F534" s="23">
        <f t="shared" si="52"/>
        <v>321.51713445630588</v>
      </c>
      <c r="G534" s="23">
        <f t="shared" si="53"/>
        <v>0.60893396677330658</v>
      </c>
    </row>
    <row r="535" spans="1:7" x14ac:dyDescent="0.3">
      <c r="A535" s="23">
        <f t="shared" si="56"/>
        <v>529</v>
      </c>
      <c r="B535" s="32">
        <v>0.59212012085329757</v>
      </c>
      <c r="C535" s="23">
        <f t="shared" si="54"/>
        <v>2.5921201208532976</v>
      </c>
      <c r="D535" s="23">
        <f t="shared" si="55"/>
        <v>0.58806758418886207</v>
      </c>
      <c r="E535" s="23">
        <f t="shared" si="51"/>
        <v>1.890359168241966E-3</v>
      </c>
      <c r="F535" s="23">
        <f t="shared" si="52"/>
        <v>322.10520204049476</v>
      </c>
      <c r="G535" s="23">
        <f t="shared" si="53"/>
        <v>0.60889452181568005</v>
      </c>
    </row>
    <row r="536" spans="1:7" x14ac:dyDescent="0.3">
      <c r="A536" s="23">
        <f t="shared" si="56"/>
        <v>530</v>
      </c>
      <c r="B536" s="32">
        <v>0.64775536362804043</v>
      </c>
      <c r="C536" s="23">
        <f t="shared" si="54"/>
        <v>2.6477553636280406</v>
      </c>
      <c r="D536" s="23">
        <f t="shared" si="55"/>
        <v>0.5802591911093764</v>
      </c>
      <c r="E536" s="23">
        <f t="shared" si="51"/>
        <v>1.8867924528301887E-3</v>
      </c>
      <c r="F536" s="23">
        <f t="shared" si="52"/>
        <v>322.68546123160411</v>
      </c>
      <c r="G536" s="23">
        <f t="shared" si="53"/>
        <v>0.60884049288981912</v>
      </c>
    </row>
    <row r="537" spans="1:7" x14ac:dyDescent="0.3">
      <c r="A537" s="23">
        <f t="shared" si="56"/>
        <v>531</v>
      </c>
      <c r="B537" s="32">
        <v>0.68187505722220532</v>
      </c>
      <c r="C537" s="23">
        <f t="shared" si="54"/>
        <v>2.6818750572222054</v>
      </c>
      <c r="D537" s="23">
        <f t="shared" si="55"/>
        <v>0.57560425075916499</v>
      </c>
      <c r="E537" s="23">
        <f t="shared" si="51"/>
        <v>1.8832391713747645E-3</v>
      </c>
      <c r="F537" s="23">
        <f t="shared" si="52"/>
        <v>323.26106548236328</v>
      </c>
      <c r="G537" s="23">
        <f t="shared" si="53"/>
        <v>0.60877790109672936</v>
      </c>
    </row>
    <row r="538" spans="1:7" x14ac:dyDescent="0.3">
      <c r="A538" s="23">
        <f t="shared" si="56"/>
        <v>532</v>
      </c>
      <c r="B538" s="32">
        <v>0.68703268532364881</v>
      </c>
      <c r="C538" s="23">
        <f t="shared" si="54"/>
        <v>2.6870326853236488</v>
      </c>
      <c r="D538" s="23">
        <f t="shared" si="55"/>
        <v>0.57490915572658241</v>
      </c>
      <c r="E538" s="23">
        <f t="shared" si="51"/>
        <v>1.8796992481203006E-3</v>
      </c>
      <c r="F538" s="23">
        <f t="shared" si="52"/>
        <v>323.83597463808985</v>
      </c>
      <c r="G538" s="23">
        <f t="shared" si="53"/>
        <v>0.60871423804152225</v>
      </c>
    </row>
    <row r="539" spans="1:7" x14ac:dyDescent="0.3">
      <c r="A539" s="23">
        <f t="shared" si="56"/>
        <v>533</v>
      </c>
      <c r="B539" s="32">
        <v>0.717734305856502</v>
      </c>
      <c r="C539" s="23">
        <f t="shared" si="54"/>
        <v>2.717734305856502</v>
      </c>
      <c r="D539" s="23">
        <f t="shared" si="55"/>
        <v>0.57081689739219954</v>
      </c>
      <c r="E539" s="23">
        <f t="shared" si="51"/>
        <v>1.876172607879925E-3</v>
      </c>
      <c r="F539" s="23">
        <f t="shared" si="52"/>
        <v>324.40679153548206</v>
      </c>
      <c r="G539" s="23">
        <f t="shared" si="53"/>
        <v>0.60864313608908449</v>
      </c>
    </row>
    <row r="540" spans="1:7" x14ac:dyDescent="0.3">
      <c r="A540" s="23">
        <f t="shared" si="56"/>
        <v>534</v>
      </c>
      <c r="B540" s="32">
        <v>0.88109988708151499</v>
      </c>
      <c r="C540" s="23">
        <f t="shared" si="54"/>
        <v>2.8810998870815148</v>
      </c>
      <c r="D540" s="23">
        <f t="shared" si="55"/>
        <v>0.5502657468680352</v>
      </c>
      <c r="E540" s="23">
        <f t="shared" si="51"/>
        <v>1.8726591760299626E-3</v>
      </c>
      <c r="F540" s="23">
        <f t="shared" si="52"/>
        <v>324.95705728235009</v>
      </c>
      <c r="G540" s="23">
        <f t="shared" si="53"/>
        <v>0.6085338151354871</v>
      </c>
    </row>
    <row r="541" spans="1:7" x14ac:dyDescent="0.3">
      <c r="A541" s="23">
        <f t="shared" si="56"/>
        <v>535</v>
      </c>
      <c r="B541" s="32">
        <v>0.94253364665669725</v>
      </c>
      <c r="C541" s="23">
        <f t="shared" si="54"/>
        <v>2.9425336466566971</v>
      </c>
      <c r="D541" s="23">
        <f t="shared" si="55"/>
        <v>0.54302797368992795</v>
      </c>
      <c r="E541" s="23">
        <f t="shared" si="51"/>
        <v>1.869158878504673E-3</v>
      </c>
      <c r="F541" s="23">
        <f t="shared" si="52"/>
        <v>325.50008525603999</v>
      </c>
      <c r="G541" s="23">
        <f t="shared" si="53"/>
        <v>0.60841137431035519</v>
      </c>
    </row>
    <row r="542" spans="1:7" x14ac:dyDescent="0.3">
      <c r="A542" s="23">
        <f t="shared" si="56"/>
        <v>536</v>
      </c>
      <c r="B542" s="32">
        <v>0.64995269631031216</v>
      </c>
      <c r="C542" s="23">
        <f t="shared" si="54"/>
        <v>2.6499526963103124</v>
      </c>
      <c r="D542" s="23">
        <f t="shared" si="55"/>
        <v>0.57995640784489755</v>
      </c>
      <c r="E542" s="23">
        <f t="shared" si="51"/>
        <v>1.8656716417910447E-3</v>
      </c>
      <c r="F542" s="23">
        <f t="shared" si="52"/>
        <v>326.08004166388491</v>
      </c>
      <c r="G542" s="23">
        <f t="shared" si="53"/>
        <v>0.60835828668635239</v>
      </c>
    </row>
    <row r="543" spans="1:7" x14ac:dyDescent="0.3">
      <c r="A543" s="23">
        <f t="shared" si="56"/>
        <v>537</v>
      </c>
      <c r="B543" s="32">
        <v>0.71324808496353043</v>
      </c>
      <c r="C543" s="23">
        <f t="shared" si="54"/>
        <v>2.7132480849635305</v>
      </c>
      <c r="D543" s="23">
        <f t="shared" si="55"/>
        <v>0.57141007252058551</v>
      </c>
      <c r="E543" s="23">
        <f t="shared" si="51"/>
        <v>1.8621973929236499E-3</v>
      </c>
      <c r="F543" s="23">
        <f t="shared" si="52"/>
        <v>326.65145173640548</v>
      </c>
      <c r="G543" s="23">
        <f t="shared" si="53"/>
        <v>0.6082894818182597</v>
      </c>
    </row>
    <row r="544" spans="1:7" x14ac:dyDescent="0.3">
      <c r="A544" s="23">
        <f t="shared" si="56"/>
        <v>538</v>
      </c>
      <c r="B544" s="32">
        <v>0.8843348490859706</v>
      </c>
      <c r="C544" s="23">
        <f t="shared" si="54"/>
        <v>2.8843348490859704</v>
      </c>
      <c r="D544" s="23">
        <f t="shared" si="55"/>
        <v>0.54987828990098642</v>
      </c>
      <c r="E544" s="23">
        <f t="shared" si="51"/>
        <v>1.8587360594795538E-3</v>
      </c>
      <c r="F544" s="23">
        <f t="shared" si="52"/>
        <v>327.20133002630644</v>
      </c>
      <c r="G544" s="23">
        <f t="shared" si="53"/>
        <v>0.60818091082956582</v>
      </c>
    </row>
    <row r="545" spans="1:7" x14ac:dyDescent="0.3">
      <c r="A545" s="23">
        <f t="shared" si="56"/>
        <v>539</v>
      </c>
      <c r="B545" s="32">
        <v>3.5645619067964721E-2</v>
      </c>
      <c r="C545" s="23">
        <f t="shared" si="54"/>
        <v>2.0356456190679646</v>
      </c>
      <c r="D545" s="23">
        <f t="shared" si="55"/>
        <v>0.68536796413854695</v>
      </c>
      <c r="E545" s="23">
        <f t="shared" si="51"/>
        <v>1.8552875695732839E-3</v>
      </c>
      <c r="F545" s="23">
        <f t="shared" si="52"/>
        <v>327.88669799044499</v>
      </c>
      <c r="G545" s="23">
        <f t="shared" si="53"/>
        <v>0.60832411501010197</v>
      </c>
    </row>
    <row r="546" spans="1:7" x14ac:dyDescent="0.3">
      <c r="A546" s="23">
        <f t="shared" si="56"/>
        <v>540</v>
      </c>
      <c r="B546" s="32">
        <v>0.84502700888088622</v>
      </c>
      <c r="C546" s="23">
        <f t="shared" si="54"/>
        <v>2.8450270088808862</v>
      </c>
      <c r="D546" s="23">
        <f t="shared" si="55"/>
        <v>0.55463544458100245</v>
      </c>
      <c r="E546" s="23">
        <f t="shared" si="51"/>
        <v>1.8518518518518519E-3</v>
      </c>
      <c r="F546" s="23">
        <f t="shared" si="52"/>
        <v>328.44133343502597</v>
      </c>
      <c r="G546" s="23">
        <f t="shared" si="53"/>
        <v>0.6082246915463444</v>
      </c>
    </row>
    <row r="547" spans="1:7" x14ac:dyDescent="0.3">
      <c r="A547" s="23">
        <f t="shared" si="56"/>
        <v>541</v>
      </c>
      <c r="B547" s="32">
        <v>0.35493026520584736</v>
      </c>
      <c r="C547" s="23">
        <f t="shared" si="54"/>
        <v>2.3549302652058475</v>
      </c>
      <c r="D547" s="23">
        <f t="shared" si="55"/>
        <v>0.62477798996131184</v>
      </c>
      <c r="E547" s="23">
        <f t="shared" si="51"/>
        <v>1.8484288354898336E-3</v>
      </c>
      <c r="F547" s="23">
        <f t="shared" si="52"/>
        <v>329.0661114249873</v>
      </c>
      <c r="G547" s="23">
        <f t="shared" si="53"/>
        <v>0.60825528914045712</v>
      </c>
    </row>
    <row r="548" spans="1:7" x14ac:dyDescent="0.3">
      <c r="A548" s="23">
        <f t="shared" si="56"/>
        <v>542</v>
      </c>
      <c r="B548" s="32">
        <v>0.32715842158268993</v>
      </c>
      <c r="C548" s="23">
        <f t="shared" si="54"/>
        <v>2.3271584215826899</v>
      </c>
      <c r="D548" s="23">
        <f t="shared" si="55"/>
        <v>0.62948489424856879</v>
      </c>
      <c r="E548" s="23">
        <f t="shared" si="51"/>
        <v>1.8450184501845018E-3</v>
      </c>
      <c r="F548" s="23">
        <f t="shared" si="52"/>
        <v>329.69559631923585</v>
      </c>
      <c r="G548" s="23">
        <f t="shared" si="53"/>
        <v>0.60829445815357164</v>
      </c>
    </row>
    <row r="549" spans="1:7" x14ac:dyDescent="0.3">
      <c r="A549" s="23">
        <f t="shared" si="56"/>
        <v>543</v>
      </c>
      <c r="B549" s="32">
        <v>0.45670949430829799</v>
      </c>
      <c r="C549" s="23">
        <f t="shared" si="54"/>
        <v>2.4567094943082979</v>
      </c>
      <c r="D549" s="23">
        <f t="shared" si="55"/>
        <v>0.60829769073399009</v>
      </c>
      <c r="E549" s="23">
        <f t="shared" si="51"/>
        <v>1.841620626151013E-3</v>
      </c>
      <c r="F549" s="23">
        <f t="shared" si="52"/>
        <v>330.30389400996984</v>
      </c>
      <c r="G549" s="23">
        <f t="shared" si="53"/>
        <v>0.60829446410675847</v>
      </c>
    </row>
    <row r="550" spans="1:7" x14ac:dyDescent="0.3">
      <c r="A550" s="23">
        <f t="shared" si="56"/>
        <v>544</v>
      </c>
      <c r="B550" s="32">
        <v>0.77269814142277293</v>
      </c>
      <c r="C550" s="23">
        <f t="shared" si="54"/>
        <v>2.7726981414227732</v>
      </c>
      <c r="D550" s="23">
        <f t="shared" si="55"/>
        <v>0.56367902792212976</v>
      </c>
      <c r="E550" s="23">
        <f t="shared" si="51"/>
        <v>1.838235294117647E-3</v>
      </c>
      <c r="F550" s="23">
        <f t="shared" si="52"/>
        <v>330.86757303789199</v>
      </c>
      <c r="G550" s="23">
        <f t="shared" si="53"/>
        <v>0.60821245043730143</v>
      </c>
    </row>
    <row r="551" spans="1:7" x14ac:dyDescent="0.3">
      <c r="A551" s="23">
        <f t="shared" si="56"/>
        <v>545</v>
      </c>
      <c r="B551" s="32">
        <v>0.68114261299478129</v>
      </c>
      <c r="C551" s="23">
        <f t="shared" si="54"/>
        <v>2.6811426129947815</v>
      </c>
      <c r="D551" s="23">
        <f t="shared" si="55"/>
        <v>0.57570314265452927</v>
      </c>
      <c r="E551" s="23">
        <f t="shared" si="51"/>
        <v>1.834862385321101E-3</v>
      </c>
      <c r="F551" s="23">
        <f t="shared" si="52"/>
        <v>331.44327618054649</v>
      </c>
      <c r="G551" s="23">
        <f t="shared" si="53"/>
        <v>0.60815280033127794</v>
      </c>
    </row>
    <row r="552" spans="1:7" x14ac:dyDescent="0.3">
      <c r="A552" s="23">
        <f t="shared" si="56"/>
        <v>546</v>
      </c>
      <c r="B552" s="32">
        <v>0.97613452558977021</v>
      </c>
      <c r="C552" s="23">
        <f t="shared" si="54"/>
        <v>2.97613452558977</v>
      </c>
      <c r="D552" s="23">
        <f t="shared" si="55"/>
        <v>0.5391736751680799</v>
      </c>
      <c r="E552" s="23">
        <f t="shared" si="51"/>
        <v>1.8315018315018315E-3</v>
      </c>
      <c r="F552" s="23">
        <f t="shared" si="52"/>
        <v>331.98244985571455</v>
      </c>
      <c r="G552" s="23">
        <f t="shared" si="53"/>
        <v>0.60802646493720613</v>
      </c>
    </row>
    <row r="553" spans="1:7" x14ac:dyDescent="0.3">
      <c r="A553" s="23">
        <f t="shared" si="56"/>
        <v>547</v>
      </c>
      <c r="B553" s="32">
        <v>0.76201666310617389</v>
      </c>
      <c r="C553" s="23">
        <f t="shared" si="54"/>
        <v>2.762016663106174</v>
      </c>
      <c r="D553" s="23">
        <f t="shared" si="55"/>
        <v>0.56504773055413982</v>
      </c>
      <c r="E553" s="23">
        <f t="shared" si="51"/>
        <v>1.8281535648994515E-3</v>
      </c>
      <c r="F553" s="23">
        <f t="shared" si="52"/>
        <v>332.54749758626866</v>
      </c>
      <c r="G553" s="23">
        <f t="shared" si="53"/>
        <v>0.60794789321072884</v>
      </c>
    </row>
    <row r="554" spans="1:7" x14ac:dyDescent="0.3">
      <c r="A554" s="23">
        <f t="shared" si="56"/>
        <v>548</v>
      </c>
      <c r="B554" s="32">
        <v>0.69609668263801994</v>
      </c>
      <c r="C554" s="23">
        <f t="shared" si="54"/>
        <v>2.6960966826380197</v>
      </c>
      <c r="D554" s="23">
        <f t="shared" si="55"/>
        <v>0.57369295417716515</v>
      </c>
      <c r="E554" s="23">
        <f t="shared" si="51"/>
        <v>1.8248175182481751E-3</v>
      </c>
      <c r="F554" s="23">
        <f t="shared" si="52"/>
        <v>333.12119054044581</v>
      </c>
      <c r="G554" s="23">
        <f t="shared" si="53"/>
        <v>0.60788538419789384</v>
      </c>
    </row>
    <row r="555" spans="1:7" x14ac:dyDescent="0.3">
      <c r="A555" s="23">
        <f t="shared" si="56"/>
        <v>549</v>
      </c>
      <c r="B555" s="32">
        <v>0.60594500564592424</v>
      </c>
      <c r="C555" s="23">
        <f t="shared" si="54"/>
        <v>2.6059450056459244</v>
      </c>
      <c r="D555" s="23">
        <f t="shared" si="55"/>
        <v>0.58610134070263009</v>
      </c>
      <c r="E555" s="23">
        <f t="shared" si="51"/>
        <v>1.8214936247723133E-3</v>
      </c>
      <c r="F555" s="23">
        <f t="shared" si="52"/>
        <v>333.70729188114842</v>
      </c>
      <c r="G555" s="23">
        <f t="shared" si="53"/>
        <v>0.60784570470154542</v>
      </c>
    </row>
    <row r="556" spans="1:7" x14ac:dyDescent="0.3">
      <c r="A556" s="23">
        <f t="shared" si="56"/>
        <v>550</v>
      </c>
      <c r="B556" s="32">
        <v>0.47795037690359204</v>
      </c>
      <c r="C556" s="23">
        <f t="shared" si="54"/>
        <v>2.4779503769035922</v>
      </c>
      <c r="D556" s="23">
        <f t="shared" si="55"/>
        <v>0.60500220285176343</v>
      </c>
      <c r="E556" s="23">
        <f t="shared" si="51"/>
        <v>1.8181818181818182E-3</v>
      </c>
      <c r="F556" s="23">
        <f t="shared" si="52"/>
        <v>334.3122940840002</v>
      </c>
      <c r="G556" s="23">
        <f t="shared" si="53"/>
        <v>0.60784053469818222</v>
      </c>
    </row>
    <row r="557" spans="1:7" x14ac:dyDescent="0.3">
      <c r="A557" s="23">
        <f t="shared" si="56"/>
        <v>551</v>
      </c>
      <c r="B557" s="32">
        <v>0.34376049073763237</v>
      </c>
      <c r="C557" s="23">
        <f t="shared" si="54"/>
        <v>2.3437604907376324</v>
      </c>
      <c r="D557" s="23">
        <f t="shared" si="55"/>
        <v>0.62665978510442744</v>
      </c>
      <c r="E557" s="23">
        <f t="shared" si="51"/>
        <v>1.8148820326678765E-3</v>
      </c>
      <c r="F557" s="23">
        <f t="shared" si="52"/>
        <v>334.93895386910464</v>
      </c>
      <c r="G557" s="23">
        <f t="shared" si="53"/>
        <v>0.6078746894176128</v>
      </c>
    </row>
    <row r="558" spans="1:7" x14ac:dyDescent="0.3">
      <c r="A558" s="23">
        <f t="shared" si="56"/>
        <v>552</v>
      </c>
      <c r="B558" s="32">
        <v>0.94106875820184943</v>
      </c>
      <c r="C558" s="23">
        <f t="shared" si="54"/>
        <v>2.9410687582018493</v>
      </c>
      <c r="D558" s="23">
        <f t="shared" si="55"/>
        <v>0.54319765600818815</v>
      </c>
      <c r="E558" s="23">
        <f t="shared" si="51"/>
        <v>1.8115942028985507E-3</v>
      </c>
      <c r="F558" s="23">
        <f t="shared" si="52"/>
        <v>335.48215152511284</v>
      </c>
      <c r="G558" s="23">
        <f t="shared" si="53"/>
        <v>0.60775752087882762</v>
      </c>
    </row>
    <row r="559" spans="1:7" x14ac:dyDescent="0.3">
      <c r="A559" s="23">
        <f t="shared" si="56"/>
        <v>553</v>
      </c>
      <c r="B559" s="32">
        <v>0.1445661793877987</v>
      </c>
      <c r="C559" s="23">
        <f t="shared" si="54"/>
        <v>2.1445661793877986</v>
      </c>
      <c r="D559" s="23">
        <f t="shared" si="55"/>
        <v>0.66297703264661145</v>
      </c>
      <c r="E559" s="23">
        <f t="shared" si="51"/>
        <v>1.8083182640144665E-3</v>
      </c>
      <c r="F559" s="23">
        <f t="shared" si="52"/>
        <v>336.14512855775945</v>
      </c>
      <c r="G559" s="23">
        <f t="shared" si="53"/>
        <v>0.60785737533048723</v>
      </c>
    </row>
    <row r="560" spans="1:7" x14ac:dyDescent="0.3">
      <c r="A560" s="23">
        <f t="shared" si="56"/>
        <v>554</v>
      </c>
      <c r="B560" s="32">
        <v>0.30899990844447156</v>
      </c>
      <c r="C560" s="23">
        <f t="shared" si="54"/>
        <v>2.3089999084444717</v>
      </c>
      <c r="D560" s="23">
        <f t="shared" si="55"/>
        <v>0.6326140733241683</v>
      </c>
      <c r="E560" s="23">
        <f t="shared" si="51"/>
        <v>1.8050541516245488E-3</v>
      </c>
      <c r="F560" s="23">
        <f t="shared" si="52"/>
        <v>336.77774263108364</v>
      </c>
      <c r="G560" s="23">
        <f t="shared" si="53"/>
        <v>0.60790206251098133</v>
      </c>
    </row>
    <row r="561" spans="1:7" x14ac:dyDescent="0.3">
      <c r="A561" s="23">
        <f t="shared" si="56"/>
        <v>555</v>
      </c>
      <c r="B561" s="32">
        <v>0.70702230903042695</v>
      </c>
      <c r="C561" s="23">
        <f t="shared" si="54"/>
        <v>2.7070223090304268</v>
      </c>
      <c r="D561" s="23">
        <f t="shared" si="55"/>
        <v>0.57223595711921649</v>
      </c>
      <c r="E561" s="23">
        <f t="shared" si="51"/>
        <v>1.8018018018018018E-3</v>
      </c>
      <c r="F561" s="23">
        <f t="shared" si="52"/>
        <v>337.34997858820287</v>
      </c>
      <c r="G561" s="23">
        <f t="shared" si="53"/>
        <v>0.60783779925802317</v>
      </c>
    </row>
    <row r="562" spans="1:7" x14ac:dyDescent="0.3">
      <c r="A562" s="23">
        <f t="shared" si="56"/>
        <v>556</v>
      </c>
      <c r="B562" s="32">
        <v>0.69014557329020054</v>
      </c>
      <c r="C562" s="23">
        <f t="shared" si="54"/>
        <v>2.6901455732902004</v>
      </c>
      <c r="D562" s="23">
        <f t="shared" si="55"/>
        <v>0.57449070280883063</v>
      </c>
      <c r="E562" s="23">
        <f t="shared" si="51"/>
        <v>1.7985611510791368E-3</v>
      </c>
      <c r="F562" s="23">
        <f t="shared" si="52"/>
        <v>337.92446929101169</v>
      </c>
      <c r="G562" s="23">
        <f t="shared" si="53"/>
        <v>0.60777782246584844</v>
      </c>
    </row>
    <row r="563" spans="1:7" x14ac:dyDescent="0.3">
      <c r="A563" s="23">
        <f t="shared" si="56"/>
        <v>557</v>
      </c>
      <c r="B563" s="32">
        <v>0.15610217596972564</v>
      </c>
      <c r="C563" s="23">
        <f t="shared" si="54"/>
        <v>2.1561021759697256</v>
      </c>
      <c r="D563" s="23">
        <f t="shared" si="55"/>
        <v>0.66071899281156554</v>
      </c>
      <c r="E563" s="23">
        <f t="shared" si="51"/>
        <v>1.7953321364452424E-3</v>
      </c>
      <c r="F563" s="23">
        <f t="shared" si="52"/>
        <v>338.58518828382324</v>
      </c>
      <c r="G563" s="23">
        <f t="shared" si="53"/>
        <v>0.60787286945031105</v>
      </c>
    </row>
    <row r="564" spans="1:7" x14ac:dyDescent="0.3">
      <c r="A564" s="23">
        <f t="shared" si="56"/>
        <v>558</v>
      </c>
      <c r="B564" s="32">
        <v>0.1717886898403882</v>
      </c>
      <c r="C564" s="23">
        <f t="shared" si="54"/>
        <v>2.1717886898403882</v>
      </c>
      <c r="D564" s="23">
        <f t="shared" si="55"/>
        <v>0.65768133563397224</v>
      </c>
      <c r="E564" s="23">
        <f t="shared" si="51"/>
        <v>1.7921146953405018E-3</v>
      </c>
      <c r="F564" s="23">
        <f t="shared" si="52"/>
        <v>339.24286961945722</v>
      </c>
      <c r="G564" s="23">
        <f t="shared" si="53"/>
        <v>0.60796213193451121</v>
      </c>
    </row>
    <row r="565" spans="1:7" x14ac:dyDescent="0.3">
      <c r="A565" s="23">
        <f t="shared" si="56"/>
        <v>559</v>
      </c>
      <c r="B565" s="32">
        <v>0.40488906521805473</v>
      </c>
      <c r="C565" s="23">
        <f t="shared" si="54"/>
        <v>2.4048890652180548</v>
      </c>
      <c r="D565" s="23">
        <f t="shared" si="55"/>
        <v>0.61654198386241743</v>
      </c>
      <c r="E565" s="23">
        <f t="shared" si="51"/>
        <v>1.7889087656529517E-3</v>
      </c>
      <c r="F565" s="23">
        <f t="shared" si="52"/>
        <v>339.85941160331964</v>
      </c>
      <c r="G565" s="23">
        <f t="shared" si="53"/>
        <v>0.60797748050683298</v>
      </c>
    </row>
    <row r="566" spans="1:7" x14ac:dyDescent="0.3">
      <c r="A566" s="23">
        <f t="shared" si="56"/>
        <v>560</v>
      </c>
      <c r="B566" s="32">
        <v>0.80208746604815817</v>
      </c>
      <c r="C566" s="23">
        <f t="shared" si="54"/>
        <v>2.8020874660481581</v>
      </c>
      <c r="D566" s="23">
        <f t="shared" si="55"/>
        <v>0.55995779259169021</v>
      </c>
      <c r="E566" s="23">
        <f t="shared" si="51"/>
        <v>1.7857142857142857E-3</v>
      </c>
      <c r="F566" s="23">
        <f t="shared" si="52"/>
        <v>340.41936939591136</v>
      </c>
      <c r="G566" s="23">
        <f t="shared" si="53"/>
        <v>0.60789173106412742</v>
      </c>
    </row>
    <row r="567" spans="1:7" x14ac:dyDescent="0.3">
      <c r="A567" s="23">
        <f t="shared" si="56"/>
        <v>561</v>
      </c>
      <c r="B567" s="32">
        <v>1.0132145146031068E-2</v>
      </c>
      <c r="C567" s="23">
        <f t="shared" si="54"/>
        <v>2.0101321451460312</v>
      </c>
      <c r="D567" s="23">
        <f t="shared" si="55"/>
        <v>0.69091188757461941</v>
      </c>
      <c r="E567" s="23">
        <f t="shared" si="51"/>
        <v>1.7825311942959001E-3</v>
      </c>
      <c r="F567" s="23">
        <f t="shared" si="52"/>
        <v>341.11028128348596</v>
      </c>
      <c r="G567" s="23">
        <f t="shared" si="53"/>
        <v>0.60803971708286264</v>
      </c>
    </row>
    <row r="568" spans="1:7" x14ac:dyDescent="0.3">
      <c r="A568" s="23">
        <f t="shared" si="56"/>
        <v>562</v>
      </c>
      <c r="B568" s="32">
        <v>0.62016663106173897</v>
      </c>
      <c r="C568" s="23">
        <f t="shared" si="54"/>
        <v>2.6201666310617391</v>
      </c>
      <c r="D568" s="23">
        <f t="shared" si="55"/>
        <v>0.58409673401285145</v>
      </c>
      <c r="E568" s="23">
        <f t="shared" si="51"/>
        <v>1.7793594306049821E-3</v>
      </c>
      <c r="F568" s="23">
        <f t="shared" si="52"/>
        <v>341.69437801749882</v>
      </c>
      <c r="G568" s="23">
        <f t="shared" si="53"/>
        <v>0.60799711391014022</v>
      </c>
    </row>
    <row r="569" spans="1:7" x14ac:dyDescent="0.3">
      <c r="A569" s="23">
        <f t="shared" si="56"/>
        <v>563</v>
      </c>
      <c r="B569" s="32">
        <v>0.28818628498184151</v>
      </c>
      <c r="C569" s="23">
        <f t="shared" si="54"/>
        <v>2.2881862849818413</v>
      </c>
      <c r="D569" s="23">
        <f t="shared" si="55"/>
        <v>0.63625233474485643</v>
      </c>
      <c r="E569" s="23">
        <f t="shared" ref="E569:E632" si="57" xml:space="preserve"> ($D$3-$C$3)/A569</f>
        <v>1.7761989342806395E-3</v>
      </c>
      <c r="F569" s="23">
        <f t="shared" ref="F569:F632" si="58" xml:space="preserve"> SUM(D569+F568)</f>
        <v>342.3306303522437</v>
      </c>
      <c r="G569" s="23">
        <f t="shared" ref="G569:G632" si="59" xml:space="preserve"> E569*F569</f>
        <v>0.60804730080327485</v>
      </c>
    </row>
    <row r="570" spans="1:7" x14ac:dyDescent="0.3">
      <c r="A570" s="23">
        <f t="shared" si="56"/>
        <v>564</v>
      </c>
      <c r="B570" s="32">
        <v>0.6879177220984527</v>
      </c>
      <c r="C570" s="23">
        <f t="shared" si="54"/>
        <v>2.6879177220984527</v>
      </c>
      <c r="D570" s="23">
        <f t="shared" si="55"/>
        <v>0.57479010189627699</v>
      </c>
      <c r="E570" s="23">
        <f t="shared" si="57"/>
        <v>1.7730496453900709E-3</v>
      </c>
      <c r="F570" s="23">
        <f t="shared" si="58"/>
        <v>342.90542045413997</v>
      </c>
      <c r="G570" s="23">
        <f t="shared" si="59"/>
        <v>0.60798833413854603</v>
      </c>
    </row>
    <row r="571" spans="1:7" x14ac:dyDescent="0.3">
      <c r="A571" s="23">
        <f t="shared" si="56"/>
        <v>565</v>
      </c>
      <c r="B571" s="32">
        <v>8.3498641926328318E-2</v>
      </c>
      <c r="C571" s="23">
        <f t="shared" si="54"/>
        <v>2.0834986419263282</v>
      </c>
      <c r="D571" s="23">
        <f t="shared" si="55"/>
        <v>0.67528440044454385</v>
      </c>
      <c r="E571" s="23">
        <f t="shared" si="57"/>
        <v>1.7699115044247787E-3</v>
      </c>
      <c r="F571" s="23">
        <f t="shared" si="58"/>
        <v>343.5807048545845</v>
      </c>
      <c r="G571" s="23">
        <f t="shared" si="59"/>
        <v>0.6081074422205035</v>
      </c>
    </row>
    <row r="572" spans="1:7" x14ac:dyDescent="0.3">
      <c r="A572" s="23">
        <f t="shared" si="56"/>
        <v>566</v>
      </c>
      <c r="B572" s="32">
        <v>0.19403668324839016</v>
      </c>
      <c r="C572" s="23">
        <f t="shared" si="54"/>
        <v>2.19403668324839</v>
      </c>
      <c r="D572" s="23">
        <f t="shared" si="55"/>
        <v>0.65343651270258873</v>
      </c>
      <c r="E572" s="23">
        <f t="shared" si="57"/>
        <v>1.7667844522968198E-3</v>
      </c>
      <c r="F572" s="23">
        <f t="shared" si="58"/>
        <v>344.23414136728707</v>
      </c>
      <c r="G572" s="23">
        <f t="shared" si="59"/>
        <v>0.6081875289174683</v>
      </c>
    </row>
    <row r="573" spans="1:7" x14ac:dyDescent="0.3">
      <c r="A573" s="23">
        <f t="shared" si="56"/>
        <v>567</v>
      </c>
      <c r="B573" s="32">
        <v>0.22568437757499923</v>
      </c>
      <c r="C573" s="23">
        <f t="shared" si="54"/>
        <v>2.225684377574999</v>
      </c>
      <c r="D573" s="23">
        <f t="shared" si="55"/>
        <v>0.64752273281423744</v>
      </c>
      <c r="E573" s="23">
        <f t="shared" si="57"/>
        <v>1.7636684303350969E-3</v>
      </c>
      <c r="F573" s="23">
        <f t="shared" si="58"/>
        <v>344.88166410010132</v>
      </c>
      <c r="G573" s="23">
        <f t="shared" si="59"/>
        <v>0.60825690317478187</v>
      </c>
    </row>
    <row r="574" spans="1:7" x14ac:dyDescent="0.3">
      <c r="A574" s="23">
        <f t="shared" si="56"/>
        <v>568</v>
      </c>
      <c r="B574" s="32">
        <v>0.77486495559556867</v>
      </c>
      <c r="C574" s="23">
        <f t="shared" si="54"/>
        <v>2.7748649555955689</v>
      </c>
      <c r="D574" s="23">
        <f t="shared" si="55"/>
        <v>0.56340244192047606</v>
      </c>
      <c r="E574" s="23">
        <f t="shared" si="57"/>
        <v>1.7605633802816902E-3</v>
      </c>
      <c r="F574" s="23">
        <f t="shared" si="58"/>
        <v>345.44506654202178</v>
      </c>
      <c r="G574" s="23">
        <f t="shared" si="59"/>
        <v>0.60817793405285525</v>
      </c>
    </row>
    <row r="575" spans="1:7" x14ac:dyDescent="0.3">
      <c r="A575" s="23">
        <f t="shared" si="56"/>
        <v>569</v>
      </c>
      <c r="B575" s="32">
        <v>0.49324015015106665</v>
      </c>
      <c r="C575" s="23">
        <f t="shared" si="54"/>
        <v>2.4932401501510668</v>
      </c>
      <c r="D575" s="23">
        <f t="shared" si="55"/>
        <v>0.60265918564364074</v>
      </c>
      <c r="E575" s="23">
        <f t="shared" si="57"/>
        <v>1.7574692442882249E-3</v>
      </c>
      <c r="F575" s="23">
        <f t="shared" si="58"/>
        <v>346.04772572766541</v>
      </c>
      <c r="G575" s="23">
        <f t="shared" si="59"/>
        <v>0.60816823502225903</v>
      </c>
    </row>
    <row r="576" spans="1:7" x14ac:dyDescent="0.3">
      <c r="A576" s="23">
        <f t="shared" si="56"/>
        <v>570</v>
      </c>
      <c r="B576" s="32">
        <v>0.84554582354197816</v>
      </c>
      <c r="C576" s="23">
        <f t="shared" si="54"/>
        <v>2.8455458235419782</v>
      </c>
      <c r="D576" s="23">
        <f t="shared" si="55"/>
        <v>0.55457194996456727</v>
      </c>
      <c r="E576" s="23">
        <f t="shared" si="57"/>
        <v>1.7543859649122807E-3</v>
      </c>
      <c r="F576" s="23">
        <f t="shared" si="58"/>
        <v>346.60229767762996</v>
      </c>
      <c r="G576" s="23">
        <f t="shared" si="59"/>
        <v>0.6080742064519824</v>
      </c>
    </row>
    <row r="577" spans="1:7" x14ac:dyDescent="0.3">
      <c r="A577" s="23">
        <f t="shared" si="56"/>
        <v>571</v>
      </c>
      <c r="B577" s="32">
        <v>0.9515366069521165</v>
      </c>
      <c r="C577" s="23">
        <f t="shared" si="54"/>
        <v>2.9515366069521165</v>
      </c>
      <c r="D577" s="23">
        <f t="shared" si="55"/>
        <v>0.54198818008472394</v>
      </c>
      <c r="E577" s="23">
        <f t="shared" si="57"/>
        <v>1.7513134851138354E-3</v>
      </c>
      <c r="F577" s="23">
        <f t="shared" si="58"/>
        <v>347.14428585771469</v>
      </c>
      <c r="G577" s="23">
        <f t="shared" si="59"/>
        <v>0.6079584691028278</v>
      </c>
    </row>
    <row r="578" spans="1:7" x14ac:dyDescent="0.3">
      <c r="A578" s="23">
        <f t="shared" si="56"/>
        <v>572</v>
      </c>
      <c r="B578" s="32">
        <v>0.58970915860469375</v>
      </c>
      <c r="C578" s="23">
        <f t="shared" si="54"/>
        <v>2.5897091586046939</v>
      </c>
      <c r="D578" s="23">
        <f t="shared" si="55"/>
        <v>0.588412275124928</v>
      </c>
      <c r="E578" s="23">
        <f t="shared" si="57"/>
        <v>1.7482517482517483E-3</v>
      </c>
      <c r="F578" s="23">
        <f t="shared" si="58"/>
        <v>347.73269813283963</v>
      </c>
      <c r="G578" s="23">
        <f t="shared" si="59"/>
        <v>0.60792429743503429</v>
      </c>
    </row>
    <row r="579" spans="1:7" x14ac:dyDescent="0.3">
      <c r="A579" s="23">
        <f t="shared" si="56"/>
        <v>573</v>
      </c>
      <c r="B579" s="32">
        <v>0.97222815637684257</v>
      </c>
      <c r="C579" s="23">
        <f t="shared" si="54"/>
        <v>2.9722281563768425</v>
      </c>
      <c r="D579" s="23">
        <f t="shared" si="55"/>
        <v>0.53961808329018679</v>
      </c>
      <c r="E579" s="23">
        <f t="shared" si="57"/>
        <v>1.7452006980802793E-3</v>
      </c>
      <c r="F579" s="23">
        <f t="shared" si="58"/>
        <v>348.27231621612981</v>
      </c>
      <c r="G579" s="23">
        <f t="shared" si="59"/>
        <v>0.6078050893824255</v>
      </c>
    </row>
    <row r="580" spans="1:7" x14ac:dyDescent="0.3">
      <c r="A580" s="23">
        <f t="shared" si="56"/>
        <v>574</v>
      </c>
      <c r="B580" s="32">
        <v>0.93697927793206581</v>
      </c>
      <c r="C580" s="23">
        <f t="shared" si="54"/>
        <v>2.9369792779320658</v>
      </c>
      <c r="D580" s="23">
        <f t="shared" si="55"/>
        <v>0.54367208988026428</v>
      </c>
      <c r="E580" s="23">
        <f t="shared" si="57"/>
        <v>1.7421602787456446E-3</v>
      </c>
      <c r="F580" s="23">
        <f t="shared" si="58"/>
        <v>348.81598830601007</v>
      </c>
      <c r="G580" s="23">
        <f t="shared" si="59"/>
        <v>0.60769335941813596</v>
      </c>
    </row>
    <row r="581" spans="1:7" x14ac:dyDescent="0.3">
      <c r="A581" s="23">
        <f t="shared" si="56"/>
        <v>575</v>
      </c>
      <c r="B581" s="32">
        <v>0.19556260872219</v>
      </c>
      <c r="C581" s="23">
        <f t="shared" si="54"/>
        <v>2.1955626087221898</v>
      </c>
      <c r="D581" s="23">
        <f t="shared" si="55"/>
        <v>0.65314805387335417</v>
      </c>
      <c r="E581" s="23">
        <f t="shared" si="57"/>
        <v>1.7391304347826088E-3</v>
      </c>
      <c r="F581" s="23">
        <f t="shared" si="58"/>
        <v>349.46913635988341</v>
      </c>
      <c r="G581" s="23">
        <f t="shared" si="59"/>
        <v>0.60777241106066682</v>
      </c>
    </row>
    <row r="582" spans="1:7" x14ac:dyDescent="0.3">
      <c r="A582" s="23">
        <f t="shared" si="56"/>
        <v>576</v>
      </c>
      <c r="B582" s="32">
        <v>0.99203466902676474</v>
      </c>
      <c r="C582" s="23">
        <f t="shared" si="54"/>
        <v>2.992034669026765</v>
      </c>
      <c r="D582" s="23">
        <f t="shared" si="55"/>
        <v>0.53737464762840559</v>
      </c>
      <c r="E582" s="23">
        <f t="shared" si="57"/>
        <v>1.736111111111111E-3</v>
      </c>
      <c r="F582" s="23">
        <f t="shared" si="58"/>
        <v>350.00651100751179</v>
      </c>
      <c r="G582" s="23">
        <f t="shared" si="59"/>
        <v>0.60765019272137455</v>
      </c>
    </row>
    <row r="583" spans="1:7" x14ac:dyDescent="0.3">
      <c r="A583" s="23">
        <f t="shared" si="56"/>
        <v>577</v>
      </c>
      <c r="B583" s="32">
        <v>0.29364909817804496</v>
      </c>
      <c r="C583" s="23">
        <f t="shared" si="54"/>
        <v>2.2936490981780451</v>
      </c>
      <c r="D583" s="23">
        <f t="shared" si="55"/>
        <v>0.63529202360262882</v>
      </c>
      <c r="E583" s="23">
        <f t="shared" si="57"/>
        <v>1.7331022530329288E-3</v>
      </c>
      <c r="F583" s="23">
        <f t="shared" si="58"/>
        <v>350.64180303111442</v>
      </c>
      <c r="G583" s="23">
        <f t="shared" si="59"/>
        <v>0.60769809884075288</v>
      </c>
    </row>
    <row r="584" spans="1:7" x14ac:dyDescent="0.3">
      <c r="A584" s="23">
        <f t="shared" si="56"/>
        <v>578</v>
      </c>
      <c r="B584" s="32">
        <v>0.59260841700491351</v>
      </c>
      <c r="C584" s="23">
        <f t="shared" ref="C584:C647" si="60">$C$3+B584*($D$3-$C$3)</f>
        <v>2.5926084170049135</v>
      </c>
      <c r="D584" s="23">
        <f t="shared" ref="D584:D647" si="61" xml:space="preserve"> POWER(C584,-1) * LN(C584+2)</f>
        <v>0.58799783848346932</v>
      </c>
      <c r="E584" s="23">
        <f t="shared" si="57"/>
        <v>1.7301038062283738E-3</v>
      </c>
      <c r="F584" s="23">
        <f t="shared" si="58"/>
        <v>351.22980086959791</v>
      </c>
      <c r="G584" s="23">
        <f t="shared" si="59"/>
        <v>0.6076640153453251</v>
      </c>
    </row>
    <row r="585" spans="1:7" x14ac:dyDescent="0.3">
      <c r="A585" s="23">
        <f t="shared" ref="A585:A648" si="62">A584+1</f>
        <v>579</v>
      </c>
      <c r="B585" s="32">
        <v>0.75347148045289469</v>
      </c>
      <c r="C585" s="23">
        <f t="shared" si="60"/>
        <v>2.7534714804528946</v>
      </c>
      <c r="D585" s="23">
        <f t="shared" si="61"/>
        <v>0.56614902321348581</v>
      </c>
      <c r="E585" s="23">
        <f t="shared" si="57"/>
        <v>1.7271157167530224E-3</v>
      </c>
      <c r="F585" s="23">
        <f t="shared" si="58"/>
        <v>351.79594989281139</v>
      </c>
      <c r="G585" s="23">
        <f t="shared" si="59"/>
        <v>0.60759231414993331</v>
      </c>
    </row>
    <row r="586" spans="1:7" x14ac:dyDescent="0.3">
      <c r="A586" s="23">
        <f t="shared" si="62"/>
        <v>580</v>
      </c>
      <c r="B586" s="32">
        <v>0.58949552903836178</v>
      </c>
      <c r="C586" s="23">
        <f t="shared" si="60"/>
        <v>2.5894955290383619</v>
      </c>
      <c r="D586" s="23">
        <f t="shared" si="61"/>
        <v>0.58844284317824946</v>
      </c>
      <c r="E586" s="23">
        <f t="shared" si="57"/>
        <v>1.7241379310344827E-3</v>
      </c>
      <c r="F586" s="23">
        <f t="shared" si="58"/>
        <v>352.38439273598965</v>
      </c>
      <c r="G586" s="23">
        <f t="shared" si="59"/>
        <v>0.60755929782067175</v>
      </c>
    </row>
    <row r="587" spans="1:7" x14ac:dyDescent="0.3">
      <c r="A587" s="23">
        <f t="shared" si="62"/>
        <v>581</v>
      </c>
      <c r="B587" s="32">
        <v>0.15054780724509415</v>
      </c>
      <c r="C587" s="23">
        <f t="shared" si="60"/>
        <v>2.1505478072450943</v>
      </c>
      <c r="D587" s="23">
        <f t="shared" si="61"/>
        <v>0.66180362160846617</v>
      </c>
      <c r="E587" s="23">
        <f t="shared" si="57"/>
        <v>1.7211703958691911E-3</v>
      </c>
      <c r="F587" s="23">
        <f t="shared" si="58"/>
        <v>353.04619635759809</v>
      </c>
      <c r="G587" s="23">
        <f t="shared" si="59"/>
        <v>0.60765266154491926</v>
      </c>
    </row>
    <row r="588" spans="1:7" x14ac:dyDescent="0.3">
      <c r="A588" s="23">
        <f t="shared" si="62"/>
        <v>582</v>
      </c>
      <c r="B588" s="32">
        <v>0.68514053773613692</v>
      </c>
      <c r="C588" s="23">
        <f t="shared" si="60"/>
        <v>2.685140537736137</v>
      </c>
      <c r="D588" s="23">
        <f t="shared" si="61"/>
        <v>0.57516390331095246</v>
      </c>
      <c r="E588" s="23">
        <f t="shared" si="57"/>
        <v>1.718213058419244E-3</v>
      </c>
      <c r="F588" s="23">
        <f t="shared" si="58"/>
        <v>353.62136026090906</v>
      </c>
      <c r="G588" s="23">
        <f t="shared" si="59"/>
        <v>0.60759683893626981</v>
      </c>
    </row>
    <row r="589" spans="1:7" x14ac:dyDescent="0.3">
      <c r="A589" s="23">
        <f t="shared" si="62"/>
        <v>583</v>
      </c>
      <c r="B589" s="32">
        <v>0.652241584521012</v>
      </c>
      <c r="C589" s="23">
        <f t="shared" si="60"/>
        <v>2.6522415845210121</v>
      </c>
      <c r="D589" s="23">
        <f t="shared" si="61"/>
        <v>0.5796414525753143</v>
      </c>
      <c r="E589" s="23">
        <f t="shared" si="57"/>
        <v>1.7152658662092624E-3</v>
      </c>
      <c r="F589" s="23">
        <f t="shared" si="58"/>
        <v>354.20100171348435</v>
      </c>
      <c r="G589" s="23">
        <f t="shared" si="59"/>
        <v>0.60754888801626816</v>
      </c>
    </row>
    <row r="590" spans="1:7" x14ac:dyDescent="0.3">
      <c r="A590" s="23">
        <f t="shared" si="62"/>
        <v>584</v>
      </c>
      <c r="B590" s="32">
        <v>0.86602374340037236</v>
      </c>
      <c r="C590" s="23">
        <f t="shared" si="60"/>
        <v>2.8660237434003726</v>
      </c>
      <c r="D590" s="23">
        <f t="shared" si="61"/>
        <v>0.55208095447299455</v>
      </c>
      <c r="E590" s="23">
        <f t="shared" si="57"/>
        <v>1.7123287671232876E-3</v>
      </c>
      <c r="F590" s="23">
        <f t="shared" si="58"/>
        <v>354.75308266795736</v>
      </c>
      <c r="G590" s="23">
        <f t="shared" si="59"/>
        <v>0.60745390867800919</v>
      </c>
    </row>
    <row r="591" spans="1:7" x14ac:dyDescent="0.3">
      <c r="A591" s="23">
        <f t="shared" si="62"/>
        <v>585</v>
      </c>
      <c r="B591" s="32">
        <v>0.89657277138584557</v>
      </c>
      <c r="C591" s="23">
        <f t="shared" si="60"/>
        <v>2.8965727713858458</v>
      </c>
      <c r="D591" s="23">
        <f t="shared" si="61"/>
        <v>0.54841899422645646</v>
      </c>
      <c r="E591" s="23">
        <f t="shared" si="57"/>
        <v>1.7094017094017094E-3</v>
      </c>
      <c r="F591" s="23">
        <f t="shared" si="58"/>
        <v>355.3015016621838</v>
      </c>
      <c r="G591" s="23">
        <f t="shared" si="59"/>
        <v>0.60735299429433132</v>
      </c>
    </row>
    <row r="592" spans="1:7" x14ac:dyDescent="0.3">
      <c r="A592" s="23">
        <f t="shared" si="62"/>
        <v>586</v>
      </c>
      <c r="B592" s="32">
        <v>0.23804437391277811</v>
      </c>
      <c r="C592" s="23">
        <f t="shared" si="60"/>
        <v>2.238044373912778</v>
      </c>
      <c r="D592" s="23">
        <f t="shared" si="61"/>
        <v>0.64525169702106489</v>
      </c>
      <c r="E592" s="23">
        <f t="shared" si="57"/>
        <v>1.7064846416382253E-3</v>
      </c>
      <c r="F592" s="23">
        <f t="shared" si="58"/>
        <v>355.94675335920488</v>
      </c>
      <c r="G592" s="23">
        <f t="shared" si="59"/>
        <v>0.60741766784847251</v>
      </c>
    </row>
    <row r="593" spans="1:7" x14ac:dyDescent="0.3">
      <c r="A593" s="23">
        <f t="shared" si="62"/>
        <v>587</v>
      </c>
      <c r="B593" s="32">
        <v>6.7934202093569748E-2</v>
      </c>
      <c r="C593" s="23">
        <f t="shared" si="60"/>
        <v>2.0679342020935696</v>
      </c>
      <c r="D593" s="23">
        <f t="shared" si="61"/>
        <v>0.67852028470008219</v>
      </c>
      <c r="E593" s="23">
        <f t="shared" si="57"/>
        <v>1.7035775127768314E-3</v>
      </c>
      <c r="F593" s="23">
        <f t="shared" si="58"/>
        <v>356.62527364390496</v>
      </c>
      <c r="G593" s="23">
        <f t="shared" si="59"/>
        <v>0.60753879666764043</v>
      </c>
    </row>
    <row r="594" spans="1:7" x14ac:dyDescent="0.3">
      <c r="A594" s="23">
        <f t="shared" si="62"/>
        <v>588</v>
      </c>
      <c r="B594" s="32">
        <v>5.3712576677755058E-2</v>
      </c>
      <c r="C594" s="23">
        <f t="shared" si="60"/>
        <v>2.0537125766777549</v>
      </c>
      <c r="D594" s="23">
        <f t="shared" si="61"/>
        <v>0.68151364641414225</v>
      </c>
      <c r="E594" s="23">
        <f t="shared" si="57"/>
        <v>1.7006802721088435E-3</v>
      </c>
      <c r="F594" s="23">
        <f t="shared" si="58"/>
        <v>357.30678729031911</v>
      </c>
      <c r="G594" s="23">
        <f t="shared" si="59"/>
        <v>0.60766460423523661</v>
      </c>
    </row>
    <row r="595" spans="1:7" x14ac:dyDescent="0.3">
      <c r="A595" s="23">
        <f t="shared" si="62"/>
        <v>589</v>
      </c>
      <c r="B595" s="32">
        <v>5.4383983886226998E-2</v>
      </c>
      <c r="C595" s="23">
        <f t="shared" si="60"/>
        <v>2.0543839838862268</v>
      </c>
      <c r="D595" s="23">
        <f t="shared" si="61"/>
        <v>0.68137153122884619</v>
      </c>
      <c r="E595" s="23">
        <f t="shared" si="57"/>
        <v>1.697792869269949E-3</v>
      </c>
      <c r="F595" s="23">
        <f t="shared" si="58"/>
        <v>357.98815882154793</v>
      </c>
      <c r="G595" s="23">
        <f t="shared" si="59"/>
        <v>0.60778974333030211</v>
      </c>
    </row>
    <row r="596" spans="1:7" x14ac:dyDescent="0.3">
      <c r="A596" s="23">
        <f t="shared" si="62"/>
        <v>590</v>
      </c>
      <c r="B596" s="32">
        <v>0.52549821466719571</v>
      </c>
      <c r="C596" s="23">
        <f t="shared" si="60"/>
        <v>2.5254982146671958</v>
      </c>
      <c r="D596" s="23">
        <f t="shared" si="61"/>
        <v>0.59779399764052676</v>
      </c>
      <c r="E596" s="23">
        <f t="shared" si="57"/>
        <v>1.6949152542372881E-3</v>
      </c>
      <c r="F596" s="23">
        <f t="shared" si="58"/>
        <v>358.58595281918844</v>
      </c>
      <c r="G596" s="23">
        <f t="shared" si="59"/>
        <v>0.60777280138845491</v>
      </c>
    </row>
    <row r="597" spans="1:7" x14ac:dyDescent="0.3">
      <c r="A597" s="23">
        <f t="shared" si="62"/>
        <v>591</v>
      </c>
      <c r="B597" s="32">
        <v>0.15137180700094607</v>
      </c>
      <c r="C597" s="23">
        <f t="shared" si="60"/>
        <v>2.1513718070009462</v>
      </c>
      <c r="D597" s="23">
        <f t="shared" si="61"/>
        <v>0.66164241387414313</v>
      </c>
      <c r="E597" s="23">
        <f t="shared" si="57"/>
        <v>1.6920473773265651E-3</v>
      </c>
      <c r="F597" s="23">
        <f t="shared" si="58"/>
        <v>359.24759523306255</v>
      </c>
      <c r="G597" s="23">
        <f t="shared" si="59"/>
        <v>0.60786395132497895</v>
      </c>
    </row>
    <row r="598" spans="1:7" x14ac:dyDescent="0.3">
      <c r="A598" s="23">
        <f t="shared" si="62"/>
        <v>592</v>
      </c>
      <c r="B598" s="32">
        <v>0.28070925016022219</v>
      </c>
      <c r="C598" s="23">
        <f t="shared" si="60"/>
        <v>2.2807092501602222</v>
      </c>
      <c r="D598" s="23">
        <f t="shared" si="61"/>
        <v>0.6375730305899292</v>
      </c>
      <c r="E598" s="23">
        <f t="shared" si="57"/>
        <v>1.6891891891891893E-3</v>
      </c>
      <c r="F598" s="23">
        <f t="shared" si="58"/>
        <v>359.88516826365247</v>
      </c>
      <c r="G598" s="23">
        <f t="shared" si="59"/>
        <v>0.60791413558049412</v>
      </c>
    </row>
    <row r="599" spans="1:7" x14ac:dyDescent="0.3">
      <c r="A599" s="23">
        <f t="shared" si="62"/>
        <v>593</v>
      </c>
      <c r="B599" s="32">
        <v>0.99813837092196422</v>
      </c>
      <c r="C599" s="23">
        <f t="shared" si="60"/>
        <v>2.9981383709219642</v>
      </c>
      <c r="D599" s="23">
        <f t="shared" si="61"/>
        <v>0.5366882105555455</v>
      </c>
      <c r="E599" s="23">
        <f t="shared" si="57"/>
        <v>1.6863406408094434E-3</v>
      </c>
      <c r="F599" s="23">
        <f t="shared" si="58"/>
        <v>360.42185647420803</v>
      </c>
      <c r="G599" s="23">
        <f t="shared" si="59"/>
        <v>0.60779402440844521</v>
      </c>
    </row>
    <row r="600" spans="1:7" x14ac:dyDescent="0.3">
      <c r="A600" s="23">
        <f t="shared" si="62"/>
        <v>594</v>
      </c>
      <c r="B600" s="32">
        <v>0.65034943693350011</v>
      </c>
      <c r="C600" s="23">
        <f t="shared" si="60"/>
        <v>2.6503494369335003</v>
      </c>
      <c r="D600" s="23">
        <f t="shared" si="61"/>
        <v>0.57990178317079533</v>
      </c>
      <c r="E600" s="23">
        <f t="shared" si="57"/>
        <v>1.6835016835016834E-3</v>
      </c>
      <c r="F600" s="23">
        <f t="shared" si="58"/>
        <v>361.00175825737881</v>
      </c>
      <c r="G600" s="23">
        <f t="shared" si="59"/>
        <v>0.60774706777336496</v>
      </c>
    </row>
    <row r="601" spans="1:7" x14ac:dyDescent="0.3">
      <c r="A601" s="23">
        <f t="shared" si="62"/>
        <v>595</v>
      </c>
      <c r="B601" s="32">
        <v>0.41846980193487349</v>
      </c>
      <c r="C601" s="23">
        <f t="shared" si="60"/>
        <v>2.4184698019348736</v>
      </c>
      <c r="D601" s="23">
        <f t="shared" si="61"/>
        <v>0.6143526937169338</v>
      </c>
      <c r="E601" s="23">
        <f t="shared" si="57"/>
        <v>1.6806722689075631E-3</v>
      </c>
      <c r="F601" s="23">
        <f t="shared" si="58"/>
        <v>361.61611095109572</v>
      </c>
      <c r="G601" s="23">
        <f t="shared" si="59"/>
        <v>0.60775816966570717</v>
      </c>
    </row>
    <row r="602" spans="1:7" x14ac:dyDescent="0.3">
      <c r="A602" s="23">
        <f t="shared" si="62"/>
        <v>596</v>
      </c>
      <c r="B602" s="32">
        <v>2.5177770317697683E-2</v>
      </c>
      <c r="C602" s="23">
        <f t="shared" si="60"/>
        <v>2.0251777703176979</v>
      </c>
      <c r="D602" s="23">
        <f t="shared" si="61"/>
        <v>0.68762806744383453</v>
      </c>
      <c r="E602" s="23">
        <f t="shared" si="57"/>
        <v>1.6778523489932886E-3</v>
      </c>
      <c r="F602" s="23">
        <f t="shared" si="58"/>
        <v>362.30373901853955</v>
      </c>
      <c r="G602" s="23">
        <f t="shared" si="59"/>
        <v>0.60789217956130792</v>
      </c>
    </row>
    <row r="603" spans="1:7" x14ac:dyDescent="0.3">
      <c r="A603" s="23">
        <f t="shared" si="62"/>
        <v>597</v>
      </c>
      <c r="B603" s="32">
        <v>0.71544541764580216</v>
      </c>
      <c r="C603" s="23">
        <f t="shared" si="60"/>
        <v>2.7154454176458023</v>
      </c>
      <c r="D603" s="23">
        <f t="shared" si="61"/>
        <v>0.57111933451627583</v>
      </c>
      <c r="E603" s="23">
        <f t="shared" si="57"/>
        <v>1.6750418760469012E-3</v>
      </c>
      <c r="F603" s="23">
        <f t="shared" si="58"/>
        <v>362.8748583530558</v>
      </c>
      <c r="G603" s="23">
        <f t="shared" si="59"/>
        <v>0.60783058350595609</v>
      </c>
    </row>
    <row r="604" spans="1:7" x14ac:dyDescent="0.3">
      <c r="A604" s="23">
        <f t="shared" si="62"/>
        <v>598</v>
      </c>
      <c r="B604" s="32">
        <v>0.88244270149845883</v>
      </c>
      <c r="C604" s="23">
        <f t="shared" si="60"/>
        <v>2.8824427014984586</v>
      </c>
      <c r="D604" s="23">
        <f t="shared" si="61"/>
        <v>0.55010482858560894</v>
      </c>
      <c r="E604" s="23">
        <f t="shared" si="57"/>
        <v>1.6722408026755853E-3</v>
      </c>
      <c r="F604" s="23">
        <f t="shared" si="58"/>
        <v>363.42496318164143</v>
      </c>
      <c r="G604" s="23">
        <f t="shared" si="59"/>
        <v>0.60773405214321308</v>
      </c>
    </row>
    <row r="605" spans="1:7" x14ac:dyDescent="0.3">
      <c r="A605" s="23">
        <f t="shared" si="62"/>
        <v>599</v>
      </c>
      <c r="B605" s="32">
        <v>0.86107974486526073</v>
      </c>
      <c r="C605" s="23">
        <f t="shared" si="60"/>
        <v>2.8610797448652607</v>
      </c>
      <c r="D605" s="23">
        <f t="shared" si="61"/>
        <v>0.55267966081672215</v>
      </c>
      <c r="E605" s="23">
        <f t="shared" si="57"/>
        <v>1.6694490818030051E-3</v>
      </c>
      <c r="F605" s="23">
        <f t="shared" si="58"/>
        <v>363.97764284245818</v>
      </c>
      <c r="G605" s="23">
        <f t="shared" si="59"/>
        <v>0.60764214164016395</v>
      </c>
    </row>
    <row r="606" spans="1:7" x14ac:dyDescent="0.3">
      <c r="A606" s="23">
        <f t="shared" si="62"/>
        <v>600</v>
      </c>
      <c r="B606" s="32">
        <v>0.40763573107089451</v>
      </c>
      <c r="C606" s="23">
        <f t="shared" si="60"/>
        <v>2.4076357310708945</v>
      </c>
      <c r="D606" s="23">
        <f t="shared" si="61"/>
        <v>0.61609753134636647</v>
      </c>
      <c r="E606" s="23">
        <f t="shared" si="57"/>
        <v>1.6666666666666668E-3</v>
      </c>
      <c r="F606" s="23">
        <f t="shared" si="58"/>
        <v>364.59374037380456</v>
      </c>
      <c r="G606" s="23">
        <f t="shared" si="59"/>
        <v>0.60765623395634094</v>
      </c>
    </row>
    <row r="607" spans="1:7" x14ac:dyDescent="0.3">
      <c r="A607" s="23">
        <f t="shared" si="62"/>
        <v>601</v>
      </c>
      <c r="B607" s="32">
        <v>5.6367687002166815E-2</v>
      </c>
      <c r="C607" s="23">
        <f t="shared" si="60"/>
        <v>2.056367687002167</v>
      </c>
      <c r="D607" s="23">
        <f t="shared" si="61"/>
        <v>0.68095210970539488</v>
      </c>
      <c r="E607" s="23">
        <f t="shared" si="57"/>
        <v>1.6638935108153079E-3</v>
      </c>
      <c r="F607" s="23">
        <f t="shared" si="58"/>
        <v>365.27469248350997</v>
      </c>
      <c r="G607" s="23">
        <f t="shared" si="59"/>
        <v>0.60777819048836934</v>
      </c>
    </row>
    <row r="608" spans="1:7" x14ac:dyDescent="0.3">
      <c r="A608" s="23">
        <f t="shared" si="62"/>
        <v>602</v>
      </c>
      <c r="B608" s="32">
        <v>0.5374309518723106</v>
      </c>
      <c r="C608" s="23">
        <f t="shared" si="60"/>
        <v>2.5374309518723104</v>
      </c>
      <c r="D608" s="23">
        <f t="shared" si="61"/>
        <v>0.59602054634867097</v>
      </c>
      <c r="E608" s="23">
        <f t="shared" si="57"/>
        <v>1.6611295681063123E-3</v>
      </c>
      <c r="F608" s="23">
        <f t="shared" si="58"/>
        <v>365.87071302985862</v>
      </c>
      <c r="G608" s="23">
        <f t="shared" si="59"/>
        <v>0.60775865951803754</v>
      </c>
    </row>
    <row r="609" spans="1:7" x14ac:dyDescent="0.3">
      <c r="A609" s="23">
        <f t="shared" si="62"/>
        <v>603</v>
      </c>
      <c r="B609" s="32">
        <v>0.43507187108981599</v>
      </c>
      <c r="C609" s="23">
        <f t="shared" si="60"/>
        <v>2.435071871089816</v>
      </c>
      <c r="D609" s="23">
        <f t="shared" si="61"/>
        <v>0.61170425347459756</v>
      </c>
      <c r="E609" s="23">
        <f t="shared" si="57"/>
        <v>1.658374792703151E-3</v>
      </c>
      <c r="F609" s="23">
        <f t="shared" si="58"/>
        <v>366.48241728333323</v>
      </c>
      <c r="G609" s="23">
        <f t="shared" si="59"/>
        <v>0.6077652027915974</v>
      </c>
    </row>
    <row r="610" spans="1:7" x14ac:dyDescent="0.3">
      <c r="A610" s="23">
        <f t="shared" si="62"/>
        <v>604</v>
      </c>
      <c r="B610" s="32">
        <v>0.3520310068056276</v>
      </c>
      <c r="C610" s="23">
        <f t="shared" si="60"/>
        <v>2.3520310068056274</v>
      </c>
      <c r="D610" s="23">
        <f t="shared" si="61"/>
        <v>0.62526498587752377</v>
      </c>
      <c r="E610" s="23">
        <f t="shared" si="57"/>
        <v>1.6556291390728477E-3</v>
      </c>
      <c r="F610" s="23">
        <f t="shared" si="58"/>
        <v>367.10768226921078</v>
      </c>
      <c r="G610" s="23">
        <f t="shared" si="59"/>
        <v>0.60779417594240193</v>
      </c>
    </row>
    <row r="611" spans="1:7" x14ac:dyDescent="0.3">
      <c r="A611" s="23">
        <f t="shared" si="62"/>
        <v>605</v>
      </c>
      <c r="B611" s="32">
        <v>0.37449262977996156</v>
      </c>
      <c r="C611" s="23">
        <f t="shared" si="60"/>
        <v>2.3744926297799616</v>
      </c>
      <c r="D611" s="23">
        <f t="shared" si="61"/>
        <v>0.62151826636128471</v>
      </c>
      <c r="E611" s="23">
        <f t="shared" si="57"/>
        <v>1.652892561983471E-3</v>
      </c>
      <c r="F611" s="23">
        <f t="shared" si="58"/>
        <v>367.72920053557209</v>
      </c>
      <c r="G611" s="23">
        <f t="shared" si="59"/>
        <v>0.60781686038937532</v>
      </c>
    </row>
    <row r="612" spans="1:7" x14ac:dyDescent="0.3">
      <c r="A612" s="23">
        <f t="shared" si="62"/>
        <v>606</v>
      </c>
      <c r="B612" s="32">
        <v>0.67812128055665766</v>
      </c>
      <c r="C612" s="23">
        <f t="shared" si="60"/>
        <v>2.6781212805566579</v>
      </c>
      <c r="D612" s="23">
        <f t="shared" si="61"/>
        <v>0.57611154683534493</v>
      </c>
      <c r="E612" s="23">
        <f t="shared" si="57"/>
        <v>1.6501650165016502E-3</v>
      </c>
      <c r="F612" s="23">
        <f t="shared" si="58"/>
        <v>368.30531208240745</v>
      </c>
      <c r="G612" s="23">
        <f t="shared" si="59"/>
        <v>0.60776454139011127</v>
      </c>
    </row>
    <row r="613" spans="1:7" x14ac:dyDescent="0.3">
      <c r="A613" s="23">
        <f t="shared" si="62"/>
        <v>607</v>
      </c>
      <c r="B613" s="32">
        <v>8.1331827753532523E-2</v>
      </c>
      <c r="C613" s="23">
        <f t="shared" si="60"/>
        <v>2.0813318277535324</v>
      </c>
      <c r="D613" s="23">
        <f t="shared" si="61"/>
        <v>0.67573240593687345</v>
      </c>
      <c r="E613" s="23">
        <f t="shared" si="57"/>
        <v>1.6474464579901153E-3</v>
      </c>
      <c r="F613" s="23">
        <f t="shared" si="58"/>
        <v>368.98104448834431</v>
      </c>
      <c r="G613" s="23">
        <f t="shared" si="59"/>
        <v>0.60787651480781602</v>
      </c>
    </row>
    <row r="614" spans="1:7" x14ac:dyDescent="0.3">
      <c r="A614" s="23">
        <f t="shared" si="62"/>
        <v>608</v>
      </c>
      <c r="B614" s="32">
        <v>0.14746543778801843</v>
      </c>
      <c r="C614" s="23">
        <f t="shared" si="60"/>
        <v>2.1474654377880182</v>
      </c>
      <c r="D614" s="23">
        <f t="shared" si="61"/>
        <v>0.66240759210964739</v>
      </c>
      <c r="E614" s="23">
        <f t="shared" si="57"/>
        <v>1.6447368421052631E-3</v>
      </c>
      <c r="F614" s="23">
        <f t="shared" si="58"/>
        <v>369.64345208045398</v>
      </c>
      <c r="G614" s="23">
        <f t="shared" si="59"/>
        <v>0.60796620407969404</v>
      </c>
    </row>
    <row r="615" spans="1:7" x14ac:dyDescent="0.3">
      <c r="A615" s="23">
        <f t="shared" si="62"/>
        <v>609</v>
      </c>
      <c r="B615" s="32">
        <v>0.96697897274697109</v>
      </c>
      <c r="C615" s="23">
        <f t="shared" si="60"/>
        <v>2.9669789727469711</v>
      </c>
      <c r="D615" s="23">
        <f t="shared" si="61"/>
        <v>0.54021677182339667</v>
      </c>
      <c r="E615" s="23">
        <f t="shared" si="57"/>
        <v>1.6420361247947454E-3</v>
      </c>
      <c r="F615" s="23">
        <f t="shared" si="58"/>
        <v>370.18366885227738</v>
      </c>
      <c r="G615" s="23">
        <f t="shared" si="59"/>
        <v>0.60785495706449488</v>
      </c>
    </row>
    <row r="616" spans="1:7" x14ac:dyDescent="0.3">
      <c r="A616" s="23">
        <f t="shared" si="62"/>
        <v>610</v>
      </c>
      <c r="B616" s="32">
        <v>0.41935483870967744</v>
      </c>
      <c r="C616" s="23">
        <f t="shared" si="60"/>
        <v>2.4193548387096775</v>
      </c>
      <c r="D616" s="23">
        <f t="shared" si="61"/>
        <v>0.61421073815509786</v>
      </c>
      <c r="E616" s="23">
        <f t="shared" si="57"/>
        <v>1.639344262295082E-3</v>
      </c>
      <c r="F616" s="23">
        <f t="shared" si="58"/>
        <v>370.7978795904325</v>
      </c>
      <c r="G616" s="23">
        <f t="shared" si="59"/>
        <v>0.60786537637775817</v>
      </c>
    </row>
    <row r="617" spans="1:7" x14ac:dyDescent="0.3">
      <c r="A617" s="23">
        <f t="shared" si="62"/>
        <v>611</v>
      </c>
      <c r="B617" s="32">
        <v>0.93646046327097388</v>
      </c>
      <c r="C617" s="23">
        <f t="shared" si="60"/>
        <v>2.9364604632709739</v>
      </c>
      <c r="D617" s="23">
        <f t="shared" si="61"/>
        <v>0.54373235701524891</v>
      </c>
      <c r="E617" s="23">
        <f t="shared" si="57"/>
        <v>1.6366612111292963E-3</v>
      </c>
      <c r="F617" s="23">
        <f t="shared" si="58"/>
        <v>371.34161194744775</v>
      </c>
      <c r="G617" s="23">
        <f t="shared" si="59"/>
        <v>0.60776041235261502</v>
      </c>
    </row>
    <row r="618" spans="1:7" x14ac:dyDescent="0.3">
      <c r="A618" s="23">
        <f t="shared" si="62"/>
        <v>612</v>
      </c>
      <c r="B618" s="32">
        <v>0.44154179509872737</v>
      </c>
      <c r="C618" s="23">
        <f t="shared" si="60"/>
        <v>2.4415417950987273</v>
      </c>
      <c r="D618" s="23">
        <f t="shared" si="61"/>
        <v>0.61068033744410199</v>
      </c>
      <c r="E618" s="23">
        <f t="shared" si="57"/>
        <v>1.6339869281045752E-3</v>
      </c>
      <c r="F618" s="23">
        <f t="shared" si="58"/>
        <v>371.95229228489183</v>
      </c>
      <c r="G618" s="23">
        <f t="shared" si="59"/>
        <v>0.60776518347204544</v>
      </c>
    </row>
    <row r="619" spans="1:7" x14ac:dyDescent="0.3">
      <c r="A619" s="23">
        <f t="shared" si="62"/>
        <v>613</v>
      </c>
      <c r="B619" s="32">
        <v>0.21970274971770379</v>
      </c>
      <c r="C619" s="23">
        <f t="shared" si="60"/>
        <v>2.2197027497177038</v>
      </c>
      <c r="D619" s="23">
        <f t="shared" si="61"/>
        <v>0.648629501087297</v>
      </c>
      <c r="E619" s="23">
        <f t="shared" si="57"/>
        <v>1.6313213703099511E-3</v>
      </c>
      <c r="F619" s="23">
        <f t="shared" si="58"/>
        <v>372.6009217859791</v>
      </c>
      <c r="G619" s="23">
        <f t="shared" si="59"/>
        <v>0.60783184630665432</v>
      </c>
    </row>
    <row r="620" spans="1:7" x14ac:dyDescent="0.3">
      <c r="A620" s="23">
        <f t="shared" si="62"/>
        <v>614</v>
      </c>
      <c r="B620" s="32">
        <v>0.1174962614825892</v>
      </c>
      <c r="C620" s="23">
        <f t="shared" si="60"/>
        <v>2.1174962614825894</v>
      </c>
      <c r="D620" s="23">
        <f t="shared" si="61"/>
        <v>0.66835786246926443</v>
      </c>
      <c r="E620" s="23">
        <f t="shared" si="57"/>
        <v>1.6286644951140066E-3</v>
      </c>
      <c r="F620" s="23">
        <f t="shared" si="58"/>
        <v>373.26927964844839</v>
      </c>
      <c r="G620" s="23">
        <f t="shared" si="59"/>
        <v>0.60793042288020915</v>
      </c>
    </row>
    <row r="621" spans="1:7" x14ac:dyDescent="0.3">
      <c r="A621" s="23">
        <f t="shared" si="62"/>
        <v>615</v>
      </c>
      <c r="B621" s="32">
        <v>0.88876003295999029</v>
      </c>
      <c r="C621" s="23">
        <f t="shared" si="60"/>
        <v>2.8887600329599903</v>
      </c>
      <c r="D621" s="23">
        <f t="shared" si="61"/>
        <v>0.54934943755576549</v>
      </c>
      <c r="E621" s="23">
        <f t="shared" si="57"/>
        <v>1.6260162601626016E-3</v>
      </c>
      <c r="F621" s="23">
        <f t="shared" si="58"/>
        <v>373.81862908600414</v>
      </c>
      <c r="G621" s="23">
        <f t="shared" si="59"/>
        <v>0.60783516924553516</v>
      </c>
    </row>
    <row r="622" spans="1:7" x14ac:dyDescent="0.3">
      <c r="A622" s="23">
        <f t="shared" si="62"/>
        <v>616</v>
      </c>
      <c r="B622" s="32">
        <v>0.19638660847804193</v>
      </c>
      <c r="C622" s="23">
        <f t="shared" si="60"/>
        <v>2.1963866084780421</v>
      </c>
      <c r="D622" s="23">
        <f t="shared" si="61"/>
        <v>0.65299242771791044</v>
      </c>
      <c r="E622" s="23">
        <f t="shared" si="57"/>
        <v>1.6233766233766235E-3</v>
      </c>
      <c r="F622" s="23">
        <f t="shared" si="58"/>
        <v>374.47162151372203</v>
      </c>
      <c r="G622" s="23">
        <f t="shared" si="59"/>
        <v>0.60790847648331503</v>
      </c>
    </row>
    <row r="623" spans="1:7" x14ac:dyDescent="0.3">
      <c r="A623" s="23">
        <f t="shared" si="62"/>
        <v>617</v>
      </c>
      <c r="B623" s="32">
        <v>0.8639484847560045</v>
      </c>
      <c r="C623" s="23">
        <f t="shared" si="60"/>
        <v>2.8639484847560044</v>
      </c>
      <c r="D623" s="23">
        <f t="shared" si="61"/>
        <v>0.55233205551708098</v>
      </c>
      <c r="E623" s="23">
        <f t="shared" si="57"/>
        <v>1.6207455429497568E-3</v>
      </c>
      <c r="F623" s="23">
        <f t="shared" si="58"/>
        <v>375.0239535692391</v>
      </c>
      <c r="G623" s="23">
        <f t="shared" si="59"/>
        <v>0.6078184012467408</v>
      </c>
    </row>
    <row r="624" spans="1:7" x14ac:dyDescent="0.3">
      <c r="A624" s="23">
        <f t="shared" si="62"/>
        <v>618</v>
      </c>
      <c r="B624" s="32">
        <v>0.22605059968871119</v>
      </c>
      <c r="C624" s="23">
        <f t="shared" si="60"/>
        <v>2.226050599688711</v>
      </c>
      <c r="D624" s="23">
        <f t="shared" si="61"/>
        <v>0.64745513545265621</v>
      </c>
      <c r="E624" s="23">
        <f t="shared" si="57"/>
        <v>1.6181229773462784E-3</v>
      </c>
      <c r="F624" s="23">
        <f t="shared" si="58"/>
        <v>375.67140870469177</v>
      </c>
      <c r="G624" s="23">
        <f t="shared" si="59"/>
        <v>0.60788253835710648</v>
      </c>
    </row>
    <row r="625" spans="1:7" x14ac:dyDescent="0.3">
      <c r="A625" s="23">
        <f t="shared" si="62"/>
        <v>619</v>
      </c>
      <c r="B625" s="32">
        <v>0.13681447798089541</v>
      </c>
      <c r="C625" s="23">
        <f t="shared" si="60"/>
        <v>2.1368144779808955</v>
      </c>
      <c r="D625" s="23">
        <f t="shared" si="61"/>
        <v>0.66450600018278283</v>
      </c>
      <c r="E625" s="23">
        <f t="shared" si="57"/>
        <v>1.6155088852988692E-3</v>
      </c>
      <c r="F625" s="23">
        <f t="shared" si="58"/>
        <v>376.33591470487454</v>
      </c>
      <c r="G625" s="23">
        <f t="shared" si="59"/>
        <v>0.60797401406280216</v>
      </c>
    </row>
    <row r="626" spans="1:7" x14ac:dyDescent="0.3">
      <c r="A626" s="23">
        <f t="shared" si="62"/>
        <v>620</v>
      </c>
      <c r="B626" s="32">
        <v>0.63917966246528524</v>
      </c>
      <c r="C626" s="23">
        <f t="shared" si="60"/>
        <v>2.6391796624652852</v>
      </c>
      <c r="D626" s="23">
        <f t="shared" si="61"/>
        <v>0.58144489954573364</v>
      </c>
      <c r="E626" s="23">
        <f t="shared" si="57"/>
        <v>1.6129032258064516E-3</v>
      </c>
      <c r="F626" s="23">
        <f t="shared" si="58"/>
        <v>376.91735960442026</v>
      </c>
      <c r="G626" s="23">
        <f t="shared" si="59"/>
        <v>0.6079312251684198</v>
      </c>
    </row>
    <row r="627" spans="1:7" x14ac:dyDescent="0.3">
      <c r="A627" s="23">
        <f t="shared" si="62"/>
        <v>621</v>
      </c>
      <c r="B627" s="32">
        <v>0.250007629627369</v>
      </c>
      <c r="C627" s="23">
        <f t="shared" si="60"/>
        <v>2.250007629627369</v>
      </c>
      <c r="D627" s="23">
        <f t="shared" si="61"/>
        <v>0.64307372076813052</v>
      </c>
      <c r="E627" s="23">
        <f t="shared" si="57"/>
        <v>1.6103059581320451E-3</v>
      </c>
      <c r="F627" s="23">
        <f t="shared" si="58"/>
        <v>377.5604333251884</v>
      </c>
      <c r="G627" s="23">
        <f t="shared" si="59"/>
        <v>0.60798781533846757</v>
      </c>
    </row>
    <row r="628" spans="1:7" x14ac:dyDescent="0.3">
      <c r="A628" s="23">
        <f t="shared" si="62"/>
        <v>622</v>
      </c>
      <c r="B628" s="32">
        <v>9.851374858851894E-2</v>
      </c>
      <c r="C628" s="23">
        <f t="shared" si="60"/>
        <v>2.0985137485885188</v>
      </c>
      <c r="D628" s="23">
        <f t="shared" si="61"/>
        <v>0.67220165157157818</v>
      </c>
      <c r="E628" s="23">
        <f t="shared" si="57"/>
        <v>1.6077170418006431E-3</v>
      </c>
      <c r="F628" s="23">
        <f t="shared" si="58"/>
        <v>378.23263497675998</v>
      </c>
      <c r="G628" s="23">
        <f t="shared" si="59"/>
        <v>0.60809105301729904</v>
      </c>
    </row>
    <row r="629" spans="1:7" x14ac:dyDescent="0.3">
      <c r="A629" s="23">
        <f t="shared" si="62"/>
        <v>623</v>
      </c>
      <c r="B629" s="32">
        <v>0.90578936124759668</v>
      </c>
      <c r="C629" s="23">
        <f t="shared" si="60"/>
        <v>2.9057893612475967</v>
      </c>
      <c r="D629" s="23">
        <f t="shared" si="61"/>
        <v>0.54732666833930932</v>
      </c>
      <c r="E629" s="23">
        <f t="shared" si="57"/>
        <v>1.6051364365971107E-3</v>
      </c>
      <c r="F629" s="23">
        <f t="shared" si="58"/>
        <v>378.77996164509932</v>
      </c>
      <c r="G629" s="23">
        <f t="shared" si="59"/>
        <v>0.60799351788940503</v>
      </c>
    </row>
    <row r="630" spans="1:7" x14ac:dyDescent="0.3">
      <c r="A630" s="23">
        <f t="shared" si="62"/>
        <v>624</v>
      </c>
      <c r="B630" s="32">
        <v>0.73757133701590016</v>
      </c>
      <c r="C630" s="23">
        <f t="shared" si="60"/>
        <v>2.7375713370159001</v>
      </c>
      <c r="D630" s="23">
        <f t="shared" si="61"/>
        <v>0.56821336752308682</v>
      </c>
      <c r="E630" s="23">
        <f t="shared" si="57"/>
        <v>1.6025641025641025E-3</v>
      </c>
      <c r="F630" s="23">
        <f t="shared" si="58"/>
        <v>379.34817501262239</v>
      </c>
      <c r="G630" s="23">
        <f t="shared" si="59"/>
        <v>0.60792976764843332</v>
      </c>
    </row>
    <row r="631" spans="1:7" x14ac:dyDescent="0.3">
      <c r="A631" s="23">
        <f t="shared" si="62"/>
        <v>625</v>
      </c>
      <c r="B631" s="32">
        <v>4.5503097628711811E-2</v>
      </c>
      <c r="C631" s="23">
        <f t="shared" si="60"/>
        <v>2.0455030976287119</v>
      </c>
      <c r="D631" s="23">
        <f t="shared" si="61"/>
        <v>0.68325778610799259</v>
      </c>
      <c r="E631" s="23">
        <f t="shared" si="57"/>
        <v>1.6000000000000001E-3</v>
      </c>
      <c r="F631" s="23">
        <f t="shared" si="58"/>
        <v>380.03143279873041</v>
      </c>
      <c r="G631" s="23">
        <f t="shared" si="59"/>
        <v>0.60805029247796871</v>
      </c>
    </row>
    <row r="632" spans="1:7" x14ac:dyDescent="0.3">
      <c r="A632" s="23">
        <f t="shared" si="62"/>
        <v>626</v>
      </c>
      <c r="B632" s="32">
        <v>0.51982177190466017</v>
      </c>
      <c r="C632" s="23">
        <f t="shared" si="60"/>
        <v>2.5198217719046601</v>
      </c>
      <c r="D632" s="23">
        <f t="shared" si="61"/>
        <v>0.59864256229993706</v>
      </c>
      <c r="E632" s="23">
        <f t="shared" si="57"/>
        <v>1.5974440894568689E-3</v>
      </c>
      <c r="F632" s="23">
        <f t="shared" si="58"/>
        <v>380.63007536103032</v>
      </c>
      <c r="G632" s="23">
        <f t="shared" si="59"/>
        <v>0.60803526415500053</v>
      </c>
    </row>
    <row r="633" spans="1:7" x14ac:dyDescent="0.3">
      <c r="A633" s="23">
        <f t="shared" si="62"/>
        <v>627</v>
      </c>
      <c r="B633" s="32">
        <v>0.97820978423413796</v>
      </c>
      <c r="C633" s="23">
        <f t="shared" si="60"/>
        <v>2.9782097842341377</v>
      </c>
      <c r="D633" s="23">
        <f t="shared" si="61"/>
        <v>0.53893797335133664</v>
      </c>
      <c r="E633" s="23">
        <f t="shared" ref="E633:E696" si="63" xml:space="preserve"> ($D$3-$C$3)/A633</f>
        <v>1.594896331738437E-3</v>
      </c>
      <c r="F633" s="23">
        <f t="shared" ref="F633:F696" si="64" xml:space="preserve"> SUM(D633+F632)</f>
        <v>381.16901333438165</v>
      </c>
      <c r="G633" s="23">
        <f t="shared" ref="G633:G696" si="65" xml:space="preserve"> E633*F633</f>
        <v>0.60792506113936462</v>
      </c>
    </row>
    <row r="634" spans="1:7" x14ac:dyDescent="0.3">
      <c r="A634" s="23">
        <f t="shared" si="62"/>
        <v>628</v>
      </c>
      <c r="B634" s="32">
        <v>0.23233741264076663</v>
      </c>
      <c r="C634" s="23">
        <f t="shared" si="60"/>
        <v>2.2323374126407667</v>
      </c>
      <c r="D634" s="23">
        <f t="shared" si="61"/>
        <v>0.64629764841685278</v>
      </c>
      <c r="E634" s="23">
        <f t="shared" si="63"/>
        <v>1.5923566878980893E-3</v>
      </c>
      <c r="F634" s="23">
        <f t="shared" si="64"/>
        <v>381.81531098279851</v>
      </c>
      <c r="G634" s="23">
        <f t="shared" si="65"/>
        <v>0.60798616398534799</v>
      </c>
    </row>
    <row r="635" spans="1:7" x14ac:dyDescent="0.3">
      <c r="A635" s="23">
        <f t="shared" si="62"/>
        <v>629</v>
      </c>
      <c r="B635" s="32">
        <v>0.2631611072115238</v>
      </c>
      <c r="C635" s="23">
        <f t="shared" si="60"/>
        <v>2.2631611072115239</v>
      </c>
      <c r="D635" s="23">
        <f t="shared" si="61"/>
        <v>0.64070159407950378</v>
      </c>
      <c r="E635" s="23">
        <f t="shared" si="63"/>
        <v>1.589825119236884E-3</v>
      </c>
      <c r="F635" s="23">
        <f t="shared" si="64"/>
        <v>382.45601257687804</v>
      </c>
      <c r="G635" s="23">
        <f t="shared" si="65"/>
        <v>0.60803817579789832</v>
      </c>
    </row>
    <row r="636" spans="1:7" x14ac:dyDescent="0.3">
      <c r="A636" s="23">
        <f t="shared" si="62"/>
        <v>630</v>
      </c>
      <c r="B636" s="32">
        <v>0.24729148228400524</v>
      </c>
      <c r="C636" s="23">
        <f t="shared" si="60"/>
        <v>2.2472914822840053</v>
      </c>
      <c r="D636" s="23">
        <f t="shared" si="61"/>
        <v>0.64356648565206431</v>
      </c>
      <c r="E636" s="23">
        <f t="shared" si="63"/>
        <v>1.5873015873015873E-3</v>
      </c>
      <c r="F636" s="23">
        <f t="shared" si="64"/>
        <v>383.0995790625301</v>
      </c>
      <c r="G636" s="23">
        <f t="shared" si="65"/>
        <v>0.60809456994052391</v>
      </c>
    </row>
    <row r="637" spans="1:7" x14ac:dyDescent="0.3">
      <c r="A637" s="23">
        <f t="shared" si="62"/>
        <v>631</v>
      </c>
      <c r="B637" s="32">
        <v>0.19556260872219</v>
      </c>
      <c r="C637" s="23">
        <f t="shared" si="60"/>
        <v>2.1955626087221898</v>
      </c>
      <c r="D637" s="23">
        <f t="shared" si="61"/>
        <v>0.65314805387335417</v>
      </c>
      <c r="E637" s="23">
        <f t="shared" si="63"/>
        <v>1.5847860538827259E-3</v>
      </c>
      <c r="F637" s="23">
        <f t="shared" si="64"/>
        <v>383.75272711640343</v>
      </c>
      <c r="G637" s="23">
        <f t="shared" si="65"/>
        <v>0.60816597007353956</v>
      </c>
    </row>
    <row r="638" spans="1:7" x14ac:dyDescent="0.3">
      <c r="A638" s="23">
        <f t="shared" si="62"/>
        <v>632</v>
      </c>
      <c r="B638" s="32">
        <v>0.75746940519425032</v>
      </c>
      <c r="C638" s="23">
        <f t="shared" si="60"/>
        <v>2.7574694051942501</v>
      </c>
      <c r="D638" s="23">
        <f t="shared" si="61"/>
        <v>0.56563307152989584</v>
      </c>
      <c r="E638" s="23">
        <f t="shared" si="63"/>
        <v>1.5822784810126582E-3</v>
      </c>
      <c r="F638" s="23">
        <f t="shared" si="64"/>
        <v>384.31836018793331</v>
      </c>
      <c r="G638" s="23">
        <f t="shared" si="65"/>
        <v>0.60809867118343874</v>
      </c>
    </row>
    <row r="639" spans="1:7" x14ac:dyDescent="0.3">
      <c r="A639" s="23">
        <f t="shared" si="62"/>
        <v>633</v>
      </c>
      <c r="B639" s="32">
        <v>2.4933622241889705E-2</v>
      </c>
      <c r="C639" s="23">
        <f t="shared" si="60"/>
        <v>2.0249336222418899</v>
      </c>
      <c r="D639" s="23">
        <f t="shared" si="61"/>
        <v>0.68768102029159994</v>
      </c>
      <c r="E639" s="23">
        <f t="shared" si="63"/>
        <v>1.5797788309636651E-3</v>
      </c>
      <c r="F639" s="23">
        <f t="shared" si="64"/>
        <v>385.00604120822493</v>
      </c>
      <c r="G639" s="23">
        <f t="shared" si="65"/>
        <v>0.60822439369387826</v>
      </c>
    </row>
    <row r="640" spans="1:7" x14ac:dyDescent="0.3">
      <c r="A640" s="23">
        <f t="shared" si="62"/>
        <v>634</v>
      </c>
      <c r="B640" s="32">
        <v>0.34305856501968446</v>
      </c>
      <c r="C640" s="23">
        <f t="shared" si="60"/>
        <v>2.3430585650196845</v>
      </c>
      <c r="D640" s="23">
        <f t="shared" si="61"/>
        <v>0.62677854506475728</v>
      </c>
      <c r="E640" s="23">
        <f t="shared" si="63"/>
        <v>1.5772870662460567E-3</v>
      </c>
      <c r="F640" s="23">
        <f t="shared" si="64"/>
        <v>385.63281975328971</v>
      </c>
      <c r="G640" s="23">
        <f t="shared" si="65"/>
        <v>0.60825365891686067</v>
      </c>
    </row>
    <row r="641" spans="1:7" x14ac:dyDescent="0.3">
      <c r="A641" s="23">
        <f t="shared" si="62"/>
        <v>635</v>
      </c>
      <c r="B641" s="32">
        <v>0.58714560380870995</v>
      </c>
      <c r="C641" s="23">
        <f t="shared" si="60"/>
        <v>2.5871456038087102</v>
      </c>
      <c r="D641" s="23">
        <f t="shared" si="61"/>
        <v>0.58877936965677802</v>
      </c>
      <c r="E641" s="23">
        <f t="shared" si="63"/>
        <v>1.5748031496062992E-3</v>
      </c>
      <c r="F641" s="23">
        <f t="shared" si="64"/>
        <v>386.22159912294649</v>
      </c>
      <c r="G641" s="23">
        <f t="shared" si="65"/>
        <v>0.60822299074479758</v>
      </c>
    </row>
    <row r="642" spans="1:7" x14ac:dyDescent="0.3">
      <c r="A642" s="23">
        <f t="shared" si="62"/>
        <v>636</v>
      </c>
      <c r="B642" s="32">
        <v>7.9470198675496692E-2</v>
      </c>
      <c r="C642" s="23">
        <f t="shared" si="60"/>
        <v>2.0794701986754967</v>
      </c>
      <c r="D642" s="23">
        <f t="shared" si="61"/>
        <v>0.67611794947295512</v>
      </c>
      <c r="E642" s="23">
        <f t="shared" si="63"/>
        <v>1.5723270440251573E-3</v>
      </c>
      <c r="F642" s="23">
        <f t="shared" si="64"/>
        <v>386.89771707241943</v>
      </c>
      <c r="G642" s="23">
        <f t="shared" si="65"/>
        <v>0.60832974382455884</v>
      </c>
    </row>
    <row r="643" spans="1:7" x14ac:dyDescent="0.3">
      <c r="A643" s="23">
        <f t="shared" si="62"/>
        <v>637</v>
      </c>
      <c r="B643" s="32">
        <v>0.96923734244819482</v>
      </c>
      <c r="C643" s="23">
        <f t="shared" si="60"/>
        <v>2.9692373424481948</v>
      </c>
      <c r="D643" s="23">
        <f t="shared" si="61"/>
        <v>0.53995898313332946</v>
      </c>
      <c r="E643" s="23">
        <f t="shared" si="63"/>
        <v>1.5698587127158557E-3</v>
      </c>
      <c r="F643" s="23">
        <f t="shared" si="64"/>
        <v>387.43767605555274</v>
      </c>
      <c r="G643" s="23">
        <f t="shared" si="65"/>
        <v>0.60822241139019273</v>
      </c>
    </row>
    <row r="644" spans="1:7" x14ac:dyDescent="0.3">
      <c r="A644" s="23">
        <f t="shared" si="62"/>
        <v>638</v>
      </c>
      <c r="B644" s="32">
        <v>0.5782341990417188</v>
      </c>
      <c r="C644" s="23">
        <f t="shared" si="60"/>
        <v>2.5782341990417188</v>
      </c>
      <c r="D644" s="23">
        <f t="shared" si="61"/>
        <v>0.59006019635019413</v>
      </c>
      <c r="E644" s="23">
        <f t="shared" si="63"/>
        <v>1.567398119122257E-3</v>
      </c>
      <c r="F644" s="23">
        <f t="shared" si="64"/>
        <v>388.02773625190292</v>
      </c>
      <c r="G644" s="23">
        <f t="shared" si="65"/>
        <v>0.60819394396849991</v>
      </c>
    </row>
    <row r="645" spans="1:7" x14ac:dyDescent="0.3">
      <c r="A645" s="23">
        <f t="shared" si="62"/>
        <v>639</v>
      </c>
      <c r="B645" s="32">
        <v>0.28131962034974212</v>
      </c>
      <c r="C645" s="23">
        <f t="shared" si="60"/>
        <v>2.2813196203497421</v>
      </c>
      <c r="D645" s="23">
        <f t="shared" si="61"/>
        <v>0.63746494424168465</v>
      </c>
      <c r="E645" s="23">
        <f t="shared" si="63"/>
        <v>1.5649452269170579E-3</v>
      </c>
      <c r="F645" s="23">
        <f t="shared" si="64"/>
        <v>388.66520119614461</v>
      </c>
      <c r="G645" s="23">
        <f t="shared" si="65"/>
        <v>0.60823975148066445</v>
      </c>
    </row>
    <row r="646" spans="1:7" x14ac:dyDescent="0.3">
      <c r="A646" s="23">
        <f t="shared" si="62"/>
        <v>640</v>
      </c>
      <c r="B646" s="32">
        <v>0.98736533707693719</v>
      </c>
      <c r="C646" s="23">
        <f t="shared" si="60"/>
        <v>2.9873653370769371</v>
      </c>
      <c r="D646" s="23">
        <f t="shared" si="61"/>
        <v>0.53790132791022061</v>
      </c>
      <c r="E646" s="23">
        <f t="shared" si="63"/>
        <v>1.5625000000000001E-3</v>
      </c>
      <c r="F646" s="23">
        <f t="shared" si="64"/>
        <v>389.20310252405483</v>
      </c>
      <c r="G646" s="23">
        <f t="shared" si="65"/>
        <v>0.60812984769383571</v>
      </c>
    </row>
    <row r="647" spans="1:7" x14ac:dyDescent="0.3">
      <c r="A647" s="23">
        <f t="shared" si="62"/>
        <v>641</v>
      </c>
      <c r="B647" s="32">
        <v>0.70616779076509906</v>
      </c>
      <c r="C647" s="23">
        <f t="shared" si="60"/>
        <v>2.7061677907650989</v>
      </c>
      <c r="D647" s="23">
        <f t="shared" si="61"/>
        <v>0.57234955999453097</v>
      </c>
      <c r="E647" s="23">
        <f t="shared" si="63"/>
        <v>1.5600624024960999E-3</v>
      </c>
      <c r="F647" s="23">
        <f t="shared" si="64"/>
        <v>389.77545208404933</v>
      </c>
      <c r="G647" s="23">
        <f t="shared" si="65"/>
        <v>0.60807402821224543</v>
      </c>
    </row>
    <row r="648" spans="1:7" x14ac:dyDescent="0.3">
      <c r="A648" s="23">
        <f t="shared" si="62"/>
        <v>642</v>
      </c>
      <c r="B648" s="32">
        <v>0.69100009155552844</v>
      </c>
      <c r="C648" s="23">
        <f t="shared" ref="C648:C711" si="66">$C$3+B648*($D$3-$C$3)</f>
        <v>2.6910000915555283</v>
      </c>
      <c r="D648" s="23">
        <f t="shared" ref="D648:D711" si="67" xml:space="preserve"> POWER(C648,-1) * LN(C648+2)</f>
        <v>0.57437597409004015</v>
      </c>
      <c r="E648" s="23">
        <f t="shared" si="63"/>
        <v>1.557632398753894E-3</v>
      </c>
      <c r="F648" s="23">
        <f t="shared" si="64"/>
        <v>390.34982805813939</v>
      </c>
      <c r="G648" s="23">
        <f t="shared" si="65"/>
        <v>0.6080215390313698</v>
      </c>
    </row>
    <row r="649" spans="1:7" x14ac:dyDescent="0.3">
      <c r="A649" s="23">
        <f t="shared" ref="A649:A712" si="68">A648+1</f>
        <v>643</v>
      </c>
      <c r="B649" s="32">
        <v>0.8570818201239051</v>
      </c>
      <c r="C649" s="23">
        <f t="shared" si="66"/>
        <v>2.8570818201239052</v>
      </c>
      <c r="D649" s="23">
        <f t="shared" si="67"/>
        <v>0.55316505040386676</v>
      </c>
      <c r="E649" s="23">
        <f t="shared" si="63"/>
        <v>1.5552099533437014E-3</v>
      </c>
      <c r="F649" s="23">
        <f t="shared" si="64"/>
        <v>390.90299310854328</v>
      </c>
      <c r="G649" s="23">
        <f t="shared" si="65"/>
        <v>0.60793622567425087</v>
      </c>
    </row>
    <row r="650" spans="1:7" x14ac:dyDescent="0.3">
      <c r="A650" s="23">
        <f t="shared" si="68"/>
        <v>644</v>
      </c>
      <c r="B650" s="32">
        <v>0.86376537369914852</v>
      </c>
      <c r="C650" s="23">
        <f t="shared" si="66"/>
        <v>2.8637653736991484</v>
      </c>
      <c r="D650" s="23">
        <f t="shared" si="67"/>
        <v>0.55235422591272798</v>
      </c>
      <c r="E650" s="23">
        <f t="shared" si="63"/>
        <v>1.5527950310559005E-3</v>
      </c>
      <c r="F650" s="23">
        <f t="shared" si="64"/>
        <v>391.45534733445601</v>
      </c>
      <c r="G650" s="23">
        <f t="shared" si="65"/>
        <v>0.60784991822120493</v>
      </c>
    </row>
    <row r="651" spans="1:7" x14ac:dyDescent="0.3">
      <c r="A651" s="23">
        <f t="shared" si="68"/>
        <v>645</v>
      </c>
      <c r="B651" s="32">
        <v>0.22870571001312295</v>
      </c>
      <c r="C651" s="23">
        <f t="shared" si="66"/>
        <v>2.2287057100131231</v>
      </c>
      <c r="D651" s="23">
        <f t="shared" si="67"/>
        <v>0.64696561822348231</v>
      </c>
      <c r="E651" s="23">
        <f t="shared" si="63"/>
        <v>1.5503875968992248E-3</v>
      </c>
      <c r="F651" s="23">
        <f t="shared" si="64"/>
        <v>392.10231295267948</v>
      </c>
      <c r="G651" s="23">
        <f t="shared" si="65"/>
        <v>0.60791056271733257</v>
      </c>
    </row>
    <row r="652" spans="1:7" x14ac:dyDescent="0.3">
      <c r="A652" s="23">
        <f t="shared" si="68"/>
        <v>646</v>
      </c>
      <c r="B652" s="32">
        <v>0.77919858394116026</v>
      </c>
      <c r="C652" s="23">
        <f t="shared" si="66"/>
        <v>2.7791985839411604</v>
      </c>
      <c r="D652" s="23">
        <f t="shared" si="67"/>
        <v>0.56285034154168734</v>
      </c>
      <c r="E652" s="23">
        <f t="shared" si="63"/>
        <v>1.5479876160990713E-3</v>
      </c>
      <c r="F652" s="23">
        <f t="shared" si="64"/>
        <v>392.66516329422114</v>
      </c>
      <c r="G652" s="23">
        <f t="shared" si="65"/>
        <v>0.60784081005297397</v>
      </c>
    </row>
    <row r="653" spans="1:7" x14ac:dyDescent="0.3">
      <c r="A653" s="23">
        <f t="shared" si="68"/>
        <v>647</v>
      </c>
      <c r="B653" s="32">
        <v>0.29078035828730125</v>
      </c>
      <c r="C653" s="23">
        <f t="shared" si="66"/>
        <v>2.2907803582873014</v>
      </c>
      <c r="D653" s="23">
        <f t="shared" si="67"/>
        <v>0.6357958382292993</v>
      </c>
      <c r="E653" s="23">
        <f t="shared" si="63"/>
        <v>1.5455950540958269E-3</v>
      </c>
      <c r="F653" s="23">
        <f t="shared" si="64"/>
        <v>393.30095913245043</v>
      </c>
      <c r="G653" s="23">
        <f t="shared" si="65"/>
        <v>0.60788401720626029</v>
      </c>
    </row>
    <row r="654" spans="1:7" x14ac:dyDescent="0.3">
      <c r="A654" s="23">
        <f t="shared" si="68"/>
        <v>648</v>
      </c>
      <c r="B654" s="32">
        <v>0.46955778679769278</v>
      </c>
      <c r="C654" s="23">
        <f t="shared" si="66"/>
        <v>2.4695577867976928</v>
      </c>
      <c r="D654" s="23">
        <f t="shared" si="67"/>
        <v>0.60629861856571099</v>
      </c>
      <c r="E654" s="23">
        <f t="shared" si="63"/>
        <v>1.5432098765432098E-3</v>
      </c>
      <c r="F654" s="23">
        <f t="shared" si="64"/>
        <v>393.90725775101612</v>
      </c>
      <c r="G654" s="23">
        <f t="shared" si="65"/>
        <v>0.60788157060341985</v>
      </c>
    </row>
    <row r="655" spans="1:7" x14ac:dyDescent="0.3">
      <c r="A655" s="23">
        <f t="shared" si="68"/>
        <v>649</v>
      </c>
      <c r="B655" s="32">
        <v>0.68462172307504499</v>
      </c>
      <c r="C655" s="23">
        <f t="shared" si="66"/>
        <v>2.6846217230750451</v>
      </c>
      <c r="D655" s="23">
        <f t="shared" si="67"/>
        <v>0.57523380557387993</v>
      </c>
      <c r="E655" s="23">
        <f t="shared" si="63"/>
        <v>1.5408320493066256E-3</v>
      </c>
      <c r="F655" s="23">
        <f t="shared" si="64"/>
        <v>394.48249155658999</v>
      </c>
      <c r="G655" s="23">
        <f t="shared" si="65"/>
        <v>0.60783126588072423</v>
      </c>
    </row>
    <row r="656" spans="1:7" x14ac:dyDescent="0.3">
      <c r="A656" s="23">
        <f t="shared" si="68"/>
        <v>650</v>
      </c>
      <c r="B656" s="32">
        <v>0.60917996765037996</v>
      </c>
      <c r="C656" s="23">
        <f t="shared" si="66"/>
        <v>2.60917996765038</v>
      </c>
      <c r="D656" s="23">
        <f t="shared" si="67"/>
        <v>0.58564375739786079</v>
      </c>
      <c r="E656" s="23">
        <f t="shared" si="63"/>
        <v>1.5384615384615385E-3</v>
      </c>
      <c r="F656" s="23">
        <f t="shared" si="64"/>
        <v>395.06813531398785</v>
      </c>
      <c r="G656" s="23">
        <f t="shared" si="65"/>
        <v>0.60779713125228896</v>
      </c>
    </row>
    <row r="657" spans="1:7" x14ac:dyDescent="0.3">
      <c r="A657" s="23">
        <f t="shared" si="68"/>
        <v>651</v>
      </c>
      <c r="B657" s="32">
        <v>0.15509506515701774</v>
      </c>
      <c r="C657" s="23">
        <f t="shared" si="66"/>
        <v>2.1550950651570178</v>
      </c>
      <c r="D657" s="23">
        <f t="shared" si="67"/>
        <v>0.66091530289070866</v>
      </c>
      <c r="E657" s="23">
        <f t="shared" si="63"/>
        <v>1.5360983102918587E-3</v>
      </c>
      <c r="F657" s="23">
        <f t="shared" si="64"/>
        <v>395.72905061687857</v>
      </c>
      <c r="G657" s="23">
        <f t="shared" si="65"/>
        <v>0.60787872598598858</v>
      </c>
    </row>
    <row r="658" spans="1:7" x14ac:dyDescent="0.3">
      <c r="A658" s="23">
        <f t="shared" si="68"/>
        <v>652</v>
      </c>
      <c r="B658" s="32">
        <v>0.97210608233893858</v>
      </c>
      <c r="C658" s="23">
        <f t="shared" si="66"/>
        <v>2.9721060823389385</v>
      </c>
      <c r="D658" s="23">
        <f t="shared" si="67"/>
        <v>0.53963198652310329</v>
      </c>
      <c r="E658" s="23">
        <f t="shared" si="63"/>
        <v>1.5337423312883436E-3</v>
      </c>
      <c r="F658" s="23">
        <f t="shared" si="64"/>
        <v>396.26868260340166</v>
      </c>
      <c r="G658" s="23">
        <f t="shared" si="65"/>
        <v>0.60777405307270194</v>
      </c>
    </row>
    <row r="659" spans="1:7" x14ac:dyDescent="0.3">
      <c r="A659" s="23">
        <f t="shared" si="68"/>
        <v>653</v>
      </c>
      <c r="B659" s="32">
        <v>0.41602832117679373</v>
      </c>
      <c r="C659" s="23">
        <f t="shared" si="66"/>
        <v>2.4160283211767939</v>
      </c>
      <c r="D659" s="23">
        <f t="shared" si="67"/>
        <v>0.61474474833174286</v>
      </c>
      <c r="E659" s="23">
        <f t="shared" si="63"/>
        <v>1.5313935681470138E-3</v>
      </c>
      <c r="F659" s="23">
        <f t="shared" si="64"/>
        <v>396.88342735173342</v>
      </c>
      <c r="G659" s="23">
        <f t="shared" si="65"/>
        <v>0.60778472795058713</v>
      </c>
    </row>
    <row r="660" spans="1:7" x14ac:dyDescent="0.3">
      <c r="A660" s="23">
        <f t="shared" si="68"/>
        <v>654</v>
      </c>
      <c r="B660" s="32">
        <v>0.12164677877132481</v>
      </c>
      <c r="C660" s="23">
        <f t="shared" si="66"/>
        <v>2.1216467787713249</v>
      </c>
      <c r="D660" s="23">
        <f t="shared" si="67"/>
        <v>0.66752524560505844</v>
      </c>
      <c r="E660" s="23">
        <f t="shared" si="63"/>
        <v>1.5290519877675841E-3</v>
      </c>
      <c r="F660" s="23">
        <f t="shared" si="64"/>
        <v>397.55095259733849</v>
      </c>
      <c r="G660" s="23">
        <f t="shared" si="65"/>
        <v>0.60787607430785706</v>
      </c>
    </row>
    <row r="661" spans="1:7" x14ac:dyDescent="0.3">
      <c r="A661" s="23">
        <f t="shared" si="68"/>
        <v>655</v>
      </c>
      <c r="B661" s="32">
        <v>0.2259285256508072</v>
      </c>
      <c r="C661" s="23">
        <f t="shared" si="66"/>
        <v>2.225928525650807</v>
      </c>
      <c r="D661" s="23">
        <f t="shared" si="67"/>
        <v>0.6474776658099598</v>
      </c>
      <c r="E661" s="23">
        <f t="shared" si="63"/>
        <v>1.5267175572519084E-3</v>
      </c>
      <c r="F661" s="23">
        <f t="shared" si="64"/>
        <v>398.19843026314845</v>
      </c>
      <c r="G661" s="23">
        <f t="shared" si="65"/>
        <v>0.60793653475289844</v>
      </c>
    </row>
    <row r="662" spans="1:7" x14ac:dyDescent="0.3">
      <c r="A662" s="23">
        <f t="shared" si="68"/>
        <v>656</v>
      </c>
      <c r="B662" s="32">
        <v>0.74907681508835111</v>
      </c>
      <c r="C662" s="23">
        <f t="shared" si="66"/>
        <v>2.7490768150883511</v>
      </c>
      <c r="D662" s="23">
        <f t="shared" si="67"/>
        <v>0.56671761075869098</v>
      </c>
      <c r="E662" s="23">
        <f t="shared" si="63"/>
        <v>1.5243902439024391E-3</v>
      </c>
      <c r="F662" s="23">
        <f t="shared" si="64"/>
        <v>398.76514787390715</v>
      </c>
      <c r="G662" s="23">
        <f t="shared" si="65"/>
        <v>0.60787370102729754</v>
      </c>
    </row>
    <row r="663" spans="1:7" x14ac:dyDescent="0.3">
      <c r="A663" s="23">
        <f t="shared" si="68"/>
        <v>657</v>
      </c>
      <c r="B663" s="32">
        <v>0.67311624500259404</v>
      </c>
      <c r="C663" s="23">
        <f t="shared" si="66"/>
        <v>2.673116245002594</v>
      </c>
      <c r="D663" s="23">
        <f t="shared" si="67"/>
        <v>0.57678978315089291</v>
      </c>
      <c r="E663" s="23">
        <f t="shared" si="63"/>
        <v>1.5220700152207001E-3</v>
      </c>
      <c r="F663" s="23">
        <f t="shared" si="64"/>
        <v>399.34193765705805</v>
      </c>
      <c r="G663" s="23">
        <f t="shared" si="65"/>
        <v>0.60782638912794218</v>
      </c>
    </row>
    <row r="664" spans="1:7" x14ac:dyDescent="0.3">
      <c r="A664" s="23">
        <f t="shared" si="68"/>
        <v>658</v>
      </c>
      <c r="B664" s="32">
        <v>0.91631824701681575</v>
      </c>
      <c r="C664" s="23">
        <f t="shared" si="66"/>
        <v>2.9163182470168159</v>
      </c>
      <c r="D664" s="23">
        <f t="shared" si="67"/>
        <v>0.54608578066616043</v>
      </c>
      <c r="E664" s="23">
        <f t="shared" si="63"/>
        <v>1.5197568389057751E-3</v>
      </c>
      <c r="F664" s="23">
        <f t="shared" si="64"/>
        <v>399.8880234377242</v>
      </c>
      <c r="G664" s="23">
        <f t="shared" si="65"/>
        <v>0.60773255841599427</v>
      </c>
    </row>
    <row r="665" spans="1:7" x14ac:dyDescent="0.3">
      <c r="A665" s="23">
        <f t="shared" si="68"/>
        <v>659</v>
      </c>
      <c r="B665" s="32">
        <v>0.15408795434430983</v>
      </c>
      <c r="C665" s="23">
        <f t="shared" si="66"/>
        <v>2.1540879543443099</v>
      </c>
      <c r="D665" s="23">
        <f t="shared" si="67"/>
        <v>0.66111176926062509</v>
      </c>
      <c r="E665" s="23">
        <f t="shared" si="63"/>
        <v>1.5174506828528073E-3</v>
      </c>
      <c r="F665" s="23">
        <f t="shared" si="64"/>
        <v>400.54913520698483</v>
      </c>
      <c r="G665" s="23">
        <f t="shared" si="65"/>
        <v>0.60781355873594056</v>
      </c>
    </row>
    <row r="666" spans="1:7" x14ac:dyDescent="0.3">
      <c r="A666" s="23">
        <f t="shared" si="68"/>
        <v>660</v>
      </c>
      <c r="B666" s="32">
        <v>0.99908444471572011</v>
      </c>
      <c r="C666" s="23">
        <f t="shared" si="66"/>
        <v>2.9990844447157201</v>
      </c>
      <c r="D666" s="23">
        <f t="shared" si="67"/>
        <v>0.53658201837091235</v>
      </c>
      <c r="E666" s="23">
        <f t="shared" si="63"/>
        <v>1.5151515151515152E-3</v>
      </c>
      <c r="F666" s="23">
        <f t="shared" si="64"/>
        <v>401.08571722535572</v>
      </c>
      <c r="G666" s="23">
        <f t="shared" si="65"/>
        <v>0.60770563215962992</v>
      </c>
    </row>
    <row r="667" spans="1:7" x14ac:dyDescent="0.3">
      <c r="A667" s="23">
        <f t="shared" si="68"/>
        <v>661</v>
      </c>
      <c r="B667" s="32">
        <v>0.90758995330668046</v>
      </c>
      <c r="C667" s="23">
        <f t="shared" si="66"/>
        <v>2.9075899533066805</v>
      </c>
      <c r="D667" s="23">
        <f t="shared" si="67"/>
        <v>0.54711393363885163</v>
      </c>
      <c r="E667" s="23">
        <f t="shared" si="63"/>
        <v>1.5128593040847202E-3</v>
      </c>
      <c r="F667" s="23">
        <f t="shared" si="64"/>
        <v>401.63283115899458</v>
      </c>
      <c r="G667" s="23">
        <f t="shared" si="65"/>
        <v>0.60761396544477242</v>
      </c>
    </row>
    <row r="668" spans="1:7" x14ac:dyDescent="0.3">
      <c r="A668" s="23">
        <f t="shared" si="68"/>
        <v>662</v>
      </c>
      <c r="B668" s="32">
        <v>0.99591051973021638</v>
      </c>
      <c r="C668" s="23">
        <f t="shared" si="66"/>
        <v>2.9959105197302165</v>
      </c>
      <c r="D668" s="23">
        <f t="shared" si="67"/>
        <v>0.536938493698915</v>
      </c>
      <c r="E668" s="23">
        <f t="shared" si="63"/>
        <v>1.5105740181268882E-3</v>
      </c>
      <c r="F668" s="23">
        <f t="shared" si="64"/>
        <v>402.1697696526935</v>
      </c>
      <c r="G668" s="23">
        <f t="shared" si="65"/>
        <v>0.60750720491343424</v>
      </c>
    </row>
    <row r="669" spans="1:7" x14ac:dyDescent="0.3">
      <c r="A669" s="23">
        <f t="shared" si="68"/>
        <v>663</v>
      </c>
      <c r="B669" s="32">
        <v>0.35740226447340312</v>
      </c>
      <c r="C669" s="23">
        <f t="shared" si="66"/>
        <v>2.3574022644734032</v>
      </c>
      <c r="D669" s="23">
        <f t="shared" si="67"/>
        <v>0.62436355944677391</v>
      </c>
      <c r="E669" s="23">
        <f t="shared" si="63"/>
        <v>1.5082956259426848E-3</v>
      </c>
      <c r="F669" s="23">
        <f t="shared" si="64"/>
        <v>402.79413321214025</v>
      </c>
      <c r="G669" s="23">
        <f t="shared" si="65"/>
        <v>0.60753262927924623</v>
      </c>
    </row>
    <row r="670" spans="1:7" x14ac:dyDescent="0.3">
      <c r="A670" s="23">
        <f t="shared" si="68"/>
        <v>664</v>
      </c>
      <c r="B670" s="32">
        <v>0.68987090670491658</v>
      </c>
      <c r="C670" s="23">
        <f t="shared" si="66"/>
        <v>2.6898709067049165</v>
      </c>
      <c r="D670" s="23">
        <f t="shared" si="67"/>
        <v>0.57452759275709864</v>
      </c>
      <c r="E670" s="23">
        <f t="shared" si="63"/>
        <v>1.5060240963855422E-3</v>
      </c>
      <c r="F670" s="23">
        <f t="shared" si="64"/>
        <v>403.36866080489733</v>
      </c>
      <c r="G670" s="23">
        <f t="shared" si="65"/>
        <v>0.60748292289894179</v>
      </c>
    </row>
    <row r="671" spans="1:7" x14ac:dyDescent="0.3">
      <c r="A671" s="23">
        <f t="shared" si="68"/>
        <v>665</v>
      </c>
      <c r="B671" s="32">
        <v>5.2522354808191167E-2</v>
      </c>
      <c r="C671" s="23">
        <f t="shared" si="66"/>
        <v>2.052522354808191</v>
      </c>
      <c r="D671" s="23">
        <f t="shared" si="67"/>
        <v>0.68176577352983359</v>
      </c>
      <c r="E671" s="23">
        <f t="shared" si="63"/>
        <v>1.5037593984962407E-3</v>
      </c>
      <c r="F671" s="23">
        <f t="shared" si="64"/>
        <v>404.05042657842716</v>
      </c>
      <c r="G671" s="23">
        <f t="shared" si="65"/>
        <v>0.60759462643372508</v>
      </c>
    </row>
    <row r="672" spans="1:7" x14ac:dyDescent="0.3">
      <c r="A672" s="23">
        <f t="shared" si="68"/>
        <v>666</v>
      </c>
      <c r="B672" s="32">
        <v>0.55174413281655321</v>
      </c>
      <c r="C672" s="23">
        <f t="shared" si="66"/>
        <v>2.5517441328165531</v>
      </c>
      <c r="D672" s="23">
        <f t="shared" si="67"/>
        <v>0.59391161751520238</v>
      </c>
      <c r="E672" s="23">
        <f t="shared" si="63"/>
        <v>1.5015015015015015E-3</v>
      </c>
      <c r="F672" s="23">
        <f t="shared" si="64"/>
        <v>404.64433819594234</v>
      </c>
      <c r="G672" s="23">
        <f t="shared" si="65"/>
        <v>0.60757408137528879</v>
      </c>
    </row>
    <row r="673" spans="1:7" x14ac:dyDescent="0.3">
      <c r="A673" s="23">
        <f t="shared" si="68"/>
        <v>667</v>
      </c>
      <c r="B673" s="32">
        <v>0.78981902523880732</v>
      </c>
      <c r="C673" s="23">
        <f t="shared" si="66"/>
        <v>2.7898190252388071</v>
      </c>
      <c r="D673" s="23">
        <f t="shared" si="67"/>
        <v>0.56150331428314704</v>
      </c>
      <c r="E673" s="23">
        <f t="shared" si="63"/>
        <v>1.4992503748125937E-3</v>
      </c>
      <c r="F673" s="23">
        <f t="shared" si="64"/>
        <v>405.20584151022547</v>
      </c>
      <c r="G673" s="23">
        <f t="shared" si="65"/>
        <v>0.60750500976045796</v>
      </c>
    </row>
    <row r="674" spans="1:7" x14ac:dyDescent="0.3">
      <c r="A674" s="23">
        <f t="shared" si="68"/>
        <v>668</v>
      </c>
      <c r="B674" s="32">
        <v>0.8758507034516434</v>
      </c>
      <c r="C674" s="23">
        <f t="shared" si="66"/>
        <v>2.8758507034516434</v>
      </c>
      <c r="D674" s="23">
        <f t="shared" si="67"/>
        <v>0.55089598030819931</v>
      </c>
      <c r="E674" s="23">
        <f t="shared" si="63"/>
        <v>1.4970059880239522E-3</v>
      </c>
      <c r="F674" s="23">
        <f t="shared" si="64"/>
        <v>405.75673749053368</v>
      </c>
      <c r="G674" s="23">
        <f t="shared" si="65"/>
        <v>0.60742026570439178</v>
      </c>
    </row>
    <row r="675" spans="1:7" x14ac:dyDescent="0.3">
      <c r="A675" s="23">
        <f t="shared" si="68"/>
        <v>669</v>
      </c>
      <c r="B675" s="32">
        <v>0.69512009033478805</v>
      </c>
      <c r="C675" s="23">
        <f t="shared" si="66"/>
        <v>2.6951200903347878</v>
      </c>
      <c r="D675" s="23">
        <f t="shared" si="67"/>
        <v>0.57382366604935375</v>
      </c>
      <c r="E675" s="23">
        <f t="shared" si="63"/>
        <v>1.4947683109118087E-3</v>
      </c>
      <c r="F675" s="23">
        <f t="shared" si="64"/>
        <v>406.33056115658303</v>
      </c>
      <c r="G675" s="23">
        <f t="shared" si="65"/>
        <v>0.60737004657187299</v>
      </c>
    </row>
    <row r="676" spans="1:7" x14ac:dyDescent="0.3">
      <c r="A676" s="23">
        <f t="shared" si="68"/>
        <v>670</v>
      </c>
      <c r="B676" s="32">
        <v>7.1108127079073463E-2</v>
      </c>
      <c r="C676" s="23">
        <f t="shared" si="66"/>
        <v>2.0711081270790737</v>
      </c>
      <c r="D676" s="23">
        <f t="shared" si="67"/>
        <v>0.67785704239020583</v>
      </c>
      <c r="E676" s="23">
        <f t="shared" si="63"/>
        <v>1.4925373134328358E-3</v>
      </c>
      <c r="F676" s="23">
        <f t="shared" si="64"/>
        <v>407.00841819897323</v>
      </c>
      <c r="G676" s="23">
        <f t="shared" si="65"/>
        <v>0.60747525104324362</v>
      </c>
    </row>
    <row r="677" spans="1:7" x14ac:dyDescent="0.3">
      <c r="A677" s="23">
        <f t="shared" si="68"/>
        <v>671</v>
      </c>
      <c r="B677" s="32">
        <v>0.7439802240058595</v>
      </c>
      <c r="C677" s="23">
        <f t="shared" si="66"/>
        <v>2.7439802240058597</v>
      </c>
      <c r="D677" s="23">
        <f t="shared" si="67"/>
        <v>0.56737890434977933</v>
      </c>
      <c r="E677" s="23">
        <f t="shared" si="63"/>
        <v>1.4903129657228018E-3</v>
      </c>
      <c r="F677" s="23">
        <f t="shared" si="64"/>
        <v>407.575797103323</v>
      </c>
      <c r="G677" s="23">
        <f t="shared" si="65"/>
        <v>0.60741549493788827</v>
      </c>
    </row>
    <row r="678" spans="1:7" x14ac:dyDescent="0.3">
      <c r="A678" s="23">
        <f t="shared" si="68"/>
        <v>672</v>
      </c>
      <c r="B678" s="32">
        <v>0.91616565446943576</v>
      </c>
      <c r="C678" s="23">
        <f t="shared" si="66"/>
        <v>2.9161656544694359</v>
      </c>
      <c r="D678" s="23">
        <f t="shared" si="67"/>
        <v>0.54610371180348705</v>
      </c>
      <c r="E678" s="23">
        <f t="shared" si="63"/>
        <v>1.488095238095238E-3</v>
      </c>
      <c r="F678" s="23">
        <f t="shared" si="64"/>
        <v>408.12190081512648</v>
      </c>
      <c r="G678" s="23">
        <f t="shared" si="65"/>
        <v>0.60732425716536675</v>
      </c>
    </row>
    <row r="679" spans="1:7" x14ac:dyDescent="0.3">
      <c r="A679" s="23">
        <f t="shared" si="68"/>
        <v>673</v>
      </c>
      <c r="B679" s="32">
        <v>0.5476241340372936</v>
      </c>
      <c r="C679" s="23">
        <f t="shared" si="66"/>
        <v>2.5476241340372936</v>
      </c>
      <c r="D679" s="23">
        <f t="shared" si="67"/>
        <v>0.59451663532555832</v>
      </c>
      <c r="E679" s="23">
        <f t="shared" si="63"/>
        <v>1.4858841010401188E-3</v>
      </c>
      <c r="F679" s="23">
        <f t="shared" si="64"/>
        <v>408.71641745045201</v>
      </c>
      <c r="G679" s="23">
        <f t="shared" si="65"/>
        <v>0.60730522652370278</v>
      </c>
    </row>
    <row r="680" spans="1:7" x14ac:dyDescent="0.3">
      <c r="A680" s="23">
        <f t="shared" si="68"/>
        <v>674</v>
      </c>
      <c r="B680" s="32">
        <v>0.54832605975524151</v>
      </c>
      <c r="C680" s="23">
        <f t="shared" si="66"/>
        <v>2.5483260597552415</v>
      </c>
      <c r="D680" s="23">
        <f t="shared" si="67"/>
        <v>0.59441344270600582</v>
      </c>
      <c r="E680" s="23">
        <f t="shared" si="63"/>
        <v>1.483679525222552E-3</v>
      </c>
      <c r="F680" s="23">
        <f t="shared" si="64"/>
        <v>409.31083089315803</v>
      </c>
      <c r="G680" s="23">
        <f t="shared" si="65"/>
        <v>0.60728609924800891</v>
      </c>
    </row>
    <row r="681" spans="1:7" x14ac:dyDescent="0.3">
      <c r="A681" s="23">
        <f t="shared" si="68"/>
        <v>675</v>
      </c>
      <c r="B681" s="32">
        <v>0.34278389843440049</v>
      </c>
      <c r="C681" s="23">
        <f t="shared" si="66"/>
        <v>2.3427838984344005</v>
      </c>
      <c r="D681" s="23">
        <f t="shared" si="67"/>
        <v>0.62682503269034617</v>
      </c>
      <c r="E681" s="23">
        <f t="shared" si="63"/>
        <v>1.4814814814814814E-3</v>
      </c>
      <c r="F681" s="23">
        <f t="shared" si="64"/>
        <v>409.93765592584839</v>
      </c>
      <c r="G681" s="23">
        <f t="shared" si="65"/>
        <v>0.60731504581607165</v>
      </c>
    </row>
    <row r="682" spans="1:7" x14ac:dyDescent="0.3">
      <c r="A682" s="23">
        <f t="shared" si="68"/>
        <v>676</v>
      </c>
      <c r="B682" s="32">
        <v>0.62398144474623862</v>
      </c>
      <c r="C682" s="23">
        <f t="shared" si="66"/>
        <v>2.6239814447462386</v>
      </c>
      <c r="D682" s="23">
        <f t="shared" si="67"/>
        <v>0.58356209858630148</v>
      </c>
      <c r="E682" s="23">
        <f t="shared" si="63"/>
        <v>1.4792899408284023E-3</v>
      </c>
      <c r="F682" s="23">
        <f t="shared" si="64"/>
        <v>410.52121802443469</v>
      </c>
      <c r="G682" s="23">
        <f t="shared" si="65"/>
        <v>0.60727990832016965</v>
      </c>
    </row>
    <row r="683" spans="1:7" x14ac:dyDescent="0.3">
      <c r="A683" s="23">
        <f t="shared" si="68"/>
        <v>677</v>
      </c>
      <c r="B683" s="32">
        <v>0.12408825952940458</v>
      </c>
      <c r="C683" s="23">
        <f t="shared" si="66"/>
        <v>2.1240882595294046</v>
      </c>
      <c r="D683" s="23">
        <f t="shared" si="67"/>
        <v>0.66703676789654232</v>
      </c>
      <c r="E683" s="23">
        <f t="shared" si="63"/>
        <v>1.4771048744460858E-3</v>
      </c>
      <c r="F683" s="23">
        <f t="shared" si="64"/>
        <v>411.18825479233124</v>
      </c>
      <c r="G683" s="23">
        <f t="shared" si="65"/>
        <v>0.60736817546873156</v>
      </c>
    </row>
    <row r="684" spans="1:7" x14ac:dyDescent="0.3">
      <c r="A684" s="23">
        <f t="shared" si="68"/>
        <v>678</v>
      </c>
      <c r="B684" s="32">
        <v>8.0568865016632588E-2</v>
      </c>
      <c r="C684" s="23">
        <f t="shared" si="66"/>
        <v>2.0805688650166325</v>
      </c>
      <c r="D684" s="23">
        <f t="shared" si="67"/>
        <v>0.67589034424286898</v>
      </c>
      <c r="E684" s="23">
        <f t="shared" si="63"/>
        <v>1.4749262536873156E-3</v>
      </c>
      <c r="F684" s="23">
        <f t="shared" si="64"/>
        <v>411.86414513657411</v>
      </c>
      <c r="G684" s="23">
        <f t="shared" si="65"/>
        <v>0.60746924061441609</v>
      </c>
    </row>
    <row r="685" spans="1:7" x14ac:dyDescent="0.3">
      <c r="A685" s="23">
        <f t="shared" si="68"/>
        <v>679</v>
      </c>
      <c r="B685" s="32">
        <v>0.87722403637806334</v>
      </c>
      <c r="C685" s="23">
        <f t="shared" si="66"/>
        <v>2.8772240363780632</v>
      </c>
      <c r="D685" s="23">
        <f t="shared" si="67"/>
        <v>0.55073091040959432</v>
      </c>
      <c r="E685" s="23">
        <f t="shared" si="63"/>
        <v>1.4727540500736377E-3</v>
      </c>
      <c r="F685" s="23">
        <f t="shared" si="64"/>
        <v>412.41487604698369</v>
      </c>
      <c r="G685" s="23">
        <f t="shared" si="65"/>
        <v>0.60738567900881246</v>
      </c>
    </row>
    <row r="686" spans="1:7" x14ac:dyDescent="0.3">
      <c r="A686" s="23">
        <f t="shared" si="68"/>
        <v>680</v>
      </c>
      <c r="B686" s="32">
        <v>0.87908566545609912</v>
      </c>
      <c r="C686" s="23">
        <f t="shared" si="66"/>
        <v>2.879085665456099</v>
      </c>
      <c r="D686" s="23">
        <f t="shared" si="67"/>
        <v>0.55050735644684812</v>
      </c>
      <c r="E686" s="23">
        <f t="shared" si="63"/>
        <v>1.4705882352941176E-3</v>
      </c>
      <c r="F686" s="23">
        <f t="shared" si="64"/>
        <v>412.96538340343056</v>
      </c>
      <c r="G686" s="23">
        <f t="shared" si="65"/>
        <v>0.60730203441680963</v>
      </c>
    </row>
    <row r="687" spans="1:7" x14ac:dyDescent="0.3">
      <c r="A687" s="23">
        <f t="shared" si="68"/>
        <v>681</v>
      </c>
      <c r="B687" s="32">
        <v>2.7802362132633443E-2</v>
      </c>
      <c r="C687" s="23">
        <f t="shared" si="66"/>
        <v>2.0278023621326335</v>
      </c>
      <c r="D687" s="23">
        <f t="shared" si="67"/>
        <v>0.68705951510110974</v>
      </c>
      <c r="E687" s="23">
        <f t="shared" si="63"/>
        <v>1.4684287812041115E-3</v>
      </c>
      <c r="F687" s="23">
        <f t="shared" si="64"/>
        <v>413.65244291853168</v>
      </c>
      <c r="G687" s="23">
        <f t="shared" si="65"/>
        <v>0.60741915259696277</v>
      </c>
    </row>
    <row r="688" spans="1:7" x14ac:dyDescent="0.3">
      <c r="A688" s="23">
        <f t="shared" si="68"/>
        <v>682</v>
      </c>
      <c r="B688" s="32">
        <v>0.62984099856563003</v>
      </c>
      <c r="C688" s="23">
        <f t="shared" si="66"/>
        <v>2.6298409985656299</v>
      </c>
      <c r="D688" s="23">
        <f t="shared" si="67"/>
        <v>0.58274341558361453</v>
      </c>
      <c r="E688" s="23">
        <f t="shared" si="63"/>
        <v>1.4662756598240469E-3</v>
      </c>
      <c r="F688" s="23">
        <f t="shared" si="64"/>
        <v>414.23518633411527</v>
      </c>
      <c r="G688" s="23">
        <f t="shared" si="65"/>
        <v>0.60738297116439188</v>
      </c>
    </row>
    <row r="689" spans="1:7" x14ac:dyDescent="0.3">
      <c r="A689" s="23">
        <f t="shared" si="68"/>
        <v>683</v>
      </c>
      <c r="B689" s="32">
        <v>0.64549699392681659</v>
      </c>
      <c r="C689" s="23">
        <f t="shared" si="66"/>
        <v>2.6454969939268165</v>
      </c>
      <c r="D689" s="23">
        <f t="shared" si="67"/>
        <v>0.58057082110898739</v>
      </c>
      <c r="E689" s="23">
        <f t="shared" si="63"/>
        <v>1.4641288433382138E-3</v>
      </c>
      <c r="F689" s="23">
        <f t="shared" si="64"/>
        <v>414.81575715522428</v>
      </c>
      <c r="G689" s="23">
        <f t="shared" si="65"/>
        <v>0.60734371472214388</v>
      </c>
    </row>
    <row r="690" spans="1:7" x14ac:dyDescent="0.3">
      <c r="A690" s="23">
        <f t="shared" si="68"/>
        <v>684</v>
      </c>
      <c r="B690" s="32">
        <v>0.73439741203039643</v>
      </c>
      <c r="C690" s="23">
        <f t="shared" si="66"/>
        <v>2.7343974120303964</v>
      </c>
      <c r="D690" s="23">
        <f t="shared" si="67"/>
        <v>0.56862782607673756</v>
      </c>
      <c r="E690" s="23">
        <f t="shared" si="63"/>
        <v>1.4619883040935672E-3</v>
      </c>
      <c r="F690" s="23">
        <f t="shared" si="64"/>
        <v>415.38438498130103</v>
      </c>
      <c r="G690" s="23">
        <f t="shared" si="65"/>
        <v>0.60728711254576173</v>
      </c>
    </row>
    <row r="691" spans="1:7" x14ac:dyDescent="0.3">
      <c r="A691" s="23">
        <f t="shared" si="68"/>
        <v>685</v>
      </c>
      <c r="B691" s="32">
        <v>0.7568285164952544</v>
      </c>
      <c r="C691" s="23">
        <f t="shared" si="66"/>
        <v>2.7568285164952542</v>
      </c>
      <c r="D691" s="23">
        <f t="shared" si="67"/>
        <v>0.56571569787624743</v>
      </c>
      <c r="E691" s="23">
        <f t="shared" si="63"/>
        <v>1.4598540145985401E-3</v>
      </c>
      <c r="F691" s="23">
        <f t="shared" si="64"/>
        <v>415.9501006791773</v>
      </c>
      <c r="G691" s="23">
        <f t="shared" si="65"/>
        <v>0.60722642434916385</v>
      </c>
    </row>
    <row r="692" spans="1:7" x14ac:dyDescent="0.3">
      <c r="A692" s="23">
        <f t="shared" si="68"/>
        <v>686</v>
      </c>
      <c r="B692" s="32">
        <v>0.23181859797967466</v>
      </c>
      <c r="C692" s="23">
        <f t="shared" si="66"/>
        <v>2.2318185979796747</v>
      </c>
      <c r="D692" s="23">
        <f t="shared" si="67"/>
        <v>0.64639295979148415</v>
      </c>
      <c r="E692" s="23">
        <f t="shared" si="63"/>
        <v>1.4577259475218659E-3</v>
      </c>
      <c r="F692" s="23">
        <f t="shared" si="64"/>
        <v>416.59649363896881</v>
      </c>
      <c r="G692" s="23">
        <f t="shared" si="65"/>
        <v>0.60728351842415274</v>
      </c>
    </row>
    <row r="693" spans="1:7" x14ac:dyDescent="0.3">
      <c r="A693" s="23">
        <f t="shared" si="68"/>
        <v>687</v>
      </c>
      <c r="B693" s="32">
        <v>0.45100253303628651</v>
      </c>
      <c r="C693" s="23">
        <f t="shared" si="66"/>
        <v>2.4510025330362866</v>
      </c>
      <c r="D693" s="23">
        <f t="shared" si="67"/>
        <v>0.60919127540746654</v>
      </c>
      <c r="E693" s="23">
        <f t="shared" si="63"/>
        <v>1.455604075691412E-3</v>
      </c>
      <c r="F693" s="23">
        <f t="shared" si="64"/>
        <v>417.20568491437626</v>
      </c>
      <c r="G693" s="23">
        <f t="shared" si="65"/>
        <v>0.60728629536299317</v>
      </c>
    </row>
    <row r="694" spans="1:7" x14ac:dyDescent="0.3">
      <c r="A694" s="23">
        <f t="shared" si="68"/>
        <v>688</v>
      </c>
      <c r="B694" s="32">
        <v>0.54792931913205356</v>
      </c>
      <c r="C694" s="23">
        <f t="shared" si="66"/>
        <v>2.5479293191320536</v>
      </c>
      <c r="D694" s="23">
        <f t="shared" si="67"/>
        <v>0.59447176313177963</v>
      </c>
      <c r="E694" s="23">
        <f t="shared" si="63"/>
        <v>1.4534883720930232E-3</v>
      </c>
      <c r="F694" s="23">
        <f t="shared" si="64"/>
        <v>417.80015667750803</v>
      </c>
      <c r="G694" s="23">
        <f t="shared" si="65"/>
        <v>0.60726766958940115</v>
      </c>
    </row>
    <row r="695" spans="1:7" x14ac:dyDescent="0.3">
      <c r="A695" s="23">
        <f t="shared" si="68"/>
        <v>689</v>
      </c>
      <c r="B695" s="32">
        <v>0.43290505691702019</v>
      </c>
      <c r="C695" s="23">
        <f t="shared" si="66"/>
        <v>2.4329050569170203</v>
      </c>
      <c r="D695" s="23">
        <f t="shared" si="67"/>
        <v>0.61204819068326677</v>
      </c>
      <c r="E695" s="23">
        <f t="shared" si="63"/>
        <v>1.4513788098693759E-3</v>
      </c>
      <c r="F695" s="23">
        <f t="shared" si="64"/>
        <v>418.41220486819128</v>
      </c>
      <c r="G695" s="23">
        <f t="shared" si="65"/>
        <v>0.60727460793641697</v>
      </c>
    </row>
    <row r="696" spans="1:7" x14ac:dyDescent="0.3">
      <c r="A696" s="23">
        <f t="shared" si="68"/>
        <v>690</v>
      </c>
      <c r="B696" s="32">
        <v>0.43379009369182409</v>
      </c>
      <c r="C696" s="23">
        <f t="shared" si="66"/>
        <v>2.4337900936918242</v>
      </c>
      <c r="D696" s="23">
        <f t="shared" si="67"/>
        <v>0.61190764715692758</v>
      </c>
      <c r="E696" s="23">
        <f t="shared" si="63"/>
        <v>1.4492753623188406E-3</v>
      </c>
      <c r="F696" s="23">
        <f t="shared" si="64"/>
        <v>419.02411251534824</v>
      </c>
      <c r="G696" s="23">
        <f t="shared" si="65"/>
        <v>0.60728132248601197</v>
      </c>
    </row>
    <row r="697" spans="1:7" x14ac:dyDescent="0.3">
      <c r="A697" s="23">
        <f t="shared" si="68"/>
        <v>691</v>
      </c>
      <c r="B697" s="32">
        <v>0.41425824762718588</v>
      </c>
      <c r="C697" s="23">
        <f t="shared" si="66"/>
        <v>2.4142582476271857</v>
      </c>
      <c r="D697" s="23">
        <f t="shared" si="67"/>
        <v>0.61502940460822708</v>
      </c>
      <c r="E697" s="23">
        <f t="shared" ref="E697:E760" si="69" xml:space="preserve"> ($D$3-$C$3)/A697</f>
        <v>1.4471780028943559E-3</v>
      </c>
      <c r="F697" s="23">
        <f t="shared" ref="F697:F760" si="70" xml:space="preserve"> SUM(D697+F696)</f>
        <v>419.63914191995644</v>
      </c>
      <c r="G697" s="23">
        <f t="shared" ref="G697:G760" si="71" xml:space="preserve"> E697*F697</f>
        <v>0.6072925353400237</v>
      </c>
    </row>
    <row r="698" spans="1:7" x14ac:dyDescent="0.3">
      <c r="A698" s="23">
        <f t="shared" si="68"/>
        <v>692</v>
      </c>
      <c r="B698" s="32">
        <v>0.17130039368877223</v>
      </c>
      <c r="C698" s="23">
        <f t="shared" si="66"/>
        <v>2.1713003936887723</v>
      </c>
      <c r="D698" s="23">
        <f t="shared" si="67"/>
        <v>0.65777532964016827</v>
      </c>
      <c r="E698" s="23">
        <f t="shared" si="69"/>
        <v>1.4450867052023121E-3</v>
      </c>
      <c r="F698" s="23">
        <f t="shared" si="70"/>
        <v>420.29691724959662</v>
      </c>
      <c r="G698" s="23">
        <f t="shared" si="71"/>
        <v>0.60736548735490836</v>
      </c>
    </row>
    <row r="699" spans="1:7" x14ac:dyDescent="0.3">
      <c r="A699" s="23">
        <f t="shared" si="68"/>
        <v>693</v>
      </c>
      <c r="B699" s="32">
        <v>0.36082033753471482</v>
      </c>
      <c r="C699" s="23">
        <f t="shared" si="66"/>
        <v>2.3608203375347148</v>
      </c>
      <c r="D699" s="23">
        <f t="shared" si="67"/>
        <v>0.62379172487616663</v>
      </c>
      <c r="E699" s="23">
        <f t="shared" si="69"/>
        <v>1.443001443001443E-3</v>
      </c>
      <c r="F699" s="23">
        <f t="shared" si="70"/>
        <v>420.9207089744728</v>
      </c>
      <c r="G699" s="23">
        <f t="shared" si="71"/>
        <v>0.60738919043935469</v>
      </c>
    </row>
    <row r="700" spans="1:7" x14ac:dyDescent="0.3">
      <c r="A700" s="23">
        <f t="shared" si="68"/>
        <v>694</v>
      </c>
      <c r="B700" s="32">
        <v>0.24176763206884977</v>
      </c>
      <c r="C700" s="23">
        <f t="shared" si="66"/>
        <v>2.24176763206885</v>
      </c>
      <c r="D700" s="23">
        <f t="shared" si="67"/>
        <v>0.64457174599755362</v>
      </c>
      <c r="E700" s="23">
        <f t="shared" si="69"/>
        <v>1.440922190201729E-3</v>
      </c>
      <c r="F700" s="23">
        <f t="shared" si="70"/>
        <v>421.56528072047035</v>
      </c>
      <c r="G700" s="23">
        <f t="shared" si="71"/>
        <v>0.60744276760874683</v>
      </c>
    </row>
    <row r="701" spans="1:7" x14ac:dyDescent="0.3">
      <c r="A701" s="23">
        <f t="shared" si="68"/>
        <v>695</v>
      </c>
      <c r="B701" s="32">
        <v>0.25592822046571245</v>
      </c>
      <c r="C701" s="23">
        <f t="shared" si="66"/>
        <v>2.2559282204657123</v>
      </c>
      <c r="D701" s="23">
        <f t="shared" si="67"/>
        <v>0.64200308913465853</v>
      </c>
      <c r="E701" s="23">
        <f t="shared" si="69"/>
        <v>1.4388489208633094E-3</v>
      </c>
      <c r="F701" s="23">
        <f t="shared" si="70"/>
        <v>422.20728380960503</v>
      </c>
      <c r="G701" s="23">
        <f t="shared" si="71"/>
        <v>0.60749249469007915</v>
      </c>
    </row>
    <row r="702" spans="1:7" x14ac:dyDescent="0.3">
      <c r="A702" s="23">
        <f t="shared" si="68"/>
        <v>696</v>
      </c>
      <c r="B702" s="32">
        <v>0.72652363658558916</v>
      </c>
      <c r="C702" s="23">
        <f t="shared" si="66"/>
        <v>2.7265236365855889</v>
      </c>
      <c r="D702" s="23">
        <f t="shared" si="67"/>
        <v>0.56965945605380841</v>
      </c>
      <c r="E702" s="23">
        <f t="shared" si="69"/>
        <v>1.4367816091954023E-3</v>
      </c>
      <c r="F702" s="23">
        <f t="shared" si="70"/>
        <v>422.77694326565882</v>
      </c>
      <c r="G702" s="23">
        <f t="shared" si="71"/>
        <v>0.60743813687594661</v>
      </c>
    </row>
    <row r="703" spans="1:7" x14ac:dyDescent="0.3">
      <c r="A703" s="23">
        <f t="shared" si="68"/>
        <v>697</v>
      </c>
      <c r="B703" s="32">
        <v>0.8239692373424482</v>
      </c>
      <c r="C703" s="23">
        <f t="shared" si="66"/>
        <v>2.8239692373424483</v>
      </c>
      <c r="D703" s="23">
        <f t="shared" si="67"/>
        <v>0.55722883294700321</v>
      </c>
      <c r="E703" s="23">
        <f t="shared" si="69"/>
        <v>1.4347202295552368E-3</v>
      </c>
      <c r="F703" s="23">
        <f t="shared" si="70"/>
        <v>423.33417209860579</v>
      </c>
      <c r="G703" s="23">
        <f t="shared" si="71"/>
        <v>0.60736610057188778</v>
      </c>
    </row>
    <row r="704" spans="1:7" x14ac:dyDescent="0.3">
      <c r="A704" s="23">
        <f t="shared" si="68"/>
        <v>698</v>
      </c>
      <c r="B704" s="32">
        <v>0.35905026398510698</v>
      </c>
      <c r="C704" s="23">
        <f t="shared" si="66"/>
        <v>2.359050263985107</v>
      </c>
      <c r="D704" s="23">
        <f t="shared" si="67"/>
        <v>0.62408767915966812</v>
      </c>
      <c r="E704" s="23">
        <f t="shared" si="69"/>
        <v>1.4326647564469914E-3</v>
      </c>
      <c r="F704" s="23">
        <f t="shared" si="70"/>
        <v>423.95825977776548</v>
      </c>
      <c r="G704" s="23">
        <f t="shared" si="71"/>
        <v>0.6073900569882027</v>
      </c>
    </row>
    <row r="705" spans="1:7" x14ac:dyDescent="0.3">
      <c r="A705" s="23">
        <f t="shared" si="68"/>
        <v>699</v>
      </c>
      <c r="B705" s="32">
        <v>0.70641193884090703</v>
      </c>
      <c r="C705" s="23">
        <f t="shared" si="66"/>
        <v>2.7064119388409069</v>
      </c>
      <c r="D705" s="23">
        <f t="shared" si="67"/>
        <v>0.57231709595284797</v>
      </c>
      <c r="E705" s="23">
        <f t="shared" si="69"/>
        <v>1.4306151645207439E-3</v>
      </c>
      <c r="F705" s="23">
        <f t="shared" si="70"/>
        <v>424.5305768737183</v>
      </c>
      <c r="G705" s="23">
        <f t="shared" si="71"/>
        <v>0.60733988107828085</v>
      </c>
    </row>
    <row r="706" spans="1:7" x14ac:dyDescent="0.3">
      <c r="A706" s="23">
        <f t="shared" si="68"/>
        <v>700</v>
      </c>
      <c r="B706" s="32">
        <v>1.1291848506118961E-3</v>
      </c>
      <c r="C706" s="23">
        <f t="shared" si="66"/>
        <v>2.0011291848506119</v>
      </c>
      <c r="D706" s="23">
        <f t="shared" si="67"/>
        <v>0.69289710429063356</v>
      </c>
      <c r="E706" s="23">
        <f t="shared" si="69"/>
        <v>1.4285714285714286E-3</v>
      </c>
      <c r="F706" s="23">
        <f t="shared" si="70"/>
        <v>425.22347397800894</v>
      </c>
      <c r="G706" s="23">
        <f t="shared" si="71"/>
        <v>0.60746210568286996</v>
      </c>
    </row>
    <row r="707" spans="1:7" x14ac:dyDescent="0.3">
      <c r="A707" s="23">
        <f t="shared" si="68"/>
        <v>701</v>
      </c>
      <c r="B707" s="32">
        <v>2.2156437879573963E-2</v>
      </c>
      <c r="C707" s="23">
        <f t="shared" si="66"/>
        <v>2.0221564378795738</v>
      </c>
      <c r="D707" s="23">
        <f t="shared" si="67"/>
        <v>0.68828413077570938</v>
      </c>
      <c r="E707" s="23">
        <f t="shared" si="69"/>
        <v>1.4265335235378032E-3</v>
      </c>
      <c r="F707" s="23">
        <f t="shared" si="70"/>
        <v>425.91175810878462</v>
      </c>
      <c r="G707" s="23">
        <f t="shared" si="71"/>
        <v>0.60757740101110502</v>
      </c>
    </row>
    <row r="708" spans="1:7" x14ac:dyDescent="0.3">
      <c r="A708" s="23">
        <f t="shared" si="68"/>
        <v>702</v>
      </c>
      <c r="B708" s="32">
        <v>0.99688711203344826</v>
      </c>
      <c r="C708" s="23">
        <f t="shared" si="66"/>
        <v>2.9968871120334484</v>
      </c>
      <c r="D708" s="23">
        <f t="shared" si="67"/>
        <v>0.53682874289758342</v>
      </c>
      <c r="E708" s="23">
        <f t="shared" si="69"/>
        <v>1.4245014245014246E-3</v>
      </c>
      <c r="F708" s="23">
        <f t="shared" si="70"/>
        <v>426.44858685168219</v>
      </c>
      <c r="G708" s="23">
        <f t="shared" si="71"/>
        <v>0.60747661944684073</v>
      </c>
    </row>
    <row r="709" spans="1:7" x14ac:dyDescent="0.3">
      <c r="A709" s="23">
        <f t="shared" si="68"/>
        <v>703</v>
      </c>
      <c r="B709" s="32">
        <v>0.1989806817835017</v>
      </c>
      <c r="C709" s="23">
        <f t="shared" si="66"/>
        <v>2.1989806817835018</v>
      </c>
      <c r="D709" s="23">
        <f t="shared" si="67"/>
        <v>0.65250314061739645</v>
      </c>
      <c r="E709" s="23">
        <f t="shared" si="69"/>
        <v>1.4224751066856331E-3</v>
      </c>
      <c r="F709" s="23">
        <f t="shared" si="70"/>
        <v>427.10108999229959</v>
      </c>
      <c r="G709" s="23">
        <f t="shared" si="71"/>
        <v>0.60754066855234656</v>
      </c>
    </row>
    <row r="710" spans="1:7" x14ac:dyDescent="0.3">
      <c r="A710" s="23">
        <f t="shared" si="68"/>
        <v>704</v>
      </c>
      <c r="B710" s="32">
        <v>0.99475081637012852</v>
      </c>
      <c r="C710" s="23">
        <f t="shared" si="66"/>
        <v>2.9947508163701286</v>
      </c>
      <c r="D710" s="23">
        <f t="shared" si="67"/>
        <v>0.53706889917240008</v>
      </c>
      <c r="E710" s="23">
        <f t="shared" si="69"/>
        <v>1.4204545454545455E-3</v>
      </c>
      <c r="F710" s="23">
        <f t="shared" si="70"/>
        <v>427.63815889147202</v>
      </c>
      <c r="G710" s="23">
        <f t="shared" si="71"/>
        <v>0.60744056660720458</v>
      </c>
    </row>
    <row r="711" spans="1:7" x14ac:dyDescent="0.3">
      <c r="A711" s="23">
        <f t="shared" si="68"/>
        <v>705</v>
      </c>
      <c r="B711" s="32">
        <v>0.55903805658131656</v>
      </c>
      <c r="C711" s="23">
        <f t="shared" si="66"/>
        <v>2.5590380565813167</v>
      </c>
      <c r="D711" s="23">
        <f t="shared" si="67"/>
        <v>0.59284450454610904</v>
      </c>
      <c r="E711" s="23">
        <f t="shared" si="69"/>
        <v>1.4184397163120568E-3</v>
      </c>
      <c r="F711" s="23">
        <f t="shared" si="70"/>
        <v>428.23100339601814</v>
      </c>
      <c r="G711" s="23">
        <f t="shared" si="71"/>
        <v>0.60741986297307538</v>
      </c>
    </row>
    <row r="712" spans="1:7" x14ac:dyDescent="0.3">
      <c r="A712" s="23">
        <f t="shared" si="68"/>
        <v>706</v>
      </c>
      <c r="B712" s="32">
        <v>3.8514358958708458E-2</v>
      </c>
      <c r="C712" s="23">
        <f t="shared" ref="C712:C775" si="72">$C$3+B712*($D$3-$C$3)</f>
        <v>2.0385143589587083</v>
      </c>
      <c r="D712" s="23">
        <f t="shared" ref="D712:D775" si="73" xml:space="preserve"> POWER(C712,-1) * LN(C712+2)</f>
        <v>0.68475205253140226</v>
      </c>
      <c r="E712" s="23">
        <f t="shared" si="69"/>
        <v>1.4164305949008499E-3</v>
      </c>
      <c r="F712" s="23">
        <f t="shared" si="70"/>
        <v>428.91575544854953</v>
      </c>
      <c r="G712" s="23">
        <f t="shared" si="71"/>
        <v>0.60752939865233646</v>
      </c>
    </row>
    <row r="713" spans="1:7" x14ac:dyDescent="0.3">
      <c r="A713" s="23">
        <f t="shared" ref="A713:A776" si="74">A712+1</f>
        <v>707</v>
      </c>
      <c r="B713" s="32">
        <v>0.50221259193700984</v>
      </c>
      <c r="C713" s="23">
        <f t="shared" si="72"/>
        <v>2.5022125919370097</v>
      </c>
      <c r="D713" s="23">
        <f t="shared" si="73"/>
        <v>0.60129541665769481</v>
      </c>
      <c r="E713" s="23">
        <f t="shared" si="69"/>
        <v>1.4144271570014145E-3</v>
      </c>
      <c r="F713" s="23">
        <f t="shared" si="70"/>
        <v>429.51705086520724</v>
      </c>
      <c r="G713" s="23">
        <f t="shared" si="71"/>
        <v>0.60752058113890706</v>
      </c>
    </row>
    <row r="714" spans="1:7" x14ac:dyDescent="0.3">
      <c r="A714" s="23">
        <f t="shared" si="74"/>
        <v>708</v>
      </c>
      <c r="B714" s="32">
        <v>0.64629047517319249</v>
      </c>
      <c r="C714" s="23">
        <f t="shared" si="72"/>
        <v>2.6462904751731924</v>
      </c>
      <c r="D714" s="23">
        <f t="shared" si="73"/>
        <v>0.58046127904929401</v>
      </c>
      <c r="E714" s="23">
        <f t="shared" si="69"/>
        <v>1.4124293785310734E-3</v>
      </c>
      <c r="F714" s="23">
        <f t="shared" si="70"/>
        <v>430.09751214425654</v>
      </c>
      <c r="G714" s="23">
        <f t="shared" si="71"/>
        <v>0.60748236178567305</v>
      </c>
    </row>
    <row r="715" spans="1:7" x14ac:dyDescent="0.3">
      <c r="A715" s="23">
        <f t="shared" si="74"/>
        <v>709</v>
      </c>
      <c r="B715" s="32">
        <v>0.38361766411328468</v>
      </c>
      <c r="C715" s="23">
        <f t="shared" si="72"/>
        <v>2.3836176641132845</v>
      </c>
      <c r="D715" s="23">
        <f t="shared" si="73"/>
        <v>0.62001316588637578</v>
      </c>
      <c r="E715" s="23">
        <f t="shared" si="69"/>
        <v>1.4104372355430183E-3</v>
      </c>
      <c r="F715" s="23">
        <f t="shared" si="70"/>
        <v>430.71752531014289</v>
      </c>
      <c r="G715" s="23">
        <f t="shared" si="71"/>
        <v>0.60750003569836797</v>
      </c>
    </row>
    <row r="716" spans="1:7" x14ac:dyDescent="0.3">
      <c r="A716" s="23">
        <f t="shared" si="74"/>
        <v>710</v>
      </c>
      <c r="B716" s="32">
        <v>0.83837397381511891</v>
      </c>
      <c r="C716" s="23">
        <f t="shared" si="72"/>
        <v>2.838373973815119</v>
      </c>
      <c r="D716" s="23">
        <f t="shared" si="73"/>
        <v>0.55545136863705968</v>
      </c>
      <c r="E716" s="23">
        <f t="shared" si="69"/>
        <v>1.4084507042253522E-3</v>
      </c>
      <c r="F716" s="23">
        <f t="shared" si="70"/>
        <v>431.27297667877997</v>
      </c>
      <c r="G716" s="23">
        <f t="shared" si="71"/>
        <v>0.60742672771659156</v>
      </c>
    </row>
    <row r="717" spans="1:7" x14ac:dyDescent="0.3">
      <c r="A717" s="23">
        <f t="shared" si="74"/>
        <v>711</v>
      </c>
      <c r="B717" s="32">
        <v>0.44804223761711476</v>
      </c>
      <c r="C717" s="23">
        <f t="shared" si="72"/>
        <v>2.4480422376171149</v>
      </c>
      <c r="D717" s="23">
        <f t="shared" si="73"/>
        <v>0.60965616925919275</v>
      </c>
      <c r="E717" s="23">
        <f t="shared" si="69"/>
        <v>1.4064697609001407E-3</v>
      </c>
      <c r="F717" s="23">
        <f t="shared" si="70"/>
        <v>431.88263284803918</v>
      </c>
      <c r="G717" s="23">
        <f t="shared" si="71"/>
        <v>0.60742986335870486</v>
      </c>
    </row>
    <row r="718" spans="1:7" x14ac:dyDescent="0.3">
      <c r="A718" s="23">
        <f t="shared" si="74"/>
        <v>712</v>
      </c>
      <c r="B718" s="32">
        <v>0.27484969634083073</v>
      </c>
      <c r="C718" s="23">
        <f t="shared" si="72"/>
        <v>2.2748496963408309</v>
      </c>
      <c r="D718" s="23">
        <f t="shared" si="73"/>
        <v>0.63861315556660769</v>
      </c>
      <c r="E718" s="23">
        <f t="shared" si="69"/>
        <v>1.4044943820224719E-3</v>
      </c>
      <c r="F718" s="23">
        <f t="shared" si="70"/>
        <v>432.52124600360577</v>
      </c>
      <c r="G718" s="23">
        <f t="shared" si="71"/>
        <v>0.60747366011742376</v>
      </c>
    </row>
    <row r="719" spans="1:7" x14ac:dyDescent="0.3">
      <c r="A719" s="23">
        <f t="shared" si="74"/>
        <v>713</v>
      </c>
      <c r="B719" s="32">
        <v>0.59395123142185735</v>
      </c>
      <c r="C719" s="23">
        <f t="shared" si="72"/>
        <v>2.5939512314218574</v>
      </c>
      <c r="D719" s="23">
        <f t="shared" si="73"/>
        <v>0.58780615072064757</v>
      </c>
      <c r="E719" s="23">
        <f t="shared" si="69"/>
        <v>1.4025245441795231E-3</v>
      </c>
      <c r="F719" s="23">
        <f t="shared" si="70"/>
        <v>433.10905215432643</v>
      </c>
      <c r="G719" s="23">
        <f t="shared" si="71"/>
        <v>0.607446075952772</v>
      </c>
    </row>
    <row r="720" spans="1:7" x14ac:dyDescent="0.3">
      <c r="A720" s="23">
        <f t="shared" si="74"/>
        <v>714</v>
      </c>
      <c r="B720" s="32">
        <v>0.43671987060151984</v>
      </c>
      <c r="C720" s="23">
        <f t="shared" si="72"/>
        <v>2.4367198706015198</v>
      </c>
      <c r="D720" s="23">
        <f t="shared" si="73"/>
        <v>0.61144301136688728</v>
      </c>
      <c r="E720" s="23">
        <f t="shared" si="69"/>
        <v>1.4005602240896359E-3</v>
      </c>
      <c r="F720" s="23">
        <f t="shared" si="70"/>
        <v>433.72049516569331</v>
      </c>
      <c r="G720" s="23">
        <f t="shared" si="71"/>
        <v>0.60745167390153121</v>
      </c>
    </row>
    <row r="721" spans="1:7" x14ac:dyDescent="0.3">
      <c r="A721" s="23">
        <f t="shared" si="74"/>
        <v>715</v>
      </c>
      <c r="B721" s="32">
        <v>0.41193884090701011</v>
      </c>
      <c r="C721" s="23">
        <f t="shared" si="72"/>
        <v>2.4119388409070099</v>
      </c>
      <c r="D721" s="23">
        <f t="shared" si="73"/>
        <v>0.61540293399336898</v>
      </c>
      <c r="E721" s="23">
        <f t="shared" si="69"/>
        <v>1.3986013986013986E-3</v>
      </c>
      <c r="F721" s="23">
        <f t="shared" si="70"/>
        <v>434.33589809968669</v>
      </c>
      <c r="G721" s="23">
        <f t="shared" si="71"/>
        <v>0.60746279454501639</v>
      </c>
    </row>
    <row r="722" spans="1:7" x14ac:dyDescent="0.3">
      <c r="A722" s="23">
        <f t="shared" si="74"/>
        <v>716</v>
      </c>
      <c r="B722" s="32">
        <v>0.76421399578844573</v>
      </c>
      <c r="C722" s="23">
        <f t="shared" si="72"/>
        <v>2.7642139957884457</v>
      </c>
      <c r="D722" s="23">
        <f t="shared" si="73"/>
        <v>0.56476545311390847</v>
      </c>
      <c r="E722" s="23">
        <f t="shared" si="69"/>
        <v>1.3966480446927375E-3</v>
      </c>
      <c r="F722" s="23">
        <f t="shared" si="70"/>
        <v>434.90066355280061</v>
      </c>
      <c r="G722" s="23">
        <f t="shared" si="71"/>
        <v>0.607403161386593</v>
      </c>
    </row>
    <row r="723" spans="1:7" x14ac:dyDescent="0.3">
      <c r="A723" s="23">
        <f t="shared" si="74"/>
        <v>717</v>
      </c>
      <c r="B723" s="32">
        <v>7.93481246375927E-3</v>
      </c>
      <c r="C723" s="23">
        <f t="shared" si="72"/>
        <v>2.0079348124637595</v>
      </c>
      <c r="D723" s="23">
        <f t="shared" si="73"/>
        <v>0.69139500479675287</v>
      </c>
      <c r="E723" s="23">
        <f t="shared" si="69"/>
        <v>1.3947001394700139E-3</v>
      </c>
      <c r="F723" s="23">
        <f t="shared" si="70"/>
        <v>435.59205855759734</v>
      </c>
      <c r="G723" s="23">
        <f t="shared" si="71"/>
        <v>0.60752030482231145</v>
      </c>
    </row>
    <row r="724" spans="1:7" x14ac:dyDescent="0.3">
      <c r="A724" s="23">
        <f t="shared" si="74"/>
        <v>718</v>
      </c>
      <c r="B724" s="32">
        <v>0.47227393414105656</v>
      </c>
      <c r="C724" s="23">
        <f t="shared" si="72"/>
        <v>2.4722739341410565</v>
      </c>
      <c r="D724" s="23">
        <f t="shared" si="73"/>
        <v>0.60587824378589594</v>
      </c>
      <c r="E724" s="23">
        <f t="shared" si="69"/>
        <v>1.3927576601671309E-3</v>
      </c>
      <c r="F724" s="23">
        <f t="shared" si="70"/>
        <v>436.19793680138326</v>
      </c>
      <c r="G724" s="23">
        <f t="shared" si="71"/>
        <v>0.60751801782922465</v>
      </c>
    </row>
    <row r="725" spans="1:7" x14ac:dyDescent="0.3">
      <c r="A725" s="23">
        <f t="shared" si="74"/>
        <v>719</v>
      </c>
      <c r="B725" s="32">
        <v>0.70128482924893953</v>
      </c>
      <c r="C725" s="23">
        <f t="shared" si="72"/>
        <v>2.7012848292489395</v>
      </c>
      <c r="D725" s="23">
        <f t="shared" si="73"/>
        <v>0.5729998638142404</v>
      </c>
      <c r="E725" s="23">
        <f t="shared" si="69"/>
        <v>1.3908205841446453E-3</v>
      </c>
      <c r="F725" s="23">
        <f t="shared" si="70"/>
        <v>436.7709366651975</v>
      </c>
      <c r="G725" s="23">
        <f t="shared" si="71"/>
        <v>0.60747000927009387</v>
      </c>
    </row>
    <row r="726" spans="1:7" x14ac:dyDescent="0.3">
      <c r="A726" s="23">
        <f t="shared" si="74"/>
        <v>720</v>
      </c>
      <c r="B726" s="32">
        <v>2.2949919125949889E-2</v>
      </c>
      <c r="C726" s="23">
        <f t="shared" si="72"/>
        <v>2.0229499191259497</v>
      </c>
      <c r="D726" s="23">
        <f t="shared" si="73"/>
        <v>0.68811166855419292</v>
      </c>
      <c r="E726" s="23">
        <f t="shared" si="69"/>
        <v>1.3888888888888889E-3</v>
      </c>
      <c r="F726" s="23">
        <f t="shared" si="70"/>
        <v>437.4590483337517</v>
      </c>
      <c r="G726" s="23">
        <f t="shared" si="71"/>
        <v>0.60758201157465519</v>
      </c>
    </row>
    <row r="727" spans="1:7" x14ac:dyDescent="0.3">
      <c r="A727" s="23">
        <f t="shared" si="74"/>
        <v>721</v>
      </c>
      <c r="B727" s="32">
        <v>0.9081392864772484</v>
      </c>
      <c r="C727" s="23">
        <f t="shared" si="72"/>
        <v>2.9081392864772484</v>
      </c>
      <c r="D727" s="23">
        <f t="shared" si="73"/>
        <v>0.54704907475423403</v>
      </c>
      <c r="E727" s="23">
        <f t="shared" si="69"/>
        <v>1.3869625520110957E-3</v>
      </c>
      <c r="F727" s="23">
        <f t="shared" si="70"/>
        <v>438.00609740850592</v>
      </c>
      <c r="G727" s="23">
        <f t="shared" si="71"/>
        <v>0.60749805465812201</v>
      </c>
    </row>
    <row r="728" spans="1:7" x14ac:dyDescent="0.3">
      <c r="A728" s="23">
        <f t="shared" si="74"/>
        <v>722</v>
      </c>
      <c r="B728" s="32">
        <v>0.57252723776970738</v>
      </c>
      <c r="C728" s="23">
        <f t="shared" si="72"/>
        <v>2.5725272377697075</v>
      </c>
      <c r="D728" s="23">
        <f t="shared" si="73"/>
        <v>0.590884339653861</v>
      </c>
      <c r="E728" s="23">
        <f t="shared" si="69"/>
        <v>1.3850415512465374E-3</v>
      </c>
      <c r="F728" s="23">
        <f t="shared" si="70"/>
        <v>438.59698174815981</v>
      </c>
      <c r="G728" s="23">
        <f t="shared" si="71"/>
        <v>0.6074750439725205</v>
      </c>
    </row>
    <row r="729" spans="1:7" x14ac:dyDescent="0.3">
      <c r="A729" s="23">
        <f t="shared" si="74"/>
        <v>723</v>
      </c>
      <c r="B729" s="32">
        <v>0.50791955320902127</v>
      </c>
      <c r="C729" s="23">
        <f t="shared" si="72"/>
        <v>2.507919553209021</v>
      </c>
      <c r="D729" s="23">
        <f t="shared" si="73"/>
        <v>0.60043223824778846</v>
      </c>
      <c r="E729" s="23">
        <f t="shared" si="69"/>
        <v>1.3831258644536654E-3</v>
      </c>
      <c r="F729" s="23">
        <f t="shared" si="70"/>
        <v>439.19741398640758</v>
      </c>
      <c r="G729" s="23">
        <f t="shared" si="71"/>
        <v>0.60746530288576428</v>
      </c>
    </row>
    <row r="730" spans="1:7" x14ac:dyDescent="0.3">
      <c r="A730" s="23">
        <f t="shared" si="74"/>
        <v>724</v>
      </c>
      <c r="B730" s="32">
        <v>0.75127414777062285</v>
      </c>
      <c r="C730" s="23">
        <f t="shared" si="72"/>
        <v>2.7512741477706228</v>
      </c>
      <c r="D730" s="23">
        <f t="shared" si="73"/>
        <v>0.56643312880139851</v>
      </c>
      <c r="E730" s="23">
        <f t="shared" si="69"/>
        <v>1.3812154696132596E-3</v>
      </c>
      <c r="F730" s="23">
        <f t="shared" si="70"/>
        <v>439.76384711520899</v>
      </c>
      <c r="G730" s="23">
        <f t="shared" si="71"/>
        <v>0.60740862861216705</v>
      </c>
    </row>
    <row r="731" spans="1:7" x14ac:dyDescent="0.3">
      <c r="A731" s="23">
        <f t="shared" si="74"/>
        <v>725</v>
      </c>
      <c r="B731" s="32">
        <v>0.86638996551408431</v>
      </c>
      <c r="C731" s="23">
        <f t="shared" si="72"/>
        <v>2.8663899655140845</v>
      </c>
      <c r="D731" s="23">
        <f t="shared" si="73"/>
        <v>0.55203667367876286</v>
      </c>
      <c r="E731" s="23">
        <f t="shared" si="69"/>
        <v>1.3793103448275861E-3</v>
      </c>
      <c r="F731" s="23">
        <f t="shared" si="70"/>
        <v>440.31588378888773</v>
      </c>
      <c r="G731" s="23">
        <f t="shared" si="71"/>
        <v>0.60733225350191411</v>
      </c>
    </row>
    <row r="732" spans="1:7" x14ac:dyDescent="0.3">
      <c r="A732" s="23">
        <f t="shared" si="74"/>
        <v>726</v>
      </c>
      <c r="B732" s="32">
        <v>0.50465407269508955</v>
      </c>
      <c r="C732" s="23">
        <f t="shared" si="72"/>
        <v>2.5046540726950894</v>
      </c>
      <c r="D732" s="23">
        <f t="shared" si="73"/>
        <v>0.6009257394484715</v>
      </c>
      <c r="E732" s="23">
        <f t="shared" si="69"/>
        <v>1.3774104683195593E-3</v>
      </c>
      <c r="F732" s="23">
        <f t="shared" si="70"/>
        <v>440.91680952833622</v>
      </c>
      <c r="G732" s="23">
        <f t="shared" si="71"/>
        <v>0.60732342910239145</v>
      </c>
    </row>
    <row r="733" spans="1:7" x14ac:dyDescent="0.3">
      <c r="A733" s="23">
        <f t="shared" si="74"/>
        <v>727</v>
      </c>
      <c r="B733" s="32">
        <v>0.58186590166936247</v>
      </c>
      <c r="C733" s="23">
        <f t="shared" si="72"/>
        <v>2.5818659016693624</v>
      </c>
      <c r="D733" s="23">
        <f t="shared" si="73"/>
        <v>0.5895373250359166</v>
      </c>
      <c r="E733" s="23">
        <f t="shared" si="69"/>
        <v>1.375515818431912E-3</v>
      </c>
      <c r="F733" s="23">
        <f t="shared" si="70"/>
        <v>441.50634685337212</v>
      </c>
      <c r="G733" s="23">
        <f t="shared" si="71"/>
        <v>0.6072989640348998</v>
      </c>
    </row>
    <row r="734" spans="1:7" x14ac:dyDescent="0.3">
      <c r="A734" s="23">
        <f t="shared" si="74"/>
        <v>728</v>
      </c>
      <c r="B734" s="32">
        <v>4.5381023590807826E-2</v>
      </c>
      <c r="C734" s="23">
        <f t="shared" si="72"/>
        <v>2.0453810235908079</v>
      </c>
      <c r="D734" s="23">
        <f t="shared" si="73"/>
        <v>0.68328381174246433</v>
      </c>
      <c r="E734" s="23">
        <f t="shared" si="69"/>
        <v>1.3736263736263737E-3</v>
      </c>
      <c r="F734" s="23">
        <f t="shared" si="70"/>
        <v>442.18963066511458</v>
      </c>
      <c r="G734" s="23">
        <f t="shared" si="71"/>
        <v>0.60740333882570685</v>
      </c>
    </row>
    <row r="735" spans="1:7" x14ac:dyDescent="0.3">
      <c r="A735" s="23">
        <f t="shared" si="74"/>
        <v>729</v>
      </c>
      <c r="B735" s="32">
        <v>5.5238502151554916E-2</v>
      </c>
      <c r="C735" s="23">
        <f t="shared" si="72"/>
        <v>2.0552385021515551</v>
      </c>
      <c r="D735" s="23">
        <f t="shared" si="73"/>
        <v>0.68119077235022185</v>
      </c>
      <c r="E735" s="23">
        <f t="shared" si="69"/>
        <v>1.3717421124828531E-3</v>
      </c>
      <c r="F735" s="23">
        <f t="shared" si="70"/>
        <v>442.87082143746483</v>
      </c>
      <c r="G735" s="23">
        <f t="shared" si="71"/>
        <v>0.60750455615564447</v>
      </c>
    </row>
    <row r="736" spans="1:7" x14ac:dyDescent="0.3">
      <c r="A736" s="23">
        <f t="shared" si="74"/>
        <v>730</v>
      </c>
      <c r="B736" s="32">
        <v>0.86678670613727227</v>
      </c>
      <c r="C736" s="23">
        <f t="shared" si="72"/>
        <v>2.8667867061372725</v>
      </c>
      <c r="D736" s="23">
        <f t="shared" si="73"/>
        <v>0.55198871335594268</v>
      </c>
      <c r="E736" s="23">
        <f t="shared" si="69"/>
        <v>1.3698630136986301E-3</v>
      </c>
      <c r="F736" s="23">
        <f t="shared" si="70"/>
        <v>443.42281015082079</v>
      </c>
      <c r="G736" s="23">
        <f t="shared" si="71"/>
        <v>0.60742850705591889</v>
      </c>
    </row>
    <row r="737" spans="1:7" x14ac:dyDescent="0.3">
      <c r="A737" s="23">
        <f t="shared" si="74"/>
        <v>731</v>
      </c>
      <c r="B737" s="32">
        <v>0.28150273140659809</v>
      </c>
      <c r="C737" s="23">
        <f t="shared" si="72"/>
        <v>2.2815027314065981</v>
      </c>
      <c r="D737" s="23">
        <f t="shared" si="73"/>
        <v>0.63743252787728377</v>
      </c>
      <c r="E737" s="23">
        <f t="shared" si="69"/>
        <v>1.3679890560875513E-3</v>
      </c>
      <c r="F737" s="23">
        <f t="shared" si="70"/>
        <v>444.0602426786981</v>
      </c>
      <c r="G737" s="23">
        <f t="shared" si="71"/>
        <v>0.60746955222804122</v>
      </c>
    </row>
    <row r="738" spans="1:7" x14ac:dyDescent="0.3">
      <c r="A738" s="23">
        <f t="shared" si="74"/>
        <v>732</v>
      </c>
      <c r="B738" s="32">
        <v>0.8716086306344798</v>
      </c>
      <c r="C738" s="23">
        <f t="shared" si="72"/>
        <v>2.8716086306344799</v>
      </c>
      <c r="D738" s="23">
        <f t="shared" si="73"/>
        <v>0.5514066854234051</v>
      </c>
      <c r="E738" s="23">
        <f t="shared" si="69"/>
        <v>1.366120218579235E-3</v>
      </c>
      <c r="F738" s="23">
        <f t="shared" si="70"/>
        <v>444.61164936412149</v>
      </c>
      <c r="G738" s="23">
        <f t="shared" si="71"/>
        <v>0.60739296361218786</v>
      </c>
    </row>
    <row r="739" spans="1:7" x14ac:dyDescent="0.3">
      <c r="A739" s="23">
        <f t="shared" si="74"/>
        <v>733</v>
      </c>
      <c r="B739" s="32">
        <v>0.95162816248054449</v>
      </c>
      <c r="C739" s="23">
        <f t="shared" si="72"/>
        <v>2.9516281624805445</v>
      </c>
      <c r="D739" s="23">
        <f t="shared" si="73"/>
        <v>0.54197763273357324</v>
      </c>
      <c r="E739" s="23">
        <f t="shared" si="69"/>
        <v>1.364256480218281E-3</v>
      </c>
      <c r="F739" s="23">
        <f t="shared" si="70"/>
        <v>445.15362699685505</v>
      </c>
      <c r="G739" s="23">
        <f t="shared" si="71"/>
        <v>0.60730372032313107</v>
      </c>
    </row>
    <row r="740" spans="1:7" x14ac:dyDescent="0.3">
      <c r="A740" s="23">
        <f t="shared" si="74"/>
        <v>734</v>
      </c>
      <c r="B740" s="32">
        <v>0.60185552537614062</v>
      </c>
      <c r="C740" s="23">
        <f t="shared" si="72"/>
        <v>2.6018555253761404</v>
      </c>
      <c r="D740" s="23">
        <f t="shared" si="73"/>
        <v>0.58668115210674021</v>
      </c>
      <c r="E740" s="23">
        <f t="shared" si="69"/>
        <v>1.3623978201634877E-3</v>
      </c>
      <c r="F740" s="23">
        <f t="shared" si="70"/>
        <v>445.74030814896179</v>
      </c>
      <c r="G740" s="23">
        <f t="shared" si="71"/>
        <v>0.60727562418114678</v>
      </c>
    </row>
    <row r="741" spans="1:7" x14ac:dyDescent="0.3">
      <c r="A741" s="23">
        <f t="shared" si="74"/>
        <v>735</v>
      </c>
      <c r="B741" s="32">
        <v>0.15741447187719351</v>
      </c>
      <c r="C741" s="23">
        <f t="shared" si="72"/>
        <v>2.1574144718771935</v>
      </c>
      <c r="D741" s="23">
        <f t="shared" si="73"/>
        <v>0.6604634289977811</v>
      </c>
      <c r="E741" s="23">
        <f t="shared" si="69"/>
        <v>1.3605442176870747E-3</v>
      </c>
      <c r="F741" s="23">
        <f t="shared" si="70"/>
        <v>446.40077157795957</v>
      </c>
      <c r="G741" s="23">
        <f t="shared" si="71"/>
        <v>0.60734798854144156</v>
      </c>
    </row>
    <row r="742" spans="1:7" x14ac:dyDescent="0.3">
      <c r="A742" s="23">
        <f t="shared" si="74"/>
        <v>736</v>
      </c>
      <c r="B742" s="32">
        <v>0.94009216589861755</v>
      </c>
      <c r="C742" s="23">
        <f t="shared" si="72"/>
        <v>2.9400921658986174</v>
      </c>
      <c r="D742" s="23">
        <f t="shared" si="73"/>
        <v>0.54331085488337372</v>
      </c>
      <c r="E742" s="23">
        <f t="shared" si="69"/>
        <v>1.358695652173913E-3</v>
      </c>
      <c r="F742" s="23">
        <f t="shared" si="70"/>
        <v>446.94408243284295</v>
      </c>
      <c r="G742" s="23">
        <f t="shared" si="71"/>
        <v>0.60726098156636266</v>
      </c>
    </row>
    <row r="743" spans="1:7" x14ac:dyDescent="0.3">
      <c r="A743" s="23">
        <f t="shared" si="74"/>
        <v>737</v>
      </c>
      <c r="B743" s="32">
        <v>0.83919797357097081</v>
      </c>
      <c r="C743" s="23">
        <f t="shared" si="72"/>
        <v>2.8391979735709709</v>
      </c>
      <c r="D743" s="23">
        <f t="shared" si="73"/>
        <v>0.55535014244689729</v>
      </c>
      <c r="E743" s="23">
        <f t="shared" si="69"/>
        <v>1.3568521031207597E-3</v>
      </c>
      <c r="F743" s="23">
        <f t="shared" si="70"/>
        <v>447.49943257528986</v>
      </c>
      <c r="G743" s="23">
        <f t="shared" si="71"/>
        <v>0.60719054623512869</v>
      </c>
    </row>
    <row r="744" spans="1:7" x14ac:dyDescent="0.3">
      <c r="A744" s="23">
        <f t="shared" si="74"/>
        <v>738</v>
      </c>
      <c r="B744" s="32">
        <v>0.11493270668660542</v>
      </c>
      <c r="C744" s="23">
        <f t="shared" si="72"/>
        <v>2.1149327066866053</v>
      </c>
      <c r="D744" s="23">
        <f t="shared" si="73"/>
        <v>0.66887351845675558</v>
      </c>
      <c r="E744" s="23">
        <f t="shared" si="69"/>
        <v>1.3550135501355014E-3</v>
      </c>
      <c r="F744" s="23">
        <f t="shared" si="70"/>
        <v>448.16830609374659</v>
      </c>
      <c r="G744" s="23">
        <f t="shared" si="71"/>
        <v>0.60727412749830156</v>
      </c>
    </row>
    <row r="745" spans="1:7" x14ac:dyDescent="0.3">
      <c r="A745" s="23">
        <f t="shared" si="74"/>
        <v>739</v>
      </c>
      <c r="B745" s="32">
        <v>0.72524185918759732</v>
      </c>
      <c r="C745" s="23">
        <f t="shared" si="72"/>
        <v>2.7252418591875971</v>
      </c>
      <c r="D745" s="23">
        <f t="shared" si="73"/>
        <v>0.56982786372886174</v>
      </c>
      <c r="E745" s="23">
        <f t="shared" si="69"/>
        <v>1.3531799729364006E-3</v>
      </c>
      <c r="F745" s="23">
        <f t="shared" si="70"/>
        <v>448.73813395747544</v>
      </c>
      <c r="G745" s="23">
        <f t="shared" si="71"/>
        <v>0.60722345596410754</v>
      </c>
    </row>
    <row r="746" spans="1:7" x14ac:dyDescent="0.3">
      <c r="A746" s="23">
        <f t="shared" si="74"/>
        <v>740</v>
      </c>
      <c r="B746" s="32">
        <v>1.0956144901882993E-2</v>
      </c>
      <c r="C746" s="23">
        <f t="shared" si="72"/>
        <v>2.0109561449018831</v>
      </c>
      <c r="D746" s="23">
        <f t="shared" si="73"/>
        <v>0.69073095230979253</v>
      </c>
      <c r="E746" s="23">
        <f t="shared" si="69"/>
        <v>1.3513513513513514E-3</v>
      </c>
      <c r="F746" s="23">
        <f t="shared" si="70"/>
        <v>449.42886490978526</v>
      </c>
      <c r="G746" s="23">
        <f t="shared" si="71"/>
        <v>0.60733630393214233</v>
      </c>
    </row>
    <row r="747" spans="1:7" x14ac:dyDescent="0.3">
      <c r="A747" s="23">
        <f t="shared" si="74"/>
        <v>741</v>
      </c>
      <c r="B747" s="32">
        <v>1.6296884060182502E-2</v>
      </c>
      <c r="C747" s="23">
        <f t="shared" si="72"/>
        <v>2.0162968840601825</v>
      </c>
      <c r="D747" s="23">
        <f t="shared" si="73"/>
        <v>0.68956130218836242</v>
      </c>
      <c r="E747" s="23">
        <f t="shared" si="69"/>
        <v>1.3495276653171389E-3</v>
      </c>
      <c r="F747" s="23">
        <f t="shared" si="70"/>
        <v>450.1184262119736</v>
      </c>
      <c r="G747" s="23">
        <f t="shared" si="71"/>
        <v>0.60744726884206957</v>
      </c>
    </row>
    <row r="748" spans="1:7" x14ac:dyDescent="0.3">
      <c r="A748" s="23">
        <f t="shared" si="74"/>
        <v>742</v>
      </c>
      <c r="B748" s="32">
        <v>0.27539902951139866</v>
      </c>
      <c r="C748" s="23">
        <f t="shared" si="72"/>
        <v>2.2753990295113988</v>
      </c>
      <c r="D748" s="23">
        <f t="shared" si="73"/>
        <v>0.63851545132343601</v>
      </c>
      <c r="E748" s="23">
        <f t="shared" si="69"/>
        <v>1.3477088948787063E-3</v>
      </c>
      <c r="F748" s="23">
        <f t="shared" si="70"/>
        <v>450.75694166329703</v>
      </c>
      <c r="G748" s="23">
        <f t="shared" si="71"/>
        <v>0.60748913970794749</v>
      </c>
    </row>
    <row r="749" spans="1:7" x14ac:dyDescent="0.3">
      <c r="A749" s="23">
        <f t="shared" si="74"/>
        <v>743</v>
      </c>
      <c r="B749" s="32">
        <v>0.58455153050325026</v>
      </c>
      <c r="C749" s="23">
        <f t="shared" si="72"/>
        <v>2.5845515305032505</v>
      </c>
      <c r="D749" s="23">
        <f t="shared" si="73"/>
        <v>0.58915145263360935</v>
      </c>
      <c r="E749" s="23">
        <f t="shared" si="69"/>
        <v>1.3458950201884253E-3</v>
      </c>
      <c r="F749" s="23">
        <f t="shared" si="70"/>
        <v>451.34609311593061</v>
      </c>
      <c r="G749" s="23">
        <f t="shared" si="71"/>
        <v>0.60746445910623237</v>
      </c>
    </row>
    <row r="750" spans="1:7" x14ac:dyDescent="0.3">
      <c r="A750" s="23">
        <f t="shared" si="74"/>
        <v>744</v>
      </c>
      <c r="B750" s="32">
        <v>0.16293832209234901</v>
      </c>
      <c r="C750" s="23">
        <f t="shared" si="72"/>
        <v>2.1629383220923488</v>
      </c>
      <c r="D750" s="23">
        <f t="shared" si="73"/>
        <v>0.65939057891753727</v>
      </c>
      <c r="E750" s="23">
        <f t="shared" si="69"/>
        <v>1.3440860215053765E-3</v>
      </c>
      <c r="F750" s="23">
        <f t="shared" si="70"/>
        <v>452.00548369484812</v>
      </c>
      <c r="G750" s="23">
        <f t="shared" si="71"/>
        <v>0.60753425227802171</v>
      </c>
    </row>
    <row r="751" spans="1:7" x14ac:dyDescent="0.3">
      <c r="A751" s="23">
        <f t="shared" si="74"/>
        <v>745</v>
      </c>
      <c r="B751" s="32">
        <v>0.11471907712027345</v>
      </c>
      <c r="C751" s="23">
        <f t="shared" si="72"/>
        <v>2.1147190771202733</v>
      </c>
      <c r="D751" s="23">
        <f t="shared" si="73"/>
        <v>0.66891653794056116</v>
      </c>
      <c r="E751" s="23">
        <f t="shared" si="69"/>
        <v>1.3422818791946308E-3</v>
      </c>
      <c r="F751" s="23">
        <f t="shared" si="70"/>
        <v>452.67440023278868</v>
      </c>
      <c r="G751" s="23">
        <f t="shared" si="71"/>
        <v>0.60761664460776998</v>
      </c>
    </row>
    <row r="752" spans="1:7" x14ac:dyDescent="0.3">
      <c r="A752" s="23">
        <f t="shared" si="74"/>
        <v>746</v>
      </c>
      <c r="B752" s="32">
        <v>8.4780419324320205E-2</v>
      </c>
      <c r="C752" s="23">
        <f t="shared" si="72"/>
        <v>2.08478041932432</v>
      </c>
      <c r="D752" s="23">
        <f t="shared" si="73"/>
        <v>0.67501975791001545</v>
      </c>
      <c r="E752" s="23">
        <f t="shared" si="69"/>
        <v>1.3404825737265416E-3</v>
      </c>
      <c r="F752" s="23">
        <f t="shared" si="70"/>
        <v>453.34941999069872</v>
      </c>
      <c r="G752" s="23">
        <f t="shared" si="71"/>
        <v>0.60770699730656663</v>
      </c>
    </row>
    <row r="753" spans="1:7" x14ac:dyDescent="0.3">
      <c r="A753" s="23">
        <f t="shared" si="74"/>
        <v>747</v>
      </c>
      <c r="B753" s="32">
        <v>0.53965880306405833</v>
      </c>
      <c r="C753" s="23">
        <f t="shared" si="72"/>
        <v>2.5396588030640581</v>
      </c>
      <c r="D753" s="23">
        <f t="shared" si="73"/>
        <v>0.59569098569214851</v>
      </c>
      <c r="E753" s="23">
        <f t="shared" si="69"/>
        <v>1.3386880856760374E-3</v>
      </c>
      <c r="F753" s="23">
        <f t="shared" si="70"/>
        <v>453.94511097639088</v>
      </c>
      <c r="G753" s="23">
        <f t="shared" si="71"/>
        <v>0.60769091161498112</v>
      </c>
    </row>
    <row r="754" spans="1:7" x14ac:dyDescent="0.3">
      <c r="A754" s="23">
        <f t="shared" si="74"/>
        <v>748</v>
      </c>
      <c r="B754" s="32">
        <v>5.5909909360026856E-2</v>
      </c>
      <c r="C754" s="23">
        <f t="shared" si="72"/>
        <v>2.055909909360027</v>
      </c>
      <c r="D754" s="23">
        <f t="shared" si="73"/>
        <v>0.68104883777801617</v>
      </c>
      <c r="E754" s="23">
        <f t="shared" si="69"/>
        <v>1.3368983957219251E-3</v>
      </c>
      <c r="F754" s="23">
        <f t="shared" si="70"/>
        <v>454.62615981416889</v>
      </c>
      <c r="G754" s="23">
        <f t="shared" si="71"/>
        <v>0.60778898370878187</v>
      </c>
    </row>
    <row r="755" spans="1:7" x14ac:dyDescent="0.3">
      <c r="A755" s="23">
        <f t="shared" si="74"/>
        <v>749</v>
      </c>
      <c r="B755" s="32">
        <v>0.43629261146885584</v>
      </c>
      <c r="C755" s="23">
        <f t="shared" si="72"/>
        <v>2.4362926114688559</v>
      </c>
      <c r="D755" s="23">
        <f t="shared" si="73"/>
        <v>0.61151071230498211</v>
      </c>
      <c r="E755" s="23">
        <f t="shared" si="69"/>
        <v>1.3351134846461949E-3</v>
      </c>
      <c r="F755" s="23">
        <f t="shared" si="70"/>
        <v>455.23767052647389</v>
      </c>
      <c r="G755" s="23">
        <f t="shared" si="71"/>
        <v>0.60779395263881697</v>
      </c>
    </row>
    <row r="756" spans="1:7" x14ac:dyDescent="0.3">
      <c r="A756" s="23">
        <f t="shared" si="74"/>
        <v>750</v>
      </c>
      <c r="B756" s="32">
        <v>0.29239783928952912</v>
      </c>
      <c r="C756" s="23">
        <f t="shared" si="72"/>
        <v>2.2923978392895292</v>
      </c>
      <c r="D756" s="23">
        <f t="shared" si="73"/>
        <v>0.63551164144427841</v>
      </c>
      <c r="E756" s="23">
        <f t="shared" si="69"/>
        <v>1.3333333333333333E-3</v>
      </c>
      <c r="F756" s="23">
        <f t="shared" si="70"/>
        <v>455.87318216791817</v>
      </c>
      <c r="G756" s="23">
        <f t="shared" si="71"/>
        <v>0.60783090955722419</v>
      </c>
    </row>
    <row r="757" spans="1:7" x14ac:dyDescent="0.3">
      <c r="A757" s="23">
        <f t="shared" si="74"/>
        <v>751</v>
      </c>
      <c r="B757" s="32">
        <v>0.8784142582476272</v>
      </c>
      <c r="C757" s="23">
        <f t="shared" si="72"/>
        <v>2.8784142582476271</v>
      </c>
      <c r="D757" s="23">
        <f t="shared" si="73"/>
        <v>0.55058795496057067</v>
      </c>
      <c r="E757" s="23">
        <f t="shared" si="69"/>
        <v>1.3315579227696406E-3</v>
      </c>
      <c r="F757" s="23">
        <f t="shared" si="70"/>
        <v>456.42377012287875</v>
      </c>
      <c r="G757" s="23">
        <f t="shared" si="71"/>
        <v>0.60775468724750836</v>
      </c>
    </row>
    <row r="758" spans="1:7" x14ac:dyDescent="0.3">
      <c r="A758" s="23">
        <f t="shared" si="74"/>
        <v>752</v>
      </c>
      <c r="B758" s="32">
        <v>0.71944334238715779</v>
      </c>
      <c r="C758" s="23">
        <f t="shared" si="72"/>
        <v>2.7194433423871578</v>
      </c>
      <c r="D758" s="23">
        <f t="shared" si="73"/>
        <v>0.57059135320887366</v>
      </c>
      <c r="E758" s="23">
        <f t="shared" si="69"/>
        <v>1.3297872340425532E-3</v>
      </c>
      <c r="F758" s="23">
        <f t="shared" si="70"/>
        <v>456.99436147608765</v>
      </c>
      <c r="G758" s="23">
        <f t="shared" si="71"/>
        <v>0.60770526792032931</v>
      </c>
    </row>
    <row r="759" spans="1:7" x14ac:dyDescent="0.3">
      <c r="A759" s="23">
        <f t="shared" si="74"/>
        <v>753</v>
      </c>
      <c r="B759" s="32">
        <v>0.71327860347300642</v>
      </c>
      <c r="C759" s="23">
        <f t="shared" si="72"/>
        <v>2.7132786034730065</v>
      </c>
      <c r="D759" s="23">
        <f t="shared" si="73"/>
        <v>0.57140603181637584</v>
      </c>
      <c r="E759" s="23">
        <f t="shared" si="69"/>
        <v>1.3280212483399733E-3</v>
      </c>
      <c r="F759" s="23">
        <f t="shared" si="70"/>
        <v>457.56576750790401</v>
      </c>
      <c r="G759" s="23">
        <f t="shared" si="71"/>
        <v>0.60765706176348466</v>
      </c>
    </row>
    <row r="760" spans="1:7" x14ac:dyDescent="0.3">
      <c r="A760" s="23">
        <f t="shared" si="74"/>
        <v>754</v>
      </c>
      <c r="B760" s="32">
        <v>0.73903622547074799</v>
      </c>
      <c r="C760" s="23">
        <f t="shared" si="72"/>
        <v>2.7390362254707479</v>
      </c>
      <c r="D760" s="23">
        <f t="shared" si="73"/>
        <v>0.56802234764379578</v>
      </c>
      <c r="E760" s="23">
        <f t="shared" si="69"/>
        <v>1.3262599469496021E-3</v>
      </c>
      <c r="F760" s="23">
        <f t="shared" si="70"/>
        <v>458.13378985554783</v>
      </c>
      <c r="G760" s="23">
        <f t="shared" si="71"/>
        <v>0.60760449582963905</v>
      </c>
    </row>
    <row r="761" spans="1:7" x14ac:dyDescent="0.3">
      <c r="A761" s="23">
        <f t="shared" si="74"/>
        <v>755</v>
      </c>
      <c r="B761" s="32">
        <v>0.46559038056581314</v>
      </c>
      <c r="C761" s="23">
        <f t="shared" si="72"/>
        <v>2.4655903805658133</v>
      </c>
      <c r="D761" s="23">
        <f t="shared" si="73"/>
        <v>0.60691404439009666</v>
      </c>
      <c r="E761" s="23">
        <f t="shared" ref="E761:E824" si="75" xml:space="preserve"> ($D$3-$C$3)/A761</f>
        <v>1.3245033112582781E-3</v>
      </c>
      <c r="F761" s="23">
        <f t="shared" ref="F761:F824" si="76" xml:space="preserve"> SUM(D761+F760)</f>
        <v>458.74070389993796</v>
      </c>
      <c r="G761" s="23">
        <f t="shared" ref="G761:G824" si="77" xml:space="preserve"> E761*F761</f>
        <v>0.60760358132442116</v>
      </c>
    </row>
    <row r="762" spans="1:7" x14ac:dyDescent="0.3">
      <c r="A762" s="23">
        <f t="shared" si="74"/>
        <v>756</v>
      </c>
      <c r="B762" s="32">
        <v>0.89739677114169747</v>
      </c>
      <c r="C762" s="23">
        <f t="shared" si="72"/>
        <v>2.8973967711416977</v>
      </c>
      <c r="D762" s="23">
        <f t="shared" si="73"/>
        <v>0.54832110278097912</v>
      </c>
      <c r="E762" s="23">
        <f t="shared" si="75"/>
        <v>1.3227513227513227E-3</v>
      </c>
      <c r="F762" s="23">
        <f t="shared" si="76"/>
        <v>459.28902500271892</v>
      </c>
      <c r="G762" s="23">
        <f t="shared" si="77"/>
        <v>0.60752516534751178</v>
      </c>
    </row>
    <row r="763" spans="1:7" x14ac:dyDescent="0.3">
      <c r="A763" s="23">
        <f t="shared" si="74"/>
        <v>757</v>
      </c>
      <c r="B763" s="32">
        <v>0.19882808923612172</v>
      </c>
      <c r="C763" s="23">
        <f t="shared" si="72"/>
        <v>2.1988280892361218</v>
      </c>
      <c r="D763" s="23">
        <f t="shared" si="73"/>
        <v>0.65253189506066589</v>
      </c>
      <c r="E763" s="23">
        <f t="shared" si="75"/>
        <v>1.321003963011889E-3</v>
      </c>
      <c r="F763" s="23">
        <f t="shared" si="76"/>
        <v>459.94155689777961</v>
      </c>
      <c r="G763" s="23">
        <f t="shared" si="77"/>
        <v>0.60758461941582509</v>
      </c>
    </row>
    <row r="764" spans="1:7" x14ac:dyDescent="0.3">
      <c r="A764" s="23">
        <f t="shared" si="74"/>
        <v>758</v>
      </c>
      <c r="B764" s="32">
        <v>0.71065401165807063</v>
      </c>
      <c r="C764" s="23">
        <f t="shared" si="72"/>
        <v>2.7106540116580708</v>
      </c>
      <c r="D764" s="23">
        <f t="shared" si="73"/>
        <v>0.5717538083803908</v>
      </c>
      <c r="E764" s="23">
        <f t="shared" si="75"/>
        <v>1.3192612137203166E-3</v>
      </c>
      <c r="F764" s="23">
        <f t="shared" si="76"/>
        <v>460.51331070615998</v>
      </c>
      <c r="G764" s="23">
        <f t="shared" si="77"/>
        <v>0.60753734921656988</v>
      </c>
    </row>
    <row r="765" spans="1:7" x14ac:dyDescent="0.3">
      <c r="A765" s="23">
        <f t="shared" si="74"/>
        <v>759</v>
      </c>
      <c r="B765" s="32">
        <v>0.80712302011169779</v>
      </c>
      <c r="C765" s="23">
        <f t="shared" si="72"/>
        <v>2.8071230201116979</v>
      </c>
      <c r="D765" s="23">
        <f t="shared" si="73"/>
        <v>0.55932667332489894</v>
      </c>
      <c r="E765" s="23">
        <f t="shared" si="75"/>
        <v>1.3175230566534915E-3</v>
      </c>
      <c r="F765" s="23">
        <f t="shared" si="76"/>
        <v>461.07263737948489</v>
      </c>
      <c r="G765" s="23">
        <f t="shared" si="77"/>
        <v>0.60747383053950577</v>
      </c>
    </row>
    <row r="766" spans="1:7" x14ac:dyDescent="0.3">
      <c r="A766" s="23">
        <f t="shared" si="74"/>
        <v>760</v>
      </c>
      <c r="B766" s="32">
        <v>0.48078859828485976</v>
      </c>
      <c r="C766" s="23">
        <f t="shared" si="72"/>
        <v>2.4807885982848599</v>
      </c>
      <c r="D766" s="23">
        <f t="shared" si="73"/>
        <v>0.60456544276922652</v>
      </c>
      <c r="E766" s="23">
        <f t="shared" si="75"/>
        <v>1.3157894736842105E-3</v>
      </c>
      <c r="F766" s="23">
        <f t="shared" si="76"/>
        <v>461.67720282225412</v>
      </c>
      <c r="G766" s="23">
        <f t="shared" si="77"/>
        <v>0.60747000371349225</v>
      </c>
    </row>
    <row r="767" spans="1:7" x14ac:dyDescent="0.3">
      <c r="A767" s="23">
        <f t="shared" si="74"/>
        <v>761</v>
      </c>
      <c r="B767" s="32">
        <v>0.49375896481215859</v>
      </c>
      <c r="C767" s="23">
        <f t="shared" si="72"/>
        <v>2.4937589648121588</v>
      </c>
      <c r="D767" s="23">
        <f t="shared" si="73"/>
        <v>0.60258010442868315</v>
      </c>
      <c r="E767" s="23">
        <f t="shared" si="75"/>
        <v>1.3140604467805519E-3</v>
      </c>
      <c r="F767" s="23">
        <f t="shared" si="76"/>
        <v>462.2797829266828</v>
      </c>
      <c r="G767" s="23">
        <f t="shared" si="77"/>
        <v>0.60746357809025331</v>
      </c>
    </row>
    <row r="768" spans="1:7" x14ac:dyDescent="0.3">
      <c r="A768" s="23">
        <f t="shared" si="74"/>
        <v>762</v>
      </c>
      <c r="B768" s="32">
        <v>8.2979827265236367E-2</v>
      </c>
      <c r="C768" s="23">
        <f t="shared" si="72"/>
        <v>2.0829798272652362</v>
      </c>
      <c r="D768" s="23">
        <f t="shared" si="73"/>
        <v>0.67539159681031358</v>
      </c>
      <c r="E768" s="23">
        <f t="shared" si="75"/>
        <v>1.3123359580052493E-3</v>
      </c>
      <c r="F768" s="23">
        <f t="shared" si="76"/>
        <v>462.9551745234931</v>
      </c>
      <c r="G768" s="23">
        <f t="shared" si="77"/>
        <v>0.60755272247177572</v>
      </c>
    </row>
    <row r="769" spans="1:7" x14ac:dyDescent="0.3">
      <c r="A769" s="23">
        <f t="shared" si="74"/>
        <v>763</v>
      </c>
      <c r="B769" s="32">
        <v>0.74098941007721186</v>
      </c>
      <c r="C769" s="23">
        <f t="shared" si="72"/>
        <v>2.7409894100772121</v>
      </c>
      <c r="D769" s="23">
        <f t="shared" si="73"/>
        <v>0.56776791785706493</v>
      </c>
      <c r="E769" s="23">
        <f t="shared" si="75"/>
        <v>1.3106159895150721E-3</v>
      </c>
      <c r="F769" s="23">
        <f t="shared" si="76"/>
        <v>463.52294244135015</v>
      </c>
      <c r="G769" s="23">
        <f t="shared" si="77"/>
        <v>0.60750057987070794</v>
      </c>
    </row>
    <row r="770" spans="1:7" x14ac:dyDescent="0.3">
      <c r="A770" s="23">
        <f t="shared" si="74"/>
        <v>764</v>
      </c>
      <c r="B770" s="32">
        <v>5.9694204535050512E-2</v>
      </c>
      <c r="C770" s="23">
        <f t="shared" si="72"/>
        <v>2.0596942045350506</v>
      </c>
      <c r="D770" s="23">
        <f t="shared" si="73"/>
        <v>0.68025032483560444</v>
      </c>
      <c r="E770" s="23">
        <f t="shared" si="75"/>
        <v>1.3089005235602095E-3</v>
      </c>
      <c r="F770" s="23">
        <f t="shared" si="76"/>
        <v>464.20319276618574</v>
      </c>
      <c r="G770" s="23">
        <f t="shared" si="77"/>
        <v>0.60759580204998132</v>
      </c>
    </row>
    <row r="771" spans="1:7" x14ac:dyDescent="0.3">
      <c r="A771" s="23">
        <f t="shared" si="74"/>
        <v>765</v>
      </c>
      <c r="B771" s="32">
        <v>1.586962492751854E-2</v>
      </c>
      <c r="C771" s="23">
        <f t="shared" si="72"/>
        <v>2.0158696249275185</v>
      </c>
      <c r="D771" s="23">
        <f t="shared" si="73"/>
        <v>0.68965467843684602</v>
      </c>
      <c r="E771" s="23">
        <f t="shared" si="75"/>
        <v>1.30718954248366E-3</v>
      </c>
      <c r="F771" s="23">
        <f t="shared" si="76"/>
        <v>464.89284744462259</v>
      </c>
      <c r="G771" s="23">
        <f t="shared" si="77"/>
        <v>0.60770306855506218</v>
      </c>
    </row>
    <row r="772" spans="1:7" x14ac:dyDescent="0.3">
      <c r="A772" s="23">
        <f t="shared" si="74"/>
        <v>766</v>
      </c>
      <c r="B772" s="32">
        <v>0.53862117374187446</v>
      </c>
      <c r="C772" s="23">
        <f t="shared" si="72"/>
        <v>2.5386211737418742</v>
      </c>
      <c r="D772" s="23">
        <f t="shared" si="73"/>
        <v>0.5958444195402931</v>
      </c>
      <c r="E772" s="23">
        <f t="shared" si="75"/>
        <v>1.3054830287206266E-3</v>
      </c>
      <c r="F772" s="23">
        <f t="shared" si="76"/>
        <v>465.48869186416289</v>
      </c>
      <c r="G772" s="23">
        <f t="shared" si="77"/>
        <v>0.60768758729002992</v>
      </c>
    </row>
    <row r="773" spans="1:7" x14ac:dyDescent="0.3">
      <c r="A773" s="23">
        <f t="shared" si="74"/>
        <v>767</v>
      </c>
      <c r="B773" s="32">
        <v>0.9114963225196081</v>
      </c>
      <c r="C773" s="23">
        <f t="shared" si="72"/>
        <v>2.911496322519608</v>
      </c>
      <c r="D773" s="23">
        <f t="shared" si="73"/>
        <v>0.54665315325084129</v>
      </c>
      <c r="E773" s="23">
        <f t="shared" si="75"/>
        <v>1.3037809647979139E-3</v>
      </c>
      <c r="F773" s="23">
        <f t="shared" si="76"/>
        <v>466.0353450174137</v>
      </c>
      <c r="G773" s="23">
        <f t="shared" si="77"/>
        <v>0.60760801175673229</v>
      </c>
    </row>
    <row r="774" spans="1:7" x14ac:dyDescent="0.3">
      <c r="A774" s="23">
        <f t="shared" si="74"/>
        <v>768</v>
      </c>
      <c r="B774" s="32">
        <v>0.12549211096530047</v>
      </c>
      <c r="C774" s="23">
        <f t="shared" si="72"/>
        <v>2.1254921109653004</v>
      </c>
      <c r="D774" s="23">
        <f t="shared" si="73"/>
        <v>0.66675632668207885</v>
      </c>
      <c r="E774" s="23">
        <f t="shared" si="75"/>
        <v>1.3020833333333333E-3</v>
      </c>
      <c r="F774" s="23">
        <f t="shared" si="76"/>
        <v>466.70210134409581</v>
      </c>
      <c r="G774" s="23">
        <f t="shared" si="77"/>
        <v>0.60768502779179134</v>
      </c>
    </row>
    <row r="775" spans="1:7" x14ac:dyDescent="0.3">
      <c r="A775" s="23">
        <f t="shared" si="74"/>
        <v>769</v>
      </c>
      <c r="B775" s="32">
        <v>0.51829584643086035</v>
      </c>
      <c r="C775" s="23">
        <f t="shared" si="72"/>
        <v>2.5182958464308602</v>
      </c>
      <c r="D775" s="23">
        <f t="shared" si="73"/>
        <v>0.59887121672532506</v>
      </c>
      <c r="E775" s="23">
        <f t="shared" si="75"/>
        <v>1.3003901170351106E-3</v>
      </c>
      <c r="F775" s="23">
        <f t="shared" si="76"/>
        <v>467.30097256082115</v>
      </c>
      <c r="G775" s="23">
        <f t="shared" si="77"/>
        <v>0.60767356639898717</v>
      </c>
    </row>
    <row r="776" spans="1:7" x14ac:dyDescent="0.3">
      <c r="A776" s="23">
        <f t="shared" si="74"/>
        <v>770</v>
      </c>
      <c r="B776" s="32">
        <v>0.63722647785882136</v>
      </c>
      <c r="C776" s="23">
        <f t="shared" ref="C776:C839" si="78">$C$3+B776*($D$3-$C$3)</f>
        <v>2.6372264778588215</v>
      </c>
      <c r="D776" s="23">
        <f t="shared" ref="D776:D839" si="79" xml:space="preserve"> POWER(C776,-1) * LN(C776+2)</f>
        <v>0.58171585131515657</v>
      </c>
      <c r="E776" s="23">
        <f t="shared" si="75"/>
        <v>1.2987012987012987E-3</v>
      </c>
      <c r="F776" s="23">
        <f t="shared" si="76"/>
        <v>467.8826884121363</v>
      </c>
      <c r="G776" s="23">
        <f t="shared" si="77"/>
        <v>0.60763985508069651</v>
      </c>
    </row>
    <row r="777" spans="1:7" x14ac:dyDescent="0.3">
      <c r="A777" s="23">
        <f t="shared" ref="A777:A840" si="80">A776+1</f>
        <v>771</v>
      </c>
      <c r="B777" s="32">
        <v>0.68300424207281718</v>
      </c>
      <c r="C777" s="23">
        <f t="shared" si="78"/>
        <v>2.6830042420728173</v>
      </c>
      <c r="D777" s="23">
        <f t="shared" si="79"/>
        <v>0.57545188033446171</v>
      </c>
      <c r="E777" s="23">
        <f t="shared" si="75"/>
        <v>1.2970168612191958E-3</v>
      </c>
      <c r="F777" s="23">
        <f t="shared" si="76"/>
        <v>468.45814029247077</v>
      </c>
      <c r="G777" s="23">
        <f t="shared" si="77"/>
        <v>0.60759810673472214</v>
      </c>
    </row>
    <row r="778" spans="1:7" x14ac:dyDescent="0.3">
      <c r="A778" s="23">
        <f t="shared" si="80"/>
        <v>772</v>
      </c>
      <c r="B778" s="32">
        <v>0.95468001342814413</v>
      </c>
      <c r="C778" s="23">
        <f t="shared" si="78"/>
        <v>2.9546800134281441</v>
      </c>
      <c r="D778" s="23">
        <f t="shared" si="79"/>
        <v>0.54162636221268334</v>
      </c>
      <c r="E778" s="23">
        <f t="shared" si="75"/>
        <v>1.2953367875647669E-3</v>
      </c>
      <c r="F778" s="23">
        <f t="shared" si="76"/>
        <v>468.99976665468347</v>
      </c>
      <c r="G778" s="23">
        <f t="shared" si="77"/>
        <v>0.60751265110710295</v>
      </c>
    </row>
    <row r="779" spans="1:7" x14ac:dyDescent="0.3">
      <c r="A779" s="23">
        <f t="shared" si="80"/>
        <v>773</v>
      </c>
      <c r="B779" s="32">
        <v>0.56248664815210425</v>
      </c>
      <c r="C779" s="23">
        <f t="shared" si="78"/>
        <v>2.5624866481521043</v>
      </c>
      <c r="D779" s="23">
        <f t="shared" si="79"/>
        <v>0.59234173710387839</v>
      </c>
      <c r="E779" s="23">
        <f t="shared" si="75"/>
        <v>1.29366106080207E-3</v>
      </c>
      <c r="F779" s="23">
        <f t="shared" si="76"/>
        <v>469.59210839178735</v>
      </c>
      <c r="G779" s="23">
        <f t="shared" si="77"/>
        <v>0.60749302508640024</v>
      </c>
    </row>
    <row r="780" spans="1:7" x14ac:dyDescent="0.3">
      <c r="A780" s="23">
        <f t="shared" si="80"/>
        <v>774</v>
      </c>
      <c r="B780" s="32">
        <v>2.0844141972106083E-2</v>
      </c>
      <c r="C780" s="23">
        <f t="shared" si="78"/>
        <v>2.0208441419721059</v>
      </c>
      <c r="D780" s="23">
        <f t="shared" si="79"/>
        <v>0.68856961170410447</v>
      </c>
      <c r="E780" s="23">
        <f t="shared" si="75"/>
        <v>1.2919896640826874E-3</v>
      </c>
      <c r="F780" s="23">
        <f t="shared" si="76"/>
        <v>470.28067800349146</v>
      </c>
      <c r="G780" s="23">
        <f t="shared" si="77"/>
        <v>0.60759777519830938</v>
      </c>
    </row>
    <row r="781" spans="1:7" x14ac:dyDescent="0.3">
      <c r="A781" s="23">
        <f t="shared" si="80"/>
        <v>775</v>
      </c>
      <c r="B781" s="32">
        <v>0.64934232612079223</v>
      </c>
      <c r="C781" s="23">
        <f t="shared" si="78"/>
        <v>2.6493423261207925</v>
      </c>
      <c r="D781" s="23">
        <f t="shared" si="79"/>
        <v>0.58004047238531642</v>
      </c>
      <c r="E781" s="23">
        <f t="shared" si="75"/>
        <v>1.2903225806451613E-3</v>
      </c>
      <c r="F781" s="23">
        <f t="shared" si="76"/>
        <v>470.86071847587675</v>
      </c>
      <c r="G781" s="23">
        <f t="shared" si="77"/>
        <v>0.60756221738822802</v>
      </c>
    </row>
    <row r="782" spans="1:7" x14ac:dyDescent="0.3">
      <c r="A782" s="23">
        <f t="shared" si="80"/>
        <v>776</v>
      </c>
      <c r="B782" s="32">
        <v>0.70574053163243511</v>
      </c>
      <c r="C782" s="23">
        <f t="shared" si="78"/>
        <v>2.705740531632435</v>
      </c>
      <c r="D782" s="23">
        <f t="shared" si="79"/>
        <v>0.57240638377140041</v>
      </c>
      <c r="E782" s="23">
        <f t="shared" si="75"/>
        <v>1.288659793814433E-3</v>
      </c>
      <c r="F782" s="23">
        <f t="shared" si="76"/>
        <v>471.43312485964816</v>
      </c>
      <c r="G782" s="23">
        <f t="shared" si="77"/>
        <v>0.607516913478928</v>
      </c>
    </row>
    <row r="783" spans="1:7" x14ac:dyDescent="0.3">
      <c r="A783" s="23">
        <f t="shared" si="80"/>
        <v>777</v>
      </c>
      <c r="B783" s="32">
        <v>0.35309915463728753</v>
      </c>
      <c r="C783" s="23">
        <f t="shared" si="78"/>
        <v>2.3530991546372877</v>
      </c>
      <c r="D783" s="23">
        <f t="shared" si="79"/>
        <v>0.62508544864003834</v>
      </c>
      <c r="E783" s="23">
        <f t="shared" si="75"/>
        <v>1.287001287001287E-3</v>
      </c>
      <c r="F783" s="23">
        <f t="shared" si="76"/>
        <v>472.05821030828821</v>
      </c>
      <c r="G783" s="23">
        <f t="shared" si="77"/>
        <v>0.60753952420629109</v>
      </c>
    </row>
    <row r="784" spans="1:7" x14ac:dyDescent="0.3">
      <c r="A784" s="23">
        <f t="shared" si="80"/>
        <v>778</v>
      </c>
      <c r="B784" s="32">
        <v>0.53520310068056276</v>
      </c>
      <c r="C784" s="23">
        <f t="shared" si="78"/>
        <v>2.5352031006805626</v>
      </c>
      <c r="D784" s="23">
        <f t="shared" si="79"/>
        <v>0.59635059112778865</v>
      </c>
      <c r="E784" s="23">
        <f t="shared" si="75"/>
        <v>1.2853470437017994E-3</v>
      </c>
      <c r="F784" s="23">
        <f t="shared" si="76"/>
        <v>472.65456089941603</v>
      </c>
      <c r="G784" s="23">
        <f t="shared" si="77"/>
        <v>0.60752514254423651</v>
      </c>
    </row>
    <row r="785" spans="1:7" x14ac:dyDescent="0.3">
      <c r="A785" s="23">
        <f t="shared" si="80"/>
        <v>779</v>
      </c>
      <c r="B785" s="32">
        <v>0.39512314218573563</v>
      </c>
      <c r="C785" s="23">
        <f t="shared" si="78"/>
        <v>2.3951231421857355</v>
      </c>
      <c r="D785" s="23">
        <f t="shared" si="79"/>
        <v>0.61812919902455743</v>
      </c>
      <c r="E785" s="23">
        <f t="shared" si="75"/>
        <v>1.2836970474967907E-3</v>
      </c>
      <c r="F785" s="23">
        <f t="shared" si="76"/>
        <v>473.27269009844059</v>
      </c>
      <c r="G785" s="23">
        <f t="shared" si="77"/>
        <v>0.6075387549402318</v>
      </c>
    </row>
    <row r="786" spans="1:7" x14ac:dyDescent="0.3">
      <c r="A786" s="23">
        <f t="shared" si="80"/>
        <v>780</v>
      </c>
      <c r="B786" s="32">
        <v>0.76018555253761411</v>
      </c>
      <c r="C786" s="23">
        <f t="shared" si="78"/>
        <v>2.7601855525376142</v>
      </c>
      <c r="D786" s="23">
        <f t="shared" si="79"/>
        <v>0.56528324614794212</v>
      </c>
      <c r="E786" s="23">
        <f t="shared" si="75"/>
        <v>1.2820512820512821E-3</v>
      </c>
      <c r="F786" s="23">
        <f t="shared" si="76"/>
        <v>473.83797334458853</v>
      </c>
      <c r="G786" s="23">
        <f t="shared" si="77"/>
        <v>0.6074845812110109</v>
      </c>
    </row>
    <row r="787" spans="1:7" x14ac:dyDescent="0.3">
      <c r="A787" s="23">
        <f t="shared" si="80"/>
        <v>781</v>
      </c>
      <c r="B787" s="32">
        <v>0.83996093630787072</v>
      </c>
      <c r="C787" s="23">
        <f t="shared" si="78"/>
        <v>2.8399609363078708</v>
      </c>
      <c r="D787" s="23">
        <f t="shared" si="79"/>
        <v>0.55525645776497112</v>
      </c>
      <c r="E787" s="23">
        <f t="shared" si="75"/>
        <v>1.2804097311139564E-3</v>
      </c>
      <c r="F787" s="23">
        <f t="shared" si="76"/>
        <v>474.39322980235352</v>
      </c>
      <c r="G787" s="23">
        <f t="shared" si="77"/>
        <v>0.60741770781351279</v>
      </c>
    </row>
    <row r="788" spans="1:7" x14ac:dyDescent="0.3">
      <c r="A788" s="23">
        <f t="shared" si="80"/>
        <v>782</v>
      </c>
      <c r="B788" s="32">
        <v>0.54799035615100555</v>
      </c>
      <c r="C788" s="23">
        <f t="shared" si="78"/>
        <v>2.5479903561510056</v>
      </c>
      <c r="D788" s="23">
        <f t="shared" si="79"/>
        <v>0.59446278977083877</v>
      </c>
      <c r="E788" s="23">
        <f t="shared" si="75"/>
        <v>1.2787723785166241E-3</v>
      </c>
      <c r="F788" s="23">
        <f t="shared" si="76"/>
        <v>474.98769259212435</v>
      </c>
      <c r="G788" s="23">
        <f t="shared" si="77"/>
        <v>0.60740114142215396</v>
      </c>
    </row>
    <row r="789" spans="1:7" x14ac:dyDescent="0.3">
      <c r="A789" s="23">
        <f t="shared" si="80"/>
        <v>783</v>
      </c>
      <c r="B789" s="32">
        <v>0.66524246955778676</v>
      </c>
      <c r="C789" s="23">
        <f t="shared" si="78"/>
        <v>2.6652424695577865</v>
      </c>
      <c r="D789" s="23">
        <f t="shared" si="79"/>
        <v>0.57786104899096813</v>
      </c>
      <c r="E789" s="23">
        <f t="shared" si="75"/>
        <v>1.277139208173691E-3</v>
      </c>
      <c r="F789" s="23">
        <f t="shared" si="76"/>
        <v>475.56555364111534</v>
      </c>
      <c r="G789" s="23">
        <f t="shared" si="77"/>
        <v>0.60736341461189702</v>
      </c>
    </row>
    <row r="790" spans="1:7" x14ac:dyDescent="0.3">
      <c r="A790" s="23">
        <f t="shared" si="80"/>
        <v>784</v>
      </c>
      <c r="B790" s="32">
        <v>0.83870967741935487</v>
      </c>
      <c r="C790" s="23">
        <f t="shared" si="78"/>
        <v>2.838709677419355</v>
      </c>
      <c r="D790" s="23">
        <f t="shared" si="79"/>
        <v>0.55541012247664079</v>
      </c>
      <c r="E790" s="23">
        <f t="shared" si="75"/>
        <v>1.2755102040816326E-3</v>
      </c>
      <c r="F790" s="23">
        <f t="shared" si="76"/>
        <v>476.12096376359199</v>
      </c>
      <c r="G790" s="23">
        <f t="shared" si="77"/>
        <v>0.60729714765764276</v>
      </c>
    </row>
    <row r="791" spans="1:7" x14ac:dyDescent="0.3">
      <c r="A791" s="23">
        <f t="shared" si="80"/>
        <v>785</v>
      </c>
      <c r="B791" s="32">
        <v>0.49412518692587054</v>
      </c>
      <c r="C791" s="23">
        <f t="shared" si="78"/>
        <v>2.4941251869258707</v>
      </c>
      <c r="D791" s="23">
        <f t="shared" si="79"/>
        <v>0.60252429898524706</v>
      </c>
      <c r="E791" s="23">
        <f t="shared" si="75"/>
        <v>1.2738853503184713E-3</v>
      </c>
      <c r="F791" s="23">
        <f t="shared" si="76"/>
        <v>476.72348806257725</v>
      </c>
      <c r="G791" s="23">
        <f t="shared" si="77"/>
        <v>0.60729106759563978</v>
      </c>
    </row>
    <row r="792" spans="1:7" x14ac:dyDescent="0.3">
      <c r="A792" s="23">
        <f t="shared" si="80"/>
        <v>786</v>
      </c>
      <c r="B792" s="32">
        <v>0.24600970488601337</v>
      </c>
      <c r="C792" s="23">
        <f t="shared" si="78"/>
        <v>2.2460097048860135</v>
      </c>
      <c r="D792" s="23">
        <f t="shared" si="79"/>
        <v>0.64379937708489621</v>
      </c>
      <c r="E792" s="23">
        <f t="shared" si="75"/>
        <v>1.2722646310432571E-3</v>
      </c>
      <c r="F792" s="23">
        <f t="shared" si="76"/>
        <v>477.36728743966216</v>
      </c>
      <c r="G792" s="23">
        <f t="shared" si="77"/>
        <v>0.60733751582654227</v>
      </c>
    </row>
    <row r="793" spans="1:7" x14ac:dyDescent="0.3">
      <c r="A793" s="23">
        <f t="shared" si="80"/>
        <v>787</v>
      </c>
      <c r="B793" s="32">
        <v>0.59904782250434885</v>
      </c>
      <c r="C793" s="23">
        <f t="shared" si="78"/>
        <v>2.5990478225043487</v>
      </c>
      <c r="D793" s="23">
        <f t="shared" si="79"/>
        <v>0.58708011208912714</v>
      </c>
      <c r="E793" s="23">
        <f t="shared" si="75"/>
        <v>1.2706480304955528E-3</v>
      </c>
      <c r="F793" s="23">
        <f t="shared" si="76"/>
        <v>477.95436755175132</v>
      </c>
      <c r="G793" s="23">
        <f t="shared" si="77"/>
        <v>0.6073117757963804</v>
      </c>
    </row>
    <row r="794" spans="1:7" x14ac:dyDescent="0.3">
      <c r="A794" s="23">
        <f t="shared" si="80"/>
        <v>788</v>
      </c>
      <c r="B794" s="32">
        <v>0.924344615009003</v>
      </c>
      <c r="C794" s="23">
        <f t="shared" si="78"/>
        <v>2.9243446150090029</v>
      </c>
      <c r="D794" s="23">
        <f t="shared" si="79"/>
        <v>0.54514477688174789</v>
      </c>
      <c r="E794" s="23">
        <f t="shared" si="75"/>
        <v>1.2690355329949238E-3</v>
      </c>
      <c r="F794" s="23">
        <f t="shared" si="76"/>
        <v>478.49951232863305</v>
      </c>
      <c r="G794" s="23">
        <f t="shared" si="77"/>
        <v>0.60723288366577788</v>
      </c>
    </row>
    <row r="795" spans="1:7" x14ac:dyDescent="0.3">
      <c r="A795" s="23">
        <f t="shared" si="80"/>
        <v>789</v>
      </c>
      <c r="B795" s="32">
        <v>0.6641132847071749</v>
      </c>
      <c r="C795" s="23">
        <f t="shared" si="78"/>
        <v>2.6641132847071747</v>
      </c>
      <c r="D795" s="23">
        <f t="shared" si="79"/>
        <v>0.57801511173215514</v>
      </c>
      <c r="E795" s="23">
        <f t="shared" si="75"/>
        <v>1.2674271229404308E-3</v>
      </c>
      <c r="F795" s="23">
        <f t="shared" si="76"/>
        <v>479.0775274403652</v>
      </c>
      <c r="G795" s="23">
        <f t="shared" si="77"/>
        <v>0.6071958522691574</v>
      </c>
    </row>
    <row r="796" spans="1:7" x14ac:dyDescent="0.3">
      <c r="A796" s="23">
        <f t="shared" si="80"/>
        <v>790</v>
      </c>
      <c r="B796" s="32">
        <v>0.19193090609454636</v>
      </c>
      <c r="C796" s="23">
        <f t="shared" si="78"/>
        <v>2.1919309060945462</v>
      </c>
      <c r="D796" s="23">
        <f t="shared" si="79"/>
        <v>0.65383514625087091</v>
      </c>
      <c r="E796" s="23">
        <f t="shared" si="75"/>
        <v>1.2658227848101266E-3</v>
      </c>
      <c r="F796" s="23">
        <f t="shared" si="76"/>
        <v>479.73136258661606</v>
      </c>
      <c r="G796" s="23">
        <f t="shared" si="77"/>
        <v>0.60725488935014693</v>
      </c>
    </row>
    <row r="797" spans="1:7" x14ac:dyDescent="0.3">
      <c r="A797" s="23">
        <f t="shared" si="80"/>
        <v>791</v>
      </c>
      <c r="B797" s="32">
        <v>0.18488113040559098</v>
      </c>
      <c r="C797" s="23">
        <f t="shared" si="78"/>
        <v>2.1848811304055911</v>
      </c>
      <c r="D797" s="23">
        <f t="shared" si="79"/>
        <v>0.65517445315024969</v>
      </c>
      <c r="E797" s="23">
        <f t="shared" si="75"/>
        <v>1.2642225031605564E-3</v>
      </c>
      <c r="F797" s="23">
        <f t="shared" si="76"/>
        <v>480.38653703976632</v>
      </c>
      <c r="G797" s="23">
        <f t="shared" si="77"/>
        <v>0.60731547034104472</v>
      </c>
    </row>
    <row r="798" spans="1:7" x14ac:dyDescent="0.3">
      <c r="A798" s="23">
        <f t="shared" si="80"/>
        <v>792</v>
      </c>
      <c r="B798" s="32">
        <v>0.52311777092806788</v>
      </c>
      <c r="C798" s="23">
        <f t="shared" si="78"/>
        <v>2.5231177709280681</v>
      </c>
      <c r="D798" s="23">
        <f t="shared" si="79"/>
        <v>0.59814945849104784</v>
      </c>
      <c r="E798" s="23">
        <f t="shared" si="75"/>
        <v>1.2626262626262627E-3</v>
      </c>
      <c r="F798" s="23">
        <f t="shared" si="76"/>
        <v>480.98468649825736</v>
      </c>
      <c r="G798" s="23">
        <f t="shared" si="77"/>
        <v>0.60730389709375932</v>
      </c>
    </row>
    <row r="799" spans="1:7" x14ac:dyDescent="0.3">
      <c r="A799" s="23">
        <f t="shared" si="80"/>
        <v>793</v>
      </c>
      <c r="B799" s="32">
        <v>0.91802728354747154</v>
      </c>
      <c r="C799" s="23">
        <f t="shared" si="78"/>
        <v>2.9180272835474717</v>
      </c>
      <c r="D799" s="23">
        <f t="shared" si="79"/>
        <v>0.54588505750149741</v>
      </c>
      <c r="E799" s="23">
        <f t="shared" si="75"/>
        <v>1.2610340479192938E-3</v>
      </c>
      <c r="F799" s="23">
        <f t="shared" si="76"/>
        <v>481.53057155575885</v>
      </c>
      <c r="G799" s="23">
        <f t="shared" si="77"/>
        <v>0.60722644584584973</v>
      </c>
    </row>
    <row r="800" spans="1:7" x14ac:dyDescent="0.3">
      <c r="A800" s="23">
        <f t="shared" si="80"/>
        <v>794</v>
      </c>
      <c r="B800" s="32">
        <v>0.92196417126987518</v>
      </c>
      <c r="C800" s="23">
        <f t="shared" si="78"/>
        <v>2.9219641712698752</v>
      </c>
      <c r="D800" s="23">
        <f t="shared" si="79"/>
        <v>0.54542341357546353</v>
      </c>
      <c r="E800" s="23">
        <f t="shared" si="75"/>
        <v>1.2594458438287153E-3</v>
      </c>
      <c r="F800" s="23">
        <f t="shared" si="76"/>
        <v>482.07599496933432</v>
      </c>
      <c r="G800" s="23">
        <f t="shared" si="77"/>
        <v>0.60714860827372075</v>
      </c>
    </row>
    <row r="801" spans="1:7" x14ac:dyDescent="0.3">
      <c r="A801" s="23">
        <f t="shared" si="80"/>
        <v>795</v>
      </c>
      <c r="B801" s="32">
        <v>0.5918454542680136</v>
      </c>
      <c r="C801" s="23">
        <f t="shared" si="78"/>
        <v>2.5918454542680136</v>
      </c>
      <c r="D801" s="23">
        <f t="shared" si="79"/>
        <v>0.58810682577983997</v>
      </c>
      <c r="E801" s="23">
        <f t="shared" si="75"/>
        <v>1.2578616352201257E-3</v>
      </c>
      <c r="F801" s="23">
        <f t="shared" si="76"/>
        <v>482.66410179511416</v>
      </c>
      <c r="G801" s="23">
        <f t="shared" si="77"/>
        <v>0.6071246563460555</v>
      </c>
    </row>
    <row r="802" spans="1:7" x14ac:dyDescent="0.3">
      <c r="A802" s="23">
        <f t="shared" si="80"/>
        <v>796</v>
      </c>
      <c r="B802" s="32">
        <v>0.29428998687704094</v>
      </c>
      <c r="C802" s="23">
        <f t="shared" si="78"/>
        <v>2.294289986877041</v>
      </c>
      <c r="D802" s="23">
        <f t="shared" si="79"/>
        <v>0.6351796148492721</v>
      </c>
      <c r="E802" s="23">
        <f t="shared" si="75"/>
        <v>1.2562814070351759E-3</v>
      </c>
      <c r="F802" s="23">
        <f t="shared" si="76"/>
        <v>483.29928140996344</v>
      </c>
      <c r="G802" s="23">
        <f t="shared" si="77"/>
        <v>0.60715990126879826</v>
      </c>
    </row>
    <row r="803" spans="1:7" x14ac:dyDescent="0.3">
      <c r="A803" s="23">
        <f t="shared" si="80"/>
        <v>797</v>
      </c>
      <c r="B803" s="32">
        <v>0.27872554704428237</v>
      </c>
      <c r="C803" s="23">
        <f t="shared" si="78"/>
        <v>2.2787255470442824</v>
      </c>
      <c r="D803" s="23">
        <f t="shared" si="79"/>
        <v>0.63792464948442262</v>
      </c>
      <c r="E803" s="23">
        <f t="shared" si="75"/>
        <v>1.2547051442910915E-3</v>
      </c>
      <c r="F803" s="23">
        <f t="shared" si="76"/>
        <v>483.93720605944787</v>
      </c>
      <c r="G803" s="23">
        <f t="shared" si="77"/>
        <v>0.60719850195664726</v>
      </c>
    </row>
    <row r="804" spans="1:7" x14ac:dyDescent="0.3">
      <c r="A804" s="23">
        <f t="shared" si="80"/>
        <v>798</v>
      </c>
      <c r="B804" s="32">
        <v>0.86602374340037236</v>
      </c>
      <c r="C804" s="23">
        <f t="shared" si="78"/>
        <v>2.8660237434003726</v>
      </c>
      <c r="D804" s="23">
        <f t="shared" si="79"/>
        <v>0.55208095447299455</v>
      </c>
      <c r="E804" s="23">
        <f t="shared" si="75"/>
        <v>1.2531328320802004E-3</v>
      </c>
      <c r="F804" s="23">
        <f t="shared" si="76"/>
        <v>484.48928701392089</v>
      </c>
      <c r="G804" s="23">
        <f t="shared" si="77"/>
        <v>0.60712943234827177</v>
      </c>
    </row>
    <row r="805" spans="1:7" x14ac:dyDescent="0.3">
      <c r="A805" s="23">
        <f t="shared" si="80"/>
        <v>799</v>
      </c>
      <c r="B805" s="32">
        <v>0.53465376750999483</v>
      </c>
      <c r="C805" s="23">
        <f t="shared" si="78"/>
        <v>2.5346537675099947</v>
      </c>
      <c r="D805" s="23">
        <f t="shared" si="79"/>
        <v>0.59643204657192384</v>
      </c>
      <c r="E805" s="23">
        <f t="shared" si="75"/>
        <v>1.2515644555694619E-3</v>
      </c>
      <c r="F805" s="23">
        <f t="shared" si="76"/>
        <v>485.08571906049281</v>
      </c>
      <c r="G805" s="23">
        <f t="shared" si="77"/>
        <v>0.60711604388046658</v>
      </c>
    </row>
    <row r="806" spans="1:7" x14ac:dyDescent="0.3">
      <c r="A806" s="23">
        <f t="shared" si="80"/>
        <v>800</v>
      </c>
      <c r="B806" s="32">
        <v>0.58055360576189463</v>
      </c>
      <c r="C806" s="23">
        <f t="shared" si="78"/>
        <v>2.5805536057618945</v>
      </c>
      <c r="D806" s="23">
        <f t="shared" si="79"/>
        <v>0.58972612002475222</v>
      </c>
      <c r="E806" s="23">
        <f t="shared" si="75"/>
        <v>1.25E-3</v>
      </c>
      <c r="F806" s="23">
        <f t="shared" si="76"/>
        <v>485.67544518051756</v>
      </c>
      <c r="G806" s="23">
        <f t="shared" si="77"/>
        <v>0.60709430647564699</v>
      </c>
    </row>
    <row r="807" spans="1:7" x14ac:dyDescent="0.3">
      <c r="A807" s="23">
        <f t="shared" si="80"/>
        <v>801</v>
      </c>
      <c r="B807" s="32">
        <v>0.7576830347605823</v>
      </c>
      <c r="C807" s="23">
        <f t="shared" si="78"/>
        <v>2.7576830347605821</v>
      </c>
      <c r="D807" s="23">
        <f t="shared" si="79"/>
        <v>0.56560553648641643</v>
      </c>
      <c r="E807" s="23">
        <f t="shared" si="75"/>
        <v>1.2484394506866417E-3</v>
      </c>
      <c r="F807" s="23">
        <f t="shared" si="76"/>
        <v>486.24105071700399</v>
      </c>
      <c r="G807" s="23">
        <f t="shared" si="77"/>
        <v>0.60704251025843192</v>
      </c>
    </row>
    <row r="808" spans="1:7" x14ac:dyDescent="0.3">
      <c r="A808" s="23">
        <f t="shared" si="80"/>
        <v>802</v>
      </c>
      <c r="B808" s="32">
        <v>0.37116611224707785</v>
      </c>
      <c r="C808" s="23">
        <f t="shared" si="78"/>
        <v>2.371166112247078</v>
      </c>
      <c r="D808" s="23">
        <f t="shared" si="79"/>
        <v>0.62206937371447524</v>
      </c>
      <c r="E808" s="23">
        <f t="shared" si="75"/>
        <v>1.2468827930174563E-3</v>
      </c>
      <c r="F808" s="23">
        <f t="shared" si="76"/>
        <v>486.86312009071844</v>
      </c>
      <c r="G808" s="23">
        <f t="shared" si="77"/>
        <v>0.60706124699590824</v>
      </c>
    </row>
    <row r="809" spans="1:7" x14ac:dyDescent="0.3">
      <c r="A809" s="23">
        <f t="shared" si="80"/>
        <v>803</v>
      </c>
      <c r="B809" s="32">
        <v>0.32789086581011384</v>
      </c>
      <c r="C809" s="23">
        <f t="shared" si="78"/>
        <v>2.3278908658101138</v>
      </c>
      <c r="D809" s="23">
        <f t="shared" si="79"/>
        <v>0.62935954038741515</v>
      </c>
      <c r="E809" s="23">
        <f t="shared" si="75"/>
        <v>1.2453300124533001E-3</v>
      </c>
      <c r="F809" s="23">
        <f t="shared" si="76"/>
        <v>487.49247963110588</v>
      </c>
      <c r="G809" s="23">
        <f t="shared" si="77"/>
        <v>0.60708901572989526</v>
      </c>
    </row>
    <row r="810" spans="1:7" x14ac:dyDescent="0.3">
      <c r="A810" s="23">
        <f t="shared" si="80"/>
        <v>804</v>
      </c>
      <c r="B810" s="32">
        <v>0.87014374217963197</v>
      </c>
      <c r="C810" s="23">
        <f t="shared" si="78"/>
        <v>2.8701437421796321</v>
      </c>
      <c r="D810" s="23">
        <f t="shared" si="79"/>
        <v>0.55158333335062837</v>
      </c>
      <c r="E810" s="23">
        <f t="shared" si="75"/>
        <v>1.2437810945273632E-3</v>
      </c>
      <c r="F810" s="23">
        <f t="shared" si="76"/>
        <v>488.04406296445649</v>
      </c>
      <c r="G810" s="23">
        <f t="shared" si="77"/>
        <v>0.60701997881151304</v>
      </c>
    </row>
    <row r="811" spans="1:7" x14ac:dyDescent="0.3">
      <c r="A811" s="23">
        <f t="shared" si="80"/>
        <v>805</v>
      </c>
      <c r="B811" s="32">
        <v>9.3661305581835386E-2</v>
      </c>
      <c r="C811" s="23">
        <f t="shared" si="78"/>
        <v>2.0936613055818354</v>
      </c>
      <c r="D811" s="23">
        <f t="shared" si="79"/>
        <v>0.67319377331805785</v>
      </c>
      <c r="E811" s="23">
        <f t="shared" si="75"/>
        <v>1.2422360248447205E-3</v>
      </c>
      <c r="F811" s="23">
        <f t="shared" si="76"/>
        <v>488.71725673777456</v>
      </c>
      <c r="G811" s="23">
        <f t="shared" si="77"/>
        <v>0.60710218228294976</v>
      </c>
    </row>
    <row r="812" spans="1:7" x14ac:dyDescent="0.3">
      <c r="A812" s="23">
        <f t="shared" si="80"/>
        <v>806</v>
      </c>
      <c r="B812" s="32">
        <v>0.11011078218939788</v>
      </c>
      <c r="C812" s="23">
        <f t="shared" si="78"/>
        <v>2.1101107821893978</v>
      </c>
      <c r="D812" s="23">
        <f t="shared" si="79"/>
        <v>0.66984633905444158</v>
      </c>
      <c r="E812" s="23">
        <f t="shared" si="75"/>
        <v>1.2406947890818859E-3</v>
      </c>
      <c r="F812" s="23">
        <f t="shared" si="76"/>
        <v>489.38710307682902</v>
      </c>
      <c r="G812" s="23">
        <f t="shared" si="77"/>
        <v>0.60718002863130149</v>
      </c>
    </row>
    <row r="813" spans="1:7" x14ac:dyDescent="0.3">
      <c r="A813" s="23">
        <f t="shared" si="80"/>
        <v>807</v>
      </c>
      <c r="B813" s="32">
        <v>0.78618732261116364</v>
      </c>
      <c r="C813" s="23">
        <f t="shared" si="78"/>
        <v>2.7861873226111635</v>
      </c>
      <c r="D813" s="23">
        <f t="shared" si="79"/>
        <v>0.56196297919923099</v>
      </c>
      <c r="E813" s="23">
        <f t="shared" si="75"/>
        <v>1.2391573729863693E-3</v>
      </c>
      <c r="F813" s="23">
        <f t="shared" si="76"/>
        <v>489.94906605602824</v>
      </c>
      <c r="G813" s="23">
        <f t="shared" si="77"/>
        <v>0.60712399759111302</v>
      </c>
    </row>
    <row r="814" spans="1:7" x14ac:dyDescent="0.3">
      <c r="A814" s="23">
        <f t="shared" si="80"/>
        <v>808</v>
      </c>
      <c r="B814" s="32">
        <v>0.72182378612628562</v>
      </c>
      <c r="C814" s="23">
        <f t="shared" si="78"/>
        <v>2.7218237861262855</v>
      </c>
      <c r="D814" s="23">
        <f t="shared" si="79"/>
        <v>0.57027759410568968</v>
      </c>
      <c r="E814" s="23">
        <f t="shared" si="75"/>
        <v>1.2376237623762376E-3</v>
      </c>
      <c r="F814" s="23">
        <f t="shared" si="76"/>
        <v>490.51934365013392</v>
      </c>
      <c r="G814" s="23">
        <f t="shared" si="77"/>
        <v>0.60707839560660137</v>
      </c>
    </row>
    <row r="815" spans="1:7" x14ac:dyDescent="0.3">
      <c r="A815" s="23">
        <f t="shared" si="80"/>
        <v>809</v>
      </c>
      <c r="B815" s="32">
        <v>0.1032135990478225</v>
      </c>
      <c r="C815" s="23">
        <f t="shared" si="78"/>
        <v>2.1032135990478227</v>
      </c>
      <c r="D815" s="23">
        <f t="shared" si="79"/>
        <v>0.67124445752004025</v>
      </c>
      <c r="E815" s="23">
        <f t="shared" si="75"/>
        <v>1.2360939431396785E-3</v>
      </c>
      <c r="F815" s="23">
        <f t="shared" si="76"/>
        <v>491.19058810765398</v>
      </c>
      <c r="G815" s="23">
        <f t="shared" si="77"/>
        <v>0.6071577108870877</v>
      </c>
    </row>
    <row r="816" spans="1:7" x14ac:dyDescent="0.3">
      <c r="A816" s="23">
        <f t="shared" si="80"/>
        <v>810</v>
      </c>
      <c r="B816" s="32">
        <v>0.65541550950651573</v>
      </c>
      <c r="C816" s="23">
        <f t="shared" si="78"/>
        <v>2.6554155095065157</v>
      </c>
      <c r="D816" s="23">
        <f t="shared" si="79"/>
        <v>0.5792054622498598</v>
      </c>
      <c r="E816" s="23">
        <f t="shared" si="75"/>
        <v>1.2345679012345679E-3</v>
      </c>
      <c r="F816" s="23">
        <f t="shared" si="76"/>
        <v>491.76979356990387</v>
      </c>
      <c r="G816" s="23">
        <f t="shared" si="77"/>
        <v>0.60712320193815295</v>
      </c>
    </row>
    <row r="817" spans="1:7" x14ac:dyDescent="0.3">
      <c r="A817" s="23">
        <f t="shared" si="80"/>
        <v>811</v>
      </c>
      <c r="B817" s="32">
        <v>0.62599566637165438</v>
      </c>
      <c r="C817" s="23">
        <f t="shared" si="78"/>
        <v>2.6259956663716544</v>
      </c>
      <c r="D817" s="23">
        <f t="shared" si="79"/>
        <v>0.58328033310389227</v>
      </c>
      <c r="E817" s="23">
        <f t="shared" si="75"/>
        <v>1.2330456226880395E-3</v>
      </c>
      <c r="F817" s="23">
        <f t="shared" si="76"/>
        <v>492.35307390300778</v>
      </c>
      <c r="G817" s="23">
        <f t="shared" si="77"/>
        <v>0.60709380259310453</v>
      </c>
    </row>
    <row r="818" spans="1:7" x14ac:dyDescent="0.3">
      <c r="A818" s="23">
        <f t="shared" si="80"/>
        <v>812</v>
      </c>
      <c r="B818" s="32">
        <v>0.18381298257393108</v>
      </c>
      <c r="C818" s="23">
        <f t="shared" si="78"/>
        <v>2.1838129825739312</v>
      </c>
      <c r="D818" s="23">
        <f t="shared" si="79"/>
        <v>0.65537801952213859</v>
      </c>
      <c r="E818" s="23">
        <f t="shared" si="75"/>
        <v>1.2315270935960591E-3</v>
      </c>
      <c r="F818" s="23">
        <f t="shared" si="76"/>
        <v>493.0084519225299</v>
      </c>
      <c r="G818" s="23">
        <f t="shared" si="77"/>
        <v>0.60715326591444574</v>
      </c>
    </row>
    <row r="819" spans="1:7" x14ac:dyDescent="0.3">
      <c r="A819" s="23">
        <f t="shared" si="80"/>
        <v>813</v>
      </c>
      <c r="B819" s="32">
        <v>0.54823450422681352</v>
      </c>
      <c r="C819" s="23">
        <f t="shared" si="78"/>
        <v>2.5482345042268135</v>
      </c>
      <c r="D819" s="23">
        <f t="shared" si="79"/>
        <v>0.59442689991899444</v>
      </c>
      <c r="E819" s="23">
        <f t="shared" si="75"/>
        <v>1.2300123001230013E-3</v>
      </c>
      <c r="F819" s="23">
        <f t="shared" si="76"/>
        <v>493.60287882244887</v>
      </c>
      <c r="G819" s="23">
        <f t="shared" si="77"/>
        <v>0.60713761232773544</v>
      </c>
    </row>
    <row r="820" spans="1:7" x14ac:dyDescent="0.3">
      <c r="A820" s="23">
        <f t="shared" si="80"/>
        <v>814</v>
      </c>
      <c r="B820" s="32">
        <v>0.50099185155796988</v>
      </c>
      <c r="C820" s="23">
        <f t="shared" si="78"/>
        <v>2.5009918515579699</v>
      </c>
      <c r="D820" s="23">
        <f t="shared" si="79"/>
        <v>0.60148048183742608</v>
      </c>
      <c r="E820" s="23">
        <f t="shared" si="75"/>
        <v>1.2285012285012285E-3</v>
      </c>
      <c r="F820" s="23">
        <f t="shared" si="76"/>
        <v>494.2043593042863</v>
      </c>
      <c r="G820" s="23">
        <f t="shared" si="77"/>
        <v>0.60713066253597825</v>
      </c>
    </row>
    <row r="821" spans="1:7" x14ac:dyDescent="0.3">
      <c r="A821" s="23">
        <f t="shared" si="80"/>
        <v>815</v>
      </c>
      <c r="B821" s="32">
        <v>0.52592547379985966</v>
      </c>
      <c r="C821" s="23">
        <f t="shared" si="78"/>
        <v>2.5259254737998598</v>
      </c>
      <c r="D821" s="23">
        <f t="shared" si="79"/>
        <v>0.59773025629491283</v>
      </c>
      <c r="E821" s="23">
        <f t="shared" si="75"/>
        <v>1.2269938650306749E-3</v>
      </c>
      <c r="F821" s="23">
        <f t="shared" si="76"/>
        <v>494.80208956058124</v>
      </c>
      <c r="G821" s="23">
        <f t="shared" si="77"/>
        <v>0.60711912829519177</v>
      </c>
    </row>
    <row r="822" spans="1:7" x14ac:dyDescent="0.3">
      <c r="A822" s="23">
        <f t="shared" si="80"/>
        <v>816</v>
      </c>
      <c r="B822" s="32">
        <v>0.23847163304544206</v>
      </c>
      <c r="C822" s="23">
        <f t="shared" si="78"/>
        <v>2.2384716330454419</v>
      </c>
      <c r="D822" s="23">
        <f t="shared" si="79"/>
        <v>0.64517357246646079</v>
      </c>
      <c r="E822" s="23">
        <f t="shared" si="75"/>
        <v>1.2254901960784314E-3</v>
      </c>
      <c r="F822" s="23">
        <f t="shared" si="76"/>
        <v>495.44726313304767</v>
      </c>
      <c r="G822" s="23">
        <f t="shared" si="77"/>
        <v>0.60716576364344077</v>
      </c>
    </row>
    <row r="823" spans="1:7" x14ac:dyDescent="0.3">
      <c r="A823" s="23">
        <f t="shared" si="80"/>
        <v>817</v>
      </c>
      <c r="B823" s="32">
        <v>0.9277016510513626</v>
      </c>
      <c r="C823" s="23">
        <f t="shared" si="78"/>
        <v>2.9277016510513625</v>
      </c>
      <c r="D823" s="23">
        <f t="shared" si="79"/>
        <v>0.54475246213601269</v>
      </c>
      <c r="E823" s="23">
        <f t="shared" si="75"/>
        <v>1.2239902080783353E-3</v>
      </c>
      <c r="F823" s="23">
        <f t="shared" si="76"/>
        <v>495.99201559518366</v>
      </c>
      <c r="G823" s="23">
        <f t="shared" si="77"/>
        <v>0.60708937037354171</v>
      </c>
    </row>
    <row r="824" spans="1:7" x14ac:dyDescent="0.3">
      <c r="A824" s="23">
        <f t="shared" si="80"/>
        <v>818</v>
      </c>
      <c r="B824" s="32">
        <v>0.31250953703421125</v>
      </c>
      <c r="C824" s="23">
        <f t="shared" si="78"/>
        <v>2.3125095370342112</v>
      </c>
      <c r="D824" s="23">
        <f t="shared" si="79"/>
        <v>0.63200603951481349</v>
      </c>
      <c r="E824" s="23">
        <f t="shared" si="75"/>
        <v>1.2224938875305623E-3</v>
      </c>
      <c r="F824" s="23">
        <f t="shared" si="76"/>
        <v>496.62402163469847</v>
      </c>
      <c r="G824" s="23">
        <f t="shared" si="77"/>
        <v>0.60711983084926457</v>
      </c>
    </row>
    <row r="825" spans="1:7" x14ac:dyDescent="0.3">
      <c r="A825" s="23">
        <f t="shared" si="80"/>
        <v>819</v>
      </c>
      <c r="B825" s="32">
        <v>0.50129703665272984</v>
      </c>
      <c r="C825" s="23">
        <f t="shared" si="78"/>
        <v>2.5012970366527298</v>
      </c>
      <c r="D825" s="23">
        <f t="shared" si="79"/>
        <v>0.60143420136391224</v>
      </c>
      <c r="E825" s="23">
        <f t="shared" ref="E825:E888" si="81" xml:space="preserve"> ($D$3-$C$3)/A825</f>
        <v>1.221001221001221E-3</v>
      </c>
      <c r="F825" s="23">
        <f t="shared" ref="F825:F888" si="82" xml:space="preserve"> SUM(D825+F824)</f>
        <v>497.22545583606239</v>
      </c>
      <c r="G825" s="23">
        <f t="shared" ref="G825:G888" si="83" xml:space="preserve"> E825*F825</f>
        <v>0.60711288868872082</v>
      </c>
    </row>
    <row r="826" spans="1:7" x14ac:dyDescent="0.3">
      <c r="A826" s="23">
        <f t="shared" si="80"/>
        <v>820</v>
      </c>
      <c r="B826" s="32">
        <v>0.30307931760612811</v>
      </c>
      <c r="C826" s="23">
        <f t="shared" si="78"/>
        <v>2.3030793176061279</v>
      </c>
      <c r="D826" s="23">
        <f t="shared" si="79"/>
        <v>0.63364334681188983</v>
      </c>
      <c r="E826" s="23">
        <f t="shared" si="81"/>
        <v>1.2195121951219512E-3</v>
      </c>
      <c r="F826" s="23">
        <f t="shared" si="82"/>
        <v>497.85909918287427</v>
      </c>
      <c r="G826" s="23">
        <f t="shared" si="83"/>
        <v>0.60714524290594418</v>
      </c>
    </row>
    <row r="827" spans="1:7" x14ac:dyDescent="0.3">
      <c r="A827" s="23">
        <f t="shared" si="80"/>
        <v>821</v>
      </c>
      <c r="B827" s="32">
        <v>9.9368266853846865E-2</v>
      </c>
      <c r="C827" s="23">
        <f t="shared" si="78"/>
        <v>2.0993682668538467</v>
      </c>
      <c r="D827" s="23">
        <f t="shared" si="79"/>
        <v>0.67202734406272979</v>
      </c>
      <c r="E827" s="23">
        <f t="shared" si="81"/>
        <v>1.2180267965895249E-3</v>
      </c>
      <c r="F827" s="23">
        <f t="shared" si="82"/>
        <v>498.53112652693699</v>
      </c>
      <c r="G827" s="23">
        <f t="shared" si="83"/>
        <v>0.60722427104377219</v>
      </c>
    </row>
    <row r="828" spans="1:7" x14ac:dyDescent="0.3">
      <c r="A828" s="23">
        <f t="shared" si="80"/>
        <v>822</v>
      </c>
      <c r="B828" s="32">
        <v>0.6871242408520768</v>
      </c>
      <c r="C828" s="23">
        <f t="shared" si="78"/>
        <v>2.6871242408520768</v>
      </c>
      <c r="D828" s="23">
        <f t="shared" si="79"/>
        <v>0.57489683679157866</v>
      </c>
      <c r="E828" s="23">
        <f t="shared" si="81"/>
        <v>1.2165450121654502E-3</v>
      </c>
      <c r="F828" s="23">
        <f t="shared" si="82"/>
        <v>499.10602336372858</v>
      </c>
      <c r="G828" s="23">
        <f t="shared" si="83"/>
        <v>0.6071849432648766</v>
      </c>
    </row>
    <row r="829" spans="1:7" x14ac:dyDescent="0.3">
      <c r="A829" s="23">
        <f t="shared" si="80"/>
        <v>823</v>
      </c>
      <c r="B829" s="32">
        <v>0.74956511123996705</v>
      </c>
      <c r="C829" s="23">
        <f t="shared" si="78"/>
        <v>2.7495651112399671</v>
      </c>
      <c r="D829" s="23">
        <f t="shared" si="79"/>
        <v>0.56665435997768598</v>
      </c>
      <c r="E829" s="23">
        <f t="shared" si="81"/>
        <v>1.215066828675577E-3</v>
      </c>
      <c r="F829" s="23">
        <f t="shared" si="82"/>
        <v>499.67267772370627</v>
      </c>
      <c r="G829" s="23">
        <f t="shared" si="83"/>
        <v>0.60713569589757743</v>
      </c>
    </row>
    <row r="830" spans="1:7" x14ac:dyDescent="0.3">
      <c r="A830" s="23">
        <f t="shared" si="80"/>
        <v>824</v>
      </c>
      <c r="B830" s="32">
        <v>0.31916257209997861</v>
      </c>
      <c r="C830" s="23">
        <f t="shared" si="78"/>
        <v>2.3191625720999784</v>
      </c>
      <c r="D830" s="23">
        <f t="shared" si="79"/>
        <v>0.63085768631094497</v>
      </c>
      <c r="E830" s="23">
        <f t="shared" si="81"/>
        <v>1.2135922330097086E-3</v>
      </c>
      <c r="F830" s="23">
        <f t="shared" si="82"/>
        <v>500.30353541001722</v>
      </c>
      <c r="G830" s="23">
        <f t="shared" si="83"/>
        <v>0.60716448472089468</v>
      </c>
    </row>
    <row r="831" spans="1:7" x14ac:dyDescent="0.3">
      <c r="A831" s="23">
        <f t="shared" si="80"/>
        <v>825</v>
      </c>
      <c r="B831" s="32">
        <v>0.13785210730307931</v>
      </c>
      <c r="C831" s="23">
        <f t="shared" si="78"/>
        <v>2.1378521073030794</v>
      </c>
      <c r="D831" s="23">
        <f t="shared" si="79"/>
        <v>0.6643007875492396</v>
      </c>
      <c r="E831" s="23">
        <f t="shared" si="81"/>
        <v>1.2121212121212121E-3</v>
      </c>
      <c r="F831" s="23">
        <f t="shared" si="82"/>
        <v>500.96783619756644</v>
      </c>
      <c r="G831" s="23">
        <f t="shared" si="83"/>
        <v>0.60723374084553505</v>
      </c>
    </row>
    <row r="832" spans="1:7" x14ac:dyDescent="0.3">
      <c r="A832" s="23">
        <f t="shared" si="80"/>
        <v>826</v>
      </c>
      <c r="B832" s="32">
        <v>0.2042909024323252</v>
      </c>
      <c r="C832" s="23">
        <f t="shared" si="78"/>
        <v>2.2042909024323252</v>
      </c>
      <c r="D832" s="23">
        <f t="shared" si="79"/>
        <v>0.65150459298200636</v>
      </c>
      <c r="E832" s="23">
        <f t="shared" si="81"/>
        <v>1.2106537530266344E-3</v>
      </c>
      <c r="F832" s="23">
        <f t="shared" si="82"/>
        <v>501.61934079054845</v>
      </c>
      <c r="G832" s="23">
        <f t="shared" si="83"/>
        <v>0.6072873375188238</v>
      </c>
    </row>
    <row r="833" spans="1:7" x14ac:dyDescent="0.3">
      <c r="A833" s="23">
        <f t="shared" si="80"/>
        <v>827</v>
      </c>
      <c r="B833" s="32">
        <v>0.6224555192724387</v>
      </c>
      <c r="C833" s="23">
        <f t="shared" si="78"/>
        <v>2.6224555192724388</v>
      </c>
      <c r="D833" s="23">
        <f t="shared" si="79"/>
        <v>0.58377579727321127</v>
      </c>
      <c r="E833" s="23">
        <f t="shared" si="81"/>
        <v>1.2091898428053204E-3</v>
      </c>
      <c r="F833" s="23">
        <f t="shared" si="82"/>
        <v>502.20311658782168</v>
      </c>
      <c r="G833" s="23">
        <f t="shared" si="83"/>
        <v>0.60725890760317003</v>
      </c>
    </row>
    <row r="834" spans="1:7" x14ac:dyDescent="0.3">
      <c r="A834" s="23">
        <f t="shared" si="80"/>
        <v>828</v>
      </c>
      <c r="B834" s="32">
        <v>0.46031067842646567</v>
      </c>
      <c r="C834" s="23">
        <f t="shared" si="78"/>
        <v>2.4603106784264659</v>
      </c>
      <c r="D834" s="23">
        <f t="shared" si="79"/>
        <v>0.60773561467538562</v>
      </c>
      <c r="E834" s="23">
        <f t="shared" si="81"/>
        <v>1.2077294685990338E-3</v>
      </c>
      <c r="F834" s="23">
        <f t="shared" si="82"/>
        <v>502.81085220249707</v>
      </c>
      <c r="G834" s="23">
        <f t="shared" si="83"/>
        <v>0.60725948333634905</v>
      </c>
    </row>
    <row r="835" spans="1:7" x14ac:dyDescent="0.3">
      <c r="A835" s="23">
        <f t="shared" si="80"/>
        <v>829</v>
      </c>
      <c r="B835" s="32">
        <v>0.3350932340464492</v>
      </c>
      <c r="C835" s="23">
        <f t="shared" si="78"/>
        <v>2.3350932340464494</v>
      </c>
      <c r="D835" s="23">
        <f t="shared" si="79"/>
        <v>0.62813043003712532</v>
      </c>
      <c r="E835" s="23">
        <f t="shared" si="81"/>
        <v>1.2062726176115801E-3</v>
      </c>
      <c r="F835" s="23">
        <f t="shared" si="82"/>
        <v>503.43898263253419</v>
      </c>
      <c r="G835" s="23">
        <f t="shared" si="83"/>
        <v>0.60728465938785781</v>
      </c>
    </row>
    <row r="836" spans="1:7" x14ac:dyDescent="0.3">
      <c r="A836" s="23">
        <f t="shared" si="80"/>
        <v>830</v>
      </c>
      <c r="B836" s="32">
        <v>4.9104281746879481E-2</v>
      </c>
      <c r="C836" s="23">
        <f t="shared" si="78"/>
        <v>2.0491042817468794</v>
      </c>
      <c r="D836" s="23">
        <f t="shared" si="79"/>
        <v>0.68249122512440508</v>
      </c>
      <c r="E836" s="23">
        <f t="shared" si="81"/>
        <v>1.2048192771084338E-3</v>
      </c>
      <c r="F836" s="23">
        <f t="shared" si="82"/>
        <v>504.1214738576586</v>
      </c>
      <c r="G836" s="23">
        <f t="shared" si="83"/>
        <v>0.60737526970802247</v>
      </c>
    </row>
    <row r="837" spans="1:7" x14ac:dyDescent="0.3">
      <c r="A837" s="23">
        <f t="shared" si="80"/>
        <v>831</v>
      </c>
      <c r="B837" s="32">
        <v>0.88167973876155892</v>
      </c>
      <c r="C837" s="23">
        <f t="shared" si="78"/>
        <v>2.8816797387615587</v>
      </c>
      <c r="D837" s="23">
        <f t="shared" si="79"/>
        <v>0.55019624425121239</v>
      </c>
      <c r="E837" s="23">
        <f t="shared" si="81"/>
        <v>1.2033694344163659E-3</v>
      </c>
      <c r="F837" s="23">
        <f t="shared" si="82"/>
        <v>504.6716701019098</v>
      </c>
      <c r="G837" s="23">
        <f t="shared" si="83"/>
        <v>0.60730646221649798</v>
      </c>
    </row>
    <row r="838" spans="1:7" x14ac:dyDescent="0.3">
      <c r="A838" s="23">
        <f t="shared" si="80"/>
        <v>832</v>
      </c>
      <c r="B838" s="32">
        <v>0.99099703970458086</v>
      </c>
      <c r="C838" s="23">
        <f t="shared" si="78"/>
        <v>2.9909970397045811</v>
      </c>
      <c r="D838" s="23">
        <f t="shared" si="79"/>
        <v>0.53749157087743871</v>
      </c>
      <c r="E838" s="23">
        <f t="shared" si="81"/>
        <v>1.201923076923077E-3</v>
      </c>
      <c r="F838" s="23">
        <f t="shared" si="82"/>
        <v>505.20916167278722</v>
      </c>
      <c r="G838" s="23">
        <f t="shared" si="83"/>
        <v>0.60722255008748471</v>
      </c>
    </row>
    <row r="839" spans="1:7" x14ac:dyDescent="0.3">
      <c r="A839" s="23">
        <f t="shared" si="80"/>
        <v>833</v>
      </c>
      <c r="B839" s="32">
        <v>0.749961851863155</v>
      </c>
      <c r="C839" s="23">
        <f t="shared" si="78"/>
        <v>2.749961851863155</v>
      </c>
      <c r="D839" s="23">
        <f t="shared" si="79"/>
        <v>0.56660298242752938</v>
      </c>
      <c r="E839" s="23">
        <f t="shared" si="81"/>
        <v>1.2004801920768306E-3</v>
      </c>
      <c r="F839" s="23">
        <f t="shared" si="82"/>
        <v>505.77576465521474</v>
      </c>
      <c r="G839" s="23">
        <f t="shared" si="83"/>
        <v>0.60717378710109804</v>
      </c>
    </row>
    <row r="840" spans="1:7" x14ac:dyDescent="0.3">
      <c r="A840" s="23">
        <f t="shared" si="80"/>
        <v>834</v>
      </c>
      <c r="B840" s="32">
        <v>0.98901333658864099</v>
      </c>
      <c r="C840" s="23">
        <f t="shared" ref="C840:C903" si="84">$C$3+B840*($D$3-$C$3)</f>
        <v>2.9890133365886409</v>
      </c>
      <c r="D840" s="23">
        <f t="shared" ref="D840:D903" si="85" xml:space="preserve"> POWER(C840,-1) * LN(C840+2)</f>
        <v>0.53771528631198173</v>
      </c>
      <c r="E840" s="23">
        <f t="shared" si="81"/>
        <v>1.199040767386091E-3</v>
      </c>
      <c r="F840" s="23">
        <f t="shared" si="82"/>
        <v>506.31347994152674</v>
      </c>
      <c r="G840" s="23">
        <f t="shared" si="83"/>
        <v>0.60709050352701044</v>
      </c>
    </row>
    <row r="841" spans="1:7" x14ac:dyDescent="0.3">
      <c r="A841" s="23">
        <f t="shared" ref="A841:A904" si="86">A840+1</f>
        <v>835</v>
      </c>
      <c r="B841" s="32">
        <v>0.89358195745719782</v>
      </c>
      <c r="C841" s="23">
        <f t="shared" si="84"/>
        <v>2.8935819574571977</v>
      </c>
      <c r="D841" s="23">
        <f t="shared" si="85"/>
        <v>0.54877469009643109</v>
      </c>
      <c r="E841" s="23">
        <f t="shared" si="81"/>
        <v>1.1976047904191617E-3</v>
      </c>
      <c r="F841" s="23">
        <f t="shared" si="82"/>
        <v>506.86225463162316</v>
      </c>
      <c r="G841" s="23">
        <f t="shared" si="83"/>
        <v>0.60702066422948886</v>
      </c>
    </row>
    <row r="842" spans="1:7" x14ac:dyDescent="0.3">
      <c r="A842" s="23">
        <f t="shared" si="86"/>
        <v>836</v>
      </c>
      <c r="B842" s="32">
        <v>0.30646687215796381</v>
      </c>
      <c r="C842" s="23">
        <f t="shared" si="84"/>
        <v>2.306466872157964</v>
      </c>
      <c r="D842" s="23">
        <f t="shared" si="85"/>
        <v>0.63305388615025504</v>
      </c>
      <c r="E842" s="23">
        <f t="shared" si="81"/>
        <v>1.1961722488038277E-3</v>
      </c>
      <c r="F842" s="23">
        <f t="shared" si="82"/>
        <v>507.49530851777342</v>
      </c>
      <c r="G842" s="23">
        <f t="shared" si="83"/>
        <v>0.60705180444709739</v>
      </c>
    </row>
    <row r="843" spans="1:7" x14ac:dyDescent="0.3">
      <c r="A843" s="23">
        <f t="shared" si="86"/>
        <v>837</v>
      </c>
      <c r="B843" s="32">
        <v>0.21262245551927245</v>
      </c>
      <c r="C843" s="23">
        <f t="shared" si="84"/>
        <v>2.2126224555192726</v>
      </c>
      <c r="D843" s="23">
        <f t="shared" si="85"/>
        <v>0.64994611314199136</v>
      </c>
      <c r="E843" s="23">
        <f t="shared" si="81"/>
        <v>1.1947431302270011E-3</v>
      </c>
      <c r="F843" s="23">
        <f t="shared" si="82"/>
        <v>508.14525463091542</v>
      </c>
      <c r="G843" s="23">
        <f t="shared" si="83"/>
        <v>0.60710305212773641</v>
      </c>
    </row>
    <row r="844" spans="1:7" x14ac:dyDescent="0.3">
      <c r="A844" s="23">
        <f t="shared" si="86"/>
        <v>838</v>
      </c>
      <c r="B844" s="32">
        <v>0.98489333780938138</v>
      </c>
      <c r="C844" s="23">
        <f t="shared" si="84"/>
        <v>2.9848933378093814</v>
      </c>
      <c r="D844" s="23">
        <f t="shared" si="85"/>
        <v>0.53818070689783237</v>
      </c>
      <c r="E844" s="23">
        <f t="shared" si="81"/>
        <v>1.1933174224343676E-3</v>
      </c>
      <c r="F844" s="23">
        <f t="shared" si="82"/>
        <v>508.68343533781325</v>
      </c>
      <c r="G844" s="23">
        <f t="shared" si="83"/>
        <v>0.60702080589237861</v>
      </c>
    </row>
    <row r="845" spans="1:7" x14ac:dyDescent="0.3">
      <c r="A845" s="23">
        <f t="shared" si="86"/>
        <v>839</v>
      </c>
      <c r="B845" s="32">
        <v>0.9201330607013154</v>
      </c>
      <c r="C845" s="23">
        <f t="shared" si="84"/>
        <v>2.9201330607013154</v>
      </c>
      <c r="D845" s="23">
        <f t="shared" si="85"/>
        <v>0.54563800411678431</v>
      </c>
      <c r="E845" s="23">
        <f t="shared" si="81"/>
        <v>1.1918951132300357E-3</v>
      </c>
      <c r="F845" s="23">
        <f t="shared" si="82"/>
        <v>509.22907334193002</v>
      </c>
      <c r="G845" s="23">
        <f t="shared" si="83"/>
        <v>0.60694764403090584</v>
      </c>
    </row>
    <row r="846" spans="1:7" x14ac:dyDescent="0.3">
      <c r="A846" s="23">
        <f t="shared" si="86"/>
        <v>840</v>
      </c>
      <c r="B846" s="32">
        <v>0.68602557451094093</v>
      </c>
      <c r="C846" s="23">
        <f t="shared" si="84"/>
        <v>2.6860255745109409</v>
      </c>
      <c r="D846" s="23">
        <f t="shared" si="85"/>
        <v>0.57504471006165114</v>
      </c>
      <c r="E846" s="23">
        <f t="shared" si="81"/>
        <v>1.1904761904761906E-3</v>
      </c>
      <c r="F846" s="23">
        <f t="shared" si="82"/>
        <v>509.80411805199168</v>
      </c>
      <c r="G846" s="23">
        <f t="shared" si="83"/>
        <v>0.60690966434760918</v>
      </c>
    </row>
    <row r="847" spans="1:7" x14ac:dyDescent="0.3">
      <c r="A847" s="23">
        <f t="shared" si="86"/>
        <v>841</v>
      </c>
      <c r="B847" s="32">
        <v>0.19052705465865047</v>
      </c>
      <c r="C847" s="23">
        <f t="shared" si="84"/>
        <v>2.1905270546586504</v>
      </c>
      <c r="D847" s="23">
        <f t="shared" si="85"/>
        <v>0.65410126374720201</v>
      </c>
      <c r="E847" s="23">
        <f t="shared" si="81"/>
        <v>1.1890606420927466E-3</v>
      </c>
      <c r="F847" s="23">
        <f t="shared" si="82"/>
        <v>510.45821931573886</v>
      </c>
      <c r="G847" s="23">
        <f t="shared" si="83"/>
        <v>0.60696577802109253</v>
      </c>
    </row>
    <row r="848" spans="1:7" x14ac:dyDescent="0.3">
      <c r="A848" s="23">
        <f t="shared" si="86"/>
        <v>842</v>
      </c>
      <c r="B848" s="32">
        <v>0.21903134250923184</v>
      </c>
      <c r="C848" s="23">
        <f t="shared" si="84"/>
        <v>2.2190313425092318</v>
      </c>
      <c r="D848" s="23">
        <f t="shared" si="85"/>
        <v>0.64875404616053056</v>
      </c>
      <c r="E848" s="23">
        <f t="shared" si="81"/>
        <v>1.1876484560570072E-3</v>
      </c>
      <c r="F848" s="23">
        <f t="shared" si="82"/>
        <v>511.10697336189941</v>
      </c>
      <c r="G848" s="23">
        <f t="shared" si="83"/>
        <v>0.60701540779322971</v>
      </c>
    </row>
    <row r="849" spans="1:7" x14ac:dyDescent="0.3">
      <c r="A849" s="23">
        <f t="shared" si="86"/>
        <v>843</v>
      </c>
      <c r="B849" s="32">
        <v>0.16122928556169316</v>
      </c>
      <c r="C849" s="23">
        <f t="shared" si="84"/>
        <v>2.161229285561693</v>
      </c>
      <c r="D849" s="23">
        <f t="shared" si="85"/>
        <v>0.65972201167338673</v>
      </c>
      <c r="E849" s="23">
        <f t="shared" si="81"/>
        <v>1.1862396204033216E-3</v>
      </c>
      <c r="F849" s="23">
        <f t="shared" si="82"/>
        <v>511.76669537357282</v>
      </c>
      <c r="G849" s="23">
        <f t="shared" si="83"/>
        <v>0.60707793045500935</v>
      </c>
    </row>
    <row r="850" spans="1:7" x14ac:dyDescent="0.3">
      <c r="A850" s="23">
        <f t="shared" si="86"/>
        <v>844</v>
      </c>
      <c r="B850" s="32">
        <v>0.79006317331461529</v>
      </c>
      <c r="C850" s="23">
        <f t="shared" si="84"/>
        <v>2.7900631733146151</v>
      </c>
      <c r="D850" s="23">
        <f t="shared" si="85"/>
        <v>0.56147244797264473</v>
      </c>
      <c r="E850" s="23">
        <f t="shared" si="81"/>
        <v>1.1848341232227489E-3</v>
      </c>
      <c r="F850" s="23">
        <f t="shared" si="82"/>
        <v>512.32816782154543</v>
      </c>
      <c r="G850" s="23">
        <f t="shared" si="83"/>
        <v>0.60702389552315816</v>
      </c>
    </row>
    <row r="851" spans="1:7" x14ac:dyDescent="0.3">
      <c r="A851" s="23">
        <f t="shared" si="86"/>
        <v>845</v>
      </c>
      <c r="B851" s="32">
        <v>0.4217352824488052</v>
      </c>
      <c r="C851" s="23">
        <f t="shared" si="84"/>
        <v>2.4217352824488052</v>
      </c>
      <c r="D851" s="23">
        <f t="shared" si="85"/>
        <v>0.61382935932584171</v>
      </c>
      <c r="E851" s="23">
        <f t="shared" si="81"/>
        <v>1.1834319526627219E-3</v>
      </c>
      <c r="F851" s="23">
        <f t="shared" si="82"/>
        <v>512.94199718087123</v>
      </c>
      <c r="G851" s="23">
        <f t="shared" si="83"/>
        <v>0.60703194932647486</v>
      </c>
    </row>
    <row r="852" spans="1:7" x14ac:dyDescent="0.3">
      <c r="A852" s="23">
        <f t="shared" si="86"/>
        <v>846</v>
      </c>
      <c r="B852" s="32">
        <v>0.81957457197790462</v>
      </c>
      <c r="C852" s="23">
        <f t="shared" si="84"/>
        <v>2.8195745719779044</v>
      </c>
      <c r="D852" s="23">
        <f t="shared" si="85"/>
        <v>0.55777409710031078</v>
      </c>
      <c r="E852" s="23">
        <f t="shared" si="81"/>
        <v>1.1820330969267139E-3</v>
      </c>
      <c r="F852" s="23">
        <f t="shared" si="82"/>
        <v>513.49977127797149</v>
      </c>
      <c r="G852" s="23">
        <f t="shared" si="83"/>
        <v>0.6069737249148599</v>
      </c>
    </row>
    <row r="853" spans="1:7" x14ac:dyDescent="0.3">
      <c r="A853" s="23">
        <f t="shared" si="86"/>
        <v>847</v>
      </c>
      <c r="B853" s="32">
        <v>0.7057710501419111</v>
      </c>
      <c r="C853" s="23">
        <f t="shared" si="84"/>
        <v>2.705771050141911</v>
      </c>
      <c r="D853" s="23">
        <f t="shared" si="85"/>
        <v>0.57240232443609074</v>
      </c>
      <c r="E853" s="23">
        <f t="shared" si="81"/>
        <v>1.1806375442739079E-3</v>
      </c>
      <c r="F853" s="23">
        <f t="shared" si="82"/>
        <v>514.07217360240759</v>
      </c>
      <c r="G853" s="23">
        <f t="shared" si="83"/>
        <v>0.60693290862149651</v>
      </c>
    </row>
    <row r="854" spans="1:7" x14ac:dyDescent="0.3">
      <c r="A854" s="23">
        <f t="shared" si="86"/>
        <v>848</v>
      </c>
      <c r="B854" s="32">
        <v>0.43263039033173623</v>
      </c>
      <c r="C854" s="23">
        <f t="shared" si="84"/>
        <v>2.4326303903317363</v>
      </c>
      <c r="D854" s="23">
        <f t="shared" si="85"/>
        <v>0.61209182510172344</v>
      </c>
      <c r="E854" s="23">
        <f t="shared" si="81"/>
        <v>1.1792452830188679E-3</v>
      </c>
      <c r="F854" s="23">
        <f t="shared" si="82"/>
        <v>514.68426542750933</v>
      </c>
      <c r="G854" s="23">
        <f t="shared" si="83"/>
        <v>0.60693899224942138</v>
      </c>
    </row>
    <row r="855" spans="1:7" x14ac:dyDescent="0.3">
      <c r="A855" s="23">
        <f t="shared" si="86"/>
        <v>849</v>
      </c>
      <c r="B855" s="32">
        <v>0.72219000823999757</v>
      </c>
      <c r="C855" s="23">
        <f t="shared" si="84"/>
        <v>2.7221900082399975</v>
      </c>
      <c r="D855" s="23">
        <f t="shared" si="85"/>
        <v>0.57022936389000167</v>
      </c>
      <c r="E855" s="23">
        <f t="shared" si="81"/>
        <v>1.1778563015312131E-3</v>
      </c>
      <c r="F855" s="23">
        <f t="shared" si="82"/>
        <v>515.25449479139934</v>
      </c>
      <c r="G855" s="23">
        <f t="shared" si="83"/>
        <v>0.60689575358233128</v>
      </c>
    </row>
    <row r="856" spans="1:7" x14ac:dyDescent="0.3">
      <c r="A856" s="23">
        <f t="shared" si="86"/>
        <v>850</v>
      </c>
      <c r="B856" s="32">
        <v>6.3722647785882144E-2</v>
      </c>
      <c r="C856" s="23">
        <f t="shared" si="84"/>
        <v>2.0637226477858821</v>
      </c>
      <c r="D856" s="23">
        <f t="shared" si="85"/>
        <v>0.6794030502770847</v>
      </c>
      <c r="E856" s="23">
        <f t="shared" si="81"/>
        <v>1.176470588235294E-3</v>
      </c>
      <c r="F856" s="23">
        <f t="shared" si="82"/>
        <v>515.93389784167641</v>
      </c>
      <c r="G856" s="23">
        <f t="shared" si="83"/>
        <v>0.60698105628432508</v>
      </c>
    </row>
    <row r="857" spans="1:7" x14ac:dyDescent="0.3">
      <c r="A857" s="23">
        <f t="shared" si="86"/>
        <v>851</v>
      </c>
      <c r="B857" s="32">
        <v>4.6601763969847713E-2</v>
      </c>
      <c r="C857" s="23">
        <f t="shared" si="84"/>
        <v>2.0466017639698477</v>
      </c>
      <c r="D857" s="23">
        <f t="shared" si="85"/>
        <v>0.68302367509222961</v>
      </c>
      <c r="E857" s="23">
        <f t="shared" si="81"/>
        <v>1.1750881316098707E-3</v>
      </c>
      <c r="F857" s="23">
        <f t="shared" si="82"/>
        <v>516.61692151676868</v>
      </c>
      <c r="G857" s="23">
        <f t="shared" si="83"/>
        <v>0.60707041306318288</v>
      </c>
    </row>
    <row r="858" spans="1:7" x14ac:dyDescent="0.3">
      <c r="A858" s="23">
        <f t="shared" si="86"/>
        <v>852</v>
      </c>
      <c r="B858" s="32">
        <v>0.66084780419324318</v>
      </c>
      <c r="C858" s="23">
        <f t="shared" si="84"/>
        <v>2.6608478041932431</v>
      </c>
      <c r="D858" s="23">
        <f t="shared" si="85"/>
        <v>0.57846125636895662</v>
      </c>
      <c r="E858" s="23">
        <f t="shared" si="81"/>
        <v>1.1737089201877935E-3</v>
      </c>
      <c r="F858" s="23">
        <f t="shared" si="82"/>
        <v>517.19538277313768</v>
      </c>
      <c r="G858" s="23">
        <f t="shared" si="83"/>
        <v>0.60703683424077193</v>
      </c>
    </row>
    <row r="859" spans="1:7" x14ac:dyDescent="0.3">
      <c r="A859" s="23">
        <f t="shared" si="86"/>
        <v>853</v>
      </c>
      <c r="B859" s="32">
        <v>0.87304300057985162</v>
      </c>
      <c r="C859" s="23">
        <f t="shared" si="84"/>
        <v>2.8730430005798517</v>
      </c>
      <c r="D859" s="23">
        <f t="shared" si="85"/>
        <v>0.55123386171204958</v>
      </c>
      <c r="E859" s="23">
        <f t="shared" si="81"/>
        <v>1.1723329425556857E-3</v>
      </c>
      <c r="F859" s="23">
        <f t="shared" si="82"/>
        <v>517.74661663484972</v>
      </c>
      <c r="G859" s="23">
        <f t="shared" si="83"/>
        <v>0.60697141457778392</v>
      </c>
    </row>
    <row r="860" spans="1:7" x14ac:dyDescent="0.3">
      <c r="A860" s="23">
        <f t="shared" si="86"/>
        <v>854</v>
      </c>
      <c r="B860" s="32">
        <v>0.34092226935636466</v>
      </c>
      <c r="C860" s="23">
        <f t="shared" si="84"/>
        <v>2.3409222693563647</v>
      </c>
      <c r="D860" s="23">
        <f t="shared" si="85"/>
        <v>0.62714035797526957</v>
      </c>
      <c r="E860" s="23">
        <f t="shared" si="81"/>
        <v>1.17096018735363E-3</v>
      </c>
      <c r="F860" s="23">
        <f t="shared" si="82"/>
        <v>518.37375699282495</v>
      </c>
      <c r="G860" s="23">
        <f t="shared" si="83"/>
        <v>0.60699503160752333</v>
      </c>
    </row>
    <row r="861" spans="1:7" x14ac:dyDescent="0.3">
      <c r="A861" s="23">
        <f t="shared" si="86"/>
        <v>855</v>
      </c>
      <c r="B861" s="32">
        <v>0.31684316537980284</v>
      </c>
      <c r="C861" s="23">
        <f t="shared" si="84"/>
        <v>2.3168431653798027</v>
      </c>
      <c r="D861" s="23">
        <f t="shared" si="85"/>
        <v>0.6312573972328317</v>
      </c>
      <c r="E861" s="23">
        <f t="shared" si="81"/>
        <v>1.1695906432748538E-3</v>
      </c>
      <c r="F861" s="23">
        <f t="shared" si="82"/>
        <v>519.0050143900578</v>
      </c>
      <c r="G861" s="23">
        <f t="shared" si="83"/>
        <v>0.60702340864334248</v>
      </c>
    </row>
    <row r="862" spans="1:7" x14ac:dyDescent="0.3">
      <c r="A862" s="23">
        <f t="shared" si="86"/>
        <v>856</v>
      </c>
      <c r="B862" s="32">
        <v>0.67186498611407819</v>
      </c>
      <c r="C862" s="23">
        <f t="shared" si="84"/>
        <v>2.6718649861140782</v>
      </c>
      <c r="D862" s="23">
        <f t="shared" si="85"/>
        <v>0.57695967221392908</v>
      </c>
      <c r="E862" s="23">
        <f t="shared" si="81"/>
        <v>1.1682242990654205E-3</v>
      </c>
      <c r="F862" s="23">
        <f t="shared" si="82"/>
        <v>519.58197406227168</v>
      </c>
      <c r="G862" s="23">
        <f t="shared" si="83"/>
        <v>0.60698828745592481</v>
      </c>
    </row>
    <row r="863" spans="1:7" x14ac:dyDescent="0.3">
      <c r="A863" s="23">
        <f t="shared" si="86"/>
        <v>857</v>
      </c>
      <c r="B863" s="32">
        <v>0.99435407574694057</v>
      </c>
      <c r="C863" s="23">
        <f t="shared" si="84"/>
        <v>2.9943540757469407</v>
      </c>
      <c r="D863" s="23">
        <f t="shared" si="85"/>
        <v>0.53711353062772005</v>
      </c>
      <c r="E863" s="23">
        <f t="shared" si="81"/>
        <v>1.1668611435239206E-3</v>
      </c>
      <c r="F863" s="23">
        <f t="shared" si="82"/>
        <v>520.1190875928994</v>
      </c>
      <c r="G863" s="23">
        <f t="shared" si="83"/>
        <v>0.60690675331726884</v>
      </c>
    </row>
    <row r="864" spans="1:7" x14ac:dyDescent="0.3">
      <c r="A864" s="23">
        <f t="shared" si="86"/>
        <v>858</v>
      </c>
      <c r="B864" s="32">
        <v>0.65675832392345956</v>
      </c>
      <c r="C864" s="23">
        <f t="shared" si="84"/>
        <v>2.6567583239234596</v>
      </c>
      <c r="D864" s="23">
        <f t="shared" si="85"/>
        <v>0.5790212657182624</v>
      </c>
      <c r="E864" s="23">
        <f t="shared" si="81"/>
        <v>1.1655011655011655E-3</v>
      </c>
      <c r="F864" s="23">
        <f t="shared" si="82"/>
        <v>520.69810885861762</v>
      </c>
      <c r="G864" s="23">
        <f t="shared" si="83"/>
        <v>0.60687425274897155</v>
      </c>
    </row>
    <row r="865" spans="1:7" x14ac:dyDescent="0.3">
      <c r="A865" s="23">
        <f t="shared" si="86"/>
        <v>859</v>
      </c>
      <c r="B865" s="32">
        <v>0.90243232520523697</v>
      </c>
      <c r="C865" s="23">
        <f t="shared" si="84"/>
        <v>2.9024323252052371</v>
      </c>
      <c r="D865" s="23">
        <f t="shared" si="85"/>
        <v>0.54772387319693894</v>
      </c>
      <c r="E865" s="23">
        <f t="shared" si="81"/>
        <v>1.1641443538998836E-3</v>
      </c>
      <c r="F865" s="23">
        <f t="shared" si="82"/>
        <v>521.24583273181452</v>
      </c>
      <c r="G865" s="23">
        <f t="shared" si="83"/>
        <v>0.60680539316858495</v>
      </c>
    </row>
    <row r="866" spans="1:7" x14ac:dyDescent="0.3">
      <c r="A866" s="23">
        <f t="shared" si="86"/>
        <v>860</v>
      </c>
      <c r="B866" s="32">
        <v>0.59904782250434885</v>
      </c>
      <c r="C866" s="23">
        <f t="shared" si="84"/>
        <v>2.5990478225043487</v>
      </c>
      <c r="D866" s="23">
        <f t="shared" si="85"/>
        <v>0.58708011208912714</v>
      </c>
      <c r="E866" s="23">
        <f t="shared" si="81"/>
        <v>1.1627906976744186E-3</v>
      </c>
      <c r="F866" s="23">
        <f t="shared" si="82"/>
        <v>521.83291284390361</v>
      </c>
      <c r="G866" s="23">
        <f t="shared" si="83"/>
        <v>0.60678245679523679</v>
      </c>
    </row>
    <row r="867" spans="1:7" x14ac:dyDescent="0.3">
      <c r="A867" s="23">
        <f t="shared" si="86"/>
        <v>861</v>
      </c>
      <c r="B867" s="32">
        <v>0.31122775963621935</v>
      </c>
      <c r="C867" s="23">
        <f t="shared" si="84"/>
        <v>2.3112277596362194</v>
      </c>
      <c r="D867" s="23">
        <f t="shared" si="85"/>
        <v>0.63222792322489485</v>
      </c>
      <c r="E867" s="23">
        <f t="shared" si="81"/>
        <v>1.1614401858304297E-3</v>
      </c>
      <c r="F867" s="23">
        <f t="shared" si="82"/>
        <v>522.46514076712856</v>
      </c>
      <c r="G867" s="23">
        <f t="shared" si="83"/>
        <v>0.60681201018249542</v>
      </c>
    </row>
    <row r="868" spans="1:7" x14ac:dyDescent="0.3">
      <c r="A868" s="23">
        <f t="shared" si="86"/>
        <v>862</v>
      </c>
      <c r="B868" s="32">
        <v>0.95931882686849579</v>
      </c>
      <c r="C868" s="23">
        <f t="shared" si="84"/>
        <v>2.959318826868496</v>
      </c>
      <c r="D868" s="23">
        <f t="shared" si="85"/>
        <v>0.54109357311376649</v>
      </c>
      <c r="E868" s="23">
        <f t="shared" si="81"/>
        <v>1.1600928074245939E-3</v>
      </c>
      <c r="F868" s="23">
        <f t="shared" si="82"/>
        <v>523.00623434024237</v>
      </c>
      <c r="G868" s="23">
        <f t="shared" si="83"/>
        <v>0.60673577069633688</v>
      </c>
    </row>
    <row r="869" spans="1:7" x14ac:dyDescent="0.3">
      <c r="A869" s="23">
        <f t="shared" si="86"/>
        <v>863</v>
      </c>
      <c r="B869" s="32">
        <v>0.58851893673512989</v>
      </c>
      <c r="C869" s="23">
        <f t="shared" si="84"/>
        <v>2.58851893673513</v>
      </c>
      <c r="D869" s="23">
        <f t="shared" si="85"/>
        <v>0.58858263644349007</v>
      </c>
      <c r="E869" s="23">
        <f t="shared" si="81"/>
        <v>1.1587485515643105E-3</v>
      </c>
      <c r="F869" s="23">
        <f t="shared" si="82"/>
        <v>523.59481697668582</v>
      </c>
      <c r="G869" s="23">
        <f t="shared" si="83"/>
        <v>0.60671473577831492</v>
      </c>
    </row>
    <row r="870" spans="1:7" x14ac:dyDescent="0.3">
      <c r="A870" s="23">
        <f t="shared" si="86"/>
        <v>864</v>
      </c>
      <c r="B870" s="32">
        <v>0.69890438550981171</v>
      </c>
      <c r="C870" s="23">
        <f t="shared" si="84"/>
        <v>2.6989043855098118</v>
      </c>
      <c r="D870" s="23">
        <f t="shared" si="85"/>
        <v>0.57331759523726011</v>
      </c>
      <c r="E870" s="23">
        <f t="shared" si="81"/>
        <v>1.1574074074074073E-3</v>
      </c>
      <c r="F870" s="23">
        <f t="shared" si="82"/>
        <v>524.16813457192313</v>
      </c>
      <c r="G870" s="23">
        <f t="shared" si="83"/>
        <v>0.60667608168046661</v>
      </c>
    </row>
    <row r="871" spans="1:7" x14ac:dyDescent="0.3">
      <c r="A871" s="23">
        <f t="shared" si="86"/>
        <v>865</v>
      </c>
      <c r="B871" s="32">
        <v>0.71904660176396984</v>
      </c>
      <c r="C871" s="23">
        <f t="shared" si="84"/>
        <v>2.7190466017639698</v>
      </c>
      <c r="D871" s="23">
        <f t="shared" si="85"/>
        <v>0.57064369070989962</v>
      </c>
      <c r="E871" s="23">
        <f t="shared" si="81"/>
        <v>1.1560693641618498E-3</v>
      </c>
      <c r="F871" s="23">
        <f t="shared" si="82"/>
        <v>524.73877826263299</v>
      </c>
      <c r="G871" s="23">
        <f t="shared" si="83"/>
        <v>0.60663442573714799</v>
      </c>
    </row>
    <row r="872" spans="1:7" x14ac:dyDescent="0.3">
      <c r="A872" s="23">
        <f t="shared" si="86"/>
        <v>866</v>
      </c>
      <c r="B872" s="32">
        <v>6.8971831415753651E-2</v>
      </c>
      <c r="C872" s="23">
        <f t="shared" si="84"/>
        <v>2.0689718314157535</v>
      </c>
      <c r="D872" s="23">
        <f t="shared" si="85"/>
        <v>0.6783032639483999</v>
      </c>
      <c r="E872" s="23">
        <f t="shared" si="81"/>
        <v>1.1547344110854503E-3</v>
      </c>
      <c r="F872" s="23">
        <f t="shared" si="82"/>
        <v>525.41708152658134</v>
      </c>
      <c r="G872" s="23">
        <f t="shared" si="83"/>
        <v>0.60671718421083298</v>
      </c>
    </row>
    <row r="873" spans="1:7" x14ac:dyDescent="0.3">
      <c r="A873" s="23">
        <f t="shared" si="86"/>
        <v>867</v>
      </c>
      <c r="B873" s="32">
        <v>0.89492477187414166</v>
      </c>
      <c r="C873" s="23">
        <f t="shared" si="84"/>
        <v>2.8949247718741415</v>
      </c>
      <c r="D873" s="23">
        <f t="shared" si="85"/>
        <v>0.54861491494835968</v>
      </c>
      <c r="E873" s="23">
        <f t="shared" si="81"/>
        <v>1.1534025374855825E-3</v>
      </c>
      <c r="F873" s="23">
        <f t="shared" si="82"/>
        <v>525.96569644152976</v>
      </c>
      <c r="G873" s="23">
        <f t="shared" si="83"/>
        <v>0.60665016890603207</v>
      </c>
    </row>
    <row r="874" spans="1:7" x14ac:dyDescent="0.3">
      <c r="A874" s="23">
        <f t="shared" si="86"/>
        <v>868</v>
      </c>
      <c r="B874" s="32">
        <v>0.96902371288186284</v>
      </c>
      <c r="C874" s="23">
        <f t="shared" si="84"/>
        <v>2.9690237128818628</v>
      </c>
      <c r="D874" s="23">
        <f t="shared" si="85"/>
        <v>0.53998335473596693</v>
      </c>
      <c r="E874" s="23">
        <f t="shared" si="81"/>
        <v>1.152073732718894E-3</v>
      </c>
      <c r="F874" s="23">
        <f t="shared" si="82"/>
        <v>526.50567979626578</v>
      </c>
      <c r="G874" s="23">
        <f t="shared" si="83"/>
        <v>0.60657336382058269</v>
      </c>
    </row>
    <row r="875" spans="1:7" x14ac:dyDescent="0.3">
      <c r="A875" s="23">
        <f t="shared" si="86"/>
        <v>869</v>
      </c>
      <c r="B875" s="32">
        <v>5.3407391582995088E-2</v>
      </c>
      <c r="C875" s="23">
        <f t="shared" si="84"/>
        <v>2.0534073915829949</v>
      </c>
      <c r="D875" s="23">
        <f t="shared" si="85"/>
        <v>0.6815782705319946</v>
      </c>
      <c r="E875" s="23">
        <f t="shared" si="81"/>
        <v>1.1507479861910242E-3</v>
      </c>
      <c r="F875" s="23">
        <f t="shared" si="82"/>
        <v>527.18725806679777</v>
      </c>
      <c r="G875" s="23">
        <f t="shared" si="83"/>
        <v>0.60665967556593525</v>
      </c>
    </row>
    <row r="876" spans="1:7" x14ac:dyDescent="0.3">
      <c r="A876" s="23">
        <f t="shared" si="86"/>
        <v>870</v>
      </c>
      <c r="B876" s="32">
        <v>0.49299600207525862</v>
      </c>
      <c r="C876" s="23">
        <f t="shared" si="84"/>
        <v>2.4929960020752588</v>
      </c>
      <c r="D876" s="23">
        <f t="shared" si="85"/>
        <v>0.60269640987189865</v>
      </c>
      <c r="E876" s="23">
        <f t="shared" si="81"/>
        <v>1.1494252873563218E-3</v>
      </c>
      <c r="F876" s="23">
        <f t="shared" si="82"/>
        <v>527.78995447666966</v>
      </c>
      <c r="G876" s="23">
        <f t="shared" si="83"/>
        <v>0.60665512008812605</v>
      </c>
    </row>
    <row r="877" spans="1:7" x14ac:dyDescent="0.3">
      <c r="A877" s="23">
        <f t="shared" si="86"/>
        <v>871</v>
      </c>
      <c r="B877" s="32">
        <v>0.75746940519425032</v>
      </c>
      <c r="C877" s="23">
        <f t="shared" si="84"/>
        <v>2.7574694051942501</v>
      </c>
      <c r="D877" s="23">
        <f t="shared" si="85"/>
        <v>0.56563307152989584</v>
      </c>
      <c r="E877" s="23">
        <f t="shared" si="81"/>
        <v>1.148105625717566E-3</v>
      </c>
      <c r="F877" s="23">
        <f t="shared" si="82"/>
        <v>528.35558754819954</v>
      </c>
      <c r="G877" s="23">
        <f t="shared" si="83"/>
        <v>0.60660802244339784</v>
      </c>
    </row>
    <row r="878" spans="1:7" x14ac:dyDescent="0.3">
      <c r="A878" s="23">
        <f t="shared" si="86"/>
        <v>872</v>
      </c>
      <c r="B878" s="32">
        <v>0.72951445051423691</v>
      </c>
      <c r="C878" s="23">
        <f t="shared" si="84"/>
        <v>2.729514450514237</v>
      </c>
      <c r="D878" s="23">
        <f t="shared" si="85"/>
        <v>0.56926701515490019</v>
      </c>
      <c r="E878" s="23">
        <f t="shared" si="81"/>
        <v>1.1467889908256881E-3</v>
      </c>
      <c r="F878" s="23">
        <f t="shared" si="82"/>
        <v>528.92485456335442</v>
      </c>
      <c r="G878" s="23">
        <f t="shared" si="83"/>
        <v>0.60656520018733306</v>
      </c>
    </row>
    <row r="879" spans="1:7" x14ac:dyDescent="0.3">
      <c r="A879" s="23">
        <f t="shared" si="86"/>
        <v>873</v>
      </c>
      <c r="B879" s="32">
        <v>0.47175511947996462</v>
      </c>
      <c r="C879" s="23">
        <f t="shared" si="84"/>
        <v>2.4717551194799645</v>
      </c>
      <c r="D879" s="23">
        <f t="shared" si="85"/>
        <v>0.60595848024581278</v>
      </c>
      <c r="E879" s="23">
        <f t="shared" si="81"/>
        <v>1.145475372279496E-3</v>
      </c>
      <c r="F879" s="23">
        <f t="shared" si="82"/>
        <v>529.53081304360023</v>
      </c>
      <c r="G879" s="23">
        <f t="shared" si="83"/>
        <v>0.60656450520458216</v>
      </c>
    </row>
    <row r="880" spans="1:7" x14ac:dyDescent="0.3">
      <c r="A880" s="23">
        <f t="shared" si="86"/>
        <v>874</v>
      </c>
      <c r="B880" s="32">
        <v>0.90609454634235664</v>
      </c>
      <c r="C880" s="23">
        <f t="shared" si="84"/>
        <v>2.9060945463423566</v>
      </c>
      <c r="D880" s="23">
        <f t="shared" si="85"/>
        <v>0.54729059631816201</v>
      </c>
      <c r="E880" s="23">
        <f t="shared" si="81"/>
        <v>1.1441647597254005E-3</v>
      </c>
      <c r="F880" s="23">
        <f t="shared" si="82"/>
        <v>530.07810363991837</v>
      </c>
      <c r="G880" s="23">
        <f t="shared" si="83"/>
        <v>0.60649668608686313</v>
      </c>
    </row>
    <row r="881" spans="1:7" x14ac:dyDescent="0.3">
      <c r="A881" s="23">
        <f t="shared" si="86"/>
        <v>875</v>
      </c>
      <c r="B881" s="32">
        <v>0.21109653004547257</v>
      </c>
      <c r="C881" s="23">
        <f t="shared" si="84"/>
        <v>2.2110965300454728</v>
      </c>
      <c r="D881" s="23">
        <f t="shared" si="85"/>
        <v>0.6502308029918602</v>
      </c>
      <c r="E881" s="23">
        <f t="shared" si="81"/>
        <v>1.1428571428571429E-3</v>
      </c>
      <c r="F881" s="23">
        <f t="shared" si="82"/>
        <v>530.72833444291018</v>
      </c>
      <c r="G881" s="23">
        <f t="shared" si="83"/>
        <v>0.60654666793475454</v>
      </c>
    </row>
    <row r="882" spans="1:7" x14ac:dyDescent="0.3">
      <c r="A882" s="23">
        <f t="shared" si="86"/>
        <v>876</v>
      </c>
      <c r="B882" s="32">
        <v>0.19818720053712577</v>
      </c>
      <c r="C882" s="23">
        <f t="shared" si="84"/>
        <v>2.1981872005371259</v>
      </c>
      <c r="D882" s="23">
        <f t="shared" si="85"/>
        <v>0.65265270075486592</v>
      </c>
      <c r="E882" s="23">
        <f t="shared" si="81"/>
        <v>1.1415525114155251E-3</v>
      </c>
      <c r="F882" s="23">
        <f t="shared" si="82"/>
        <v>531.38098714366504</v>
      </c>
      <c r="G882" s="23">
        <f t="shared" si="83"/>
        <v>0.60659930039231169</v>
      </c>
    </row>
    <row r="883" spans="1:7" x14ac:dyDescent="0.3">
      <c r="A883" s="23">
        <f t="shared" si="86"/>
        <v>877</v>
      </c>
      <c r="B883" s="32">
        <v>0.85235145115512556</v>
      </c>
      <c r="C883" s="23">
        <f t="shared" si="84"/>
        <v>2.8523514511551253</v>
      </c>
      <c r="D883" s="23">
        <f t="shared" si="85"/>
        <v>0.55374081693362676</v>
      </c>
      <c r="E883" s="23">
        <f t="shared" si="81"/>
        <v>1.1402508551881414E-3</v>
      </c>
      <c r="F883" s="23">
        <f t="shared" si="82"/>
        <v>531.93472796059871</v>
      </c>
      <c r="G883" s="23">
        <f t="shared" si="83"/>
        <v>0.606539028461344</v>
      </c>
    </row>
    <row r="884" spans="1:7" x14ac:dyDescent="0.3">
      <c r="A884" s="23">
        <f t="shared" si="86"/>
        <v>878</v>
      </c>
      <c r="B884" s="32">
        <v>0.5782341990417188</v>
      </c>
      <c r="C884" s="23">
        <f t="shared" si="84"/>
        <v>2.5782341990417188</v>
      </c>
      <c r="D884" s="23">
        <f t="shared" si="85"/>
        <v>0.59006019635019413</v>
      </c>
      <c r="E884" s="23">
        <f t="shared" si="81"/>
        <v>1.1389521640091116E-3</v>
      </c>
      <c r="F884" s="23">
        <f t="shared" si="82"/>
        <v>532.52478815694894</v>
      </c>
      <c r="G884" s="23">
        <f t="shared" si="83"/>
        <v>0.6065202598598507</v>
      </c>
    </row>
    <row r="885" spans="1:7" x14ac:dyDescent="0.3">
      <c r="A885" s="23">
        <f t="shared" si="86"/>
        <v>879</v>
      </c>
      <c r="B885" s="32">
        <v>0.23142185735648671</v>
      </c>
      <c r="C885" s="23">
        <f t="shared" si="84"/>
        <v>2.2314218573564868</v>
      </c>
      <c r="D885" s="23">
        <f t="shared" si="85"/>
        <v>0.64646587032037472</v>
      </c>
      <c r="E885" s="23">
        <f t="shared" si="81"/>
        <v>1.1376564277588168E-3</v>
      </c>
      <c r="F885" s="23">
        <f t="shared" si="82"/>
        <v>533.17125402726936</v>
      </c>
      <c r="G885" s="23">
        <f t="shared" si="83"/>
        <v>0.60656570424035194</v>
      </c>
    </row>
    <row r="886" spans="1:7" x14ac:dyDescent="0.3">
      <c r="A886" s="23">
        <f t="shared" si="86"/>
        <v>880</v>
      </c>
      <c r="B886" s="32">
        <v>0.59135715811639755</v>
      </c>
      <c r="C886" s="23">
        <f t="shared" si="84"/>
        <v>2.5913571581163977</v>
      </c>
      <c r="D886" s="23">
        <f t="shared" si="85"/>
        <v>0.58817660573890662</v>
      </c>
      <c r="E886" s="23">
        <f t="shared" si="81"/>
        <v>1.1363636363636363E-3</v>
      </c>
      <c r="F886" s="23">
        <f t="shared" si="82"/>
        <v>533.75943063300826</v>
      </c>
      <c r="G886" s="23">
        <f t="shared" si="83"/>
        <v>0.60654480753750939</v>
      </c>
    </row>
    <row r="887" spans="1:7" x14ac:dyDescent="0.3">
      <c r="A887" s="23">
        <f t="shared" si="86"/>
        <v>881</v>
      </c>
      <c r="B887" s="32">
        <v>0.61714529862361522</v>
      </c>
      <c r="C887" s="23">
        <f t="shared" si="84"/>
        <v>2.6171452986236154</v>
      </c>
      <c r="D887" s="23">
        <f t="shared" si="85"/>
        <v>0.58452108646318679</v>
      </c>
      <c r="E887" s="23">
        <f t="shared" si="81"/>
        <v>1.1350737797956867E-3</v>
      </c>
      <c r="F887" s="23">
        <f t="shared" si="82"/>
        <v>534.34395171947142</v>
      </c>
      <c r="G887" s="23">
        <f t="shared" si="83"/>
        <v>0.60651980898918434</v>
      </c>
    </row>
    <row r="888" spans="1:7" x14ac:dyDescent="0.3">
      <c r="A888" s="23">
        <f t="shared" si="86"/>
        <v>882</v>
      </c>
      <c r="B888" s="32">
        <v>0.53117465742973113</v>
      </c>
      <c r="C888" s="23">
        <f t="shared" si="84"/>
        <v>2.5311746574297311</v>
      </c>
      <c r="D888" s="23">
        <f t="shared" si="85"/>
        <v>0.59694861740243488</v>
      </c>
      <c r="E888" s="23">
        <f t="shared" si="81"/>
        <v>1.1337868480725624E-3</v>
      </c>
      <c r="F888" s="23">
        <f t="shared" si="82"/>
        <v>534.94090033687382</v>
      </c>
      <c r="G888" s="23">
        <f t="shared" si="83"/>
        <v>0.60650895729804288</v>
      </c>
    </row>
    <row r="889" spans="1:7" x14ac:dyDescent="0.3">
      <c r="A889" s="23">
        <f t="shared" si="86"/>
        <v>883</v>
      </c>
      <c r="B889" s="32">
        <v>0.39054536576433607</v>
      </c>
      <c r="C889" s="23">
        <f t="shared" si="84"/>
        <v>2.3905453657643361</v>
      </c>
      <c r="D889" s="23">
        <f t="shared" si="85"/>
        <v>0.61887695990314207</v>
      </c>
      <c r="E889" s="23">
        <f t="shared" ref="E889:E952" si="87" xml:space="preserve"> ($D$3-$C$3)/A889</f>
        <v>1.1325028312570782E-3</v>
      </c>
      <c r="F889" s="23">
        <f t="shared" ref="F889:F952" si="88" xml:space="preserve"> SUM(D889+F888)</f>
        <v>535.55977729677693</v>
      </c>
      <c r="G889" s="23">
        <f t="shared" ref="G889:G952" si="89" xml:space="preserve"> E889*F889</f>
        <v>0.60652296409601014</v>
      </c>
    </row>
    <row r="890" spans="1:7" x14ac:dyDescent="0.3">
      <c r="A890" s="23">
        <f t="shared" si="86"/>
        <v>884</v>
      </c>
      <c r="B890" s="32">
        <v>0.78106021301919615</v>
      </c>
      <c r="C890" s="23">
        <f t="shared" si="84"/>
        <v>2.7810602130191961</v>
      </c>
      <c r="D890" s="23">
        <f t="shared" si="85"/>
        <v>0.56261360918078906</v>
      </c>
      <c r="E890" s="23">
        <f t="shared" si="87"/>
        <v>1.1312217194570137E-3</v>
      </c>
      <c r="F890" s="23">
        <f t="shared" si="88"/>
        <v>536.12239090595767</v>
      </c>
      <c r="G890" s="23">
        <f t="shared" si="89"/>
        <v>0.6064732928800427</v>
      </c>
    </row>
    <row r="891" spans="1:7" x14ac:dyDescent="0.3">
      <c r="A891" s="23">
        <f t="shared" si="86"/>
        <v>885</v>
      </c>
      <c r="B891" s="32">
        <v>0.88476210821863455</v>
      </c>
      <c r="C891" s="23">
        <f t="shared" si="84"/>
        <v>2.8847621082186343</v>
      </c>
      <c r="D891" s="23">
        <f t="shared" si="85"/>
        <v>0.54982716993202985</v>
      </c>
      <c r="E891" s="23">
        <f t="shared" si="87"/>
        <v>1.1299435028248588E-3</v>
      </c>
      <c r="F891" s="23">
        <f t="shared" si="88"/>
        <v>536.67221807588976</v>
      </c>
      <c r="G891" s="23">
        <f t="shared" si="89"/>
        <v>0.60640928596145738</v>
      </c>
    </row>
    <row r="892" spans="1:7" x14ac:dyDescent="0.3">
      <c r="A892" s="23">
        <f t="shared" si="86"/>
        <v>886</v>
      </c>
      <c r="B892" s="32">
        <v>0.70439771721549116</v>
      </c>
      <c r="C892" s="23">
        <f t="shared" si="84"/>
        <v>2.7043977172154912</v>
      </c>
      <c r="D892" s="23">
        <f t="shared" si="85"/>
        <v>0.57258506982635482</v>
      </c>
      <c r="E892" s="23">
        <f t="shared" si="87"/>
        <v>1.128668171557562E-3</v>
      </c>
      <c r="F892" s="23">
        <f t="shared" si="88"/>
        <v>537.24480314571611</v>
      </c>
      <c r="G892" s="23">
        <f t="shared" si="89"/>
        <v>0.60637110964527774</v>
      </c>
    </row>
    <row r="893" spans="1:7" x14ac:dyDescent="0.3">
      <c r="A893" s="23">
        <f t="shared" si="86"/>
        <v>887</v>
      </c>
      <c r="B893" s="32">
        <v>0.48362681966612753</v>
      </c>
      <c r="C893" s="23">
        <f t="shared" si="84"/>
        <v>2.4836268196661275</v>
      </c>
      <c r="D893" s="23">
        <f t="shared" si="85"/>
        <v>0.60412951937541437</v>
      </c>
      <c r="E893" s="23">
        <f t="shared" si="87"/>
        <v>1.1273957158962795E-3</v>
      </c>
      <c r="F893" s="23">
        <f t="shared" si="88"/>
        <v>537.84893266509152</v>
      </c>
      <c r="G893" s="23">
        <f t="shared" si="89"/>
        <v>0.60636858248601067</v>
      </c>
    </row>
    <row r="894" spans="1:7" x14ac:dyDescent="0.3">
      <c r="A894" s="23">
        <f t="shared" si="86"/>
        <v>888</v>
      </c>
      <c r="B894" s="32">
        <v>4.0406506546220286E-2</v>
      </c>
      <c r="C894" s="23">
        <f t="shared" si="84"/>
        <v>2.0404065065462205</v>
      </c>
      <c r="D894" s="23">
        <f t="shared" si="85"/>
        <v>0.68434662547071456</v>
      </c>
      <c r="E894" s="23">
        <f t="shared" si="87"/>
        <v>1.1261261261261261E-3</v>
      </c>
      <c r="F894" s="23">
        <f t="shared" si="88"/>
        <v>538.53327929056229</v>
      </c>
      <c r="G894" s="23">
        <f t="shared" si="89"/>
        <v>0.6064563955974801</v>
      </c>
    </row>
    <row r="895" spans="1:7" x14ac:dyDescent="0.3">
      <c r="A895" s="23">
        <f t="shared" si="86"/>
        <v>889</v>
      </c>
      <c r="B895" s="32">
        <v>0.35978270821253089</v>
      </c>
      <c r="C895" s="23">
        <f t="shared" si="84"/>
        <v>2.3597827082125309</v>
      </c>
      <c r="D895" s="23">
        <f t="shared" si="85"/>
        <v>0.6239651699407508</v>
      </c>
      <c r="E895" s="23">
        <f t="shared" si="87"/>
        <v>1.1248593925759281E-3</v>
      </c>
      <c r="F895" s="23">
        <f t="shared" si="88"/>
        <v>539.15724446050308</v>
      </c>
      <c r="G895" s="23">
        <f t="shared" si="89"/>
        <v>0.60647609050675266</v>
      </c>
    </row>
    <row r="896" spans="1:7" x14ac:dyDescent="0.3">
      <c r="A896" s="23">
        <f t="shared" si="86"/>
        <v>890</v>
      </c>
      <c r="B896" s="32">
        <v>0.9124423963133641</v>
      </c>
      <c r="C896" s="23">
        <f t="shared" si="84"/>
        <v>2.9124423963133639</v>
      </c>
      <c r="D896" s="23">
        <f t="shared" si="85"/>
        <v>0.54654171124559603</v>
      </c>
      <c r="E896" s="23">
        <f t="shared" si="87"/>
        <v>1.1235955056179776E-3</v>
      </c>
      <c r="F896" s="23">
        <f t="shared" si="88"/>
        <v>539.70378617174867</v>
      </c>
      <c r="G896" s="23">
        <f t="shared" si="89"/>
        <v>0.60640874850758286</v>
      </c>
    </row>
    <row r="897" spans="1:7" x14ac:dyDescent="0.3">
      <c r="A897" s="23">
        <f t="shared" si="86"/>
        <v>891</v>
      </c>
      <c r="B897" s="32">
        <v>0.78252510147404397</v>
      </c>
      <c r="C897" s="23">
        <f t="shared" si="84"/>
        <v>2.782525101474044</v>
      </c>
      <c r="D897" s="23">
        <f t="shared" si="85"/>
        <v>0.56242751236952648</v>
      </c>
      <c r="E897" s="23">
        <f t="shared" si="87"/>
        <v>1.1223344556677891E-3</v>
      </c>
      <c r="F897" s="23">
        <f t="shared" si="88"/>
        <v>540.26621368411816</v>
      </c>
      <c r="G897" s="23">
        <f t="shared" si="89"/>
        <v>0.60635938685086221</v>
      </c>
    </row>
    <row r="898" spans="1:7" x14ac:dyDescent="0.3">
      <c r="A898" s="23">
        <f t="shared" si="86"/>
        <v>892</v>
      </c>
      <c r="B898" s="32">
        <v>0.90801721243934441</v>
      </c>
      <c r="C898" s="23">
        <f t="shared" si="84"/>
        <v>2.9080172124393444</v>
      </c>
      <c r="D898" s="23">
        <f t="shared" si="85"/>
        <v>0.54706348609436883</v>
      </c>
      <c r="E898" s="23">
        <f t="shared" si="87"/>
        <v>1.1210762331838565E-3</v>
      </c>
      <c r="F898" s="23">
        <f t="shared" si="88"/>
        <v>540.81327717021247</v>
      </c>
      <c r="G898" s="23">
        <f t="shared" si="89"/>
        <v>0.60629291162579868</v>
      </c>
    </row>
    <row r="899" spans="1:7" x14ac:dyDescent="0.3">
      <c r="A899" s="23">
        <f t="shared" si="86"/>
        <v>893</v>
      </c>
      <c r="B899" s="32">
        <v>0.86458937345500042</v>
      </c>
      <c r="C899" s="23">
        <f t="shared" si="84"/>
        <v>2.8645893734550003</v>
      </c>
      <c r="D899" s="23">
        <f t="shared" si="85"/>
        <v>0.55225447755699464</v>
      </c>
      <c r="E899" s="23">
        <f t="shared" si="87"/>
        <v>1.1198208286674132E-3</v>
      </c>
      <c r="F899" s="23">
        <f t="shared" si="88"/>
        <v>541.36553164776944</v>
      </c>
      <c r="G899" s="23">
        <f t="shared" si="89"/>
        <v>0.60623239826177988</v>
      </c>
    </row>
    <row r="900" spans="1:7" x14ac:dyDescent="0.3">
      <c r="A900" s="23">
        <f t="shared" si="86"/>
        <v>894</v>
      </c>
      <c r="B900" s="32">
        <v>0.8741416669209876</v>
      </c>
      <c r="C900" s="23">
        <f t="shared" si="84"/>
        <v>2.8741416669209876</v>
      </c>
      <c r="D900" s="23">
        <f t="shared" si="85"/>
        <v>0.55110158237986651</v>
      </c>
      <c r="E900" s="23">
        <f t="shared" si="87"/>
        <v>1.1185682326621924E-3</v>
      </c>
      <c r="F900" s="23">
        <f t="shared" si="88"/>
        <v>541.91663323014927</v>
      </c>
      <c r="G900" s="23">
        <f t="shared" si="89"/>
        <v>0.60617073068249361</v>
      </c>
    </row>
    <row r="901" spans="1:7" x14ac:dyDescent="0.3">
      <c r="A901" s="23">
        <f t="shared" si="86"/>
        <v>895</v>
      </c>
      <c r="B901" s="32">
        <v>7.2420422986541333E-2</v>
      </c>
      <c r="C901" s="23">
        <f t="shared" si="84"/>
        <v>2.0724204229865415</v>
      </c>
      <c r="D901" s="23">
        <f t="shared" si="85"/>
        <v>0.67758332510074148</v>
      </c>
      <c r="E901" s="23">
        <f t="shared" si="87"/>
        <v>1.1173184357541898E-3</v>
      </c>
      <c r="F901" s="23">
        <f t="shared" si="88"/>
        <v>542.59421655525</v>
      </c>
      <c r="G901" s="23">
        <f t="shared" si="89"/>
        <v>0.60625052129078205</v>
      </c>
    </row>
    <row r="902" spans="1:7" x14ac:dyDescent="0.3">
      <c r="A902" s="23">
        <f t="shared" si="86"/>
        <v>896</v>
      </c>
      <c r="B902" s="32">
        <v>0.70253608813745538</v>
      </c>
      <c r="C902" s="23">
        <f t="shared" si="84"/>
        <v>2.7025360881374554</v>
      </c>
      <c r="D902" s="23">
        <f t="shared" si="85"/>
        <v>0.57283303753238746</v>
      </c>
      <c r="E902" s="23">
        <f t="shared" si="87"/>
        <v>1.1160714285714285E-3</v>
      </c>
      <c r="F902" s="23">
        <f t="shared" si="88"/>
        <v>543.1670495927824</v>
      </c>
      <c r="G902" s="23">
        <f t="shared" si="89"/>
        <v>0.60621322499194463</v>
      </c>
    </row>
    <row r="903" spans="1:7" x14ac:dyDescent="0.3">
      <c r="A903" s="23">
        <f t="shared" si="86"/>
        <v>897</v>
      </c>
      <c r="B903" s="32">
        <v>0.9200720236823634</v>
      </c>
      <c r="C903" s="23">
        <f t="shared" si="84"/>
        <v>2.9200720236823634</v>
      </c>
      <c r="D903" s="23">
        <f t="shared" si="85"/>
        <v>0.54564516095313109</v>
      </c>
      <c r="E903" s="23">
        <f t="shared" si="87"/>
        <v>1.1148272017837235E-3</v>
      </c>
      <c r="F903" s="23">
        <f t="shared" si="88"/>
        <v>543.71269475373549</v>
      </c>
      <c r="G903" s="23">
        <f t="shared" si="89"/>
        <v>0.60614570206659479</v>
      </c>
    </row>
    <row r="904" spans="1:7" x14ac:dyDescent="0.3">
      <c r="A904" s="23">
        <f t="shared" si="86"/>
        <v>898</v>
      </c>
      <c r="B904" s="32">
        <v>9.5797601245155184E-2</v>
      </c>
      <c r="C904" s="23">
        <f t="shared" ref="C904:C967" si="90">$C$3+B904*($D$3-$C$3)</f>
        <v>2.0957976012451551</v>
      </c>
      <c r="D904" s="23">
        <f t="shared" ref="D904:D967" si="91" xml:space="preserve"> POWER(C904,-1) * LN(C904+2)</f>
        <v>0.67275650660164577</v>
      </c>
      <c r="E904" s="23">
        <f t="shared" si="87"/>
        <v>1.1135857461024498E-3</v>
      </c>
      <c r="F904" s="23">
        <f t="shared" si="88"/>
        <v>544.38545126033716</v>
      </c>
      <c r="G904" s="23">
        <f t="shared" si="89"/>
        <v>0.60621987890906137</v>
      </c>
    </row>
    <row r="905" spans="1:7" x14ac:dyDescent="0.3">
      <c r="A905" s="23">
        <f t="shared" ref="A905:A968" si="92">A904+1</f>
        <v>899</v>
      </c>
      <c r="B905" s="32">
        <v>0.12808618427076021</v>
      </c>
      <c r="C905" s="23">
        <f t="shared" si="90"/>
        <v>2.1280861842707601</v>
      </c>
      <c r="D905" s="23">
        <f t="shared" si="91"/>
        <v>0.66623895047734438</v>
      </c>
      <c r="E905" s="23">
        <f t="shared" si="87"/>
        <v>1.1123470522803114E-3</v>
      </c>
      <c r="F905" s="23">
        <f t="shared" si="88"/>
        <v>545.05169021081451</v>
      </c>
      <c r="G905" s="23">
        <f t="shared" si="89"/>
        <v>0.60628664094640106</v>
      </c>
    </row>
    <row r="906" spans="1:7" x14ac:dyDescent="0.3">
      <c r="A906" s="23">
        <f t="shared" si="92"/>
        <v>900</v>
      </c>
      <c r="B906" s="32">
        <v>0.71932126834925381</v>
      </c>
      <c r="C906" s="23">
        <f t="shared" si="90"/>
        <v>2.7193212683492538</v>
      </c>
      <c r="D906" s="23">
        <f t="shared" si="91"/>
        <v>0.57060745570557958</v>
      </c>
      <c r="E906" s="23">
        <f t="shared" si="87"/>
        <v>1.1111111111111111E-3</v>
      </c>
      <c r="F906" s="23">
        <f t="shared" si="88"/>
        <v>545.62229766652013</v>
      </c>
      <c r="G906" s="23">
        <f t="shared" si="89"/>
        <v>0.60624699740724464</v>
      </c>
    </row>
    <row r="907" spans="1:7" x14ac:dyDescent="0.3">
      <c r="A907" s="23">
        <f t="shared" si="92"/>
        <v>901</v>
      </c>
      <c r="B907" s="32">
        <v>0.28128910184026612</v>
      </c>
      <c r="C907" s="23">
        <f t="shared" si="90"/>
        <v>2.2812891018402661</v>
      </c>
      <c r="D907" s="23">
        <f t="shared" si="91"/>
        <v>0.63747034739706321</v>
      </c>
      <c r="E907" s="23">
        <f t="shared" si="87"/>
        <v>1.1098779134295228E-3</v>
      </c>
      <c r="F907" s="23">
        <f t="shared" si="88"/>
        <v>546.25976801391721</v>
      </c>
      <c r="G907" s="23">
        <f t="shared" si="89"/>
        <v>0.60628165151378155</v>
      </c>
    </row>
    <row r="908" spans="1:7" x14ac:dyDescent="0.3">
      <c r="A908" s="23">
        <f t="shared" si="92"/>
        <v>902</v>
      </c>
      <c r="B908" s="32">
        <v>0.88866847743156219</v>
      </c>
      <c r="C908" s="23">
        <f t="shared" si="90"/>
        <v>2.8886684774315623</v>
      </c>
      <c r="D908" s="23">
        <f t="shared" si="91"/>
        <v>0.54936036578866676</v>
      </c>
      <c r="E908" s="23">
        <f t="shared" si="87"/>
        <v>1.1086474501108647E-3</v>
      </c>
      <c r="F908" s="23">
        <f t="shared" si="88"/>
        <v>546.80912837970584</v>
      </c>
      <c r="G908" s="23">
        <f t="shared" si="89"/>
        <v>0.60621854587550539</v>
      </c>
    </row>
    <row r="909" spans="1:7" x14ac:dyDescent="0.3">
      <c r="A909" s="23">
        <f t="shared" si="92"/>
        <v>903</v>
      </c>
      <c r="B909" s="32">
        <v>0.78576006347849969</v>
      </c>
      <c r="C909" s="23">
        <f t="shared" si="90"/>
        <v>2.7857600634784996</v>
      </c>
      <c r="D909" s="23">
        <f t="shared" si="91"/>
        <v>0.56201712263688353</v>
      </c>
      <c r="E909" s="23">
        <f t="shared" si="87"/>
        <v>1.1074197120708748E-3</v>
      </c>
      <c r="F909" s="23">
        <f t="shared" si="88"/>
        <v>547.37114550234276</v>
      </c>
      <c r="G909" s="23">
        <f t="shared" si="89"/>
        <v>0.6061695963481093</v>
      </c>
    </row>
    <row r="910" spans="1:7" x14ac:dyDescent="0.3">
      <c r="A910" s="23">
        <f t="shared" si="92"/>
        <v>904</v>
      </c>
      <c r="B910" s="32">
        <v>0.63957640308847319</v>
      </c>
      <c r="C910" s="23">
        <f t="shared" si="90"/>
        <v>2.6395764030884732</v>
      </c>
      <c r="D910" s="23">
        <f t="shared" si="91"/>
        <v>0.58138990325770434</v>
      </c>
      <c r="E910" s="23">
        <f t="shared" si="87"/>
        <v>1.1061946902654867E-3</v>
      </c>
      <c r="F910" s="23">
        <f t="shared" si="88"/>
        <v>547.95253540560043</v>
      </c>
      <c r="G910" s="23">
        <f t="shared" si="89"/>
        <v>0.6061421851831863</v>
      </c>
    </row>
    <row r="911" spans="1:7" x14ac:dyDescent="0.3">
      <c r="A911" s="23">
        <f t="shared" si="92"/>
        <v>905</v>
      </c>
      <c r="B911" s="32">
        <v>0.83483382671590323</v>
      </c>
      <c r="C911" s="23">
        <f t="shared" si="90"/>
        <v>2.8348338267159034</v>
      </c>
      <c r="D911" s="23">
        <f t="shared" si="91"/>
        <v>0.55588681940911988</v>
      </c>
      <c r="E911" s="23">
        <f t="shared" si="87"/>
        <v>1.1049723756906078E-3</v>
      </c>
      <c r="F911" s="23">
        <f t="shared" si="88"/>
        <v>548.50842222500955</v>
      </c>
      <c r="G911" s="23">
        <f t="shared" si="89"/>
        <v>0.60608665439227583</v>
      </c>
    </row>
    <row r="912" spans="1:7" x14ac:dyDescent="0.3">
      <c r="A912" s="23">
        <f t="shared" si="92"/>
        <v>906</v>
      </c>
      <c r="B912" s="32">
        <v>0.30271309549241615</v>
      </c>
      <c r="C912" s="23">
        <f t="shared" si="90"/>
        <v>2.302713095492416</v>
      </c>
      <c r="D912" s="23">
        <f t="shared" si="91"/>
        <v>0.63370716005797634</v>
      </c>
      <c r="E912" s="23">
        <f t="shared" si="87"/>
        <v>1.1037527593818985E-3</v>
      </c>
      <c r="F912" s="23">
        <f t="shared" si="88"/>
        <v>549.14212938506751</v>
      </c>
      <c r="G912" s="23">
        <f t="shared" si="89"/>
        <v>0.60611714060161981</v>
      </c>
    </row>
    <row r="913" spans="1:7" x14ac:dyDescent="0.3">
      <c r="A913" s="23">
        <f t="shared" si="92"/>
        <v>907</v>
      </c>
      <c r="B913" s="32">
        <v>0.26697592089602346</v>
      </c>
      <c r="C913" s="23">
        <f t="shared" si="90"/>
        <v>2.2669759208960234</v>
      </c>
      <c r="D913" s="23">
        <f t="shared" si="91"/>
        <v>0.64001798506855867</v>
      </c>
      <c r="E913" s="23">
        <f t="shared" si="87"/>
        <v>1.1025358324145535E-3</v>
      </c>
      <c r="F913" s="23">
        <f t="shared" si="88"/>
        <v>549.78214737013604</v>
      </c>
      <c r="G913" s="23">
        <f t="shared" si="89"/>
        <v>0.60615451749739369</v>
      </c>
    </row>
    <row r="914" spans="1:7" x14ac:dyDescent="0.3">
      <c r="A914" s="23">
        <f t="shared" si="92"/>
        <v>908</v>
      </c>
      <c r="B914" s="32">
        <v>0.18390453810235907</v>
      </c>
      <c r="C914" s="23">
        <f t="shared" si="90"/>
        <v>2.1839045381023592</v>
      </c>
      <c r="D914" s="23">
        <f t="shared" si="91"/>
        <v>0.65536056434264034</v>
      </c>
      <c r="E914" s="23">
        <f t="shared" si="87"/>
        <v>1.1013215859030838E-3</v>
      </c>
      <c r="F914" s="23">
        <f t="shared" si="88"/>
        <v>550.43750793447873</v>
      </c>
      <c r="G914" s="23">
        <f t="shared" si="89"/>
        <v>0.60620870917894143</v>
      </c>
    </row>
    <row r="915" spans="1:7" x14ac:dyDescent="0.3">
      <c r="A915" s="23">
        <f t="shared" si="92"/>
        <v>909</v>
      </c>
      <c r="B915" s="32">
        <v>0.76314584795678575</v>
      </c>
      <c r="C915" s="23">
        <f t="shared" si="90"/>
        <v>2.7631458479567859</v>
      </c>
      <c r="D915" s="23">
        <f t="shared" si="91"/>
        <v>0.56490262485862441</v>
      </c>
      <c r="E915" s="23">
        <f t="shared" si="87"/>
        <v>1.1001100110011001E-3</v>
      </c>
      <c r="F915" s="23">
        <f t="shared" si="88"/>
        <v>551.00241055933736</v>
      </c>
      <c r="G915" s="23">
        <f t="shared" si="89"/>
        <v>0.60616326794206532</v>
      </c>
    </row>
    <row r="916" spans="1:7" x14ac:dyDescent="0.3">
      <c r="A916" s="23">
        <f t="shared" si="92"/>
        <v>910</v>
      </c>
      <c r="B916" s="32">
        <v>0.2576982940153203</v>
      </c>
      <c r="C916" s="23">
        <f t="shared" si="90"/>
        <v>2.2576982940153201</v>
      </c>
      <c r="D916" s="23">
        <f t="shared" si="91"/>
        <v>0.64168392718114065</v>
      </c>
      <c r="E916" s="23">
        <f t="shared" si="87"/>
        <v>1.0989010989010989E-3</v>
      </c>
      <c r="F916" s="23">
        <f t="shared" si="88"/>
        <v>551.6440944865185</v>
      </c>
      <c r="G916" s="23">
        <f t="shared" si="89"/>
        <v>0.60620230163353683</v>
      </c>
    </row>
    <row r="917" spans="1:7" x14ac:dyDescent="0.3">
      <c r="A917" s="23">
        <f t="shared" si="92"/>
        <v>911</v>
      </c>
      <c r="B917" s="32">
        <v>0.9107333597827082</v>
      </c>
      <c r="C917" s="23">
        <f t="shared" si="90"/>
        <v>2.9107333597827081</v>
      </c>
      <c r="D917" s="23">
        <f t="shared" si="91"/>
        <v>0.54674306931934669</v>
      </c>
      <c r="E917" s="23">
        <f t="shared" si="87"/>
        <v>1.0976948408342481E-3</v>
      </c>
      <c r="F917" s="23">
        <f t="shared" si="88"/>
        <v>552.19083755583779</v>
      </c>
      <c r="G917" s="23">
        <f t="shared" si="89"/>
        <v>0.60613703354098547</v>
      </c>
    </row>
    <row r="918" spans="1:7" x14ac:dyDescent="0.3">
      <c r="A918" s="23">
        <f t="shared" si="92"/>
        <v>912</v>
      </c>
      <c r="B918" s="32">
        <v>0.54103213599047828</v>
      </c>
      <c r="C918" s="23">
        <f t="shared" si="90"/>
        <v>2.5410321359904784</v>
      </c>
      <c r="D918" s="23">
        <f t="shared" si="91"/>
        <v>0.5954880725481958</v>
      </c>
      <c r="E918" s="23">
        <f t="shared" si="87"/>
        <v>1.0964912280701754E-3</v>
      </c>
      <c r="F918" s="23">
        <f t="shared" si="88"/>
        <v>552.78632562838595</v>
      </c>
      <c r="G918" s="23">
        <f t="shared" si="89"/>
        <v>0.60612535704866877</v>
      </c>
    </row>
    <row r="919" spans="1:7" x14ac:dyDescent="0.3">
      <c r="A919" s="23">
        <f t="shared" si="92"/>
        <v>913</v>
      </c>
      <c r="B919" s="32">
        <v>0.38328196050904872</v>
      </c>
      <c r="C919" s="23">
        <f t="shared" si="90"/>
        <v>2.3832819605090485</v>
      </c>
      <c r="D919" s="23">
        <f t="shared" si="91"/>
        <v>0.62006836553043876</v>
      </c>
      <c r="E919" s="23">
        <f t="shared" si="87"/>
        <v>1.0952902519167579E-3</v>
      </c>
      <c r="F919" s="23">
        <f t="shared" si="88"/>
        <v>553.40639399391637</v>
      </c>
      <c r="G919" s="23">
        <f t="shared" si="89"/>
        <v>0.60614062868994123</v>
      </c>
    </row>
    <row r="920" spans="1:7" x14ac:dyDescent="0.3">
      <c r="A920" s="23">
        <f t="shared" si="92"/>
        <v>914</v>
      </c>
      <c r="B920" s="32">
        <v>0.65257728812524796</v>
      </c>
      <c r="C920" s="23">
        <f t="shared" si="90"/>
        <v>2.6525772881252481</v>
      </c>
      <c r="D920" s="23">
        <f t="shared" si="91"/>
        <v>0.57959529716618174</v>
      </c>
      <c r="E920" s="23">
        <f t="shared" si="87"/>
        <v>1.0940919037199124E-3</v>
      </c>
      <c r="F920" s="23">
        <f t="shared" si="88"/>
        <v>553.98598929108255</v>
      </c>
      <c r="G920" s="23">
        <f t="shared" si="89"/>
        <v>0.60611158565763956</v>
      </c>
    </row>
    <row r="921" spans="1:7" x14ac:dyDescent="0.3">
      <c r="A921" s="23">
        <f t="shared" si="92"/>
        <v>915</v>
      </c>
      <c r="B921" s="32">
        <v>0.96981719412823875</v>
      </c>
      <c r="C921" s="23">
        <f t="shared" si="90"/>
        <v>2.9698171941282387</v>
      </c>
      <c r="D921" s="23">
        <f t="shared" si="91"/>
        <v>0.53989284617808952</v>
      </c>
      <c r="E921" s="23">
        <f t="shared" si="87"/>
        <v>1.092896174863388E-3</v>
      </c>
      <c r="F921" s="23">
        <f t="shared" si="88"/>
        <v>554.52588213726062</v>
      </c>
      <c r="G921" s="23">
        <f t="shared" si="89"/>
        <v>0.60603921545055806</v>
      </c>
    </row>
    <row r="922" spans="1:7" x14ac:dyDescent="0.3">
      <c r="A922" s="23">
        <f t="shared" si="92"/>
        <v>916</v>
      </c>
      <c r="B922" s="32">
        <v>0.60341196935941643</v>
      </c>
      <c r="C922" s="23">
        <f t="shared" si="90"/>
        <v>2.6034119693594162</v>
      </c>
      <c r="D922" s="23">
        <f t="shared" si="91"/>
        <v>0.58646029863363747</v>
      </c>
      <c r="E922" s="23">
        <f t="shared" si="87"/>
        <v>1.0917030567685589E-3</v>
      </c>
      <c r="F922" s="23">
        <f t="shared" si="88"/>
        <v>555.11234243589422</v>
      </c>
      <c r="G922" s="23">
        <f t="shared" si="89"/>
        <v>0.60601784108722079</v>
      </c>
    </row>
    <row r="923" spans="1:7" x14ac:dyDescent="0.3">
      <c r="A923" s="23">
        <f t="shared" si="92"/>
        <v>917</v>
      </c>
      <c r="B923" s="32">
        <v>0.56544694357127601</v>
      </c>
      <c r="C923" s="23">
        <f t="shared" si="90"/>
        <v>2.5654469435712759</v>
      </c>
      <c r="D923" s="23">
        <f t="shared" si="91"/>
        <v>0.59191105847929637</v>
      </c>
      <c r="E923" s="23">
        <f t="shared" si="87"/>
        <v>1.0905125408942203E-3</v>
      </c>
      <c r="F923" s="23">
        <f t="shared" si="88"/>
        <v>555.70425349437346</v>
      </c>
      <c r="G923" s="23">
        <f t="shared" si="89"/>
        <v>0.60600245746387515</v>
      </c>
    </row>
    <row r="924" spans="1:7" x14ac:dyDescent="0.3">
      <c r="A924" s="23">
        <f t="shared" si="92"/>
        <v>918</v>
      </c>
      <c r="B924" s="32">
        <v>0.73482467116306038</v>
      </c>
      <c r="C924" s="23">
        <f t="shared" si="90"/>
        <v>2.7348246711630604</v>
      </c>
      <c r="D924" s="23">
        <f t="shared" si="91"/>
        <v>0.5685719871123357</v>
      </c>
      <c r="E924" s="23">
        <f t="shared" si="87"/>
        <v>1.0893246187363835E-3</v>
      </c>
      <c r="F924" s="23">
        <f t="shared" si="88"/>
        <v>556.27282548148582</v>
      </c>
      <c r="G924" s="23">
        <f t="shared" si="89"/>
        <v>0.60596168353103042</v>
      </c>
    </row>
    <row r="925" spans="1:7" x14ac:dyDescent="0.3">
      <c r="A925" s="23">
        <f t="shared" si="92"/>
        <v>919</v>
      </c>
      <c r="B925" s="32">
        <v>0.62813196203497423</v>
      </c>
      <c r="C925" s="23">
        <f t="shared" si="90"/>
        <v>2.6281319620349741</v>
      </c>
      <c r="D925" s="23">
        <f t="shared" si="91"/>
        <v>0.58298188405082607</v>
      </c>
      <c r="E925" s="23">
        <f t="shared" si="87"/>
        <v>1.088139281828074E-3</v>
      </c>
      <c r="F925" s="23">
        <f t="shared" si="88"/>
        <v>556.85580736553663</v>
      </c>
      <c r="G925" s="23">
        <f t="shared" si="89"/>
        <v>0.60593667830852738</v>
      </c>
    </row>
    <row r="926" spans="1:7" x14ac:dyDescent="0.3">
      <c r="A926" s="23">
        <f t="shared" si="92"/>
        <v>920</v>
      </c>
      <c r="B926" s="32">
        <v>0.54039124729148225</v>
      </c>
      <c r="C926" s="23">
        <f t="shared" si="90"/>
        <v>2.540391247291482</v>
      </c>
      <c r="D926" s="23">
        <f t="shared" si="91"/>
        <v>0.59558274252866183</v>
      </c>
      <c r="E926" s="23">
        <f t="shared" si="87"/>
        <v>1.0869565217391304E-3</v>
      </c>
      <c r="F926" s="23">
        <f t="shared" si="88"/>
        <v>557.45139010806531</v>
      </c>
      <c r="G926" s="23">
        <f t="shared" si="89"/>
        <v>0.60592542403050575</v>
      </c>
    </row>
    <row r="927" spans="1:7" x14ac:dyDescent="0.3">
      <c r="A927" s="23">
        <f t="shared" si="92"/>
        <v>921</v>
      </c>
      <c r="B927" s="32">
        <v>0.13773003326517533</v>
      </c>
      <c r="C927" s="23">
        <f t="shared" si="90"/>
        <v>2.1377300332651754</v>
      </c>
      <c r="D927" s="23">
        <f t="shared" si="91"/>
        <v>0.66432492139915689</v>
      </c>
      <c r="E927" s="23">
        <f t="shared" si="87"/>
        <v>1.0857763300760044E-3</v>
      </c>
      <c r="F927" s="23">
        <f t="shared" si="88"/>
        <v>558.11571502946447</v>
      </c>
      <c r="G927" s="23">
        <f t="shared" si="89"/>
        <v>0.60598883282243698</v>
      </c>
    </row>
    <row r="928" spans="1:7" x14ac:dyDescent="0.3">
      <c r="A928" s="23">
        <f t="shared" si="92"/>
        <v>922</v>
      </c>
      <c r="B928" s="32">
        <v>0.51060518204290906</v>
      </c>
      <c r="C928" s="23">
        <f t="shared" si="90"/>
        <v>2.5106051820429092</v>
      </c>
      <c r="D928" s="23">
        <f t="shared" si="91"/>
        <v>0.600027173524871</v>
      </c>
      <c r="E928" s="23">
        <f t="shared" si="87"/>
        <v>1.0845986984815619E-3</v>
      </c>
      <c r="F928" s="23">
        <f t="shared" si="88"/>
        <v>558.7157422029893</v>
      </c>
      <c r="G928" s="23">
        <f t="shared" si="89"/>
        <v>0.605982366814522</v>
      </c>
    </row>
    <row r="929" spans="1:7" x14ac:dyDescent="0.3">
      <c r="A929" s="23">
        <f t="shared" si="92"/>
        <v>923</v>
      </c>
      <c r="B929" s="32">
        <v>0.89489425336466566</v>
      </c>
      <c r="C929" s="23">
        <f t="shared" si="90"/>
        <v>2.8948942533646655</v>
      </c>
      <c r="D929" s="23">
        <f t="shared" si="91"/>
        <v>0.548618544844377</v>
      </c>
      <c r="E929" s="23">
        <f t="shared" si="87"/>
        <v>1.0834236186348862E-3</v>
      </c>
      <c r="F929" s="23">
        <f t="shared" si="88"/>
        <v>559.26436074783373</v>
      </c>
      <c r="G929" s="23">
        <f t="shared" si="89"/>
        <v>0.6059202174949444</v>
      </c>
    </row>
    <row r="930" spans="1:7" x14ac:dyDescent="0.3">
      <c r="A930" s="23">
        <f t="shared" si="92"/>
        <v>924</v>
      </c>
      <c r="B930" s="32">
        <v>0.74095889156773587</v>
      </c>
      <c r="C930" s="23">
        <f t="shared" si="90"/>
        <v>2.7409588915677361</v>
      </c>
      <c r="D930" s="23">
        <f t="shared" si="91"/>
        <v>0.56777189101020353</v>
      </c>
      <c r="E930" s="23">
        <f t="shared" si="87"/>
        <v>1.0822510822510823E-3</v>
      </c>
      <c r="F930" s="23">
        <f t="shared" si="88"/>
        <v>559.83213263884397</v>
      </c>
      <c r="G930" s="23">
        <f t="shared" si="89"/>
        <v>0.6058789314273203</v>
      </c>
    </row>
    <row r="931" spans="1:7" x14ac:dyDescent="0.3">
      <c r="A931" s="23">
        <f t="shared" si="92"/>
        <v>925</v>
      </c>
      <c r="B931" s="32">
        <v>0.18387401959288308</v>
      </c>
      <c r="C931" s="23">
        <f t="shared" si="90"/>
        <v>2.1838740195928832</v>
      </c>
      <c r="D931" s="23">
        <f t="shared" si="91"/>
        <v>0.6553663825975522</v>
      </c>
      <c r="E931" s="23">
        <f t="shared" si="87"/>
        <v>1.0810810810810811E-3</v>
      </c>
      <c r="F931" s="23">
        <f t="shared" si="88"/>
        <v>560.48749902144152</v>
      </c>
      <c r="G931" s="23">
        <f t="shared" si="89"/>
        <v>0.60593243137453134</v>
      </c>
    </row>
    <row r="932" spans="1:7" x14ac:dyDescent="0.3">
      <c r="A932" s="23">
        <f t="shared" si="92"/>
        <v>926</v>
      </c>
      <c r="B932" s="32">
        <v>0.47746208075197605</v>
      </c>
      <c r="C932" s="23">
        <f t="shared" si="90"/>
        <v>2.4774620807519758</v>
      </c>
      <c r="D932" s="23">
        <f t="shared" si="91"/>
        <v>0.6050774289219738</v>
      </c>
      <c r="E932" s="23">
        <f t="shared" si="87"/>
        <v>1.0799136069114472E-3</v>
      </c>
      <c r="F932" s="23">
        <f t="shared" si="88"/>
        <v>561.09257645036348</v>
      </c>
      <c r="G932" s="23">
        <f t="shared" si="89"/>
        <v>0.60593150804574891</v>
      </c>
    </row>
    <row r="933" spans="1:7" x14ac:dyDescent="0.3">
      <c r="A933" s="23">
        <f t="shared" si="92"/>
        <v>927</v>
      </c>
      <c r="B933" s="32">
        <v>0.53190710165715505</v>
      </c>
      <c r="C933" s="23">
        <f t="shared" si="90"/>
        <v>2.531907101657155</v>
      </c>
      <c r="D933" s="23">
        <f t="shared" si="91"/>
        <v>0.59683976701048225</v>
      </c>
      <c r="E933" s="23">
        <f t="shared" si="87"/>
        <v>1.0787486515641855E-3</v>
      </c>
      <c r="F933" s="23">
        <f t="shared" si="88"/>
        <v>561.68941621737395</v>
      </c>
      <c r="G933" s="23">
        <f t="shared" si="89"/>
        <v>0.6059217003423667</v>
      </c>
    </row>
    <row r="934" spans="1:7" x14ac:dyDescent="0.3">
      <c r="A934" s="23">
        <f t="shared" si="92"/>
        <v>928</v>
      </c>
      <c r="B934" s="32">
        <v>0.6564531388286996</v>
      </c>
      <c r="C934" s="23">
        <f t="shared" si="90"/>
        <v>2.6564531388286996</v>
      </c>
      <c r="D934" s="23">
        <f t="shared" si="91"/>
        <v>0.57906311496364271</v>
      </c>
      <c r="E934" s="23">
        <f t="shared" si="87"/>
        <v>1.0775862068965517E-3</v>
      </c>
      <c r="F934" s="23">
        <f t="shared" si="88"/>
        <v>562.26847933233762</v>
      </c>
      <c r="G934" s="23">
        <f t="shared" si="89"/>
        <v>0.60589275790122588</v>
      </c>
    </row>
    <row r="935" spans="1:7" x14ac:dyDescent="0.3">
      <c r="A935" s="23">
        <f t="shared" si="92"/>
        <v>929</v>
      </c>
      <c r="B935" s="32">
        <v>0.63936277352214121</v>
      </c>
      <c r="C935" s="23">
        <f t="shared" si="90"/>
        <v>2.6393627735221412</v>
      </c>
      <c r="D935" s="23">
        <f t="shared" si="91"/>
        <v>0.58141951493337163</v>
      </c>
      <c r="E935" s="23">
        <f t="shared" si="87"/>
        <v>1.076426264800861E-3</v>
      </c>
      <c r="F935" s="23">
        <f t="shared" si="88"/>
        <v>562.84989884727099</v>
      </c>
      <c r="G935" s="23">
        <f t="shared" si="89"/>
        <v>0.60586641425971033</v>
      </c>
    </row>
    <row r="936" spans="1:7" x14ac:dyDescent="0.3">
      <c r="A936" s="23">
        <f t="shared" si="92"/>
        <v>930</v>
      </c>
      <c r="B936" s="32">
        <v>0.46031067842646567</v>
      </c>
      <c r="C936" s="23">
        <f t="shared" si="90"/>
        <v>2.4603106784264659</v>
      </c>
      <c r="D936" s="23">
        <f t="shared" si="91"/>
        <v>0.60773561467538562</v>
      </c>
      <c r="E936" s="23">
        <f t="shared" si="87"/>
        <v>1.0752688172043011E-3</v>
      </c>
      <c r="F936" s="23">
        <f t="shared" si="88"/>
        <v>563.45763446194633</v>
      </c>
      <c r="G936" s="23">
        <f t="shared" si="89"/>
        <v>0.60586842415263042</v>
      </c>
    </row>
    <row r="937" spans="1:7" x14ac:dyDescent="0.3">
      <c r="A937" s="23">
        <f t="shared" si="92"/>
        <v>931</v>
      </c>
      <c r="B937" s="32">
        <v>0.67046113467818236</v>
      </c>
      <c r="C937" s="23">
        <f t="shared" si="90"/>
        <v>2.6704611346781824</v>
      </c>
      <c r="D937" s="23">
        <f t="shared" si="91"/>
        <v>0.57715043699151547</v>
      </c>
      <c r="E937" s="23">
        <f t="shared" si="87"/>
        <v>1.0741138560687433E-3</v>
      </c>
      <c r="F937" s="23">
        <f t="shared" si="88"/>
        <v>564.0347848989378</v>
      </c>
      <c r="G937" s="23">
        <f t="shared" si="89"/>
        <v>0.60583757776470226</v>
      </c>
    </row>
    <row r="938" spans="1:7" x14ac:dyDescent="0.3">
      <c r="A938" s="23">
        <f t="shared" si="92"/>
        <v>932</v>
      </c>
      <c r="B938" s="32">
        <v>0.57518234809411906</v>
      </c>
      <c r="C938" s="23">
        <f t="shared" si="90"/>
        <v>2.5751823480941192</v>
      </c>
      <c r="D938" s="23">
        <f t="shared" si="91"/>
        <v>0.59050053545354952</v>
      </c>
      <c r="E938" s="23">
        <f t="shared" si="87"/>
        <v>1.0729613733905579E-3</v>
      </c>
      <c r="F938" s="23">
        <f t="shared" si="88"/>
        <v>564.62528543439134</v>
      </c>
      <c r="G938" s="23">
        <f t="shared" si="89"/>
        <v>0.60582112171072033</v>
      </c>
    </row>
    <row r="939" spans="1:7" x14ac:dyDescent="0.3">
      <c r="A939" s="23">
        <f t="shared" si="92"/>
        <v>933</v>
      </c>
      <c r="B939" s="32">
        <v>9.2806787316507461E-2</v>
      </c>
      <c r="C939" s="23">
        <f t="shared" si="90"/>
        <v>2.0928067873165075</v>
      </c>
      <c r="D939" s="23">
        <f t="shared" si="91"/>
        <v>0.67336889353425511</v>
      </c>
      <c r="E939" s="23">
        <f t="shared" si="87"/>
        <v>1.0718113612004287E-3</v>
      </c>
      <c r="F939" s="23">
        <f t="shared" si="88"/>
        <v>565.29865432792565</v>
      </c>
      <c r="G939" s="23">
        <f t="shared" si="89"/>
        <v>0.60589352017998466</v>
      </c>
    </row>
    <row r="940" spans="1:7" x14ac:dyDescent="0.3">
      <c r="A940" s="23">
        <f t="shared" si="92"/>
        <v>934</v>
      </c>
      <c r="B940" s="32">
        <v>0.83223975341044343</v>
      </c>
      <c r="C940" s="23">
        <f t="shared" si="90"/>
        <v>2.8322397534104433</v>
      </c>
      <c r="D940" s="23">
        <f t="shared" si="91"/>
        <v>0.55620647063732653</v>
      </c>
      <c r="E940" s="23">
        <f t="shared" si="87"/>
        <v>1.0706638115631692E-3</v>
      </c>
      <c r="F940" s="23">
        <f t="shared" si="88"/>
        <v>565.85486079856298</v>
      </c>
      <c r="G940" s="23">
        <f t="shared" si="89"/>
        <v>0.60584032205413596</v>
      </c>
    </row>
    <row r="941" spans="1:7" x14ac:dyDescent="0.3">
      <c r="A941" s="23">
        <f t="shared" si="92"/>
        <v>935</v>
      </c>
      <c r="B941" s="32">
        <v>0.2737815485091708</v>
      </c>
      <c r="C941" s="23">
        <f t="shared" si="90"/>
        <v>2.273781548509171</v>
      </c>
      <c r="D941" s="23">
        <f t="shared" si="91"/>
        <v>0.6388032503927914</v>
      </c>
      <c r="E941" s="23">
        <f t="shared" si="87"/>
        <v>1.0695187165775401E-3</v>
      </c>
      <c r="F941" s="23">
        <f t="shared" si="88"/>
        <v>566.49366404895579</v>
      </c>
      <c r="G941" s="23">
        <f t="shared" si="89"/>
        <v>0.60587557652294743</v>
      </c>
    </row>
    <row r="942" spans="1:7" x14ac:dyDescent="0.3">
      <c r="A942" s="23">
        <f t="shared" si="92"/>
        <v>936</v>
      </c>
      <c r="B942" s="32">
        <v>0.85985900448622088</v>
      </c>
      <c r="C942" s="23">
        <f t="shared" si="90"/>
        <v>2.8598590044862209</v>
      </c>
      <c r="D942" s="23">
        <f t="shared" si="91"/>
        <v>0.55282775255313898</v>
      </c>
      <c r="E942" s="23">
        <f t="shared" si="87"/>
        <v>1.0683760683760685E-3</v>
      </c>
      <c r="F942" s="23">
        <f t="shared" si="88"/>
        <v>567.04649180150898</v>
      </c>
      <c r="G942" s="23">
        <f t="shared" si="89"/>
        <v>0.60581890149733875</v>
      </c>
    </row>
    <row r="943" spans="1:7" x14ac:dyDescent="0.3">
      <c r="A943" s="23">
        <f t="shared" si="92"/>
        <v>937</v>
      </c>
      <c r="B943" s="32">
        <v>0.19888912625507371</v>
      </c>
      <c r="C943" s="23">
        <f t="shared" si="90"/>
        <v>2.1988891262550738</v>
      </c>
      <c r="D943" s="23">
        <f t="shared" si="91"/>
        <v>0.65252039287652974</v>
      </c>
      <c r="E943" s="23">
        <f t="shared" si="87"/>
        <v>1.0672358591248667E-3</v>
      </c>
      <c r="F943" s="23">
        <f t="shared" si="88"/>
        <v>567.69901219438555</v>
      </c>
      <c r="G943" s="23">
        <f t="shared" si="89"/>
        <v>0.60586874300361326</v>
      </c>
    </row>
    <row r="944" spans="1:7" x14ac:dyDescent="0.3">
      <c r="A944" s="23">
        <f t="shared" si="92"/>
        <v>938</v>
      </c>
      <c r="B944" s="32">
        <v>0.90133365886410111</v>
      </c>
      <c r="C944" s="23">
        <f t="shared" si="90"/>
        <v>2.9013336588641012</v>
      </c>
      <c r="D944" s="23">
        <f t="shared" si="91"/>
        <v>0.5478540320606573</v>
      </c>
      <c r="E944" s="23">
        <f t="shared" si="87"/>
        <v>1.0660980810234541E-3</v>
      </c>
      <c r="F944" s="23">
        <f t="shared" si="88"/>
        <v>568.24686622644617</v>
      </c>
      <c r="G944" s="23">
        <f t="shared" si="89"/>
        <v>0.60580689363160567</v>
      </c>
    </row>
    <row r="945" spans="1:7" x14ac:dyDescent="0.3">
      <c r="A945" s="23">
        <f t="shared" si="92"/>
        <v>939</v>
      </c>
      <c r="B945" s="32">
        <v>0.10162663655507065</v>
      </c>
      <c r="C945" s="23">
        <f t="shared" si="90"/>
        <v>2.1016266365550704</v>
      </c>
      <c r="D945" s="23">
        <f t="shared" si="91"/>
        <v>0.67156725704914011</v>
      </c>
      <c r="E945" s="23">
        <f t="shared" si="87"/>
        <v>1.0649627263045794E-3</v>
      </c>
      <c r="F945" s="23">
        <f t="shared" si="88"/>
        <v>568.91843348349528</v>
      </c>
      <c r="G945" s="23">
        <f t="shared" si="89"/>
        <v>0.60587692596751364</v>
      </c>
    </row>
    <row r="946" spans="1:7" x14ac:dyDescent="0.3">
      <c r="A946" s="23">
        <f t="shared" si="92"/>
        <v>940</v>
      </c>
      <c r="B946" s="32">
        <v>0.67906735435041354</v>
      </c>
      <c r="C946" s="23">
        <f t="shared" si="90"/>
        <v>2.6790673543504138</v>
      </c>
      <c r="D946" s="23">
        <f t="shared" si="91"/>
        <v>0.57598358037015485</v>
      </c>
      <c r="E946" s="23">
        <f t="shared" si="87"/>
        <v>1.0638297872340426E-3</v>
      </c>
      <c r="F946" s="23">
        <f t="shared" si="88"/>
        <v>569.4944170638654</v>
      </c>
      <c r="G946" s="23">
        <f t="shared" si="89"/>
        <v>0.60584512453602701</v>
      </c>
    </row>
    <row r="947" spans="1:7" x14ac:dyDescent="0.3">
      <c r="A947" s="23">
        <f t="shared" si="92"/>
        <v>941</v>
      </c>
      <c r="B947" s="32">
        <v>0.60844752342295605</v>
      </c>
      <c r="C947" s="23">
        <f t="shared" si="90"/>
        <v>2.608447523422956</v>
      </c>
      <c r="D947" s="23">
        <f t="shared" si="91"/>
        <v>0.58574727831643791</v>
      </c>
      <c r="E947" s="23">
        <f t="shared" si="87"/>
        <v>1.0626992561105207E-3</v>
      </c>
      <c r="F947" s="23">
        <f t="shared" si="88"/>
        <v>570.08016434218189</v>
      </c>
      <c r="G947" s="23">
        <f t="shared" si="89"/>
        <v>0.60582376656980008</v>
      </c>
    </row>
    <row r="948" spans="1:7" x14ac:dyDescent="0.3">
      <c r="A948" s="23">
        <f t="shared" si="92"/>
        <v>942</v>
      </c>
      <c r="B948" s="32">
        <v>0.7448957792901395</v>
      </c>
      <c r="C948" s="23">
        <f t="shared" si="90"/>
        <v>2.7448957792901396</v>
      </c>
      <c r="D948" s="23">
        <f t="shared" si="91"/>
        <v>0.56725995910159177</v>
      </c>
      <c r="E948" s="23">
        <f t="shared" si="87"/>
        <v>1.0615711252653928E-3</v>
      </c>
      <c r="F948" s="23">
        <f t="shared" si="88"/>
        <v>570.64742430128354</v>
      </c>
      <c r="G948" s="23">
        <f t="shared" si="89"/>
        <v>0.60578282834531161</v>
      </c>
    </row>
    <row r="949" spans="1:7" x14ac:dyDescent="0.3">
      <c r="A949" s="23">
        <f t="shared" si="92"/>
        <v>943</v>
      </c>
      <c r="B949" s="32">
        <v>0.33280434583574936</v>
      </c>
      <c r="C949" s="23">
        <f t="shared" si="90"/>
        <v>2.3328043458357492</v>
      </c>
      <c r="D949" s="23">
        <f t="shared" si="91"/>
        <v>0.62852034287453107</v>
      </c>
      <c r="E949" s="23">
        <f t="shared" si="87"/>
        <v>1.0604453870625664E-3</v>
      </c>
      <c r="F949" s="23">
        <f t="shared" si="88"/>
        <v>571.27594464415802</v>
      </c>
      <c r="G949" s="23">
        <f t="shared" si="89"/>
        <v>0.60580694023770743</v>
      </c>
    </row>
    <row r="950" spans="1:7" x14ac:dyDescent="0.3">
      <c r="A950" s="23">
        <f t="shared" si="92"/>
        <v>944</v>
      </c>
      <c r="B950" s="32">
        <v>0.76439710684530171</v>
      </c>
      <c r="C950" s="23">
        <f t="shared" si="90"/>
        <v>2.7643971068453017</v>
      </c>
      <c r="D950" s="23">
        <f t="shared" si="91"/>
        <v>0.56474194677541245</v>
      </c>
      <c r="E950" s="23">
        <f t="shared" si="87"/>
        <v>1.0593220338983051E-3</v>
      </c>
      <c r="F950" s="23">
        <f t="shared" si="88"/>
        <v>571.84068659093339</v>
      </c>
      <c r="G950" s="23">
        <f t="shared" si="89"/>
        <v>0.60576343918531084</v>
      </c>
    </row>
    <row r="951" spans="1:7" x14ac:dyDescent="0.3">
      <c r="A951" s="23">
        <f t="shared" si="92"/>
        <v>945</v>
      </c>
      <c r="B951" s="32">
        <v>0.82265694143498036</v>
      </c>
      <c r="C951" s="23">
        <f t="shared" si="90"/>
        <v>2.8226569414349805</v>
      </c>
      <c r="D951" s="23">
        <f t="shared" si="91"/>
        <v>0.5573915078934838</v>
      </c>
      <c r="E951" s="23">
        <f t="shared" si="87"/>
        <v>1.0582010582010583E-3</v>
      </c>
      <c r="F951" s="23">
        <f t="shared" si="88"/>
        <v>572.39807809882689</v>
      </c>
      <c r="G951" s="23">
        <f t="shared" si="89"/>
        <v>0.60571225195643064</v>
      </c>
    </row>
    <row r="952" spans="1:7" x14ac:dyDescent="0.3">
      <c r="A952" s="23">
        <f t="shared" si="92"/>
        <v>946</v>
      </c>
      <c r="B952" s="32">
        <v>0.27195043794061097</v>
      </c>
      <c r="C952" s="23">
        <f t="shared" si="90"/>
        <v>2.2719504379406108</v>
      </c>
      <c r="D952" s="23">
        <f t="shared" si="91"/>
        <v>0.63912947911889684</v>
      </c>
      <c r="E952" s="23">
        <f t="shared" si="87"/>
        <v>1.0570824524312897E-3</v>
      </c>
      <c r="F952" s="23">
        <f t="shared" si="88"/>
        <v>573.03720757794576</v>
      </c>
      <c r="G952" s="23">
        <f t="shared" si="89"/>
        <v>0.60574757672087287</v>
      </c>
    </row>
    <row r="953" spans="1:7" x14ac:dyDescent="0.3">
      <c r="A953" s="23">
        <f t="shared" si="92"/>
        <v>947</v>
      </c>
      <c r="B953" s="32">
        <v>0.50242622150334182</v>
      </c>
      <c r="C953" s="23">
        <f t="shared" si="90"/>
        <v>2.5024262215033417</v>
      </c>
      <c r="D953" s="23">
        <f t="shared" si="91"/>
        <v>0.60126304579390788</v>
      </c>
      <c r="E953" s="23">
        <f t="shared" ref="E953:E1006" si="93" xml:space="preserve"> ($D$3-$C$3)/A953</f>
        <v>1.0559662090813093E-3</v>
      </c>
      <c r="F953" s="23">
        <f t="shared" ref="F953:F1006" si="94" xml:space="preserve"> SUM(D953+F952)</f>
        <v>573.63847062373964</v>
      </c>
      <c r="G953" s="23">
        <f t="shared" ref="G953:G1006" si="95" xml:space="preserve"> E953*F953</f>
        <v>0.60574284120775035</v>
      </c>
    </row>
    <row r="954" spans="1:7" x14ac:dyDescent="0.3">
      <c r="A954" s="23">
        <f t="shared" si="92"/>
        <v>948</v>
      </c>
      <c r="B954" s="32">
        <v>0.2238227484969634</v>
      </c>
      <c r="C954" s="23">
        <f t="shared" si="90"/>
        <v>2.2238227484969633</v>
      </c>
      <c r="D954" s="23">
        <f t="shared" si="91"/>
        <v>0.64786664474348465</v>
      </c>
      <c r="E954" s="23">
        <f t="shared" si="93"/>
        <v>1.0548523206751054E-3</v>
      </c>
      <c r="F954" s="23">
        <f t="shared" si="94"/>
        <v>574.28633726848307</v>
      </c>
      <c r="G954" s="23">
        <f t="shared" si="95"/>
        <v>0.60578727559966561</v>
      </c>
    </row>
    <row r="955" spans="1:7" x14ac:dyDescent="0.3">
      <c r="A955" s="23">
        <f t="shared" si="92"/>
        <v>949</v>
      </c>
      <c r="B955" s="32">
        <v>0.87725455488753934</v>
      </c>
      <c r="C955" s="23">
        <f t="shared" si="90"/>
        <v>2.8772545548875392</v>
      </c>
      <c r="D955" s="23">
        <f t="shared" si="91"/>
        <v>0.55072724366635173</v>
      </c>
      <c r="E955" s="23">
        <f t="shared" si="93"/>
        <v>1.053740779768177E-3</v>
      </c>
      <c r="F955" s="23">
        <f t="shared" si="94"/>
        <v>574.83706451214937</v>
      </c>
      <c r="G955" s="23">
        <f t="shared" si="95"/>
        <v>0.60572925659868215</v>
      </c>
    </row>
    <row r="956" spans="1:7" x14ac:dyDescent="0.3">
      <c r="A956" s="23">
        <f t="shared" si="92"/>
        <v>950</v>
      </c>
      <c r="B956" s="32">
        <v>0.79570909756767483</v>
      </c>
      <c r="C956" s="23">
        <f t="shared" si="90"/>
        <v>2.7957090975676748</v>
      </c>
      <c r="D956" s="23">
        <f t="shared" si="91"/>
        <v>0.56075990934471653</v>
      </c>
      <c r="E956" s="23">
        <f t="shared" si="93"/>
        <v>1.0526315789473684E-3</v>
      </c>
      <c r="F956" s="23">
        <f t="shared" si="94"/>
        <v>575.39782442149408</v>
      </c>
      <c r="G956" s="23">
        <f t="shared" si="95"/>
        <v>0.60568192044367797</v>
      </c>
    </row>
    <row r="957" spans="1:7" x14ac:dyDescent="0.3">
      <c r="A957" s="23">
        <f t="shared" si="92"/>
        <v>951</v>
      </c>
      <c r="B957" s="32">
        <v>0.90972624897000032</v>
      </c>
      <c r="C957" s="23">
        <f t="shared" si="90"/>
        <v>2.9097262489700002</v>
      </c>
      <c r="D957" s="23">
        <f t="shared" si="91"/>
        <v>0.54686181802891831</v>
      </c>
      <c r="E957" s="23">
        <f t="shared" si="93"/>
        <v>1.0515247108307045E-3</v>
      </c>
      <c r="F957" s="23">
        <f t="shared" si="94"/>
        <v>575.94468623952298</v>
      </c>
      <c r="G957" s="23">
        <f t="shared" si="95"/>
        <v>0.60562006965249526</v>
      </c>
    </row>
    <row r="958" spans="1:7" x14ac:dyDescent="0.3">
      <c r="A958" s="23">
        <f t="shared" si="92"/>
        <v>952</v>
      </c>
      <c r="B958" s="32">
        <v>0.94347972045045325</v>
      </c>
      <c r="C958" s="23">
        <f t="shared" si="90"/>
        <v>2.943479720450453</v>
      </c>
      <c r="D958" s="23">
        <f t="shared" si="91"/>
        <v>0.54291846109154351</v>
      </c>
      <c r="E958" s="23">
        <f t="shared" si="93"/>
        <v>1.0504201680672268E-3</v>
      </c>
      <c r="F958" s="23">
        <f t="shared" si="94"/>
        <v>576.4876047006145</v>
      </c>
      <c r="G958" s="23">
        <f t="shared" si="95"/>
        <v>0.60555420661829251</v>
      </c>
    </row>
    <row r="959" spans="1:7" x14ac:dyDescent="0.3">
      <c r="A959" s="23">
        <f t="shared" si="92"/>
        <v>953</v>
      </c>
      <c r="B959" s="32">
        <v>0.26306955168309581</v>
      </c>
      <c r="C959" s="23">
        <f t="shared" si="90"/>
        <v>2.2630695516830959</v>
      </c>
      <c r="D959" s="23">
        <f t="shared" si="91"/>
        <v>0.64071802467060268</v>
      </c>
      <c r="E959" s="23">
        <f t="shared" si="93"/>
        <v>1.0493179433368311E-3</v>
      </c>
      <c r="F959" s="23">
        <f t="shared" si="94"/>
        <v>577.1283227252851</v>
      </c>
      <c r="G959" s="23">
        <f t="shared" si="95"/>
        <v>0.60559110464353105</v>
      </c>
    </row>
    <row r="960" spans="1:7" x14ac:dyDescent="0.3">
      <c r="A960" s="23">
        <f t="shared" si="92"/>
        <v>954</v>
      </c>
      <c r="B960" s="32">
        <v>0.89684743797112954</v>
      </c>
      <c r="C960" s="23">
        <f t="shared" si="90"/>
        <v>2.8968474379711298</v>
      </c>
      <c r="D960" s="23">
        <f t="shared" si="91"/>
        <v>0.54838635864288454</v>
      </c>
      <c r="E960" s="23">
        <f t="shared" si="93"/>
        <v>1.0482180293501049E-3</v>
      </c>
      <c r="F960" s="23">
        <f t="shared" si="94"/>
        <v>577.67670908392802</v>
      </c>
      <c r="G960" s="23">
        <f t="shared" si="95"/>
        <v>0.60553114159740884</v>
      </c>
    </row>
    <row r="961" spans="1:7" x14ac:dyDescent="0.3">
      <c r="A961" s="23">
        <f t="shared" si="92"/>
        <v>955</v>
      </c>
      <c r="B961" s="32">
        <v>0.15280617694631793</v>
      </c>
      <c r="C961" s="23">
        <f t="shared" si="90"/>
        <v>2.152806176946318</v>
      </c>
      <c r="D961" s="23">
        <f t="shared" si="91"/>
        <v>0.66136204373335938</v>
      </c>
      <c r="E961" s="23">
        <f t="shared" si="93"/>
        <v>1.0471204188481676E-3</v>
      </c>
      <c r="F961" s="23">
        <f t="shared" si="94"/>
        <v>578.33807112766135</v>
      </c>
      <c r="G961" s="23">
        <f t="shared" si="95"/>
        <v>0.60558960327503808</v>
      </c>
    </row>
    <row r="962" spans="1:7" x14ac:dyDescent="0.3">
      <c r="A962" s="23">
        <f t="shared" si="92"/>
        <v>956</v>
      </c>
      <c r="B962" s="32">
        <v>0.60789819025238812</v>
      </c>
      <c r="C962" s="23">
        <f t="shared" si="90"/>
        <v>2.6078981902523881</v>
      </c>
      <c r="D962" s="23">
        <f t="shared" si="91"/>
        <v>0.5858249508092952</v>
      </c>
      <c r="E962" s="23">
        <f t="shared" si="93"/>
        <v>1.0460251046025104E-3</v>
      </c>
      <c r="F962" s="23">
        <f t="shared" si="94"/>
        <v>578.92389607847065</v>
      </c>
      <c r="G962" s="23">
        <f t="shared" si="95"/>
        <v>0.60556892895237513</v>
      </c>
    </row>
    <row r="963" spans="1:7" x14ac:dyDescent="0.3">
      <c r="A963" s="23">
        <f t="shared" si="92"/>
        <v>957</v>
      </c>
      <c r="B963" s="32">
        <v>0.98913541062654498</v>
      </c>
      <c r="C963" s="23">
        <f t="shared" si="90"/>
        <v>2.9891354106265449</v>
      </c>
      <c r="D963" s="23">
        <f t="shared" si="91"/>
        <v>0.53770151216101125</v>
      </c>
      <c r="E963" s="23">
        <f t="shared" si="93"/>
        <v>1.0449320794148381E-3</v>
      </c>
      <c r="F963" s="23">
        <f t="shared" si="94"/>
        <v>579.46159759063164</v>
      </c>
      <c r="G963" s="23">
        <f t="shared" si="95"/>
        <v>0.60549801211142285</v>
      </c>
    </row>
    <row r="964" spans="1:7" x14ac:dyDescent="0.3">
      <c r="A964" s="23">
        <f t="shared" si="92"/>
        <v>958</v>
      </c>
      <c r="B964" s="32">
        <v>0.85937070833460494</v>
      </c>
      <c r="C964" s="23">
        <f t="shared" si="90"/>
        <v>2.8593707083346049</v>
      </c>
      <c r="D964" s="23">
        <f t="shared" si="91"/>
        <v>0.55288701847535104</v>
      </c>
      <c r="E964" s="23">
        <f t="shared" si="93"/>
        <v>1.0438413361169101E-3</v>
      </c>
      <c r="F964" s="23">
        <f t="shared" si="94"/>
        <v>580.01448460910694</v>
      </c>
      <c r="G964" s="23">
        <f t="shared" si="95"/>
        <v>0.60544309458153123</v>
      </c>
    </row>
    <row r="965" spans="1:7" x14ac:dyDescent="0.3">
      <c r="A965" s="23">
        <f t="shared" si="92"/>
        <v>959</v>
      </c>
      <c r="B965" s="32">
        <v>0.94668416394543287</v>
      </c>
      <c r="C965" s="23">
        <f t="shared" si="90"/>
        <v>2.9466841639454326</v>
      </c>
      <c r="D965" s="23">
        <f t="shared" si="91"/>
        <v>0.54254796147206241</v>
      </c>
      <c r="E965" s="23">
        <f t="shared" si="93"/>
        <v>1.0427528675703858E-3</v>
      </c>
      <c r="F965" s="23">
        <f t="shared" si="94"/>
        <v>580.55703257057905</v>
      </c>
      <c r="G965" s="23">
        <f t="shared" si="95"/>
        <v>0.6053775105011252</v>
      </c>
    </row>
    <row r="966" spans="1:7" x14ac:dyDescent="0.3">
      <c r="A966" s="23">
        <f t="shared" si="92"/>
        <v>960</v>
      </c>
      <c r="B966" s="32">
        <v>0.87145603808709982</v>
      </c>
      <c r="C966" s="23">
        <f t="shared" si="90"/>
        <v>2.8714560380870999</v>
      </c>
      <c r="D966" s="23">
        <f t="shared" si="91"/>
        <v>0.55142507930927043</v>
      </c>
      <c r="E966" s="23">
        <f t="shared" si="93"/>
        <v>1.0416666666666667E-3</v>
      </c>
      <c r="F966" s="23">
        <f t="shared" si="94"/>
        <v>581.10845764988835</v>
      </c>
      <c r="G966" s="23">
        <f t="shared" si="95"/>
        <v>0.60532131005196699</v>
      </c>
    </row>
    <row r="967" spans="1:7" x14ac:dyDescent="0.3">
      <c r="A967" s="23">
        <f t="shared" si="92"/>
        <v>961</v>
      </c>
      <c r="B967" s="32">
        <v>0.19458601641895809</v>
      </c>
      <c r="C967" s="23">
        <f t="shared" si="90"/>
        <v>2.1945860164189579</v>
      </c>
      <c r="D967" s="23">
        <f t="shared" si="91"/>
        <v>0.65333262825927219</v>
      </c>
      <c r="E967" s="23">
        <f t="shared" si="93"/>
        <v>1.0405827263267431E-3</v>
      </c>
      <c r="F967" s="23">
        <f t="shared" si="94"/>
        <v>581.7617902781476</v>
      </c>
      <c r="G967" s="23">
        <f t="shared" si="95"/>
        <v>0.60537126980036171</v>
      </c>
    </row>
    <row r="968" spans="1:7" x14ac:dyDescent="0.3">
      <c r="A968" s="23">
        <f t="shared" si="92"/>
        <v>962</v>
      </c>
      <c r="B968" s="32">
        <v>0.4596087527085177</v>
      </c>
      <c r="C968" s="23">
        <f t="shared" ref="C968:C1006" si="96">$C$3+B968*($D$3-$C$3)</f>
        <v>2.4596087527085175</v>
      </c>
      <c r="D968" s="23">
        <f t="shared" ref="D968:D1006" si="97" xml:space="preserve"> POWER(C968,-1) * LN(C968+2)</f>
        <v>0.60784506354098677</v>
      </c>
      <c r="E968" s="23">
        <f t="shared" si="93"/>
        <v>1.0395010395010396E-3</v>
      </c>
      <c r="F968" s="23">
        <f t="shared" si="94"/>
        <v>582.36963534168854</v>
      </c>
      <c r="G968" s="23">
        <f t="shared" si="95"/>
        <v>0.60537384131152661</v>
      </c>
    </row>
    <row r="969" spans="1:7" x14ac:dyDescent="0.3">
      <c r="A969" s="23">
        <f t="shared" ref="A969:A1006" si="98">A968+1</f>
        <v>963</v>
      </c>
      <c r="B969" s="32">
        <v>0.88067262794885093</v>
      </c>
      <c r="C969" s="23">
        <f t="shared" si="96"/>
        <v>2.8806726279488508</v>
      </c>
      <c r="D969" s="23">
        <f t="shared" si="97"/>
        <v>0.55031697409217117</v>
      </c>
      <c r="E969" s="23">
        <f t="shared" si="93"/>
        <v>1.0384215991692627E-3</v>
      </c>
      <c r="F969" s="23">
        <f t="shared" si="94"/>
        <v>582.91995231578073</v>
      </c>
      <c r="G969" s="23">
        <f t="shared" si="95"/>
        <v>0.60531666907142334</v>
      </c>
    </row>
    <row r="970" spans="1:7" x14ac:dyDescent="0.3">
      <c r="A970" s="23">
        <f t="shared" si="98"/>
        <v>964</v>
      </c>
      <c r="B970" s="32">
        <v>0.71074556718649862</v>
      </c>
      <c r="C970" s="23">
        <f t="shared" si="96"/>
        <v>2.7107455671864988</v>
      </c>
      <c r="D970" s="23">
        <f t="shared" si="97"/>
        <v>0.57174166723035291</v>
      </c>
      <c r="E970" s="23">
        <f t="shared" si="93"/>
        <v>1.037344398340249E-3</v>
      </c>
      <c r="F970" s="23">
        <f t="shared" si="94"/>
        <v>583.49169398301103</v>
      </c>
      <c r="G970" s="23">
        <f t="shared" si="95"/>
        <v>0.60528184023133924</v>
      </c>
    </row>
    <row r="971" spans="1:7" x14ac:dyDescent="0.3">
      <c r="A971" s="23">
        <f t="shared" si="98"/>
        <v>965</v>
      </c>
      <c r="B971" s="32">
        <v>0.21576586199530015</v>
      </c>
      <c r="C971" s="23">
        <f t="shared" si="96"/>
        <v>2.2157658619953002</v>
      </c>
      <c r="D971" s="23">
        <f t="shared" si="97"/>
        <v>0.64936070132490087</v>
      </c>
      <c r="E971" s="23">
        <f t="shared" si="93"/>
        <v>1.0362694300518134E-3</v>
      </c>
      <c r="F971" s="23">
        <f t="shared" si="94"/>
        <v>584.14105468433593</v>
      </c>
      <c r="G971" s="23">
        <f t="shared" si="95"/>
        <v>0.60532751780760197</v>
      </c>
    </row>
    <row r="972" spans="1:7" x14ac:dyDescent="0.3">
      <c r="A972" s="23">
        <f t="shared" si="98"/>
        <v>966</v>
      </c>
      <c r="B972" s="32">
        <v>0.39036225470748009</v>
      </c>
      <c r="C972" s="23">
        <f t="shared" si="96"/>
        <v>2.3903622547074801</v>
      </c>
      <c r="D972" s="23">
        <f t="shared" si="97"/>
        <v>0.61890692045766427</v>
      </c>
      <c r="E972" s="23">
        <f t="shared" si="93"/>
        <v>1.0351966873706005E-3</v>
      </c>
      <c r="F972" s="23">
        <f t="shared" si="94"/>
        <v>584.7599616047936</v>
      </c>
      <c r="G972" s="23">
        <f t="shared" si="95"/>
        <v>0.6053415751602419</v>
      </c>
    </row>
    <row r="973" spans="1:7" x14ac:dyDescent="0.3">
      <c r="A973" s="23">
        <f t="shared" si="98"/>
        <v>967</v>
      </c>
      <c r="B973" s="32">
        <v>0.271645252845851</v>
      </c>
      <c r="C973" s="23">
        <f t="shared" si="96"/>
        <v>2.2716452528458508</v>
      </c>
      <c r="D973" s="23">
        <f t="shared" si="97"/>
        <v>0.63918389384375973</v>
      </c>
      <c r="E973" s="23">
        <f t="shared" si="93"/>
        <v>1.0341261633919339E-3</v>
      </c>
      <c r="F973" s="23">
        <f t="shared" si="94"/>
        <v>585.39914549863738</v>
      </c>
      <c r="G973" s="23">
        <f t="shared" si="95"/>
        <v>0.60537657238742237</v>
      </c>
    </row>
    <row r="974" spans="1:7" x14ac:dyDescent="0.3">
      <c r="A974" s="23">
        <f t="shared" si="98"/>
        <v>968</v>
      </c>
      <c r="B974" s="32">
        <v>0.4901882992034669</v>
      </c>
      <c r="C974" s="23">
        <f t="shared" si="96"/>
        <v>2.4901882992034667</v>
      </c>
      <c r="D974" s="23">
        <f t="shared" si="97"/>
        <v>0.60312492786871497</v>
      </c>
      <c r="E974" s="23">
        <f t="shared" si="93"/>
        <v>1.0330578512396695E-3</v>
      </c>
      <c r="F974" s="23">
        <f t="shared" si="94"/>
        <v>586.00227042650613</v>
      </c>
      <c r="G974" s="23">
        <f t="shared" si="95"/>
        <v>0.60537424630837411</v>
      </c>
    </row>
    <row r="975" spans="1:7" x14ac:dyDescent="0.3">
      <c r="A975" s="23">
        <f t="shared" si="98"/>
        <v>969</v>
      </c>
      <c r="B975" s="32">
        <v>0.5144505142368847</v>
      </c>
      <c r="C975" s="23">
        <f t="shared" si="96"/>
        <v>2.5144505142368847</v>
      </c>
      <c r="D975" s="23">
        <f t="shared" si="97"/>
        <v>0.59944845549961412</v>
      </c>
      <c r="E975" s="23">
        <f t="shared" si="93"/>
        <v>1.0319917440660474E-3</v>
      </c>
      <c r="F975" s="23">
        <f t="shared" si="94"/>
        <v>586.6017188820058</v>
      </c>
      <c r="G975" s="23">
        <f t="shared" si="95"/>
        <v>0.60536813094118236</v>
      </c>
    </row>
    <row r="976" spans="1:7" x14ac:dyDescent="0.3">
      <c r="A976" s="23">
        <f t="shared" si="98"/>
        <v>970</v>
      </c>
      <c r="B976" s="32">
        <v>0.10061952574236274</v>
      </c>
      <c r="C976" s="23">
        <f t="shared" si="96"/>
        <v>2.1006195257423625</v>
      </c>
      <c r="D976" s="23">
        <f t="shared" si="97"/>
        <v>0.67177232661213548</v>
      </c>
      <c r="E976" s="23">
        <f t="shared" si="93"/>
        <v>1.0309278350515464E-3</v>
      </c>
      <c r="F976" s="23">
        <f t="shared" si="94"/>
        <v>587.27349120861788</v>
      </c>
      <c r="G976" s="23">
        <f t="shared" si="95"/>
        <v>0.60543658887486385</v>
      </c>
    </row>
    <row r="977" spans="1:7" x14ac:dyDescent="0.3">
      <c r="A977" s="23">
        <f t="shared" si="98"/>
        <v>971</v>
      </c>
      <c r="B977" s="32">
        <v>0.76900540177617727</v>
      </c>
      <c r="C977" s="23">
        <f t="shared" si="96"/>
        <v>2.7690054017761772</v>
      </c>
      <c r="D977" s="23">
        <f t="shared" si="97"/>
        <v>0.56415121870066032</v>
      </c>
      <c r="E977" s="23">
        <f t="shared" si="93"/>
        <v>1.0298661174047373E-3</v>
      </c>
      <c r="F977" s="23">
        <f t="shared" si="94"/>
        <v>587.83764242731854</v>
      </c>
      <c r="G977" s="23">
        <f t="shared" si="95"/>
        <v>0.60539407047097682</v>
      </c>
    </row>
    <row r="978" spans="1:7" x14ac:dyDescent="0.3">
      <c r="A978" s="23">
        <f t="shared" si="98"/>
        <v>972</v>
      </c>
      <c r="B978" s="32">
        <v>0.77184362315744504</v>
      </c>
      <c r="C978" s="23">
        <f t="shared" si="96"/>
        <v>2.7718436231574453</v>
      </c>
      <c r="D978" s="23">
        <f t="shared" si="97"/>
        <v>0.56378820254418094</v>
      </c>
      <c r="E978" s="23">
        <f t="shared" si="93"/>
        <v>1.02880658436214E-3</v>
      </c>
      <c r="F978" s="23">
        <f t="shared" si="94"/>
        <v>588.40143062986272</v>
      </c>
      <c r="G978" s="23">
        <f t="shared" si="95"/>
        <v>0.6053512660801057</v>
      </c>
    </row>
    <row r="979" spans="1:7" x14ac:dyDescent="0.3">
      <c r="A979" s="23">
        <f t="shared" si="98"/>
        <v>973</v>
      </c>
      <c r="B979" s="32">
        <v>0.37388225959044158</v>
      </c>
      <c r="C979" s="23">
        <f t="shared" si="96"/>
        <v>2.3738822595904416</v>
      </c>
      <c r="D979" s="23">
        <f t="shared" si="97"/>
        <v>0.62161928953481782</v>
      </c>
      <c r="E979" s="23">
        <f t="shared" si="93"/>
        <v>1.0277492291880781E-3</v>
      </c>
      <c r="F979" s="23">
        <f t="shared" si="94"/>
        <v>589.02304991939752</v>
      </c>
      <c r="G979" s="23">
        <f t="shared" si="95"/>
        <v>0.60536798552867166</v>
      </c>
    </row>
    <row r="980" spans="1:7" x14ac:dyDescent="0.3">
      <c r="A980" s="23">
        <f t="shared" si="98"/>
        <v>974</v>
      </c>
      <c r="B980" s="32">
        <v>0.33304849391155739</v>
      </c>
      <c r="C980" s="23">
        <f t="shared" si="96"/>
        <v>2.3330484939115572</v>
      </c>
      <c r="D980" s="23">
        <f t="shared" si="97"/>
        <v>0.62847872141756744</v>
      </c>
      <c r="E980" s="23">
        <f t="shared" si="93"/>
        <v>1.026694045174538E-3</v>
      </c>
      <c r="F980" s="23">
        <f t="shared" si="94"/>
        <v>589.65152864081506</v>
      </c>
      <c r="G980" s="23">
        <f t="shared" si="95"/>
        <v>0.60539171318358842</v>
      </c>
    </row>
    <row r="981" spans="1:7" x14ac:dyDescent="0.3">
      <c r="A981" s="23">
        <f t="shared" si="98"/>
        <v>975</v>
      </c>
      <c r="B981" s="32">
        <v>0.86803796502578812</v>
      </c>
      <c r="C981" s="23">
        <f t="shared" si="96"/>
        <v>2.8680379650257883</v>
      </c>
      <c r="D981" s="23">
        <f t="shared" si="97"/>
        <v>0.55183752561540822</v>
      </c>
      <c r="E981" s="23">
        <f t="shared" si="93"/>
        <v>1.0256410256410256E-3</v>
      </c>
      <c r="F981" s="23">
        <f t="shared" si="94"/>
        <v>590.20336616643044</v>
      </c>
      <c r="G981" s="23">
        <f t="shared" si="95"/>
        <v>0.60533678581172357</v>
      </c>
    </row>
    <row r="982" spans="1:7" x14ac:dyDescent="0.3">
      <c r="A982" s="23">
        <f t="shared" si="98"/>
        <v>976</v>
      </c>
      <c r="B982" s="32">
        <v>0.40028077028717918</v>
      </c>
      <c r="C982" s="23">
        <f t="shared" si="96"/>
        <v>2.4002807702871793</v>
      </c>
      <c r="D982" s="23">
        <f t="shared" si="97"/>
        <v>0.61728959739155198</v>
      </c>
      <c r="E982" s="23">
        <f t="shared" si="93"/>
        <v>1.0245901639344263E-3</v>
      </c>
      <c r="F982" s="23">
        <f t="shared" si="94"/>
        <v>590.82065576382195</v>
      </c>
      <c r="G982" s="23">
        <f t="shared" si="95"/>
        <v>0.60534903254489958</v>
      </c>
    </row>
    <row r="983" spans="1:7" x14ac:dyDescent="0.3">
      <c r="A983" s="23">
        <f t="shared" si="98"/>
        <v>977</v>
      </c>
      <c r="B983" s="32">
        <v>0.76848658711508533</v>
      </c>
      <c r="C983" s="23">
        <f t="shared" si="96"/>
        <v>2.7684865871150852</v>
      </c>
      <c r="D983" s="23">
        <f t="shared" si="97"/>
        <v>0.56421764313133393</v>
      </c>
      <c r="E983" s="23">
        <f t="shared" si="93"/>
        <v>1.0235414534288639E-3</v>
      </c>
      <c r="F983" s="23">
        <f t="shared" si="94"/>
        <v>591.38487340695326</v>
      </c>
      <c r="G983" s="23">
        <f t="shared" si="95"/>
        <v>0.60530693286279758</v>
      </c>
    </row>
    <row r="984" spans="1:7" x14ac:dyDescent="0.3">
      <c r="A984" s="23">
        <f t="shared" si="98"/>
        <v>978</v>
      </c>
      <c r="B984" s="32">
        <v>0.13953062532425917</v>
      </c>
      <c r="C984" s="23">
        <f t="shared" si="96"/>
        <v>2.1395306253242592</v>
      </c>
      <c r="D984" s="23">
        <f t="shared" si="97"/>
        <v>0.66396918514260239</v>
      </c>
      <c r="E984" s="23">
        <f t="shared" si="93"/>
        <v>1.0224948875255625E-3</v>
      </c>
      <c r="F984" s="23">
        <f t="shared" si="94"/>
        <v>592.04884259209587</v>
      </c>
      <c r="G984" s="23">
        <f t="shared" si="95"/>
        <v>0.60536691471584447</v>
      </c>
    </row>
    <row r="985" spans="1:7" x14ac:dyDescent="0.3">
      <c r="A985" s="23">
        <f t="shared" si="98"/>
        <v>979</v>
      </c>
      <c r="B985" s="32">
        <v>0.98773155919064914</v>
      </c>
      <c r="C985" s="23">
        <f t="shared" si="96"/>
        <v>2.987731559190649</v>
      </c>
      <c r="D985" s="23">
        <f t="shared" si="97"/>
        <v>0.53785997075368341</v>
      </c>
      <c r="E985" s="23">
        <f t="shared" si="93"/>
        <v>1.0214504596527069E-3</v>
      </c>
      <c r="F985" s="23">
        <f t="shared" si="94"/>
        <v>592.5867025628495</v>
      </c>
      <c r="G985" s="23">
        <f t="shared" si="95"/>
        <v>0.60529795971690448</v>
      </c>
    </row>
    <row r="986" spans="1:7" x14ac:dyDescent="0.3">
      <c r="A986" s="23">
        <f t="shared" si="98"/>
        <v>980</v>
      </c>
      <c r="B986" s="32">
        <v>0.8945585497604297</v>
      </c>
      <c r="C986" s="23">
        <f t="shared" si="96"/>
        <v>2.8945585497604296</v>
      </c>
      <c r="D986" s="23">
        <f t="shared" si="97"/>
        <v>0.5486584778660214</v>
      </c>
      <c r="E986" s="23">
        <f t="shared" si="93"/>
        <v>1.0204081632653062E-3</v>
      </c>
      <c r="F986" s="23">
        <f t="shared" si="94"/>
        <v>593.13536104071557</v>
      </c>
      <c r="G986" s="23">
        <f t="shared" si="95"/>
        <v>0.6052401643272608</v>
      </c>
    </row>
    <row r="987" spans="1:7" x14ac:dyDescent="0.3">
      <c r="A987" s="23">
        <f t="shared" si="98"/>
        <v>981</v>
      </c>
      <c r="B987" s="32">
        <v>0.31357768486587118</v>
      </c>
      <c r="C987" s="23">
        <f t="shared" si="96"/>
        <v>2.3135776848658711</v>
      </c>
      <c r="D987" s="23">
        <f t="shared" si="97"/>
        <v>0.63182129506182827</v>
      </c>
      <c r="E987" s="23">
        <f t="shared" si="93"/>
        <v>1.0193679918450561E-3</v>
      </c>
      <c r="F987" s="23">
        <f t="shared" si="94"/>
        <v>593.76718233577742</v>
      </c>
      <c r="G987" s="23">
        <f t="shared" si="95"/>
        <v>0.60526726028111877</v>
      </c>
    </row>
    <row r="988" spans="1:7" x14ac:dyDescent="0.3">
      <c r="A988" s="23">
        <f t="shared" si="98"/>
        <v>982</v>
      </c>
      <c r="B988" s="32">
        <v>0.65681936094241156</v>
      </c>
      <c r="C988" s="23">
        <f t="shared" si="96"/>
        <v>2.6568193609424116</v>
      </c>
      <c r="D988" s="23">
        <f t="shared" si="97"/>
        <v>0.57901289682890933</v>
      </c>
      <c r="E988" s="23">
        <f t="shared" si="93"/>
        <v>1.0183299389002036E-3</v>
      </c>
      <c r="F988" s="23">
        <f t="shared" si="94"/>
        <v>594.34619523260631</v>
      </c>
      <c r="G988" s="23">
        <f t="shared" si="95"/>
        <v>0.60524052467678846</v>
      </c>
    </row>
    <row r="989" spans="1:7" x14ac:dyDescent="0.3">
      <c r="A989" s="23">
        <f t="shared" si="98"/>
        <v>983</v>
      </c>
      <c r="B989" s="32">
        <v>0.26911221655934325</v>
      </c>
      <c r="C989" s="23">
        <f t="shared" si="96"/>
        <v>2.2691122165593431</v>
      </c>
      <c r="D989" s="23">
        <f t="shared" si="97"/>
        <v>0.63963601412884008</v>
      </c>
      <c r="E989" s="23">
        <f t="shared" si="93"/>
        <v>1.017293997965412E-3</v>
      </c>
      <c r="F989" s="23">
        <f t="shared" si="94"/>
        <v>594.98583124673519</v>
      </c>
      <c r="G989" s="23">
        <f t="shared" si="95"/>
        <v>0.60527551500176513</v>
      </c>
    </row>
    <row r="990" spans="1:7" x14ac:dyDescent="0.3">
      <c r="A990" s="23">
        <f t="shared" si="98"/>
        <v>984</v>
      </c>
      <c r="B990" s="32">
        <v>0.67760246589556561</v>
      </c>
      <c r="C990" s="23">
        <f t="shared" si="96"/>
        <v>2.6776024658955655</v>
      </c>
      <c r="D990" s="23">
        <f t="shared" si="97"/>
        <v>0.57618175390135151</v>
      </c>
      <c r="E990" s="23">
        <f t="shared" si="93"/>
        <v>1.0162601626016261E-3</v>
      </c>
      <c r="F990" s="23">
        <f t="shared" si="94"/>
        <v>595.56201300063651</v>
      </c>
      <c r="G990" s="23">
        <f t="shared" si="95"/>
        <v>0.60524594817137867</v>
      </c>
    </row>
    <row r="991" spans="1:7" x14ac:dyDescent="0.3">
      <c r="A991" s="23">
        <f t="shared" si="98"/>
        <v>985</v>
      </c>
      <c r="B991" s="32">
        <v>0.70177312540055548</v>
      </c>
      <c r="C991" s="23">
        <f t="shared" si="96"/>
        <v>2.7017731254005555</v>
      </c>
      <c r="D991" s="23">
        <f t="shared" si="97"/>
        <v>0.57293474560900048</v>
      </c>
      <c r="E991" s="23">
        <f t="shared" si="93"/>
        <v>1.0152284263959391E-3</v>
      </c>
      <c r="F991" s="23">
        <f t="shared" si="94"/>
        <v>596.13494774624553</v>
      </c>
      <c r="G991" s="23">
        <f t="shared" si="95"/>
        <v>0.6052131449200463</v>
      </c>
    </row>
    <row r="992" spans="1:7" x14ac:dyDescent="0.3">
      <c r="A992" s="23">
        <f t="shared" si="98"/>
        <v>986</v>
      </c>
      <c r="B992" s="32">
        <v>0.42292550431836912</v>
      </c>
      <c r="C992" s="23">
        <f t="shared" si="96"/>
        <v>2.4229255043183691</v>
      </c>
      <c r="D992" s="23">
        <f t="shared" si="97"/>
        <v>0.61363890606606641</v>
      </c>
      <c r="E992" s="23">
        <f t="shared" si="93"/>
        <v>1.0141987829614604E-3</v>
      </c>
      <c r="F992" s="23">
        <f t="shared" si="94"/>
        <v>596.74858665231159</v>
      </c>
      <c r="G992" s="23">
        <f t="shared" si="95"/>
        <v>0.605221690316746</v>
      </c>
    </row>
    <row r="993" spans="1:7" x14ac:dyDescent="0.3">
      <c r="A993" s="23">
        <f t="shared" si="98"/>
        <v>987</v>
      </c>
      <c r="B993" s="32">
        <v>0.75087740714743489</v>
      </c>
      <c r="C993" s="23">
        <f t="shared" si="96"/>
        <v>2.7508774071474349</v>
      </c>
      <c r="D993" s="23">
        <f t="shared" si="97"/>
        <v>0.5664844657321686</v>
      </c>
      <c r="E993" s="23">
        <f t="shared" si="93"/>
        <v>1.0131712259371835E-3</v>
      </c>
      <c r="F993" s="23">
        <f t="shared" si="94"/>
        <v>597.31507111804376</v>
      </c>
      <c r="G993" s="23">
        <f t="shared" si="95"/>
        <v>0.60518244287542433</v>
      </c>
    </row>
    <row r="994" spans="1:7" x14ac:dyDescent="0.3">
      <c r="A994" s="23">
        <f t="shared" si="98"/>
        <v>988</v>
      </c>
      <c r="B994" s="32">
        <v>0.17505417035431989</v>
      </c>
      <c r="C994" s="23">
        <f t="shared" si="96"/>
        <v>2.1750541703543198</v>
      </c>
      <c r="D994" s="23">
        <f t="shared" si="97"/>
        <v>0.65705367371195378</v>
      </c>
      <c r="E994" s="23">
        <f t="shared" si="93"/>
        <v>1.0121457489878543E-3</v>
      </c>
      <c r="F994" s="23">
        <f t="shared" si="94"/>
        <v>597.97212479175573</v>
      </c>
      <c r="G994" s="23">
        <f t="shared" si="95"/>
        <v>0.60523494412121026</v>
      </c>
    </row>
    <row r="995" spans="1:7" x14ac:dyDescent="0.3">
      <c r="A995" s="23">
        <f t="shared" si="98"/>
        <v>989</v>
      </c>
      <c r="B995" s="32">
        <v>0.5314798425244911</v>
      </c>
      <c r="C995" s="23">
        <f t="shared" si="96"/>
        <v>2.5314798425244911</v>
      </c>
      <c r="D995" s="23">
        <f t="shared" si="97"/>
        <v>0.59690325667181021</v>
      </c>
      <c r="E995" s="23">
        <f t="shared" si="93"/>
        <v>1.0111223458038423E-3</v>
      </c>
      <c r="F995" s="23">
        <f t="shared" si="94"/>
        <v>598.56902804842753</v>
      </c>
      <c r="G995" s="23">
        <f t="shared" si="95"/>
        <v>0.60522651976585196</v>
      </c>
    </row>
    <row r="996" spans="1:7" x14ac:dyDescent="0.3">
      <c r="A996" s="23">
        <f t="shared" si="98"/>
        <v>990</v>
      </c>
      <c r="B996" s="32">
        <v>0.5161595507675405</v>
      </c>
      <c r="C996" s="23">
        <f t="shared" si="96"/>
        <v>2.5161595507675405</v>
      </c>
      <c r="D996" s="23">
        <f t="shared" si="97"/>
        <v>0.59919172268363363</v>
      </c>
      <c r="E996" s="23">
        <f t="shared" si="93"/>
        <v>1.0101010101010101E-3</v>
      </c>
      <c r="F996" s="23">
        <f t="shared" si="94"/>
        <v>599.16821977111113</v>
      </c>
      <c r="G996" s="23">
        <f t="shared" si="95"/>
        <v>0.60522042401122333</v>
      </c>
    </row>
    <row r="997" spans="1:7" x14ac:dyDescent="0.3">
      <c r="A997" s="23">
        <f t="shared" si="98"/>
        <v>991</v>
      </c>
      <c r="B997" s="32">
        <v>7.770012512588885E-2</v>
      </c>
      <c r="C997" s="23">
        <f t="shared" si="96"/>
        <v>2.0777001251258889</v>
      </c>
      <c r="D997" s="23">
        <f t="shared" si="97"/>
        <v>0.67648507966141935</v>
      </c>
      <c r="E997" s="23">
        <f t="shared" si="93"/>
        <v>1.0090817356205853E-3</v>
      </c>
      <c r="F997" s="23">
        <f t="shared" si="94"/>
        <v>599.84470485077259</v>
      </c>
      <c r="G997" s="23">
        <f t="shared" si="95"/>
        <v>0.60529233587363529</v>
      </c>
    </row>
    <row r="998" spans="1:7" x14ac:dyDescent="0.3">
      <c r="A998" s="23">
        <f t="shared" si="98"/>
        <v>992</v>
      </c>
      <c r="B998" s="32">
        <v>0.31455427716910306</v>
      </c>
      <c r="C998" s="23">
        <f t="shared" si="96"/>
        <v>2.314554277169103</v>
      </c>
      <c r="D998" s="23">
        <f t="shared" si="97"/>
        <v>0.63165251188284122</v>
      </c>
      <c r="E998" s="23">
        <f t="shared" si="93"/>
        <v>1.0080645161290322E-3</v>
      </c>
      <c r="F998" s="23">
        <f t="shared" si="94"/>
        <v>600.47635736265545</v>
      </c>
      <c r="G998" s="23">
        <f t="shared" si="95"/>
        <v>0.60531890863170912</v>
      </c>
    </row>
    <row r="999" spans="1:7" x14ac:dyDescent="0.3">
      <c r="A999" s="23">
        <f t="shared" si="98"/>
        <v>993</v>
      </c>
      <c r="B999" s="32">
        <v>0.93462935270241398</v>
      </c>
      <c r="C999" s="23">
        <f t="shared" si="96"/>
        <v>2.9346293527024141</v>
      </c>
      <c r="D999" s="23">
        <f t="shared" si="97"/>
        <v>0.54394520478694119</v>
      </c>
      <c r="E999" s="23">
        <f t="shared" si="93"/>
        <v>1.0070493454179255E-3</v>
      </c>
      <c r="F999" s="23">
        <f t="shared" si="94"/>
        <v>601.0203025674424</v>
      </c>
      <c r="G999" s="23">
        <f t="shared" si="95"/>
        <v>0.60525710228342633</v>
      </c>
    </row>
    <row r="1000" spans="1:7" x14ac:dyDescent="0.3">
      <c r="A1000" s="23">
        <f t="shared" si="98"/>
        <v>994</v>
      </c>
      <c r="B1000" s="32">
        <v>0.29709768974883266</v>
      </c>
      <c r="C1000" s="23">
        <f t="shared" si="96"/>
        <v>2.2970976897488327</v>
      </c>
      <c r="D1000" s="23">
        <f t="shared" si="97"/>
        <v>0.63468778252147517</v>
      </c>
      <c r="E1000" s="23">
        <f t="shared" si="93"/>
        <v>1.006036217303823E-3</v>
      </c>
      <c r="F1000" s="23">
        <f t="shared" si="94"/>
        <v>601.6549903499639</v>
      </c>
      <c r="G1000" s="23">
        <f t="shared" si="95"/>
        <v>0.60528671061364581</v>
      </c>
    </row>
    <row r="1001" spans="1:7" x14ac:dyDescent="0.3">
      <c r="A1001" s="23">
        <f t="shared" si="98"/>
        <v>995</v>
      </c>
      <c r="B1001" s="32">
        <v>0.39863277077547532</v>
      </c>
      <c r="C1001" s="23">
        <f t="shared" si="96"/>
        <v>2.3986327707754755</v>
      </c>
      <c r="D1001" s="23">
        <f t="shared" si="97"/>
        <v>0.6175575422672408</v>
      </c>
      <c r="E1001" s="23">
        <f t="shared" si="93"/>
        <v>1.0050251256281408E-3</v>
      </c>
      <c r="F1001" s="23">
        <f t="shared" si="94"/>
        <v>602.27254789223116</v>
      </c>
      <c r="G1001" s="23">
        <f t="shared" si="95"/>
        <v>0.60529904310777005</v>
      </c>
    </row>
    <row r="1002" spans="1:7" x14ac:dyDescent="0.3">
      <c r="A1002" s="23">
        <f t="shared" si="98"/>
        <v>996</v>
      </c>
      <c r="B1002" s="32">
        <v>0.45625171666615805</v>
      </c>
      <c r="C1002" s="23">
        <f t="shared" si="96"/>
        <v>2.4562517166661579</v>
      </c>
      <c r="D1002" s="23">
        <f t="shared" si="97"/>
        <v>0.60836924011812143</v>
      </c>
      <c r="E1002" s="23">
        <f t="shared" si="93"/>
        <v>1.004016064257028E-3</v>
      </c>
      <c r="F1002" s="23">
        <f t="shared" si="94"/>
        <v>602.88091713234928</v>
      </c>
      <c r="G1002" s="23">
        <f t="shared" si="95"/>
        <v>0.60530212563488883</v>
      </c>
    </row>
    <row r="1003" spans="1:7" x14ac:dyDescent="0.3">
      <c r="A1003" s="23">
        <f t="shared" si="98"/>
        <v>997</v>
      </c>
      <c r="B1003" s="32">
        <v>0.90917691579943238</v>
      </c>
      <c r="C1003" s="23">
        <f t="shared" si="96"/>
        <v>2.9091769157994323</v>
      </c>
      <c r="D1003" s="23">
        <f t="shared" si="97"/>
        <v>0.54692661861036085</v>
      </c>
      <c r="E1003" s="23">
        <f t="shared" si="93"/>
        <v>1.0030090270812437E-3</v>
      </c>
      <c r="F1003" s="23">
        <f t="shared" si="94"/>
        <v>603.4278437509596</v>
      </c>
      <c r="G1003" s="23">
        <f t="shared" si="95"/>
        <v>0.60524357447438271</v>
      </c>
    </row>
    <row r="1004" spans="1:7" x14ac:dyDescent="0.3">
      <c r="A1004" s="23">
        <f t="shared" si="98"/>
        <v>998</v>
      </c>
      <c r="B1004" s="32">
        <v>3.5950804162724691E-2</v>
      </c>
      <c r="C1004" s="23">
        <f t="shared" si="96"/>
        <v>2.0359508041627246</v>
      </c>
      <c r="D1004" s="23">
        <f t="shared" si="97"/>
        <v>0.6853023709160031</v>
      </c>
      <c r="E1004" s="23">
        <f t="shared" si="93"/>
        <v>1.002004008016032E-3</v>
      </c>
      <c r="F1004" s="23">
        <f t="shared" si="94"/>
        <v>604.11314612187562</v>
      </c>
      <c r="G1004" s="23">
        <f t="shared" si="95"/>
        <v>0.60532379370929412</v>
      </c>
    </row>
    <row r="1005" spans="1:7" x14ac:dyDescent="0.3">
      <c r="A1005" s="23">
        <f t="shared" si="98"/>
        <v>999</v>
      </c>
      <c r="B1005" s="32">
        <v>0.61058381908627579</v>
      </c>
      <c r="C1005" s="23">
        <f t="shared" si="96"/>
        <v>2.6105838190862758</v>
      </c>
      <c r="D1005" s="23">
        <f t="shared" si="97"/>
        <v>0.58544547763622901</v>
      </c>
      <c r="E1005" s="23">
        <f t="shared" si="93"/>
        <v>1.001001001001001E-3</v>
      </c>
      <c r="F1005" s="23">
        <f t="shared" si="94"/>
        <v>604.69859159951181</v>
      </c>
      <c r="G1005" s="23">
        <f t="shared" si="95"/>
        <v>0.60530389549500685</v>
      </c>
    </row>
    <row r="1006" spans="1:7" x14ac:dyDescent="0.3">
      <c r="A1006" s="23">
        <f t="shared" si="98"/>
        <v>1000</v>
      </c>
      <c r="B1006" s="32">
        <v>0.28669087801751764</v>
      </c>
      <c r="C1006" s="23">
        <f t="shared" si="96"/>
        <v>2.2866908780175175</v>
      </c>
      <c r="D1006" s="23">
        <f t="shared" si="97"/>
        <v>0.63651588947928506</v>
      </c>
      <c r="E1006" s="23">
        <f t="shared" si="93"/>
        <v>1E-3</v>
      </c>
      <c r="F1006" s="23">
        <f t="shared" si="94"/>
        <v>605.33510748899107</v>
      </c>
      <c r="G1006" s="23">
        <f t="shared" si="95"/>
        <v>0.60533510748899111</v>
      </c>
    </row>
  </sheetData>
  <mergeCells count="6">
    <mergeCell ref="A2:B2"/>
    <mergeCell ref="E2:I2"/>
    <mergeCell ref="J2:K2"/>
    <mergeCell ref="A3:B3"/>
    <mergeCell ref="E3:I4"/>
    <mergeCell ref="J3:K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233"/>
  <sheetViews>
    <sheetView zoomScale="70" zoomScaleNormal="70" workbookViewId="0">
      <selection activeCell="AC19" sqref="AC19"/>
    </sheetView>
  </sheetViews>
  <sheetFormatPr defaultRowHeight="18.75" x14ac:dyDescent="0.25"/>
  <cols>
    <col min="1" max="1" width="12.85546875" style="2" customWidth="1"/>
    <col min="2" max="2" width="11" style="2" customWidth="1"/>
    <col min="3" max="3" width="9.140625" style="2"/>
    <col min="4" max="4" width="17.28515625" style="2" customWidth="1"/>
    <col min="5" max="9" width="9.140625" style="2"/>
    <col min="10" max="10" width="20" style="2" customWidth="1"/>
    <col min="11" max="11" width="9.140625" style="2"/>
    <col min="12" max="12" width="14" style="2" customWidth="1"/>
    <col min="13" max="13" width="9.140625" style="2"/>
    <col min="14" max="14" width="27.5703125" style="2" customWidth="1"/>
    <col min="15" max="16384" width="9.140625" style="2"/>
  </cols>
  <sheetData>
    <row r="1" spans="1:12" ht="21.75" x14ac:dyDescent="0.3">
      <c r="A1" s="26" t="s">
        <v>36</v>
      </c>
    </row>
    <row r="2" spans="1:12" ht="19.5" x14ac:dyDescent="0.25">
      <c r="A2" s="42" t="s">
        <v>0</v>
      </c>
      <c r="B2" s="43"/>
      <c r="C2" s="6" t="s">
        <v>2</v>
      </c>
      <c r="D2" s="6" t="s">
        <v>3</v>
      </c>
      <c r="E2" s="37" t="s">
        <v>27</v>
      </c>
      <c r="F2" s="37"/>
      <c r="G2" s="37"/>
      <c r="H2" s="37"/>
      <c r="I2" s="37"/>
      <c r="J2" s="37" t="s">
        <v>28</v>
      </c>
      <c r="K2" s="37"/>
      <c r="L2" s="3" t="s">
        <v>35</v>
      </c>
    </row>
    <row r="3" spans="1:12" ht="22.5" x14ac:dyDescent="0.25">
      <c r="A3" s="44" t="s">
        <v>1</v>
      </c>
      <c r="B3" s="45"/>
      <c r="C3" s="19">
        <v>2</v>
      </c>
      <c r="D3" s="20">
        <v>3</v>
      </c>
      <c r="E3" s="35"/>
      <c r="F3" s="35"/>
      <c r="G3" s="35"/>
      <c r="H3" s="35"/>
      <c r="I3" s="35"/>
      <c r="J3" s="40">
        <v>0.60596062345206503</v>
      </c>
      <c r="K3" s="41"/>
      <c r="L3" s="3">
        <f>POWER(10,-6)</f>
        <v>9.9999999999999995E-7</v>
      </c>
    </row>
    <row r="4" spans="1:12" x14ac:dyDescent="0.25">
      <c r="A4" s="14"/>
      <c r="B4" s="14"/>
      <c r="C4" s="21"/>
      <c r="D4" s="21"/>
      <c r="E4" s="35"/>
      <c r="F4" s="35"/>
      <c r="G4" s="35"/>
      <c r="H4" s="35"/>
      <c r="I4" s="35"/>
      <c r="J4" s="25"/>
      <c r="K4" s="25"/>
      <c r="L4" s="14"/>
    </row>
    <row r="6" spans="1:12" x14ac:dyDescent="0.25">
      <c r="A6" s="8" t="s">
        <v>37</v>
      </c>
    </row>
    <row r="7" spans="1:12" x14ac:dyDescent="0.25">
      <c r="A7" s="3" t="s">
        <v>6</v>
      </c>
    </row>
    <row r="8" spans="1:12" x14ac:dyDescent="0.25">
      <c r="A8" s="3">
        <f xml:space="preserve"> (D3-C3)/10</f>
        <v>0.1</v>
      </c>
    </row>
    <row r="10" spans="1:12" ht="19.5" x14ac:dyDescent="0.25">
      <c r="A10" s="46" t="s">
        <v>20</v>
      </c>
      <c r="B10" s="47"/>
      <c r="C10" s="47"/>
      <c r="D10" s="47"/>
      <c r="E10" s="48"/>
    </row>
    <row r="11" spans="1:12" x14ac:dyDescent="0.25">
      <c r="A11" s="8" t="s">
        <v>5</v>
      </c>
    </row>
    <row r="12" spans="1:12" ht="19.5" x14ac:dyDescent="0.25">
      <c r="A12" s="6" t="s">
        <v>7</v>
      </c>
      <c r="B12" s="6" t="s">
        <v>8</v>
      </c>
      <c r="C12" s="6" t="s">
        <v>0</v>
      </c>
      <c r="D12" s="6" t="s">
        <v>21</v>
      </c>
      <c r="E12" s="13"/>
    </row>
    <row r="13" spans="1:12" x14ac:dyDescent="0.25">
      <c r="A13" s="3">
        <v>0</v>
      </c>
      <c r="B13" s="3">
        <v>2</v>
      </c>
      <c r="C13" s="3">
        <f xml:space="preserve"> POWER(B13,-1) * LN(B13+2)</f>
        <v>0.69314718055994529</v>
      </c>
      <c r="D13" s="3">
        <f xml:space="preserve"> C13</f>
        <v>0.69314718055994529</v>
      </c>
    </row>
    <row r="14" spans="1:12" x14ac:dyDescent="0.25">
      <c r="A14" s="3">
        <f>A13+1</f>
        <v>1</v>
      </c>
      <c r="B14" s="3">
        <f>B13+0.1</f>
        <v>2.1</v>
      </c>
      <c r="C14" s="3">
        <f xml:space="preserve"> POWER(B14,-1) * LN(B14+2)</f>
        <v>0.67189855890964856</v>
      </c>
      <c r="D14" s="3">
        <f xml:space="preserve"> C14*2</f>
        <v>1.3437971178192971</v>
      </c>
    </row>
    <row r="15" spans="1:12" x14ac:dyDescent="0.25">
      <c r="A15" s="3">
        <f t="shared" ref="A15:A23" si="0">A14+1</f>
        <v>2</v>
      </c>
      <c r="B15" s="3">
        <f t="shared" ref="B15:B20" si="1">B14+0.1</f>
        <v>2.2000000000000002</v>
      </c>
      <c r="C15" s="3">
        <f t="shared" ref="C15:C23" si="2" xml:space="preserve"> POWER(B15,-1) * LN(B15+2)</f>
        <v>0.65231114785878308</v>
      </c>
      <c r="D15" s="3">
        <f t="shared" ref="D15:D22" si="3" xml:space="preserve"> C15*2</f>
        <v>1.3046222957175662</v>
      </c>
    </row>
    <row r="16" spans="1:12" x14ac:dyDescent="0.25">
      <c r="A16" s="3">
        <f t="shared" si="0"/>
        <v>3</v>
      </c>
      <c r="B16" s="3">
        <f t="shared" si="1"/>
        <v>2.3000000000000003</v>
      </c>
      <c r="C16" s="3">
        <f t="shared" si="2"/>
        <v>0.63418044465196377</v>
      </c>
      <c r="D16" s="3">
        <f t="shared" si="3"/>
        <v>1.2683608893039275</v>
      </c>
    </row>
    <row r="17" spans="1:22" x14ac:dyDescent="0.25">
      <c r="A17" s="3">
        <f t="shared" si="0"/>
        <v>4</v>
      </c>
      <c r="B17" s="3">
        <f t="shared" si="1"/>
        <v>2.4000000000000004</v>
      </c>
      <c r="C17" s="3">
        <f t="shared" si="2"/>
        <v>0.61733522538508978</v>
      </c>
      <c r="D17" s="3">
        <f t="shared" si="3"/>
        <v>1.2346704507701796</v>
      </c>
    </row>
    <row r="18" spans="1:22" x14ac:dyDescent="0.25">
      <c r="A18" s="3">
        <f t="shared" si="0"/>
        <v>5</v>
      </c>
      <c r="B18" s="3">
        <f t="shared" si="1"/>
        <v>2.5000000000000004</v>
      </c>
      <c r="C18" s="3">
        <f t="shared" si="2"/>
        <v>0.60163095871050953</v>
      </c>
      <c r="D18" s="3">
        <f t="shared" si="3"/>
        <v>1.2032619174210191</v>
      </c>
    </row>
    <row r="19" spans="1:22" x14ac:dyDescent="0.25">
      <c r="A19" s="3">
        <f t="shared" si="0"/>
        <v>6</v>
      </c>
      <c r="B19" s="3">
        <f t="shared" si="1"/>
        <v>2.6000000000000005</v>
      </c>
      <c r="C19" s="3">
        <f t="shared" si="2"/>
        <v>0.58694473211348042</v>
      </c>
      <c r="D19" s="3">
        <f t="shared" si="3"/>
        <v>1.1738894642269608</v>
      </c>
    </row>
    <row r="20" spans="1:22" x14ac:dyDescent="0.25">
      <c r="A20" s="3">
        <f t="shared" si="0"/>
        <v>7</v>
      </c>
      <c r="B20" s="3">
        <f t="shared" si="1"/>
        <v>2.7000000000000006</v>
      </c>
      <c r="C20" s="3">
        <f t="shared" si="2"/>
        <v>0.57317129952444923</v>
      </c>
      <c r="D20" s="3">
        <f t="shared" si="3"/>
        <v>1.1463425990488985</v>
      </c>
    </row>
    <row r="21" spans="1:22" x14ac:dyDescent="0.25">
      <c r="A21" s="3">
        <f t="shared" si="0"/>
        <v>8</v>
      </c>
      <c r="B21" s="3">
        <f>B20+0.1</f>
        <v>2.8000000000000007</v>
      </c>
      <c r="C21" s="3">
        <f t="shared" si="2"/>
        <v>0.56021997068351603</v>
      </c>
      <c r="D21" s="3">
        <f t="shared" si="3"/>
        <v>1.1204399413670321</v>
      </c>
    </row>
    <row r="22" spans="1:22" x14ac:dyDescent="0.25">
      <c r="A22" s="3">
        <f t="shared" si="0"/>
        <v>9</v>
      </c>
      <c r="B22" s="3">
        <f>B21+0.1</f>
        <v>2.9000000000000008</v>
      </c>
      <c r="C22" s="3">
        <f t="shared" si="2"/>
        <v>0.54801213969537266</v>
      </c>
      <c r="D22" s="3">
        <f t="shared" si="3"/>
        <v>1.0960242793907453</v>
      </c>
    </row>
    <row r="23" spans="1:22" x14ac:dyDescent="0.25">
      <c r="A23" s="3">
        <f t="shared" si="0"/>
        <v>10</v>
      </c>
      <c r="B23" s="3">
        <f>B22+0.1</f>
        <v>3.0000000000000009</v>
      </c>
      <c r="C23" s="3">
        <f t="shared" si="2"/>
        <v>0.53647930414470002</v>
      </c>
      <c r="D23" s="3">
        <f xml:space="preserve"> C23</f>
        <v>0.53647930414470002</v>
      </c>
    </row>
    <row r="24" spans="1:22" x14ac:dyDescent="0.25">
      <c r="B24" s="2" t="s">
        <v>9</v>
      </c>
      <c r="C24" s="10">
        <f>SUM(D13:D23)</f>
        <v>12.121035439770273</v>
      </c>
    </row>
    <row r="26" spans="1:22" ht="19.5" x14ac:dyDescent="0.25">
      <c r="A26" s="34" t="s">
        <v>23</v>
      </c>
      <c r="B26" s="34"/>
      <c r="C26" s="34">
        <f xml:space="preserve"> C24*(A8/2)</f>
        <v>0.60605177198851368</v>
      </c>
      <c r="D26" s="34"/>
      <c r="E26" s="34"/>
    </row>
    <row r="28" spans="1:22" ht="19.5" x14ac:dyDescent="0.25">
      <c r="A28" s="46" t="s">
        <v>20</v>
      </c>
      <c r="B28" s="47"/>
      <c r="C28" s="47"/>
      <c r="D28" s="47"/>
      <c r="E28" s="47"/>
      <c r="F28" s="3" t="s">
        <v>6</v>
      </c>
    </row>
    <row r="29" spans="1:22" x14ac:dyDescent="0.25">
      <c r="A29" s="8" t="s">
        <v>11</v>
      </c>
      <c r="F29" s="3">
        <f>A8/2</f>
        <v>0.05</v>
      </c>
    </row>
    <row r="30" spans="1:22" x14ac:dyDescent="0.25">
      <c r="E30" s="13"/>
    </row>
    <row r="31" spans="1:22" ht="19.5" x14ac:dyDescent="0.25">
      <c r="A31" s="6" t="s">
        <v>7</v>
      </c>
      <c r="B31" s="3">
        <v>0</v>
      </c>
      <c r="C31" s="3">
        <f t="shared" ref="C31:U31" si="4">B31+1</f>
        <v>1</v>
      </c>
      <c r="D31" s="3">
        <f t="shared" si="4"/>
        <v>2</v>
      </c>
      <c r="E31" s="3">
        <f t="shared" si="4"/>
        <v>3</v>
      </c>
      <c r="F31" s="3">
        <f t="shared" si="4"/>
        <v>4</v>
      </c>
      <c r="G31" s="3">
        <f t="shared" si="4"/>
        <v>5</v>
      </c>
      <c r="H31" s="3">
        <f t="shared" si="4"/>
        <v>6</v>
      </c>
      <c r="I31" s="3">
        <f t="shared" si="4"/>
        <v>7</v>
      </c>
      <c r="J31" s="3">
        <f t="shared" si="4"/>
        <v>8</v>
      </c>
      <c r="K31" s="3">
        <f t="shared" si="4"/>
        <v>9</v>
      </c>
      <c r="L31" s="3">
        <f t="shared" si="4"/>
        <v>10</v>
      </c>
      <c r="M31" s="3">
        <f t="shared" si="4"/>
        <v>11</v>
      </c>
      <c r="N31" s="3">
        <f t="shared" si="4"/>
        <v>12</v>
      </c>
      <c r="O31" s="3">
        <f t="shared" si="4"/>
        <v>13</v>
      </c>
      <c r="P31" s="3">
        <f t="shared" si="4"/>
        <v>14</v>
      </c>
      <c r="Q31" s="3">
        <f t="shared" si="4"/>
        <v>15</v>
      </c>
      <c r="R31" s="3">
        <f t="shared" si="4"/>
        <v>16</v>
      </c>
      <c r="S31" s="3">
        <f>R31+1</f>
        <v>17</v>
      </c>
      <c r="T31" s="3">
        <f>S31+1</f>
        <v>18</v>
      </c>
      <c r="U31" s="3">
        <f t="shared" si="4"/>
        <v>19</v>
      </c>
      <c r="V31" s="3">
        <f>U31+1</f>
        <v>20</v>
      </c>
    </row>
    <row r="32" spans="1:22" ht="19.5" x14ac:dyDescent="0.25">
      <c r="A32" s="6" t="s">
        <v>8</v>
      </c>
      <c r="B32" s="3">
        <v>2</v>
      </c>
      <c r="C32" s="3">
        <f>B32+$F$29</f>
        <v>2.0499999999999998</v>
      </c>
      <c r="D32" s="3">
        <f t="shared" ref="D32:V32" si="5">C32+$F$29</f>
        <v>2.0999999999999996</v>
      </c>
      <c r="E32" s="3">
        <f t="shared" si="5"/>
        <v>2.1499999999999995</v>
      </c>
      <c r="F32" s="3">
        <f t="shared" si="5"/>
        <v>2.1999999999999993</v>
      </c>
      <c r="G32" s="3">
        <f t="shared" si="5"/>
        <v>2.2499999999999991</v>
      </c>
      <c r="H32" s="3">
        <f t="shared" si="5"/>
        <v>2.2999999999999989</v>
      </c>
      <c r="I32" s="3">
        <f t="shared" si="5"/>
        <v>2.3499999999999988</v>
      </c>
      <c r="J32" s="3">
        <f t="shared" si="5"/>
        <v>2.3999999999999986</v>
      </c>
      <c r="K32" s="3">
        <f t="shared" si="5"/>
        <v>2.4499999999999984</v>
      </c>
      <c r="L32" s="3">
        <f t="shared" si="5"/>
        <v>2.4999999999999982</v>
      </c>
      <c r="M32" s="3">
        <f t="shared" si="5"/>
        <v>2.549999999999998</v>
      </c>
      <c r="N32" s="3">
        <f t="shared" si="5"/>
        <v>2.5999999999999979</v>
      </c>
      <c r="O32" s="3">
        <f t="shared" si="5"/>
        <v>2.6499999999999977</v>
      </c>
      <c r="P32" s="3">
        <f t="shared" si="5"/>
        <v>2.6999999999999975</v>
      </c>
      <c r="Q32" s="3">
        <f t="shared" si="5"/>
        <v>2.7499999999999973</v>
      </c>
      <c r="R32" s="3">
        <f t="shared" si="5"/>
        <v>2.7999999999999972</v>
      </c>
      <c r="S32" s="3">
        <f t="shared" si="5"/>
        <v>2.849999999999997</v>
      </c>
      <c r="T32" s="3">
        <f t="shared" si="5"/>
        <v>2.8999999999999968</v>
      </c>
      <c r="U32" s="3">
        <f t="shared" si="5"/>
        <v>2.9499999999999966</v>
      </c>
      <c r="V32" s="3">
        <f t="shared" si="5"/>
        <v>2.9999999999999964</v>
      </c>
    </row>
    <row r="33" spans="1:22" ht="19.5" x14ac:dyDescent="0.25">
      <c r="A33" s="6" t="s">
        <v>0</v>
      </c>
      <c r="B33" s="3">
        <f xml:space="preserve"> POWER(B32,-1) * LN(B32+2)</f>
        <v>0.69314718055994529</v>
      </c>
      <c r="C33" s="3">
        <f t="shared" ref="C33:V33" si="6" xml:space="preserve"> POWER(C32,-1) * LN(C32+2)</f>
        <v>0.68230091761875511</v>
      </c>
      <c r="D33" s="3">
        <f t="shared" si="6"/>
        <v>0.67189855890964867</v>
      </c>
      <c r="E33" s="3">
        <f t="shared" si="6"/>
        <v>0.66191085313609632</v>
      </c>
      <c r="F33" s="3">
        <f t="shared" si="6"/>
        <v>0.65231114785878319</v>
      </c>
      <c r="G33" s="3">
        <f t="shared" si="6"/>
        <v>0.64307510352725594</v>
      </c>
      <c r="H33" s="3">
        <f t="shared" si="6"/>
        <v>0.63418044465196399</v>
      </c>
      <c r="I33" s="3">
        <f t="shared" si="6"/>
        <v>0.62560674259599713</v>
      </c>
      <c r="J33" s="3">
        <f t="shared" si="6"/>
        <v>0.61733522538509</v>
      </c>
      <c r="K33" s="3">
        <f t="shared" si="6"/>
        <v>0.60934861068495905</v>
      </c>
      <c r="L33" s="3">
        <f t="shared" si="6"/>
        <v>0.60163095871050998</v>
      </c>
      <c r="M33" s="3">
        <f t="shared" si="6"/>
        <v>0.59416754233837643</v>
      </c>
      <c r="N33" s="3">
        <f t="shared" si="6"/>
        <v>0.58694473211348086</v>
      </c>
      <c r="O33" s="3">
        <f t="shared" si="6"/>
        <v>0.57994989418840215</v>
      </c>
      <c r="P33" s="3">
        <f t="shared" si="6"/>
        <v>0.57317129952444956</v>
      </c>
      <c r="Q33" s="3">
        <f t="shared" si="6"/>
        <v>0.56659804292601845</v>
      </c>
      <c r="R33" s="3">
        <f t="shared" si="6"/>
        <v>0.56021997068351648</v>
      </c>
      <c r="S33" s="3">
        <f t="shared" si="6"/>
        <v>0.55402761577171677</v>
      </c>
      <c r="T33" s="3">
        <f t="shared" si="6"/>
        <v>0.5480121396953731</v>
      </c>
      <c r="U33" s="3">
        <f t="shared" si="6"/>
        <v>0.54216528019681354</v>
      </c>
      <c r="V33" s="3">
        <f t="shared" si="6"/>
        <v>0.53647930414470046</v>
      </c>
    </row>
    <row r="34" spans="1:22" ht="19.5" x14ac:dyDescent="0.25">
      <c r="A34" s="6" t="s">
        <v>21</v>
      </c>
      <c r="B34" s="3">
        <f xml:space="preserve"> B33</f>
        <v>0.69314718055994529</v>
      </c>
      <c r="C34" s="3">
        <f t="shared" ref="C34:U34" si="7" xml:space="preserve"> C33*2</f>
        <v>1.3646018352375102</v>
      </c>
      <c r="D34" s="3">
        <f t="shared" si="7"/>
        <v>1.3437971178192973</v>
      </c>
      <c r="E34" s="3">
        <f t="shared" si="7"/>
        <v>1.3238217062721926</v>
      </c>
      <c r="F34" s="3">
        <f t="shared" si="7"/>
        <v>1.3046222957175664</v>
      </c>
      <c r="G34" s="3">
        <f t="shared" si="7"/>
        <v>1.2861502070545119</v>
      </c>
      <c r="H34" s="3">
        <f t="shared" si="7"/>
        <v>1.268360889303928</v>
      </c>
      <c r="I34" s="3">
        <f t="shared" si="7"/>
        <v>1.2512134851919943</v>
      </c>
      <c r="J34" s="3">
        <f t="shared" si="7"/>
        <v>1.23467045077018</v>
      </c>
      <c r="K34" s="3">
        <f t="shared" si="7"/>
        <v>1.2186972213699181</v>
      </c>
      <c r="L34" s="3">
        <f t="shared" si="7"/>
        <v>1.20326191742102</v>
      </c>
      <c r="M34" s="3">
        <f t="shared" si="7"/>
        <v>1.1883350846767529</v>
      </c>
      <c r="N34" s="3">
        <f t="shared" si="7"/>
        <v>1.1738894642269617</v>
      </c>
      <c r="O34" s="3">
        <f t="shared" si="7"/>
        <v>1.1598997883768043</v>
      </c>
      <c r="P34" s="3">
        <f t="shared" si="7"/>
        <v>1.1463425990488991</v>
      </c>
      <c r="Q34" s="3">
        <f t="shared" si="7"/>
        <v>1.1331960858520369</v>
      </c>
      <c r="R34" s="3">
        <f t="shared" si="7"/>
        <v>1.120439941367033</v>
      </c>
      <c r="S34" s="3">
        <f t="shared" si="7"/>
        <v>1.1080552315434335</v>
      </c>
      <c r="T34" s="3">
        <f t="shared" si="7"/>
        <v>1.0960242793907462</v>
      </c>
      <c r="U34" s="3">
        <f t="shared" si="7"/>
        <v>1.0843305603936271</v>
      </c>
      <c r="V34" s="3">
        <f xml:space="preserve"> V33</f>
        <v>0.53647930414470046</v>
      </c>
    </row>
    <row r="35" spans="1:22" x14ac:dyDescent="0.25">
      <c r="B35" s="2" t="s">
        <v>9</v>
      </c>
      <c r="C35" s="10">
        <f>SUM(B34:V34)</f>
        <v>24.239336645739066</v>
      </c>
    </row>
    <row r="37" spans="1:22" ht="19.5" x14ac:dyDescent="0.25">
      <c r="A37" s="34" t="s">
        <v>22</v>
      </c>
      <c r="B37" s="34"/>
      <c r="C37" s="34">
        <f xml:space="preserve"> C35*(F29/2)</f>
        <v>0.60598341614347673</v>
      </c>
      <c r="D37" s="34"/>
      <c r="E37" s="34"/>
    </row>
    <row r="39" spans="1:22" x14ac:dyDescent="0.25">
      <c r="D39" s="52" t="str">
        <f xml:space="preserve"> IF(ABS(C37-C26) &lt;= L3, "Окончательное решение!", "Переход к шагу 3!")</f>
        <v>Переход к шагу 3!</v>
      </c>
      <c r="E39" s="52"/>
      <c r="H39" s="8" t="s">
        <v>38</v>
      </c>
      <c r="N39" s="28">
        <f>ABS(J3-C37)</f>
        <v>2.2792691411699373E-5</v>
      </c>
    </row>
    <row r="41" spans="1:22" ht="19.5" x14ac:dyDescent="0.25">
      <c r="A41" s="46" t="s">
        <v>20</v>
      </c>
      <c r="B41" s="47"/>
      <c r="C41" s="47"/>
      <c r="D41" s="47"/>
      <c r="E41" s="47"/>
      <c r="F41" s="3" t="s">
        <v>6</v>
      </c>
    </row>
    <row r="42" spans="1:22" x14ac:dyDescent="0.25">
      <c r="A42" s="8" t="s">
        <v>33</v>
      </c>
      <c r="F42" s="3">
        <f xml:space="preserve"> F29/2</f>
        <v>2.5000000000000001E-2</v>
      </c>
    </row>
    <row r="43" spans="1:22" x14ac:dyDescent="0.25">
      <c r="E43" s="13"/>
    </row>
    <row r="44" spans="1:22" ht="19.5" x14ac:dyDescent="0.25">
      <c r="A44" s="6" t="s">
        <v>7</v>
      </c>
      <c r="B44" s="3">
        <v>0</v>
      </c>
      <c r="C44" s="3">
        <f t="shared" ref="C44:U44" si="8">B44+1</f>
        <v>1</v>
      </c>
      <c r="D44" s="3">
        <f t="shared" si="8"/>
        <v>2</v>
      </c>
      <c r="E44" s="3">
        <f t="shared" si="8"/>
        <v>3</v>
      </c>
      <c r="F44" s="3">
        <f t="shared" si="8"/>
        <v>4</v>
      </c>
      <c r="G44" s="3">
        <f t="shared" si="8"/>
        <v>5</v>
      </c>
      <c r="H44" s="3">
        <f t="shared" si="8"/>
        <v>6</v>
      </c>
      <c r="I44" s="3">
        <f t="shared" si="8"/>
        <v>7</v>
      </c>
      <c r="J44" s="3">
        <f t="shared" si="8"/>
        <v>8</v>
      </c>
      <c r="K44" s="3">
        <f t="shared" si="8"/>
        <v>9</v>
      </c>
      <c r="L44" s="3">
        <f t="shared" si="8"/>
        <v>10</v>
      </c>
      <c r="M44" s="3">
        <f t="shared" si="8"/>
        <v>11</v>
      </c>
      <c r="N44" s="3">
        <f t="shared" si="8"/>
        <v>12</v>
      </c>
      <c r="O44" s="3">
        <f t="shared" si="8"/>
        <v>13</v>
      </c>
      <c r="P44" s="3">
        <f t="shared" si="8"/>
        <v>14</v>
      </c>
      <c r="Q44" s="3">
        <f t="shared" si="8"/>
        <v>15</v>
      </c>
      <c r="R44" s="3">
        <f t="shared" si="8"/>
        <v>16</v>
      </c>
      <c r="S44" s="3">
        <f>R44+1</f>
        <v>17</v>
      </c>
      <c r="T44" s="3">
        <f>S44+1</f>
        <v>18</v>
      </c>
      <c r="U44" s="3">
        <f t="shared" si="8"/>
        <v>19</v>
      </c>
      <c r="V44" s="3">
        <f>U44+1</f>
        <v>20</v>
      </c>
    </row>
    <row r="45" spans="1:22" ht="19.5" x14ac:dyDescent="0.25">
      <c r="A45" s="6" t="s">
        <v>8</v>
      </c>
      <c r="B45" s="3">
        <v>2</v>
      </c>
      <c r="C45" s="3">
        <f>B45+$F$42</f>
        <v>2.0249999999999999</v>
      </c>
      <c r="D45" s="3">
        <f t="shared" ref="D45:V45" si="9">C45+$F$42</f>
        <v>2.0499999999999998</v>
      </c>
      <c r="E45" s="3">
        <f t="shared" si="9"/>
        <v>2.0749999999999997</v>
      </c>
      <c r="F45" s="3">
        <f t="shared" si="9"/>
        <v>2.0999999999999996</v>
      </c>
      <c r="G45" s="3">
        <f t="shared" si="9"/>
        <v>2.1249999999999996</v>
      </c>
      <c r="H45" s="3">
        <f t="shared" si="9"/>
        <v>2.1499999999999995</v>
      </c>
      <c r="I45" s="3">
        <f t="shared" si="9"/>
        <v>2.1749999999999994</v>
      </c>
      <c r="J45" s="3">
        <f t="shared" si="9"/>
        <v>2.1999999999999993</v>
      </c>
      <c r="K45" s="3">
        <f t="shared" si="9"/>
        <v>2.2249999999999992</v>
      </c>
      <c r="L45" s="3">
        <f t="shared" si="9"/>
        <v>2.2499999999999991</v>
      </c>
      <c r="M45" s="3">
        <f t="shared" si="9"/>
        <v>2.274999999999999</v>
      </c>
      <c r="N45" s="3">
        <f t="shared" si="9"/>
        <v>2.2999999999999989</v>
      </c>
      <c r="O45" s="3">
        <f t="shared" si="9"/>
        <v>2.3249999999999988</v>
      </c>
      <c r="P45" s="3">
        <f t="shared" si="9"/>
        <v>2.3499999999999988</v>
      </c>
      <c r="Q45" s="3">
        <f t="shared" si="9"/>
        <v>2.3749999999999987</v>
      </c>
      <c r="R45" s="3">
        <f t="shared" si="9"/>
        <v>2.3999999999999986</v>
      </c>
      <c r="S45" s="3">
        <f t="shared" si="9"/>
        <v>2.4249999999999985</v>
      </c>
      <c r="T45" s="3">
        <f t="shared" si="9"/>
        <v>2.4499999999999984</v>
      </c>
      <c r="U45" s="3">
        <f t="shared" si="9"/>
        <v>2.4749999999999983</v>
      </c>
      <c r="V45" s="3">
        <f t="shared" si="9"/>
        <v>2.4999999999999982</v>
      </c>
    </row>
    <row r="46" spans="1:22" ht="19.5" x14ac:dyDescent="0.25">
      <c r="A46" s="6" t="s">
        <v>0</v>
      </c>
      <c r="B46" s="3">
        <f xml:space="preserve"> POWER(B45,-1) * LN(B45+2)</f>
        <v>0.69314718055994529</v>
      </c>
      <c r="C46" s="3">
        <f t="shared" ref="C46:R46" si="10" xml:space="preserve"> POWER(C45,-1) * LN(C45+2)</f>
        <v>0.68766662265211209</v>
      </c>
      <c r="D46" s="3">
        <f t="shared" si="10"/>
        <v>0.68230091761875511</v>
      </c>
      <c r="E46" s="3">
        <f t="shared" si="10"/>
        <v>0.6770461429844945</v>
      </c>
      <c r="F46" s="3">
        <f t="shared" si="10"/>
        <v>0.67189855890964867</v>
      </c>
      <c r="G46" s="3">
        <f t="shared" si="10"/>
        <v>0.66685459754665632</v>
      </c>
      <c r="H46" s="3">
        <f t="shared" si="10"/>
        <v>0.66191085313609632</v>
      </c>
      <c r="I46" s="3">
        <f t="shared" si="10"/>
        <v>0.65706407278290524</v>
      </c>
      <c r="J46" s="3">
        <f t="shared" si="10"/>
        <v>0.65231114785878319</v>
      </c>
      <c r="K46" s="3">
        <f t="shared" si="10"/>
        <v>0.64764910598163483</v>
      </c>
      <c r="L46" s="3">
        <f t="shared" si="10"/>
        <v>0.64307510352725594</v>
      </c>
      <c r="M46" s="3">
        <f t="shared" si="10"/>
        <v>0.63858641863240606</v>
      </c>
      <c r="N46" s="3">
        <f t="shared" si="10"/>
        <v>0.63418044465196399</v>
      </c>
      <c r="O46" s="3">
        <f t="shared" si="10"/>
        <v>0.6298546840360616</v>
      </c>
      <c r="P46" s="3">
        <f t="shared" si="10"/>
        <v>0.62560674259599713</v>
      </c>
      <c r="Q46" s="3">
        <f t="shared" si="10"/>
        <v>0.62143432413034871</v>
      </c>
      <c r="R46" s="3">
        <f t="shared" si="10"/>
        <v>0.61733522538509</v>
      </c>
      <c r="S46" s="3">
        <f xml:space="preserve"> POWER(S45,-1) * LN(S45+2)</f>
        <v>0.61330733132366744</v>
      </c>
      <c r="T46" s="3">
        <f t="shared" ref="T46:V46" si="11" xml:space="preserve"> POWER(T45,-1) * LN(T45+2)</f>
        <v>0.60934861068495905</v>
      </c>
      <c r="U46" s="3">
        <f t="shared" si="11"/>
        <v>0.6054571118088159</v>
      </c>
      <c r="V46" s="3">
        <f t="shared" si="11"/>
        <v>0.60163095871050998</v>
      </c>
    </row>
    <row r="47" spans="1:22" ht="19.5" x14ac:dyDescent="0.25">
      <c r="A47" s="6" t="s">
        <v>21</v>
      </c>
      <c r="B47" s="3">
        <f xml:space="preserve"> B46</f>
        <v>0.69314718055994529</v>
      </c>
      <c r="C47" s="3">
        <f t="shared" ref="C47:U47" si="12" xml:space="preserve"> C46*2</f>
        <v>1.3753332453042242</v>
      </c>
      <c r="D47" s="3">
        <f t="shared" si="12"/>
        <v>1.3646018352375102</v>
      </c>
      <c r="E47" s="3">
        <f t="shared" si="12"/>
        <v>1.354092285968989</v>
      </c>
      <c r="F47" s="3">
        <f t="shared" si="12"/>
        <v>1.3437971178192973</v>
      </c>
      <c r="G47" s="3">
        <f t="shared" si="12"/>
        <v>1.3337091950933126</v>
      </c>
      <c r="H47" s="3">
        <f t="shared" si="12"/>
        <v>1.3238217062721926</v>
      </c>
      <c r="I47" s="3">
        <f t="shared" si="12"/>
        <v>1.3141281455658105</v>
      </c>
      <c r="J47" s="3">
        <f t="shared" si="12"/>
        <v>1.3046222957175664</v>
      </c>
      <c r="K47" s="3">
        <f t="shared" si="12"/>
        <v>1.2952982119632697</v>
      </c>
      <c r="L47" s="3">
        <f t="shared" si="12"/>
        <v>1.2861502070545119</v>
      </c>
      <c r="M47" s="3">
        <f t="shared" si="12"/>
        <v>1.2771728372648121</v>
      </c>
      <c r="N47" s="3">
        <f t="shared" si="12"/>
        <v>1.268360889303928</v>
      </c>
      <c r="O47" s="3">
        <f t="shared" si="12"/>
        <v>1.2597093680721232</v>
      </c>
      <c r="P47" s="3">
        <f t="shared" si="12"/>
        <v>1.2512134851919943</v>
      </c>
      <c r="Q47" s="3">
        <f t="shared" si="12"/>
        <v>1.2428686482606974</v>
      </c>
      <c r="R47" s="3">
        <f t="shared" si="12"/>
        <v>1.23467045077018</v>
      </c>
      <c r="S47" s="3">
        <f t="shared" si="12"/>
        <v>1.2266146626473349</v>
      </c>
      <c r="T47" s="3">
        <f t="shared" si="12"/>
        <v>1.2186972213699181</v>
      </c>
      <c r="U47" s="3">
        <f t="shared" si="12"/>
        <v>1.2109142236176318</v>
      </c>
      <c r="V47" s="3">
        <f xml:space="preserve"> V46*2</f>
        <v>1.20326191742102</v>
      </c>
    </row>
    <row r="49" spans="1:22" ht="19.5" x14ac:dyDescent="0.25">
      <c r="A49" s="6" t="s">
        <v>7</v>
      </c>
      <c r="B49" s="3">
        <v>21</v>
      </c>
      <c r="C49" s="3">
        <f t="shared" ref="C49:U49" si="13">B49+1</f>
        <v>22</v>
      </c>
      <c r="D49" s="3">
        <f t="shared" si="13"/>
        <v>23</v>
      </c>
      <c r="E49" s="3">
        <f t="shared" si="13"/>
        <v>24</v>
      </c>
      <c r="F49" s="3">
        <f t="shared" si="13"/>
        <v>25</v>
      </c>
      <c r="G49" s="3">
        <f t="shared" si="13"/>
        <v>26</v>
      </c>
      <c r="H49" s="3">
        <f t="shared" si="13"/>
        <v>27</v>
      </c>
      <c r="I49" s="3">
        <f t="shared" si="13"/>
        <v>28</v>
      </c>
      <c r="J49" s="3">
        <f t="shared" si="13"/>
        <v>29</v>
      </c>
      <c r="K49" s="3">
        <f t="shared" si="13"/>
        <v>30</v>
      </c>
      <c r="L49" s="3">
        <f t="shared" si="13"/>
        <v>31</v>
      </c>
      <c r="M49" s="3">
        <f t="shared" si="13"/>
        <v>32</v>
      </c>
      <c r="N49" s="3">
        <f t="shared" si="13"/>
        <v>33</v>
      </c>
      <c r="O49" s="3">
        <f t="shared" si="13"/>
        <v>34</v>
      </c>
      <c r="P49" s="3">
        <f t="shared" si="13"/>
        <v>35</v>
      </c>
      <c r="Q49" s="3">
        <f t="shared" si="13"/>
        <v>36</v>
      </c>
      <c r="R49" s="3">
        <f t="shared" si="13"/>
        <v>37</v>
      </c>
      <c r="S49" s="3">
        <f>R49+1</f>
        <v>38</v>
      </c>
      <c r="T49" s="3">
        <f>S49+1</f>
        <v>39</v>
      </c>
      <c r="U49" s="3">
        <f t="shared" si="13"/>
        <v>40</v>
      </c>
    </row>
    <row r="50" spans="1:22" ht="19.5" x14ac:dyDescent="0.25">
      <c r="A50" s="6" t="s">
        <v>8</v>
      </c>
      <c r="B50" s="3">
        <f>V45+$F$42</f>
        <v>2.5249999999999981</v>
      </c>
      <c r="C50" s="3">
        <f>B50+$F$42</f>
        <v>2.549999999999998</v>
      </c>
      <c r="D50" s="3">
        <f t="shared" ref="D50:U50" si="14">C50+$F$42</f>
        <v>2.574999999999998</v>
      </c>
      <c r="E50" s="3">
        <f t="shared" si="14"/>
        <v>2.5999999999999979</v>
      </c>
      <c r="F50" s="3">
        <f t="shared" si="14"/>
        <v>2.6249999999999978</v>
      </c>
      <c r="G50" s="3">
        <f t="shared" si="14"/>
        <v>2.6499999999999977</v>
      </c>
      <c r="H50" s="3">
        <f t="shared" si="14"/>
        <v>2.6749999999999976</v>
      </c>
      <c r="I50" s="3">
        <f t="shared" si="14"/>
        <v>2.6999999999999975</v>
      </c>
      <c r="J50" s="3">
        <f t="shared" si="14"/>
        <v>2.7249999999999974</v>
      </c>
      <c r="K50" s="3">
        <f t="shared" si="14"/>
        <v>2.7499999999999973</v>
      </c>
      <c r="L50" s="3">
        <f t="shared" si="14"/>
        <v>2.7749999999999972</v>
      </c>
      <c r="M50" s="3">
        <f t="shared" si="14"/>
        <v>2.7999999999999972</v>
      </c>
      <c r="N50" s="3">
        <f t="shared" si="14"/>
        <v>2.8249999999999971</v>
      </c>
      <c r="O50" s="3">
        <f t="shared" si="14"/>
        <v>2.849999999999997</v>
      </c>
      <c r="P50" s="3">
        <f t="shared" si="14"/>
        <v>2.8749999999999969</v>
      </c>
      <c r="Q50" s="3">
        <f t="shared" si="14"/>
        <v>2.8999999999999968</v>
      </c>
      <c r="R50" s="3">
        <f t="shared" si="14"/>
        <v>2.9249999999999967</v>
      </c>
      <c r="S50" s="3">
        <f t="shared" si="14"/>
        <v>2.9499999999999966</v>
      </c>
      <c r="T50" s="3">
        <f t="shared" si="14"/>
        <v>2.9749999999999965</v>
      </c>
      <c r="U50" s="3">
        <f t="shared" si="14"/>
        <v>2.9999999999999964</v>
      </c>
    </row>
    <row r="51" spans="1:22" ht="19.5" x14ac:dyDescent="0.25">
      <c r="A51" s="6" t="s">
        <v>0</v>
      </c>
      <c r="B51" s="3">
        <f xml:space="preserve"> POWER(B50,-1) * LN(B50+2)</f>
        <v>0.59786834738688721</v>
      </c>
      <c r="C51" s="3">
        <f t="shared" ref="C51:U51" si="15" xml:space="preserve"> POWER(C50,-1) * LN(C50+2)</f>
        <v>0.59416754233837643</v>
      </c>
      <c r="D51" s="3">
        <f t="shared" si="15"/>
        <v>0.59052687329222731</v>
      </c>
      <c r="E51" s="3">
        <f t="shared" si="15"/>
        <v>0.58694473211348086</v>
      </c>
      <c r="F51" s="3">
        <f t="shared" si="15"/>
        <v>0.58341956989119592</v>
      </c>
      <c r="G51" s="3">
        <f t="shared" si="15"/>
        <v>0.57994989418840215</v>
      </c>
      <c r="H51" s="3">
        <f t="shared" si="15"/>
        <v>0.57653426644510319</v>
      </c>
      <c r="I51" s="3">
        <f t="shared" si="15"/>
        <v>0.57317129952444956</v>
      </c>
      <c r="J51" s="3">
        <f t="shared" si="15"/>
        <v>0.56985965539292005</v>
      </c>
      <c r="K51" s="3">
        <f t="shared" si="15"/>
        <v>0.56659804292601845</v>
      </c>
      <c r="L51" s="3">
        <f t="shared" si="15"/>
        <v>0.56338521583160162</v>
      </c>
      <c r="M51" s="3">
        <f t="shared" si="15"/>
        <v>0.56021997068351648</v>
      </c>
      <c r="N51" s="3">
        <f t="shared" si="15"/>
        <v>0.55710114505874353</v>
      </c>
      <c r="O51" s="3">
        <f t="shared" si="15"/>
        <v>0.55402761577171677</v>
      </c>
      <c r="P51" s="3">
        <f t="shared" si="15"/>
        <v>0.55099829719993443</v>
      </c>
      <c r="Q51" s="3">
        <f t="shared" si="15"/>
        <v>0.5480121396953731</v>
      </c>
      <c r="R51" s="3">
        <f t="shared" si="15"/>
        <v>0.54506812807659943</v>
      </c>
      <c r="S51" s="3">
        <f t="shared" si="15"/>
        <v>0.54216528019681354</v>
      </c>
      <c r="T51" s="3">
        <f t="shared" si="15"/>
        <v>0.53930264558338059</v>
      </c>
      <c r="U51" s="3">
        <f t="shared" si="15"/>
        <v>0.53647930414470046</v>
      </c>
    </row>
    <row r="52" spans="1:22" ht="19.5" x14ac:dyDescent="0.25">
      <c r="A52" s="6" t="s">
        <v>21</v>
      </c>
      <c r="B52" s="3">
        <f t="shared" ref="B52:T52" si="16" xml:space="preserve"> B51*2</f>
        <v>1.1957366947737744</v>
      </c>
      <c r="C52" s="3">
        <f t="shared" si="16"/>
        <v>1.1883350846767529</v>
      </c>
      <c r="D52" s="3">
        <f t="shared" si="16"/>
        <v>1.1810537465844546</v>
      </c>
      <c r="E52" s="3">
        <f t="shared" si="16"/>
        <v>1.1738894642269617</v>
      </c>
      <c r="F52" s="3">
        <f t="shared" si="16"/>
        <v>1.1668391397823918</v>
      </c>
      <c r="G52" s="3">
        <f t="shared" si="16"/>
        <v>1.1598997883768043</v>
      </c>
      <c r="H52" s="3">
        <f t="shared" si="16"/>
        <v>1.1530685328902064</v>
      </c>
      <c r="I52" s="3">
        <f xml:space="preserve"> I51*2</f>
        <v>1.1463425990488991</v>
      </c>
      <c r="J52" s="3">
        <f t="shared" si="16"/>
        <v>1.1397193107858401</v>
      </c>
      <c r="K52" s="3">
        <f t="shared" si="16"/>
        <v>1.1331960858520369</v>
      </c>
      <c r="L52" s="3">
        <f t="shared" si="16"/>
        <v>1.1267704316632032</v>
      </c>
      <c r="M52" s="3">
        <f t="shared" si="16"/>
        <v>1.120439941367033</v>
      </c>
      <c r="N52" s="3">
        <f t="shared" si="16"/>
        <v>1.1142022901174871</v>
      </c>
      <c r="O52" s="3">
        <f t="shared" si="16"/>
        <v>1.1080552315434335</v>
      </c>
      <c r="P52" s="3">
        <f t="shared" si="16"/>
        <v>1.1019965943998689</v>
      </c>
      <c r="Q52" s="3">
        <f t="shared" si="16"/>
        <v>1.0960242793907462</v>
      </c>
      <c r="R52" s="3">
        <f t="shared" si="16"/>
        <v>1.0901362561531989</v>
      </c>
      <c r="S52" s="3">
        <f t="shared" si="16"/>
        <v>1.0843305603936271</v>
      </c>
      <c r="T52" s="3">
        <f t="shared" si="16"/>
        <v>1.0786052911667612</v>
      </c>
      <c r="U52" s="3">
        <f xml:space="preserve"> U51</f>
        <v>0.53647930414470046</v>
      </c>
    </row>
    <row r="53" spans="1:22" x14ac:dyDescent="0.25">
      <c r="B53" s="2" t="s">
        <v>9</v>
      </c>
      <c r="C53" s="10">
        <f>SUM(B47:V47)+ SUM(B52:U52)</f>
        <v>48.477305757814449</v>
      </c>
    </row>
    <row r="55" spans="1:22" ht="19.5" x14ac:dyDescent="0.25">
      <c r="A55" s="34" t="s">
        <v>25</v>
      </c>
      <c r="B55" s="34"/>
      <c r="C55" s="34">
        <f xml:space="preserve"> C53*(F42/2)</f>
        <v>0.60596632197268063</v>
      </c>
      <c r="D55" s="34"/>
      <c r="E55" s="34"/>
    </row>
    <row r="57" spans="1:22" x14ac:dyDescent="0.25">
      <c r="D57" s="52" t="str">
        <f xml:space="preserve"> IF(ABS(C55-C37) &lt;= L3, "Окончательное решение!", "Переход к шагу 3!")</f>
        <v>Переход к шагу 3!</v>
      </c>
      <c r="E57" s="52"/>
      <c r="F57" s="52"/>
      <c r="G57" s="52"/>
    </row>
    <row r="59" spans="1:22" x14ac:dyDescent="0.25">
      <c r="D59" s="8" t="s">
        <v>38</v>
      </c>
      <c r="J59" s="27">
        <f xml:space="preserve"> ABS(J3-C55)</f>
        <v>5.6985206156046075E-6</v>
      </c>
    </row>
    <row r="61" spans="1:22" ht="19.5" x14ac:dyDescent="0.25">
      <c r="A61" s="46" t="s">
        <v>20</v>
      </c>
      <c r="B61" s="47"/>
      <c r="C61" s="47"/>
      <c r="D61" s="47"/>
      <c r="E61" s="47"/>
      <c r="F61" s="3" t="s">
        <v>6</v>
      </c>
    </row>
    <row r="62" spans="1:22" x14ac:dyDescent="0.25">
      <c r="A62" s="8" t="s">
        <v>39</v>
      </c>
      <c r="F62" s="3">
        <f xml:space="preserve"> F42/2</f>
        <v>1.2500000000000001E-2</v>
      </c>
    </row>
    <row r="63" spans="1:22" x14ac:dyDescent="0.25">
      <c r="E63" s="13"/>
    </row>
    <row r="64" spans="1:22" ht="19.5" x14ac:dyDescent="0.25">
      <c r="A64" s="6" t="s">
        <v>7</v>
      </c>
      <c r="B64" s="3">
        <v>0</v>
      </c>
      <c r="C64" s="3">
        <f t="shared" ref="C64:R64" si="17">B64+1</f>
        <v>1</v>
      </c>
      <c r="D64" s="3">
        <f t="shared" si="17"/>
        <v>2</v>
      </c>
      <c r="E64" s="3">
        <f t="shared" si="17"/>
        <v>3</v>
      </c>
      <c r="F64" s="3">
        <f t="shared" si="17"/>
        <v>4</v>
      </c>
      <c r="G64" s="3">
        <f t="shared" si="17"/>
        <v>5</v>
      </c>
      <c r="H64" s="3">
        <f t="shared" si="17"/>
        <v>6</v>
      </c>
      <c r="I64" s="3">
        <f t="shared" si="17"/>
        <v>7</v>
      </c>
      <c r="J64" s="3">
        <f t="shared" si="17"/>
        <v>8</v>
      </c>
      <c r="K64" s="3">
        <f t="shared" si="17"/>
        <v>9</v>
      </c>
      <c r="L64" s="3">
        <f t="shared" si="17"/>
        <v>10</v>
      </c>
      <c r="M64" s="3">
        <f t="shared" si="17"/>
        <v>11</v>
      </c>
      <c r="N64" s="3">
        <f t="shared" si="17"/>
        <v>12</v>
      </c>
      <c r="O64" s="3">
        <f t="shared" si="17"/>
        <v>13</v>
      </c>
      <c r="P64" s="3">
        <f t="shared" si="17"/>
        <v>14</v>
      </c>
      <c r="Q64" s="3">
        <f t="shared" si="17"/>
        <v>15</v>
      </c>
      <c r="R64" s="3">
        <f t="shared" si="17"/>
        <v>16</v>
      </c>
      <c r="S64" s="3">
        <f>R64+1</f>
        <v>17</v>
      </c>
      <c r="T64" s="3">
        <f>S64+1</f>
        <v>18</v>
      </c>
      <c r="U64" s="3">
        <f t="shared" ref="U64" si="18">T64+1</f>
        <v>19</v>
      </c>
      <c r="V64" s="3">
        <f>U64+1</f>
        <v>20</v>
      </c>
    </row>
    <row r="65" spans="1:22" ht="19.5" x14ac:dyDescent="0.25">
      <c r="A65" s="6" t="s">
        <v>8</v>
      </c>
      <c r="B65" s="3">
        <v>2</v>
      </c>
      <c r="C65" s="3">
        <f>B65+$F$62</f>
        <v>2.0125000000000002</v>
      </c>
      <c r="D65" s="3">
        <f t="shared" ref="D65:V65" si="19">C65+$F$62</f>
        <v>2.0250000000000004</v>
      </c>
      <c r="E65" s="3">
        <f t="shared" si="19"/>
        <v>2.0375000000000005</v>
      </c>
      <c r="F65" s="3">
        <f>E65+$F$62</f>
        <v>2.0500000000000007</v>
      </c>
      <c r="G65" s="3">
        <f t="shared" si="19"/>
        <v>2.0625000000000009</v>
      </c>
      <c r="H65" s="3">
        <f t="shared" si="19"/>
        <v>2.0750000000000011</v>
      </c>
      <c r="I65" s="3">
        <f>H65+$F$62</f>
        <v>2.0875000000000012</v>
      </c>
      <c r="J65" s="3">
        <f t="shared" si="19"/>
        <v>2.1000000000000014</v>
      </c>
      <c r="K65" s="3">
        <f t="shared" si="19"/>
        <v>2.1125000000000016</v>
      </c>
      <c r="L65" s="3">
        <f t="shared" si="19"/>
        <v>2.1250000000000018</v>
      </c>
      <c r="M65" s="3">
        <f t="shared" si="19"/>
        <v>2.137500000000002</v>
      </c>
      <c r="N65" s="3">
        <f t="shared" si="19"/>
        <v>2.1500000000000021</v>
      </c>
      <c r="O65" s="3">
        <f t="shared" si="19"/>
        <v>2.1625000000000023</v>
      </c>
      <c r="P65" s="3">
        <f t="shared" si="19"/>
        <v>2.1750000000000025</v>
      </c>
      <c r="Q65" s="3">
        <f t="shared" si="19"/>
        <v>2.1875000000000027</v>
      </c>
      <c r="R65" s="3">
        <f t="shared" si="19"/>
        <v>2.2000000000000028</v>
      </c>
      <c r="S65" s="3">
        <f t="shared" si="19"/>
        <v>2.212500000000003</v>
      </c>
      <c r="T65" s="3">
        <f t="shared" si="19"/>
        <v>2.2250000000000032</v>
      </c>
      <c r="U65" s="3">
        <f t="shared" si="19"/>
        <v>2.2375000000000034</v>
      </c>
      <c r="V65" s="3">
        <f t="shared" si="19"/>
        <v>2.2500000000000036</v>
      </c>
    </row>
    <row r="66" spans="1:22" ht="19.5" x14ac:dyDescent="0.25">
      <c r="A66" s="6" t="s">
        <v>0</v>
      </c>
      <c r="B66" s="3">
        <f xml:space="preserve"> POWER(B65,-1) * LN(B65+2)</f>
        <v>0.69314718055994529</v>
      </c>
      <c r="C66" s="3">
        <f t="shared" ref="C66:R66" si="20" xml:space="preserve"> POWER(C65,-1) * LN(C65+2)</f>
        <v>0.69039229240056355</v>
      </c>
      <c r="D66" s="3">
        <f t="shared" si="20"/>
        <v>0.68766662265211187</v>
      </c>
      <c r="E66" s="3">
        <f t="shared" si="20"/>
        <v>0.68496966309142315</v>
      </c>
      <c r="F66" s="3">
        <f t="shared" si="20"/>
        <v>0.68230091761875489</v>
      </c>
      <c r="G66" s="3">
        <f t="shared" si="20"/>
        <v>0.67965990189374814</v>
      </c>
      <c r="H66" s="3">
        <f t="shared" si="20"/>
        <v>0.67704614298449428</v>
      </c>
      <c r="I66" s="3">
        <f t="shared" si="20"/>
        <v>0.67445917902915986</v>
      </c>
      <c r="J66" s="3">
        <f t="shared" si="20"/>
        <v>0.67189855890964834</v>
      </c>
      <c r="K66" s="3">
        <f t="shared" si="20"/>
        <v>0.66936384193679976</v>
      </c>
      <c r="L66" s="3">
        <f t="shared" si="20"/>
        <v>0.66685459754665577</v>
      </c>
      <c r="M66" s="3">
        <f t="shared" si="20"/>
        <v>0.66437040500733591</v>
      </c>
      <c r="N66" s="3">
        <f t="shared" si="20"/>
        <v>0.66191085313609588</v>
      </c>
      <c r="O66" s="3">
        <f t="shared" si="20"/>
        <v>0.65947554002615549</v>
      </c>
      <c r="P66" s="3">
        <f t="shared" si="20"/>
        <v>0.6570640727829048</v>
      </c>
      <c r="Q66" s="3">
        <f t="shared" si="20"/>
        <v>0.65467606726911254</v>
      </c>
      <c r="R66" s="3">
        <f t="shared" si="20"/>
        <v>0.65231114785878253</v>
      </c>
      <c r="S66" s="3">
        <f xml:space="preserve"> POWER(S65,-1) * LN(S65+2)</f>
        <v>0.64996894719931253</v>
      </c>
      <c r="T66" s="3">
        <f t="shared" ref="T66:V66" si="21" xml:space="preserve"> POWER(T65,-1) * LN(T65+2)</f>
        <v>0.64764910598163405</v>
      </c>
      <c r="U66" s="3">
        <f t="shared" si="21"/>
        <v>0.64535127271801884</v>
      </c>
      <c r="V66" s="3">
        <f t="shared" si="21"/>
        <v>0.64307510352725517</v>
      </c>
    </row>
    <row r="67" spans="1:22" ht="19.5" x14ac:dyDescent="0.25">
      <c r="A67" s="6" t="s">
        <v>21</v>
      </c>
      <c r="B67" s="3">
        <f xml:space="preserve"> B66</f>
        <v>0.69314718055994529</v>
      </c>
      <c r="C67" s="3">
        <f t="shared" ref="C67" si="22" xml:space="preserve"> C66*2</f>
        <v>1.3807845848011271</v>
      </c>
      <c r="D67" s="3">
        <f t="shared" ref="D67" si="23" xml:space="preserve"> D66*2</f>
        <v>1.3753332453042237</v>
      </c>
      <c r="E67" s="3">
        <f t="shared" ref="E67" si="24" xml:space="preserve"> E66*2</f>
        <v>1.3699393261828463</v>
      </c>
      <c r="F67" s="3">
        <f t="shared" ref="F67" si="25" xml:space="preserve"> F66*2</f>
        <v>1.3646018352375098</v>
      </c>
      <c r="G67" s="3">
        <f t="shared" ref="G67" si="26" xml:space="preserve"> G66*2</f>
        <v>1.3593198037874963</v>
      </c>
      <c r="H67" s="3">
        <f t="shared" ref="H67" si="27" xml:space="preserve"> H66*2</f>
        <v>1.3540922859689886</v>
      </c>
      <c r="I67" s="3">
        <f t="shared" ref="I67" si="28" xml:space="preserve"> I66*2</f>
        <v>1.3489183580583197</v>
      </c>
      <c r="J67" s="3">
        <f t="shared" ref="J67" si="29" xml:space="preserve"> J66*2</f>
        <v>1.3437971178192967</v>
      </c>
      <c r="K67" s="3">
        <f t="shared" ref="K67" si="30" xml:space="preserve"> K66*2</f>
        <v>1.3387276838735995</v>
      </c>
      <c r="L67" s="3">
        <f t="shared" ref="L67" si="31" xml:space="preserve"> L66*2</f>
        <v>1.3337091950933115</v>
      </c>
      <c r="M67" s="3">
        <f t="shared" ref="M67" si="32" xml:space="preserve"> M66*2</f>
        <v>1.3287408100146718</v>
      </c>
      <c r="N67" s="3">
        <f t="shared" ref="N67" si="33" xml:space="preserve"> N66*2</f>
        <v>1.3238217062721918</v>
      </c>
      <c r="O67" s="3">
        <f t="shared" ref="O67" si="34" xml:space="preserve"> O66*2</f>
        <v>1.318951080052311</v>
      </c>
      <c r="P67" s="3">
        <f t="shared" ref="P67" si="35" xml:space="preserve"> P66*2</f>
        <v>1.3141281455658096</v>
      </c>
      <c r="Q67" s="3">
        <f t="shared" ref="Q67" si="36" xml:space="preserve"> Q66*2</f>
        <v>1.3093521345382251</v>
      </c>
      <c r="R67" s="3">
        <f t="shared" ref="R67" si="37" xml:space="preserve"> R66*2</f>
        <v>1.3046222957175651</v>
      </c>
      <c r="S67" s="3">
        <f t="shared" ref="S67" si="38" xml:space="preserve"> S66*2</f>
        <v>1.2999378943986251</v>
      </c>
      <c r="T67" s="3">
        <f t="shared" ref="T67" si="39" xml:space="preserve"> T66*2</f>
        <v>1.2952982119632681</v>
      </c>
      <c r="U67" s="3">
        <f t="shared" ref="U67" si="40" xml:space="preserve"> U66*2</f>
        <v>1.2907025454360377</v>
      </c>
      <c r="V67" s="3">
        <f xml:space="preserve"> V66*2</f>
        <v>1.2861502070545103</v>
      </c>
    </row>
    <row r="69" spans="1:22" ht="19.5" x14ac:dyDescent="0.25">
      <c r="A69" s="6" t="s">
        <v>7</v>
      </c>
      <c r="B69" s="3">
        <v>21</v>
      </c>
      <c r="C69" s="3">
        <f t="shared" ref="C69:R69" si="41">B69+1</f>
        <v>22</v>
      </c>
      <c r="D69" s="3">
        <f t="shared" si="41"/>
        <v>23</v>
      </c>
      <c r="E69" s="3">
        <f t="shared" si="41"/>
        <v>24</v>
      </c>
      <c r="F69" s="3">
        <f t="shared" si="41"/>
        <v>25</v>
      </c>
      <c r="G69" s="3">
        <f t="shared" si="41"/>
        <v>26</v>
      </c>
      <c r="H69" s="3">
        <f t="shared" si="41"/>
        <v>27</v>
      </c>
      <c r="I69" s="3">
        <f t="shared" si="41"/>
        <v>28</v>
      </c>
      <c r="J69" s="3">
        <f t="shared" si="41"/>
        <v>29</v>
      </c>
      <c r="K69" s="3">
        <f t="shared" si="41"/>
        <v>30</v>
      </c>
      <c r="L69" s="3">
        <f t="shared" si="41"/>
        <v>31</v>
      </c>
      <c r="M69" s="3">
        <f t="shared" si="41"/>
        <v>32</v>
      </c>
      <c r="N69" s="3">
        <f t="shared" si="41"/>
        <v>33</v>
      </c>
      <c r="O69" s="3">
        <f t="shared" si="41"/>
        <v>34</v>
      </c>
      <c r="P69" s="3">
        <f t="shared" si="41"/>
        <v>35</v>
      </c>
      <c r="Q69" s="3">
        <f t="shared" si="41"/>
        <v>36</v>
      </c>
      <c r="R69" s="3">
        <f t="shared" si="41"/>
        <v>37</v>
      </c>
      <c r="S69" s="3">
        <f>R69+1</f>
        <v>38</v>
      </c>
      <c r="T69" s="3">
        <f>S69+1</f>
        <v>39</v>
      </c>
      <c r="U69" s="3">
        <f t="shared" ref="U69" si="42">T69+1</f>
        <v>40</v>
      </c>
    </row>
    <row r="70" spans="1:22" ht="19.5" x14ac:dyDescent="0.25">
      <c r="A70" s="6" t="s">
        <v>8</v>
      </c>
      <c r="B70" s="3">
        <f>V65+$F$62</f>
        <v>2.2625000000000037</v>
      </c>
      <c r="C70" s="3">
        <f>B70+$F$62</f>
        <v>2.2750000000000039</v>
      </c>
      <c r="D70" s="3">
        <f t="shared" ref="D70:U70" si="43">C70+$F$62</f>
        <v>2.2875000000000041</v>
      </c>
      <c r="E70" s="3">
        <f t="shared" si="43"/>
        <v>2.3000000000000043</v>
      </c>
      <c r="F70" s="3">
        <f t="shared" si="43"/>
        <v>2.3125000000000044</v>
      </c>
      <c r="G70" s="3">
        <f t="shared" si="43"/>
        <v>2.3250000000000046</v>
      </c>
      <c r="H70" s="3">
        <f t="shared" si="43"/>
        <v>2.3375000000000048</v>
      </c>
      <c r="I70" s="3">
        <f t="shared" si="43"/>
        <v>2.350000000000005</v>
      </c>
      <c r="J70" s="3">
        <f>I70+$F$62</f>
        <v>2.3625000000000052</v>
      </c>
      <c r="K70" s="3">
        <f t="shared" si="43"/>
        <v>2.3750000000000053</v>
      </c>
      <c r="L70" s="3">
        <f t="shared" si="43"/>
        <v>2.3875000000000055</v>
      </c>
      <c r="M70" s="3">
        <f t="shared" si="43"/>
        <v>2.4000000000000057</v>
      </c>
      <c r="N70" s="3">
        <f t="shared" si="43"/>
        <v>2.4125000000000059</v>
      </c>
      <c r="O70" s="3">
        <f t="shared" si="43"/>
        <v>2.425000000000006</v>
      </c>
      <c r="P70" s="3">
        <f t="shared" si="43"/>
        <v>2.4375000000000062</v>
      </c>
      <c r="Q70" s="3">
        <f t="shared" si="43"/>
        <v>2.4500000000000064</v>
      </c>
      <c r="R70" s="3">
        <f t="shared" si="43"/>
        <v>2.4625000000000066</v>
      </c>
      <c r="S70" s="3">
        <f t="shared" si="43"/>
        <v>2.4750000000000068</v>
      </c>
      <c r="T70" s="3">
        <f t="shared" si="43"/>
        <v>2.4875000000000069</v>
      </c>
      <c r="U70" s="3">
        <f t="shared" si="43"/>
        <v>2.5000000000000071</v>
      </c>
    </row>
    <row r="71" spans="1:22" ht="19.5" x14ac:dyDescent="0.25">
      <c r="A71" s="6" t="s">
        <v>0</v>
      </c>
      <c r="B71" s="3">
        <f xml:space="preserve"> POWER(B70,-1) * LN(B70+2)</f>
        <v>0.64082026192690988</v>
      </c>
      <c r="C71" s="3">
        <f t="shared" ref="C71:U71" si="44" xml:space="preserve"> POWER(C70,-1) * LN(C70+2)</f>
        <v>0.63858641863240528</v>
      </c>
      <c r="D71" s="3">
        <f t="shared" si="44"/>
        <v>0.63637325136264766</v>
      </c>
      <c r="E71" s="3">
        <f t="shared" si="44"/>
        <v>0.6341804446519631</v>
      </c>
      <c r="F71" s="3">
        <f t="shared" si="44"/>
        <v>0.63200768966809795</v>
      </c>
      <c r="G71" s="3">
        <f t="shared" si="44"/>
        <v>0.62985468403606049</v>
      </c>
      <c r="H71" s="3">
        <f t="shared" si="44"/>
        <v>0.62772113166758314</v>
      </c>
      <c r="I71" s="3">
        <f t="shared" si="44"/>
        <v>0.62560674259599613</v>
      </c>
      <c r="J71" s="3">
        <f t="shared" si="44"/>
        <v>0.62351123281631471</v>
      </c>
      <c r="K71" s="3">
        <f t="shared" si="44"/>
        <v>0.6214343241303476</v>
      </c>
      <c r="L71" s="3">
        <f t="shared" si="44"/>
        <v>0.61937574399664175</v>
      </c>
      <c r="M71" s="3">
        <f t="shared" si="44"/>
        <v>0.61733522538508878</v>
      </c>
      <c r="N71" s="3">
        <f t="shared" si="44"/>
        <v>0.61531250663602599</v>
      </c>
      <c r="O71" s="3">
        <f t="shared" si="44"/>
        <v>0.61330733132366622</v>
      </c>
      <c r="P71" s="3">
        <f t="shared" si="44"/>
        <v>0.61131944812370531</v>
      </c>
      <c r="Q71" s="3">
        <f t="shared" si="44"/>
        <v>0.60934861068495771</v>
      </c>
      <c r="R71" s="3">
        <f t="shared" si="44"/>
        <v>0.60739457750487513</v>
      </c>
      <c r="S71" s="3">
        <f t="shared" si="44"/>
        <v>0.60545711180881456</v>
      </c>
      <c r="T71" s="3">
        <f t="shared" si="44"/>
        <v>0.60353598143292242</v>
      </c>
      <c r="U71" s="3">
        <f t="shared" si="44"/>
        <v>0.60163095871050853</v>
      </c>
    </row>
    <row r="72" spans="1:22" ht="19.5" x14ac:dyDescent="0.25">
      <c r="A72" s="6" t="s">
        <v>21</v>
      </c>
      <c r="B72" s="3">
        <f t="shared" ref="B72" si="45" xml:space="preserve"> B71*2</f>
        <v>1.2816405238538198</v>
      </c>
      <c r="C72" s="3">
        <f t="shared" ref="C72" si="46" xml:space="preserve"> C71*2</f>
        <v>1.2771728372648106</v>
      </c>
      <c r="D72" s="3">
        <f t="shared" ref="D72" si="47" xml:space="preserve"> D71*2</f>
        <v>1.2727465027252953</v>
      </c>
      <c r="E72" s="3">
        <f t="shared" ref="E72" si="48" xml:space="preserve"> E71*2</f>
        <v>1.2683608893039262</v>
      </c>
      <c r="F72" s="3">
        <f t="shared" ref="F72" si="49" xml:space="preserve"> F71*2</f>
        <v>1.2640153793361959</v>
      </c>
      <c r="G72" s="3">
        <f t="shared" ref="G72" si="50" xml:space="preserve"> G71*2</f>
        <v>1.259709368072121</v>
      </c>
      <c r="H72" s="3">
        <f t="shared" ref="H72" si="51" xml:space="preserve"> H71*2</f>
        <v>1.2554422633351663</v>
      </c>
      <c r="I72" s="3">
        <f xml:space="preserve"> I71*2</f>
        <v>1.2512134851919923</v>
      </c>
      <c r="J72" s="3">
        <f t="shared" ref="J72" si="52" xml:space="preserve"> J71*2</f>
        <v>1.2470224656326294</v>
      </c>
      <c r="K72" s="3">
        <f t="shared" ref="K72" si="53" xml:space="preserve"> K71*2</f>
        <v>1.2428686482606952</v>
      </c>
      <c r="L72" s="3">
        <f t="shared" ref="L72" si="54" xml:space="preserve"> L71*2</f>
        <v>1.2387514879932835</v>
      </c>
      <c r="M72" s="3">
        <f t="shared" ref="M72" si="55" xml:space="preserve"> M71*2</f>
        <v>1.2346704507701776</v>
      </c>
      <c r="N72" s="3">
        <f t="shared" ref="N72" si="56" xml:space="preserve"> N71*2</f>
        <v>1.230625013272052</v>
      </c>
      <c r="O72" s="3">
        <f t="shared" ref="O72" si="57" xml:space="preserve"> O71*2</f>
        <v>1.2266146626473324</v>
      </c>
      <c r="P72" s="3">
        <f t="shared" ref="P72" si="58" xml:space="preserve"> P71*2</f>
        <v>1.2226388962474106</v>
      </c>
      <c r="Q72" s="3">
        <f t="shared" ref="Q72" si="59" xml:space="preserve"> Q71*2</f>
        <v>1.2186972213699154</v>
      </c>
      <c r="R72" s="3">
        <f t="shared" ref="R72" si="60" xml:space="preserve"> R71*2</f>
        <v>1.2147891550097503</v>
      </c>
      <c r="S72" s="3">
        <f t="shared" ref="S72" si="61" xml:space="preserve"> S71*2</f>
        <v>1.2109142236176291</v>
      </c>
      <c r="T72" s="3">
        <f t="shared" ref="T72" si="62" xml:space="preserve"> T71*2</f>
        <v>1.2070719628658448</v>
      </c>
      <c r="U72" s="3">
        <f xml:space="preserve"> U71 *2</f>
        <v>1.2032619174210171</v>
      </c>
    </row>
    <row r="73" spans="1:22" ht="19.5" x14ac:dyDescent="0.25">
      <c r="A73" s="29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 spans="1:22" ht="19.5" x14ac:dyDescent="0.25">
      <c r="A74" s="6" t="s">
        <v>7</v>
      </c>
      <c r="B74" s="3">
        <v>41</v>
      </c>
      <c r="C74" s="3">
        <f t="shared" ref="C74:R74" si="63">B74+1</f>
        <v>42</v>
      </c>
      <c r="D74" s="3">
        <f t="shared" si="63"/>
        <v>43</v>
      </c>
      <c r="E74" s="3">
        <f t="shared" si="63"/>
        <v>44</v>
      </c>
      <c r="F74" s="3">
        <f t="shared" si="63"/>
        <v>45</v>
      </c>
      <c r="G74" s="3">
        <f t="shared" si="63"/>
        <v>46</v>
      </c>
      <c r="H74" s="3">
        <f t="shared" si="63"/>
        <v>47</v>
      </c>
      <c r="I74" s="3">
        <f t="shared" si="63"/>
        <v>48</v>
      </c>
      <c r="J74" s="3">
        <f t="shared" si="63"/>
        <v>49</v>
      </c>
      <c r="K74" s="3">
        <f t="shared" si="63"/>
        <v>50</v>
      </c>
      <c r="L74" s="3">
        <f t="shared" si="63"/>
        <v>51</v>
      </c>
      <c r="M74" s="3">
        <f t="shared" si="63"/>
        <v>52</v>
      </c>
      <c r="N74" s="3">
        <f t="shared" si="63"/>
        <v>53</v>
      </c>
      <c r="O74" s="3">
        <f t="shared" si="63"/>
        <v>54</v>
      </c>
      <c r="P74" s="3">
        <f t="shared" si="63"/>
        <v>55</v>
      </c>
      <c r="Q74" s="3">
        <f t="shared" si="63"/>
        <v>56</v>
      </c>
      <c r="R74" s="3">
        <f t="shared" si="63"/>
        <v>57</v>
      </c>
      <c r="S74" s="3">
        <f>R74+1</f>
        <v>58</v>
      </c>
      <c r="T74" s="3">
        <f>S74+1</f>
        <v>59</v>
      </c>
      <c r="U74" s="3">
        <f t="shared" ref="U74" si="64">T74+1</f>
        <v>60</v>
      </c>
    </row>
    <row r="75" spans="1:22" ht="19.5" x14ac:dyDescent="0.25">
      <c r="A75" s="6" t="s">
        <v>8</v>
      </c>
      <c r="B75" s="3">
        <f>U70+$F$62</f>
        <v>2.5125000000000073</v>
      </c>
      <c r="C75" s="3">
        <f>B75+$F$62</f>
        <v>2.5250000000000075</v>
      </c>
      <c r="D75" s="3">
        <f t="shared" ref="D75:U75" si="65">C75+$F$62</f>
        <v>2.5375000000000076</v>
      </c>
      <c r="E75" s="3">
        <f t="shared" si="65"/>
        <v>2.5500000000000078</v>
      </c>
      <c r="F75" s="3">
        <f t="shared" si="65"/>
        <v>2.562500000000008</v>
      </c>
      <c r="G75" s="3">
        <f t="shared" si="65"/>
        <v>2.5750000000000082</v>
      </c>
      <c r="H75" s="3">
        <f t="shared" si="65"/>
        <v>2.5875000000000083</v>
      </c>
      <c r="I75" s="3">
        <f t="shared" si="65"/>
        <v>2.6000000000000085</v>
      </c>
      <c r="J75" s="3">
        <f>I75+$F$62</f>
        <v>2.6125000000000087</v>
      </c>
      <c r="K75" s="3">
        <f t="shared" si="65"/>
        <v>2.6250000000000089</v>
      </c>
      <c r="L75" s="3">
        <f t="shared" si="65"/>
        <v>2.6375000000000091</v>
      </c>
      <c r="M75" s="3">
        <f t="shared" si="65"/>
        <v>2.6500000000000092</v>
      </c>
      <c r="N75" s="3">
        <f t="shared" si="65"/>
        <v>2.6625000000000094</v>
      </c>
      <c r="O75" s="3">
        <f t="shared" si="65"/>
        <v>2.6750000000000096</v>
      </c>
      <c r="P75" s="3">
        <f t="shared" si="65"/>
        <v>2.6875000000000098</v>
      </c>
      <c r="Q75" s="3">
        <f t="shared" si="65"/>
        <v>2.7000000000000099</v>
      </c>
      <c r="R75" s="3">
        <f t="shared" si="65"/>
        <v>2.7125000000000101</v>
      </c>
      <c r="S75" s="3">
        <f t="shared" si="65"/>
        <v>2.7250000000000103</v>
      </c>
      <c r="T75" s="3">
        <f t="shared" si="65"/>
        <v>2.7375000000000105</v>
      </c>
      <c r="U75" s="3">
        <f t="shared" si="65"/>
        <v>2.7500000000000107</v>
      </c>
    </row>
    <row r="76" spans="1:22" ht="19.5" x14ac:dyDescent="0.25">
      <c r="A76" s="6" t="s">
        <v>0</v>
      </c>
      <c r="B76" s="3">
        <f xml:space="preserve"> POWER(B75,-1) * LN(B75+2)</f>
        <v>0.59974182036178969</v>
      </c>
      <c r="C76" s="3">
        <f t="shared" ref="C76:U76" si="66" xml:space="preserve"> POWER(C75,-1) * LN(C75+2)</f>
        <v>0.59786834738688588</v>
      </c>
      <c r="D76" s="3">
        <f t="shared" si="66"/>
        <v>0.59601032496195716</v>
      </c>
      <c r="E76" s="3">
        <f t="shared" si="66"/>
        <v>0.59416754233837488</v>
      </c>
      <c r="F76" s="3">
        <f t="shared" si="66"/>
        <v>0.59233979274482218</v>
      </c>
      <c r="G76" s="3">
        <f t="shared" si="66"/>
        <v>0.59052687329222586</v>
      </c>
      <c r="H76" s="3">
        <f t="shared" si="66"/>
        <v>0.58872858488142443</v>
      </c>
      <c r="I76" s="3">
        <f t="shared" si="66"/>
        <v>0.58694473211347931</v>
      </c>
      <c r="J76" s="3">
        <f t="shared" si="66"/>
        <v>0.5851751232025425</v>
      </c>
      <c r="K76" s="3">
        <f t="shared" si="66"/>
        <v>0.58341956989119437</v>
      </c>
      <c r="L76" s="3">
        <f t="shared" si="66"/>
        <v>0.58167788736817072</v>
      </c>
      <c r="M76" s="3">
        <f t="shared" si="66"/>
        <v>0.57994989418840059</v>
      </c>
      <c r="N76" s="3">
        <f t="shared" si="66"/>
        <v>0.57823541219527907</v>
      </c>
      <c r="O76" s="3">
        <f t="shared" si="66"/>
        <v>0.57653426644510164</v>
      </c>
      <c r="P76" s="3">
        <f t="shared" si="66"/>
        <v>0.57484628513359093</v>
      </c>
      <c r="Q76" s="3">
        <f t="shared" si="66"/>
        <v>0.5731712995244479</v>
      </c>
      <c r="R76" s="3">
        <f t="shared" si="66"/>
        <v>0.57150914387986196</v>
      </c>
      <c r="S76" s="3">
        <f t="shared" si="66"/>
        <v>0.56985965539291838</v>
      </c>
      <c r="T76" s="3">
        <f t="shared" si="66"/>
        <v>0.56822267412184146</v>
      </c>
      <c r="U76" s="3">
        <f t="shared" si="66"/>
        <v>0.56659804292601668</v>
      </c>
    </row>
    <row r="77" spans="1:22" ht="19.5" x14ac:dyDescent="0.25">
      <c r="A77" s="6" t="s">
        <v>21</v>
      </c>
      <c r="B77" s="3">
        <f t="shared" ref="B77" si="67" xml:space="preserve"> B76*2</f>
        <v>1.1994836407235794</v>
      </c>
      <c r="C77" s="3">
        <f t="shared" ref="C77" si="68" xml:space="preserve"> C76*2</f>
        <v>1.1957366947737718</v>
      </c>
      <c r="D77" s="3">
        <f t="shared" ref="D77" si="69" xml:space="preserve"> D76*2</f>
        <v>1.1920206499239143</v>
      </c>
      <c r="E77" s="3">
        <f t="shared" ref="E77" si="70" xml:space="preserve"> E76*2</f>
        <v>1.1883350846767498</v>
      </c>
      <c r="F77" s="3">
        <f t="shared" ref="F77" si="71" xml:space="preserve"> F76*2</f>
        <v>1.1846795854896444</v>
      </c>
      <c r="G77" s="3">
        <f t="shared" ref="G77" si="72" xml:space="preserve"> G76*2</f>
        <v>1.1810537465844517</v>
      </c>
      <c r="H77" s="3">
        <f t="shared" ref="H77" si="73" xml:space="preserve"> H76*2</f>
        <v>1.1774571697628489</v>
      </c>
      <c r="I77" s="3">
        <f xml:space="preserve"> I76*2</f>
        <v>1.1738894642269586</v>
      </c>
      <c r="J77" s="3">
        <f t="shared" ref="J77" si="74" xml:space="preserve"> J76*2</f>
        <v>1.170350246405085</v>
      </c>
      <c r="K77" s="3">
        <f t="shared" ref="K77" si="75" xml:space="preserve"> K76*2</f>
        <v>1.1668391397823887</v>
      </c>
      <c r="L77" s="3">
        <f t="shared" ref="L77" si="76" xml:space="preserve"> L76*2</f>
        <v>1.1633557747363414</v>
      </c>
      <c r="M77" s="3">
        <f t="shared" ref="M77" si="77" xml:space="preserve"> M76*2</f>
        <v>1.1598997883768012</v>
      </c>
      <c r="N77" s="3">
        <f t="shared" ref="N77" si="78" xml:space="preserve"> N76*2</f>
        <v>1.1564708243905581</v>
      </c>
      <c r="O77" s="3">
        <f t="shared" ref="O77" si="79" xml:space="preserve"> O76*2</f>
        <v>1.1530685328902033</v>
      </c>
      <c r="P77" s="3">
        <f t="shared" ref="P77" si="80" xml:space="preserve"> P76*2</f>
        <v>1.1496925702671819</v>
      </c>
      <c r="Q77" s="3">
        <f t="shared" ref="Q77" si="81" xml:space="preserve"> Q76*2</f>
        <v>1.1463425990488958</v>
      </c>
      <c r="R77" s="3">
        <f t="shared" ref="R77" si="82" xml:space="preserve"> R76*2</f>
        <v>1.1430182877597239</v>
      </c>
      <c r="S77" s="3">
        <f t="shared" ref="S77" si="83" xml:space="preserve"> S76*2</f>
        <v>1.1397193107858368</v>
      </c>
      <c r="T77" s="3">
        <f t="shared" ref="T77" si="84" xml:space="preserve"> T76*2</f>
        <v>1.1364453482436829</v>
      </c>
      <c r="U77" s="3">
        <f xml:space="preserve"> U76*2</f>
        <v>1.1331960858520334</v>
      </c>
    </row>
    <row r="78" spans="1:22" ht="19.5" x14ac:dyDescent="0.25">
      <c r="A78" s="29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 spans="1:22" ht="19.5" x14ac:dyDescent="0.25">
      <c r="A79" s="6" t="s">
        <v>7</v>
      </c>
      <c r="B79" s="3">
        <v>61</v>
      </c>
      <c r="C79" s="3">
        <f t="shared" ref="C79:R79" si="85">B79+1</f>
        <v>62</v>
      </c>
      <c r="D79" s="3">
        <f t="shared" si="85"/>
        <v>63</v>
      </c>
      <c r="E79" s="3">
        <f t="shared" si="85"/>
        <v>64</v>
      </c>
      <c r="F79" s="3">
        <f t="shared" si="85"/>
        <v>65</v>
      </c>
      <c r="G79" s="3">
        <f t="shared" si="85"/>
        <v>66</v>
      </c>
      <c r="H79" s="3">
        <f t="shared" si="85"/>
        <v>67</v>
      </c>
      <c r="I79" s="3">
        <f t="shared" si="85"/>
        <v>68</v>
      </c>
      <c r="J79" s="3">
        <f t="shared" si="85"/>
        <v>69</v>
      </c>
      <c r="K79" s="3">
        <f t="shared" si="85"/>
        <v>70</v>
      </c>
      <c r="L79" s="3">
        <f t="shared" si="85"/>
        <v>71</v>
      </c>
      <c r="M79" s="3">
        <f t="shared" si="85"/>
        <v>72</v>
      </c>
      <c r="N79" s="3">
        <f t="shared" si="85"/>
        <v>73</v>
      </c>
      <c r="O79" s="3">
        <f t="shared" si="85"/>
        <v>74</v>
      </c>
      <c r="P79" s="3">
        <f t="shared" si="85"/>
        <v>75</v>
      </c>
      <c r="Q79" s="3">
        <f t="shared" si="85"/>
        <v>76</v>
      </c>
      <c r="R79" s="3">
        <f t="shared" si="85"/>
        <v>77</v>
      </c>
      <c r="S79" s="3">
        <f>R79+1</f>
        <v>78</v>
      </c>
      <c r="T79" s="3">
        <f>S79+1</f>
        <v>79</v>
      </c>
      <c r="U79" s="3">
        <f t="shared" ref="U79" si="86">T79+1</f>
        <v>80</v>
      </c>
    </row>
    <row r="80" spans="1:22" ht="19.5" x14ac:dyDescent="0.25">
      <c r="A80" s="6" t="s">
        <v>8</v>
      </c>
      <c r="B80" s="3">
        <f>U75+$F$62</f>
        <v>2.7625000000000108</v>
      </c>
      <c r="C80" s="3">
        <f>B80+$F$62</f>
        <v>2.775000000000011</v>
      </c>
      <c r="D80" s="3">
        <f t="shared" ref="D80:U80" si="87">C80+$F$62</f>
        <v>2.7875000000000112</v>
      </c>
      <c r="E80" s="3">
        <f t="shared" si="87"/>
        <v>2.8000000000000114</v>
      </c>
      <c r="F80" s="3">
        <f t="shared" si="87"/>
        <v>2.8125000000000115</v>
      </c>
      <c r="G80" s="3">
        <f t="shared" si="87"/>
        <v>2.8250000000000117</v>
      </c>
      <c r="H80" s="3">
        <f t="shared" si="87"/>
        <v>2.8375000000000119</v>
      </c>
      <c r="I80" s="3">
        <f t="shared" si="87"/>
        <v>2.8500000000000121</v>
      </c>
      <c r="J80" s="3">
        <f t="shared" si="87"/>
        <v>2.8625000000000123</v>
      </c>
      <c r="K80" s="3">
        <f t="shared" si="87"/>
        <v>2.8750000000000124</v>
      </c>
      <c r="L80" s="3">
        <f t="shared" si="87"/>
        <v>2.8875000000000126</v>
      </c>
      <c r="M80" s="3">
        <f>L80+$F$62</f>
        <v>2.9000000000000128</v>
      </c>
      <c r="N80" s="3">
        <f t="shared" si="87"/>
        <v>2.912500000000013</v>
      </c>
      <c r="O80" s="3">
        <f t="shared" si="87"/>
        <v>2.9250000000000131</v>
      </c>
      <c r="P80" s="3">
        <f t="shared" si="87"/>
        <v>2.9375000000000133</v>
      </c>
      <c r="Q80" s="3">
        <f t="shared" si="87"/>
        <v>2.9500000000000135</v>
      </c>
      <c r="R80" s="3">
        <f t="shared" si="87"/>
        <v>2.9625000000000137</v>
      </c>
      <c r="S80" s="3">
        <f t="shared" si="87"/>
        <v>2.9750000000000139</v>
      </c>
      <c r="T80" s="3">
        <f t="shared" si="87"/>
        <v>2.987500000000014</v>
      </c>
      <c r="U80" s="3">
        <f t="shared" si="87"/>
        <v>3.0000000000000142</v>
      </c>
    </row>
    <row r="81" spans="1:22" ht="19.5" x14ac:dyDescent="0.25">
      <c r="A81" s="6" t="s">
        <v>0</v>
      </c>
      <c r="B81" s="3">
        <f xml:space="preserve"> POWER(B80,-1) * LN(B80+2)</f>
        <v>0.56498560740373416</v>
      </c>
      <c r="C81" s="3">
        <f t="shared" ref="C81:U81" si="88" xml:space="preserve"> POWER(C80,-1) * LN(C80+2)</f>
        <v>0.56338521583159995</v>
      </c>
      <c r="D81" s="3">
        <f t="shared" si="88"/>
        <v>0.56179671910556428</v>
      </c>
      <c r="E81" s="3">
        <f t="shared" si="88"/>
        <v>0.56021997068351481</v>
      </c>
      <c r="F81" s="3">
        <f t="shared" si="88"/>
        <v>0.55865482652938614</v>
      </c>
      <c r="G81" s="3">
        <f t="shared" si="88"/>
        <v>0.55710114505874164</v>
      </c>
      <c r="H81" s="3">
        <f t="shared" si="88"/>
        <v>0.55555878708577833</v>
      </c>
      <c r="I81" s="3">
        <f t="shared" si="88"/>
        <v>0.554027615771715</v>
      </c>
      <c r="J81" s="3">
        <f t="shared" si="88"/>
        <v>0.55250749657451892</v>
      </c>
      <c r="K81" s="3">
        <f t="shared" si="88"/>
        <v>0.55099829719993254</v>
      </c>
      <c r="L81" s="3">
        <f t="shared" si="88"/>
        <v>0.54949988755375923</v>
      </c>
      <c r="M81" s="3">
        <f t="shared" si="88"/>
        <v>0.54801213969537121</v>
      </c>
      <c r="N81" s="3">
        <f t="shared" si="88"/>
        <v>0.54653492779240342</v>
      </c>
      <c r="O81" s="3">
        <f t="shared" si="88"/>
        <v>0.54506812807659755</v>
      </c>
      <c r="P81" s="3">
        <f t="shared" si="88"/>
        <v>0.54361161880076103</v>
      </c>
      <c r="Q81" s="3">
        <f t="shared" si="88"/>
        <v>0.54216528019681154</v>
      </c>
      <c r="R81" s="3">
        <f t="shared" si="88"/>
        <v>0.54072899443487055</v>
      </c>
      <c r="S81" s="3">
        <f t="shared" si="88"/>
        <v>0.53930264558337859</v>
      </c>
      <c r="T81" s="3">
        <f t="shared" si="88"/>
        <v>0.5378861195702016</v>
      </c>
      <c r="U81" s="3">
        <f t="shared" si="88"/>
        <v>0.53647930414469858</v>
      </c>
    </row>
    <row r="82" spans="1:22" ht="19.5" x14ac:dyDescent="0.25">
      <c r="A82" s="6" t="s">
        <v>21</v>
      </c>
      <c r="B82" s="3">
        <f t="shared" ref="B82" si="89" xml:space="preserve"> B81*2</f>
        <v>1.1299712148074683</v>
      </c>
      <c r="C82" s="3">
        <f t="shared" ref="C82" si="90" xml:space="preserve"> C81*2</f>
        <v>1.1267704316631999</v>
      </c>
      <c r="D82" s="3">
        <f t="shared" ref="D82" si="91" xml:space="preserve"> D81*2</f>
        <v>1.1235934382111286</v>
      </c>
      <c r="E82" s="3">
        <f t="shared" ref="E82" si="92" xml:space="preserve"> E81*2</f>
        <v>1.1204399413670296</v>
      </c>
      <c r="F82" s="3">
        <f t="shared" ref="F82" si="93" xml:space="preserve"> F81*2</f>
        <v>1.1173096530587723</v>
      </c>
      <c r="G82" s="3">
        <f t="shared" ref="G82" si="94" xml:space="preserve"> G81*2</f>
        <v>1.1142022901174833</v>
      </c>
      <c r="H82" s="3">
        <f t="shared" ref="H82" si="95" xml:space="preserve"> H81*2</f>
        <v>1.1111175741715567</v>
      </c>
      <c r="I82" s="3">
        <f xml:space="preserve"> I81*2</f>
        <v>1.10805523154343</v>
      </c>
      <c r="J82" s="3">
        <f t="shared" ref="J82" si="96" xml:space="preserve"> J81*2</f>
        <v>1.1050149931490378</v>
      </c>
      <c r="K82" s="3">
        <f t="shared" ref="K82" si="97" xml:space="preserve"> K81*2</f>
        <v>1.1019965943998651</v>
      </c>
      <c r="L82" s="3">
        <f t="shared" ref="L82" si="98" xml:space="preserve"> L81*2</f>
        <v>1.0989997751075185</v>
      </c>
      <c r="M82" s="3">
        <f t="shared" ref="M82" si="99" xml:space="preserve"> M81*2</f>
        <v>1.0960242793907424</v>
      </c>
      <c r="N82" s="3">
        <f t="shared" ref="N82" si="100" xml:space="preserve"> N81*2</f>
        <v>1.0930698555848068</v>
      </c>
      <c r="O82" s="3">
        <f t="shared" ref="O82" si="101" xml:space="preserve"> O81*2</f>
        <v>1.0901362561531951</v>
      </c>
      <c r="P82" s="3">
        <f t="shared" ref="P82" si="102" xml:space="preserve"> P81*2</f>
        <v>1.0872232376015221</v>
      </c>
      <c r="Q82" s="3">
        <f t="shared" ref="Q82" si="103" xml:space="preserve"> Q81*2</f>
        <v>1.0843305603936231</v>
      </c>
      <c r="R82" s="3">
        <f t="shared" ref="R82" si="104" xml:space="preserve"> R81*2</f>
        <v>1.0814579888697411</v>
      </c>
      <c r="S82" s="3">
        <f t="shared" ref="S82" si="105" xml:space="preserve"> S81*2</f>
        <v>1.0786052911667572</v>
      </c>
      <c r="T82" s="3">
        <f xml:space="preserve"> T81*2</f>
        <v>1.0757722391404032</v>
      </c>
      <c r="U82" s="3">
        <f xml:space="preserve"> U81</f>
        <v>0.53647930414469858</v>
      </c>
    </row>
    <row r="83" spans="1:22" ht="19.5" x14ac:dyDescent="0.25">
      <c r="A83" s="29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 spans="1:22" x14ac:dyDescent="0.25">
      <c r="B84" s="2" t="s">
        <v>9</v>
      </c>
      <c r="C84" s="10">
        <f>SUM(B67:V67)+ SUM(B72:U72) + SUM(B77:U77) + SUM(B82:U82)</f>
        <v>96.953927696633571</v>
      </c>
    </row>
    <row r="86" spans="1:22" ht="19.5" x14ac:dyDescent="0.25">
      <c r="A86" s="34" t="s">
        <v>25</v>
      </c>
      <c r="B86" s="34"/>
      <c r="C86" s="34">
        <f xml:space="preserve"> C84*(F62/2)</f>
        <v>0.60596204810395982</v>
      </c>
      <c r="D86" s="34"/>
      <c r="E86" s="34"/>
    </row>
    <row r="88" spans="1:22" x14ac:dyDescent="0.25">
      <c r="D88" s="52" t="str">
        <f xml:space="preserve"> IF(ABS(C86-C55) &lt;= L3, "Окончательное решение!", "Переход к шагу 3!")</f>
        <v>Переход к шагу 3!</v>
      </c>
      <c r="E88" s="52"/>
      <c r="F88" s="52"/>
      <c r="G88" s="52"/>
    </row>
    <row r="90" spans="1:22" x14ac:dyDescent="0.25">
      <c r="D90" s="8" t="s">
        <v>38</v>
      </c>
      <c r="J90" s="27">
        <f xml:space="preserve"> ABS(J3-C86)</f>
        <v>1.4246518947880205E-6</v>
      </c>
    </row>
    <row r="93" spans="1:22" ht="19.5" x14ac:dyDescent="0.25">
      <c r="A93" s="46" t="s">
        <v>20</v>
      </c>
      <c r="B93" s="47"/>
      <c r="C93" s="47"/>
      <c r="D93" s="47"/>
      <c r="E93" s="47"/>
      <c r="F93" s="3" t="s">
        <v>6</v>
      </c>
    </row>
    <row r="94" spans="1:22" x14ac:dyDescent="0.25">
      <c r="A94" s="8" t="s">
        <v>40</v>
      </c>
      <c r="F94" s="3">
        <f xml:space="preserve"> F62/2</f>
        <v>6.2500000000000003E-3</v>
      </c>
    </row>
    <row r="95" spans="1:22" x14ac:dyDescent="0.25">
      <c r="E95" s="13"/>
    </row>
    <row r="96" spans="1:22" ht="19.5" x14ac:dyDescent="0.25">
      <c r="A96" s="6" t="s">
        <v>7</v>
      </c>
      <c r="B96" s="3">
        <v>0</v>
      </c>
      <c r="C96" s="3">
        <f t="shared" ref="C96:R96" si="106">B96+1</f>
        <v>1</v>
      </c>
      <c r="D96" s="3">
        <f t="shared" si="106"/>
        <v>2</v>
      </c>
      <c r="E96" s="3">
        <f t="shared" si="106"/>
        <v>3</v>
      </c>
      <c r="F96" s="3">
        <f t="shared" si="106"/>
        <v>4</v>
      </c>
      <c r="G96" s="3">
        <f t="shared" si="106"/>
        <v>5</v>
      </c>
      <c r="H96" s="3">
        <f t="shared" si="106"/>
        <v>6</v>
      </c>
      <c r="I96" s="3">
        <f t="shared" si="106"/>
        <v>7</v>
      </c>
      <c r="J96" s="3">
        <f t="shared" si="106"/>
        <v>8</v>
      </c>
      <c r="K96" s="3">
        <f t="shared" si="106"/>
        <v>9</v>
      </c>
      <c r="L96" s="3">
        <f t="shared" si="106"/>
        <v>10</v>
      </c>
      <c r="M96" s="3">
        <f t="shared" si="106"/>
        <v>11</v>
      </c>
      <c r="N96" s="3">
        <f t="shared" si="106"/>
        <v>12</v>
      </c>
      <c r="O96" s="3">
        <f t="shared" si="106"/>
        <v>13</v>
      </c>
      <c r="P96" s="3">
        <f t="shared" si="106"/>
        <v>14</v>
      </c>
      <c r="Q96" s="3">
        <f t="shared" si="106"/>
        <v>15</v>
      </c>
      <c r="R96" s="3">
        <f t="shared" si="106"/>
        <v>16</v>
      </c>
      <c r="S96" s="3">
        <f>R96+1</f>
        <v>17</v>
      </c>
      <c r="T96" s="3">
        <f>S96+1</f>
        <v>18</v>
      </c>
      <c r="U96" s="3">
        <f t="shared" ref="U96" si="107">T96+1</f>
        <v>19</v>
      </c>
      <c r="V96" s="3">
        <f>U96+1</f>
        <v>20</v>
      </c>
    </row>
    <row r="97" spans="1:22" ht="19.5" x14ac:dyDescent="0.25">
      <c r="A97" s="6" t="s">
        <v>8</v>
      </c>
      <c r="B97" s="3">
        <v>2</v>
      </c>
      <c r="C97" s="3">
        <f>B97+$F$94</f>
        <v>2.0062500000000001</v>
      </c>
      <c r="D97" s="3">
        <f>C97+$F$94</f>
        <v>2.0125000000000002</v>
      </c>
      <c r="E97" s="3">
        <f t="shared" ref="E97:V97" si="108">D97+$F$94</f>
        <v>2.0187500000000003</v>
      </c>
      <c r="F97" s="3">
        <f t="shared" si="108"/>
        <v>2.0250000000000004</v>
      </c>
      <c r="G97" s="3">
        <f t="shared" si="108"/>
        <v>2.0312500000000004</v>
      </c>
      <c r="H97" s="3">
        <f t="shared" si="108"/>
        <v>2.0375000000000005</v>
      </c>
      <c r="I97" s="3">
        <f t="shared" si="108"/>
        <v>2.0437500000000006</v>
      </c>
      <c r="J97" s="3">
        <f t="shared" si="108"/>
        <v>2.0500000000000007</v>
      </c>
      <c r="K97" s="3">
        <f t="shared" si="108"/>
        <v>2.0562500000000008</v>
      </c>
      <c r="L97" s="3">
        <f t="shared" si="108"/>
        <v>2.0625000000000009</v>
      </c>
      <c r="M97" s="3">
        <f t="shared" si="108"/>
        <v>2.068750000000001</v>
      </c>
      <c r="N97" s="3">
        <f t="shared" si="108"/>
        <v>2.0750000000000011</v>
      </c>
      <c r="O97" s="3">
        <f t="shared" si="108"/>
        <v>2.0812500000000012</v>
      </c>
      <c r="P97" s="3">
        <f t="shared" si="108"/>
        <v>2.0875000000000012</v>
      </c>
      <c r="Q97" s="3">
        <f t="shared" si="108"/>
        <v>2.0937500000000013</v>
      </c>
      <c r="R97" s="3">
        <f t="shared" si="108"/>
        <v>2.1000000000000014</v>
      </c>
      <c r="S97" s="3">
        <f t="shared" si="108"/>
        <v>2.1062500000000015</v>
      </c>
      <c r="T97" s="3">
        <f t="shared" si="108"/>
        <v>2.1125000000000016</v>
      </c>
      <c r="U97" s="3">
        <f t="shared" si="108"/>
        <v>2.1187500000000017</v>
      </c>
      <c r="V97" s="3">
        <f t="shared" si="108"/>
        <v>2.1250000000000018</v>
      </c>
    </row>
    <row r="98" spans="1:22" ht="19.5" x14ac:dyDescent="0.25">
      <c r="A98" s="6" t="s">
        <v>0</v>
      </c>
      <c r="B98" s="3">
        <f xml:space="preserve"> POWER(B97,-1) * LN(B97+2)</f>
        <v>0.69314718055994529</v>
      </c>
      <c r="C98" s="3">
        <f t="shared" ref="C98:R98" si="109" xml:space="preserve"> POWER(C97,-1) * LN(C97+2)</f>
        <v>0.69176605193113672</v>
      </c>
      <c r="D98" s="3">
        <f t="shared" si="109"/>
        <v>0.69039229240056355</v>
      </c>
      <c r="E98" s="3">
        <f t="shared" si="109"/>
        <v>0.68902583727742051</v>
      </c>
      <c r="F98" s="3">
        <f t="shared" si="109"/>
        <v>0.68766662265211187</v>
      </c>
      <c r="G98" s="3">
        <f t="shared" si="109"/>
        <v>0.68631458538434231</v>
      </c>
      <c r="H98" s="3">
        <f t="shared" si="109"/>
        <v>0.68496966309142315</v>
      </c>
      <c r="I98" s="3">
        <f t="shared" si="109"/>
        <v>0.68363179413679431</v>
      </c>
      <c r="J98" s="3">
        <f t="shared" si="109"/>
        <v>0.68230091761875489</v>
      </c>
      <c r="K98" s="3">
        <f t="shared" si="109"/>
        <v>0.68097697335939822</v>
      </c>
      <c r="L98" s="3">
        <f t="shared" si="109"/>
        <v>0.67965990189374814</v>
      </c>
      <c r="M98" s="3">
        <f t="shared" si="109"/>
        <v>0.67834964445908974</v>
      </c>
      <c r="N98" s="3">
        <f t="shared" si="109"/>
        <v>0.67704614298449428</v>
      </c>
      <c r="O98" s="3">
        <f t="shared" si="109"/>
        <v>0.67574934008053011</v>
      </c>
      <c r="P98" s="3">
        <f t="shared" si="109"/>
        <v>0.67445917902915986</v>
      </c>
      <c r="Q98" s="3">
        <f t="shared" si="109"/>
        <v>0.6731756037738148</v>
      </c>
      <c r="R98" s="3">
        <f t="shared" si="109"/>
        <v>0.67189855890964834</v>
      </c>
      <c r="S98" s="3">
        <f xml:space="preserve"> POWER(S97,-1) * LN(S97+2)</f>
        <v>0.6706279896739622</v>
      </c>
      <c r="T98" s="3">
        <f t="shared" ref="T98:V98" si="110" xml:space="preserve"> POWER(T97,-1) * LN(T97+2)</f>
        <v>0.66936384193679976</v>
      </c>
      <c r="U98" s="3">
        <f t="shared" si="110"/>
        <v>0.66810606219170721</v>
      </c>
      <c r="V98" s="3">
        <f t="shared" si="110"/>
        <v>0.66685459754665577</v>
      </c>
    </row>
    <row r="99" spans="1:22" ht="19.5" x14ac:dyDescent="0.25">
      <c r="A99" s="6" t="s">
        <v>21</v>
      </c>
      <c r="B99" s="3">
        <f xml:space="preserve"> B98</f>
        <v>0.69314718055994529</v>
      </c>
      <c r="C99" s="3">
        <f t="shared" ref="C99" si="111" xml:space="preserve"> C98*2</f>
        <v>1.3835321038622734</v>
      </c>
      <c r="D99" s="3">
        <f t="shared" ref="D99" si="112" xml:space="preserve"> D98*2</f>
        <v>1.3807845848011271</v>
      </c>
      <c r="E99" s="3">
        <f t="shared" ref="E99" si="113" xml:space="preserve"> E98*2</f>
        <v>1.378051674554841</v>
      </c>
      <c r="F99" s="3">
        <f t="shared" ref="F99" si="114" xml:space="preserve"> F98*2</f>
        <v>1.3753332453042237</v>
      </c>
      <c r="G99" s="3">
        <f t="shared" ref="G99" si="115" xml:space="preserve"> G98*2</f>
        <v>1.3726291707686846</v>
      </c>
      <c r="H99" s="3">
        <f t="shared" ref="H99" si="116" xml:space="preserve"> H98*2</f>
        <v>1.3699393261828463</v>
      </c>
      <c r="I99" s="3">
        <f t="shared" ref="I99" si="117" xml:space="preserve"> I98*2</f>
        <v>1.3672635882735886</v>
      </c>
      <c r="J99" s="3">
        <f t="shared" ref="J99" si="118" xml:space="preserve"> J98*2</f>
        <v>1.3646018352375098</v>
      </c>
      <c r="K99" s="3">
        <f t="shared" ref="K99" si="119" xml:space="preserve"> K98*2</f>
        <v>1.3619539467187964</v>
      </c>
      <c r="L99" s="3">
        <f t="shared" ref="L99" si="120" xml:space="preserve"> L98*2</f>
        <v>1.3593198037874963</v>
      </c>
      <c r="M99" s="3">
        <f t="shared" ref="M99" si="121" xml:space="preserve"> M98*2</f>
        <v>1.3566992889181795</v>
      </c>
      <c r="N99" s="3">
        <f t="shared" ref="N99" si="122" xml:space="preserve"> N98*2</f>
        <v>1.3540922859689886</v>
      </c>
      <c r="O99" s="3">
        <f t="shared" ref="O99" si="123" xml:space="preserve"> O98*2</f>
        <v>1.3514986801610602</v>
      </c>
      <c r="P99" s="3">
        <f t="shared" ref="P99" si="124" xml:space="preserve"> P98*2</f>
        <v>1.3489183580583197</v>
      </c>
      <c r="Q99" s="3">
        <f t="shared" ref="Q99" si="125" xml:space="preserve"> Q98*2</f>
        <v>1.3463512075476296</v>
      </c>
      <c r="R99" s="3">
        <f t="shared" ref="R99" si="126" xml:space="preserve"> R98*2</f>
        <v>1.3437971178192967</v>
      </c>
      <c r="S99" s="3">
        <f t="shared" ref="S99" si="127" xml:space="preserve"> S98*2</f>
        <v>1.3412559793479244</v>
      </c>
      <c r="T99" s="3">
        <f t="shared" ref="T99" si="128" xml:space="preserve"> T98*2</f>
        <v>1.3387276838735995</v>
      </c>
      <c r="U99" s="3">
        <f t="shared" ref="U99" si="129" xml:space="preserve"> U98*2</f>
        <v>1.3362121243834144</v>
      </c>
      <c r="V99" s="3">
        <f xml:space="preserve"> V98*2</f>
        <v>1.3337091950933115</v>
      </c>
    </row>
    <row r="101" spans="1:22" ht="19.5" x14ac:dyDescent="0.25">
      <c r="A101" s="6" t="s">
        <v>7</v>
      </c>
      <c r="B101" s="3">
        <v>21</v>
      </c>
      <c r="C101" s="3">
        <f t="shared" ref="C101:R101" si="130">B101+1</f>
        <v>22</v>
      </c>
      <c r="D101" s="3">
        <f t="shared" si="130"/>
        <v>23</v>
      </c>
      <c r="E101" s="3">
        <f t="shared" si="130"/>
        <v>24</v>
      </c>
      <c r="F101" s="3">
        <f t="shared" si="130"/>
        <v>25</v>
      </c>
      <c r="G101" s="3">
        <f t="shared" si="130"/>
        <v>26</v>
      </c>
      <c r="H101" s="3">
        <f t="shared" si="130"/>
        <v>27</v>
      </c>
      <c r="I101" s="3">
        <f t="shared" si="130"/>
        <v>28</v>
      </c>
      <c r="J101" s="3">
        <f t="shared" si="130"/>
        <v>29</v>
      </c>
      <c r="K101" s="3">
        <f t="shared" si="130"/>
        <v>30</v>
      </c>
      <c r="L101" s="3">
        <f t="shared" si="130"/>
        <v>31</v>
      </c>
      <c r="M101" s="3">
        <f t="shared" si="130"/>
        <v>32</v>
      </c>
      <c r="N101" s="3">
        <f t="shared" si="130"/>
        <v>33</v>
      </c>
      <c r="O101" s="3">
        <f t="shared" si="130"/>
        <v>34</v>
      </c>
      <c r="P101" s="3">
        <f t="shared" si="130"/>
        <v>35</v>
      </c>
      <c r="Q101" s="3">
        <f t="shared" si="130"/>
        <v>36</v>
      </c>
      <c r="R101" s="3">
        <f t="shared" si="130"/>
        <v>37</v>
      </c>
      <c r="S101" s="3">
        <f>R101+1</f>
        <v>38</v>
      </c>
      <c r="T101" s="3">
        <f>S101+1</f>
        <v>39</v>
      </c>
      <c r="U101" s="3">
        <f t="shared" ref="U101" si="131">T101+1</f>
        <v>40</v>
      </c>
    </row>
    <row r="102" spans="1:22" ht="19.5" x14ac:dyDescent="0.25">
      <c r="A102" s="6" t="s">
        <v>8</v>
      </c>
      <c r="B102" s="3">
        <f>V97+$F$94</f>
        <v>2.1312500000000019</v>
      </c>
      <c r="C102" s="3">
        <f>B102+$F$94</f>
        <v>2.137500000000002</v>
      </c>
      <c r="D102" s="3">
        <f t="shared" ref="D102:T102" si="132">C102+$F$94</f>
        <v>2.143750000000002</v>
      </c>
      <c r="E102" s="3">
        <f t="shared" si="132"/>
        <v>2.1500000000000021</v>
      </c>
      <c r="F102" s="3">
        <f t="shared" si="132"/>
        <v>2.1562500000000022</v>
      </c>
      <c r="G102" s="3">
        <f t="shared" si="132"/>
        <v>2.1625000000000023</v>
      </c>
      <c r="H102" s="3">
        <f t="shared" si="132"/>
        <v>2.1687500000000024</v>
      </c>
      <c r="I102" s="3">
        <f t="shared" si="132"/>
        <v>2.1750000000000025</v>
      </c>
      <c r="J102" s="3">
        <f t="shared" si="132"/>
        <v>2.1812500000000026</v>
      </c>
      <c r="K102" s="3">
        <f t="shared" si="132"/>
        <v>2.1875000000000027</v>
      </c>
      <c r="L102" s="3">
        <f t="shared" si="132"/>
        <v>2.1937500000000028</v>
      </c>
      <c r="M102" s="3">
        <f t="shared" si="132"/>
        <v>2.2000000000000028</v>
      </c>
      <c r="N102" s="3">
        <f t="shared" si="132"/>
        <v>2.2062500000000029</v>
      </c>
      <c r="O102" s="3">
        <f t="shared" si="132"/>
        <v>2.212500000000003</v>
      </c>
      <c r="P102" s="3">
        <f t="shared" si="132"/>
        <v>2.2187500000000031</v>
      </c>
      <c r="Q102" s="3">
        <f t="shared" si="132"/>
        <v>2.2250000000000032</v>
      </c>
      <c r="R102" s="3">
        <f t="shared" si="132"/>
        <v>2.2312500000000033</v>
      </c>
      <c r="S102" s="3">
        <f t="shared" si="132"/>
        <v>2.2375000000000034</v>
      </c>
      <c r="T102" s="3">
        <f t="shared" si="132"/>
        <v>2.2437500000000035</v>
      </c>
      <c r="U102" s="3">
        <f>T102+$F$94</f>
        <v>2.2500000000000036</v>
      </c>
    </row>
    <row r="103" spans="1:22" ht="19.5" x14ac:dyDescent="0.25">
      <c r="A103" s="6" t="s">
        <v>0</v>
      </c>
      <c r="B103" s="3">
        <f xml:space="preserve"> POWER(B102,-1) * LN(B102+2)</f>
        <v>0.66560939571512423</v>
      </c>
      <c r="C103" s="3">
        <f t="shared" ref="C103:U103" si="133" xml:space="preserve"> POWER(C102,-1) * LN(C102+2)</f>
        <v>0.66437040500733591</v>
      </c>
      <c r="D103" s="3">
        <f t="shared" si="133"/>
        <v>0.66313757432164877</v>
      </c>
      <c r="E103" s="3">
        <f t="shared" si="133"/>
        <v>0.66191085313609588</v>
      </c>
      <c r="F103" s="3">
        <f t="shared" si="133"/>
        <v>0.66069019150007002</v>
      </c>
      <c r="G103" s="3">
        <f t="shared" si="133"/>
        <v>0.65947554002615549</v>
      </c>
      <c r="H103" s="3">
        <f t="shared" si="133"/>
        <v>0.65826684988209605</v>
      </c>
      <c r="I103" s="3">
        <f t="shared" si="133"/>
        <v>0.6570640727829048</v>
      </c>
      <c r="J103" s="3">
        <f t="shared" si="133"/>
        <v>0.65586716098310616</v>
      </c>
      <c r="K103" s="3">
        <f t="shared" si="133"/>
        <v>0.65467606726911254</v>
      </c>
      <c r="L103" s="3">
        <f t="shared" si="133"/>
        <v>0.65349074495172832</v>
      </c>
      <c r="M103" s="3">
        <f t="shared" si="133"/>
        <v>0.65231114785878253</v>
      </c>
      <c r="N103" s="3">
        <f t="shared" si="133"/>
        <v>0.65113723032788651</v>
      </c>
      <c r="O103" s="3">
        <f t="shared" si="133"/>
        <v>0.64996894719931253</v>
      </c>
      <c r="P103" s="3">
        <f t="shared" si="133"/>
        <v>0.64880625380899226</v>
      </c>
      <c r="Q103" s="3">
        <f t="shared" si="133"/>
        <v>0.64764910598163405</v>
      </c>
      <c r="R103" s="3">
        <f t="shared" si="133"/>
        <v>0.6464974600239537</v>
      </c>
      <c r="S103" s="3">
        <f t="shared" si="133"/>
        <v>0.64535127271801884</v>
      </c>
      <c r="T103" s="3">
        <f t="shared" si="133"/>
        <v>0.64421050131470436</v>
      </c>
      <c r="U103" s="3">
        <f t="shared" si="133"/>
        <v>0.64307510352725517</v>
      </c>
    </row>
    <row r="104" spans="1:22" ht="19.5" x14ac:dyDescent="0.25">
      <c r="A104" s="6" t="s">
        <v>21</v>
      </c>
      <c r="B104" s="3">
        <f t="shared" ref="B104" si="134" xml:space="preserve"> B103*2</f>
        <v>1.3312187914302485</v>
      </c>
      <c r="C104" s="3">
        <f t="shared" ref="C104" si="135" xml:space="preserve"> C103*2</f>
        <v>1.3287408100146718</v>
      </c>
      <c r="D104" s="3">
        <f t="shared" ref="D104" si="136" xml:space="preserve"> D103*2</f>
        <v>1.3262751486432975</v>
      </c>
      <c r="E104" s="3">
        <f t="shared" ref="E104" si="137" xml:space="preserve"> E103*2</f>
        <v>1.3238217062721918</v>
      </c>
      <c r="F104" s="3">
        <f t="shared" ref="F104" si="138" xml:space="preserve"> F103*2</f>
        <v>1.32138038300014</v>
      </c>
      <c r="G104" s="3">
        <f t="shared" ref="G104" si="139" xml:space="preserve"> G103*2</f>
        <v>1.318951080052311</v>
      </c>
      <c r="H104" s="3">
        <f t="shared" ref="H104" si="140" xml:space="preserve"> H103*2</f>
        <v>1.3165336997641921</v>
      </c>
      <c r="I104" s="3">
        <f xml:space="preserve"> I103*2</f>
        <v>1.3141281455658096</v>
      </c>
      <c r="J104" s="3">
        <f t="shared" ref="J104" si="141" xml:space="preserve"> J103*2</f>
        <v>1.3117343219662123</v>
      </c>
      <c r="K104" s="3">
        <f t="shared" ref="K104" si="142" xml:space="preserve"> K103*2</f>
        <v>1.3093521345382251</v>
      </c>
      <c r="L104" s="3">
        <f t="shared" ref="L104" si="143" xml:space="preserve"> L103*2</f>
        <v>1.3069814899034566</v>
      </c>
      <c r="M104" s="3">
        <f t="shared" ref="M104" si="144" xml:space="preserve"> M103*2</f>
        <v>1.3046222957175651</v>
      </c>
      <c r="N104" s="3">
        <f t="shared" ref="N104" si="145" xml:space="preserve"> N103*2</f>
        <v>1.302274460655773</v>
      </c>
      <c r="O104" s="3">
        <f t="shared" ref="O104" si="146" xml:space="preserve"> O103*2</f>
        <v>1.2999378943986251</v>
      </c>
      <c r="P104" s="3">
        <f t="shared" ref="P104" si="147" xml:space="preserve"> P103*2</f>
        <v>1.2976125076179845</v>
      </c>
      <c r="Q104" s="3">
        <f t="shared" ref="Q104" si="148" xml:space="preserve"> Q103*2</f>
        <v>1.2952982119632681</v>
      </c>
      <c r="R104" s="3">
        <f t="shared" ref="R104" si="149" xml:space="preserve"> R103*2</f>
        <v>1.2929949200479074</v>
      </c>
      <c r="S104" s="3">
        <f t="shared" ref="S104" si="150" xml:space="preserve"> S103*2</f>
        <v>1.2907025454360377</v>
      </c>
      <c r="T104" s="3">
        <f t="shared" ref="T104" si="151" xml:space="preserve"> T103*2</f>
        <v>1.2884210026294087</v>
      </c>
      <c r="U104" s="3">
        <f xml:space="preserve"> U103 *2</f>
        <v>1.2861502070545103</v>
      </c>
    </row>
    <row r="105" spans="1:22" ht="19.5" x14ac:dyDescent="0.25">
      <c r="A105" s="29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 spans="1:22" ht="19.5" x14ac:dyDescent="0.25">
      <c r="A106" s="6" t="s">
        <v>7</v>
      </c>
      <c r="B106" s="3">
        <v>41</v>
      </c>
      <c r="C106" s="3">
        <f t="shared" ref="C106:R106" si="152">B106+1</f>
        <v>42</v>
      </c>
      <c r="D106" s="3">
        <f t="shared" si="152"/>
        <v>43</v>
      </c>
      <c r="E106" s="3">
        <f t="shared" si="152"/>
        <v>44</v>
      </c>
      <c r="F106" s="3">
        <f t="shared" si="152"/>
        <v>45</v>
      </c>
      <c r="G106" s="3">
        <f t="shared" si="152"/>
        <v>46</v>
      </c>
      <c r="H106" s="3">
        <f t="shared" si="152"/>
        <v>47</v>
      </c>
      <c r="I106" s="3">
        <f t="shared" si="152"/>
        <v>48</v>
      </c>
      <c r="J106" s="3">
        <f t="shared" si="152"/>
        <v>49</v>
      </c>
      <c r="K106" s="3">
        <f t="shared" si="152"/>
        <v>50</v>
      </c>
      <c r="L106" s="3">
        <f t="shared" si="152"/>
        <v>51</v>
      </c>
      <c r="M106" s="3">
        <f t="shared" si="152"/>
        <v>52</v>
      </c>
      <c r="N106" s="3">
        <f t="shared" si="152"/>
        <v>53</v>
      </c>
      <c r="O106" s="3">
        <f t="shared" si="152"/>
        <v>54</v>
      </c>
      <c r="P106" s="3">
        <f t="shared" si="152"/>
        <v>55</v>
      </c>
      <c r="Q106" s="3">
        <f t="shared" si="152"/>
        <v>56</v>
      </c>
      <c r="R106" s="3">
        <f t="shared" si="152"/>
        <v>57</v>
      </c>
      <c r="S106" s="3">
        <f>R106+1</f>
        <v>58</v>
      </c>
      <c r="T106" s="3">
        <f>S106+1</f>
        <v>59</v>
      </c>
      <c r="U106" s="3">
        <f t="shared" ref="U106" si="153">T106+1</f>
        <v>60</v>
      </c>
    </row>
    <row r="107" spans="1:22" ht="19.5" x14ac:dyDescent="0.25">
      <c r="A107" s="6" t="s">
        <v>8</v>
      </c>
      <c r="B107" s="3">
        <f>U102+$F$94</f>
        <v>2.2562500000000036</v>
      </c>
      <c r="C107" s="3">
        <f>B107+$F$94</f>
        <v>2.2625000000000037</v>
      </c>
      <c r="D107" s="3">
        <f t="shared" ref="D107:T107" si="154">C107+$F$94</f>
        <v>2.2687500000000038</v>
      </c>
      <c r="E107" s="3">
        <f t="shared" si="154"/>
        <v>2.2750000000000039</v>
      </c>
      <c r="F107" s="3">
        <f t="shared" si="154"/>
        <v>2.281250000000004</v>
      </c>
      <c r="G107" s="3">
        <f t="shared" si="154"/>
        <v>2.2875000000000041</v>
      </c>
      <c r="H107" s="3">
        <f t="shared" si="154"/>
        <v>2.2937500000000042</v>
      </c>
      <c r="I107" s="3">
        <f t="shared" si="154"/>
        <v>2.3000000000000043</v>
      </c>
      <c r="J107" s="3">
        <f t="shared" si="154"/>
        <v>2.3062500000000044</v>
      </c>
      <c r="K107" s="3">
        <f t="shared" si="154"/>
        <v>2.3125000000000044</v>
      </c>
      <c r="L107" s="3">
        <f t="shared" si="154"/>
        <v>2.3187500000000045</v>
      </c>
      <c r="M107" s="3">
        <f t="shared" si="154"/>
        <v>2.3250000000000046</v>
      </c>
      <c r="N107" s="3">
        <f t="shared" si="154"/>
        <v>2.3312500000000047</v>
      </c>
      <c r="O107" s="3">
        <f t="shared" si="154"/>
        <v>2.3375000000000048</v>
      </c>
      <c r="P107" s="3">
        <f t="shared" si="154"/>
        <v>2.3437500000000049</v>
      </c>
      <c r="Q107" s="3">
        <f t="shared" si="154"/>
        <v>2.350000000000005</v>
      </c>
      <c r="R107" s="3">
        <f t="shared" si="154"/>
        <v>2.3562500000000051</v>
      </c>
      <c r="S107" s="3">
        <f t="shared" si="154"/>
        <v>2.3625000000000052</v>
      </c>
      <c r="T107" s="3">
        <f t="shared" si="154"/>
        <v>2.3687500000000052</v>
      </c>
      <c r="U107" s="3">
        <f>T107+$F$94</f>
        <v>2.3750000000000053</v>
      </c>
    </row>
    <row r="108" spans="1:22" ht="19.5" x14ac:dyDescent="0.25">
      <c r="A108" s="6" t="s">
        <v>0</v>
      </c>
      <c r="B108" s="3">
        <f xml:space="preserve"> POWER(B107,-1) * LN(B107+2)</f>
        <v>0.6419450375249568</v>
      </c>
      <c r="C108" s="3">
        <f t="shared" ref="C108:U108" si="155" xml:space="preserve"> POWER(C107,-1) * LN(C107+2)</f>
        <v>0.64082026192690988</v>
      </c>
      <c r="D108" s="3">
        <f t="shared" si="155"/>
        <v>0.63970073579590592</v>
      </c>
      <c r="E108" s="3">
        <f t="shared" si="155"/>
        <v>0.63858641863240528</v>
      </c>
      <c r="F108" s="3">
        <f t="shared" si="155"/>
        <v>0.63747727036861224</v>
      </c>
      <c r="G108" s="3">
        <f t="shared" si="155"/>
        <v>0.63637325136264766</v>
      </c>
      <c r="H108" s="3">
        <f t="shared" si="155"/>
        <v>0.63527432239281567</v>
      </c>
      <c r="I108" s="3">
        <f t="shared" si="155"/>
        <v>0.6341804446519631</v>
      </c>
      <c r="J108" s="3">
        <f t="shared" si="155"/>
        <v>0.63309157974193164</v>
      </c>
      <c r="K108" s="3">
        <f t="shared" si="155"/>
        <v>0.63200768966809795</v>
      </c>
      <c r="L108" s="3">
        <f t="shared" si="155"/>
        <v>0.63092873683400152</v>
      </c>
      <c r="M108" s="3">
        <f t="shared" si="155"/>
        <v>0.62985468403606049</v>
      </c>
      <c r="N108" s="3">
        <f t="shared" si="155"/>
        <v>0.62878549445836962</v>
      </c>
      <c r="O108" s="3">
        <f t="shared" si="155"/>
        <v>0.62772113166758314</v>
      </c>
      <c r="P108" s="3">
        <f t="shared" si="155"/>
        <v>0.62666155960787773</v>
      </c>
      <c r="Q108" s="3">
        <f t="shared" si="155"/>
        <v>0.62560674259599613</v>
      </c>
      <c r="R108" s="3">
        <f t="shared" si="155"/>
        <v>0.62455664531636912</v>
      </c>
      <c r="S108" s="3">
        <f t="shared" si="155"/>
        <v>0.62351123281631471</v>
      </c>
      <c r="T108" s="3">
        <f t="shared" si="155"/>
        <v>0.62247047050131143</v>
      </c>
      <c r="U108" s="3">
        <f t="shared" si="155"/>
        <v>0.6214343241303476</v>
      </c>
    </row>
    <row r="109" spans="1:22" ht="19.5" x14ac:dyDescent="0.25">
      <c r="A109" s="6" t="s">
        <v>21</v>
      </c>
      <c r="B109" s="3">
        <f t="shared" ref="B109" si="156" xml:space="preserve"> B108*2</f>
        <v>1.2838900750499136</v>
      </c>
      <c r="C109" s="3">
        <f t="shared" ref="C109" si="157" xml:space="preserve"> C108*2</f>
        <v>1.2816405238538198</v>
      </c>
      <c r="D109" s="3">
        <f t="shared" ref="D109" si="158" xml:space="preserve"> D108*2</f>
        <v>1.2794014715918118</v>
      </c>
      <c r="E109" s="3">
        <f t="shared" ref="E109" si="159" xml:space="preserve"> E108*2</f>
        <v>1.2771728372648106</v>
      </c>
      <c r="F109" s="3">
        <f t="shared" ref="F109" si="160" xml:space="preserve"> F108*2</f>
        <v>1.2749545407372245</v>
      </c>
      <c r="G109" s="3">
        <f t="shared" ref="G109" si="161" xml:space="preserve"> G108*2</f>
        <v>1.2727465027252953</v>
      </c>
      <c r="H109" s="3">
        <f t="shared" ref="H109" si="162" xml:space="preserve"> H108*2</f>
        <v>1.2705486447856313</v>
      </c>
      <c r="I109" s="3">
        <f xml:space="preserve"> I108*2</f>
        <v>1.2683608893039262</v>
      </c>
      <c r="J109" s="3">
        <f t="shared" ref="J109" si="163" xml:space="preserve"> J108*2</f>
        <v>1.2661831594838633</v>
      </c>
      <c r="K109" s="3">
        <f t="shared" ref="K109" si="164" xml:space="preserve"> K108*2</f>
        <v>1.2640153793361959</v>
      </c>
      <c r="L109" s="3">
        <f t="shared" ref="L109" si="165" xml:space="preserve"> L108*2</f>
        <v>1.261857473668003</v>
      </c>
      <c r="M109" s="3">
        <f t="shared" ref="M109" si="166" xml:space="preserve"> M108*2</f>
        <v>1.259709368072121</v>
      </c>
      <c r="N109" s="3">
        <f t="shared" ref="N109" si="167" xml:space="preserve"> N108*2</f>
        <v>1.2575709889167392</v>
      </c>
      <c r="O109" s="3">
        <f t="shared" ref="O109" si="168" xml:space="preserve"> O108*2</f>
        <v>1.2554422633351663</v>
      </c>
      <c r="P109" s="3">
        <f t="shared" ref="P109" si="169" xml:space="preserve"> P108*2</f>
        <v>1.2533231192157555</v>
      </c>
      <c r="Q109" s="3">
        <f t="shared" ref="Q109" si="170" xml:space="preserve"> Q108*2</f>
        <v>1.2512134851919923</v>
      </c>
      <c r="R109" s="3">
        <f t="shared" ref="R109" si="171" xml:space="preserve"> R108*2</f>
        <v>1.2491132906327382</v>
      </c>
      <c r="S109" s="3">
        <f t="shared" ref="S109" si="172" xml:space="preserve"> S108*2</f>
        <v>1.2470224656326294</v>
      </c>
      <c r="T109" s="3">
        <f t="shared" ref="T109" si="173" xml:space="preserve"> T108*2</f>
        <v>1.2449409410026229</v>
      </c>
      <c r="U109" s="3">
        <f xml:space="preserve"> U108*2</f>
        <v>1.2428686482606952</v>
      </c>
    </row>
    <row r="110" spans="1:22" ht="19.5" x14ac:dyDescent="0.25">
      <c r="A110" s="29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 spans="1:22" ht="19.5" x14ac:dyDescent="0.25">
      <c r="A111" s="6" t="s">
        <v>7</v>
      </c>
      <c r="B111" s="3">
        <v>61</v>
      </c>
      <c r="C111" s="3">
        <f t="shared" ref="C111:R111" si="174">B111+1</f>
        <v>62</v>
      </c>
      <c r="D111" s="3">
        <f t="shared" si="174"/>
        <v>63</v>
      </c>
      <c r="E111" s="3">
        <f t="shared" si="174"/>
        <v>64</v>
      </c>
      <c r="F111" s="3">
        <f t="shared" si="174"/>
        <v>65</v>
      </c>
      <c r="G111" s="3">
        <f t="shared" si="174"/>
        <v>66</v>
      </c>
      <c r="H111" s="3">
        <f t="shared" si="174"/>
        <v>67</v>
      </c>
      <c r="I111" s="3">
        <f t="shared" si="174"/>
        <v>68</v>
      </c>
      <c r="J111" s="3">
        <f t="shared" si="174"/>
        <v>69</v>
      </c>
      <c r="K111" s="3">
        <f t="shared" si="174"/>
        <v>70</v>
      </c>
      <c r="L111" s="3">
        <f t="shared" si="174"/>
        <v>71</v>
      </c>
      <c r="M111" s="3">
        <f t="shared" si="174"/>
        <v>72</v>
      </c>
      <c r="N111" s="3">
        <f t="shared" si="174"/>
        <v>73</v>
      </c>
      <c r="O111" s="3">
        <f t="shared" si="174"/>
        <v>74</v>
      </c>
      <c r="P111" s="3">
        <f t="shared" si="174"/>
        <v>75</v>
      </c>
      <c r="Q111" s="3">
        <f t="shared" si="174"/>
        <v>76</v>
      </c>
      <c r="R111" s="3">
        <f t="shared" si="174"/>
        <v>77</v>
      </c>
      <c r="S111" s="3">
        <f>R111+1</f>
        <v>78</v>
      </c>
      <c r="T111" s="3">
        <f>S111+1</f>
        <v>79</v>
      </c>
      <c r="U111" s="3">
        <f t="shared" ref="U111" si="175">T111+1</f>
        <v>80</v>
      </c>
    </row>
    <row r="112" spans="1:22" ht="19.5" x14ac:dyDescent="0.25">
      <c r="A112" s="6" t="s">
        <v>8</v>
      </c>
      <c r="B112" s="3">
        <f>U107+$F$94</f>
        <v>2.3812500000000054</v>
      </c>
      <c r="C112" s="3">
        <f>B112+$F$94</f>
        <v>2.3875000000000055</v>
      </c>
      <c r="D112" s="3">
        <f t="shared" ref="D112:U112" si="176">C112+$F$94</f>
        <v>2.3937500000000056</v>
      </c>
      <c r="E112" s="3">
        <f t="shared" si="176"/>
        <v>2.4000000000000057</v>
      </c>
      <c r="F112" s="3">
        <f t="shared" si="176"/>
        <v>2.4062500000000058</v>
      </c>
      <c r="G112" s="3">
        <f t="shared" si="176"/>
        <v>2.4125000000000059</v>
      </c>
      <c r="H112" s="3">
        <f t="shared" si="176"/>
        <v>2.418750000000006</v>
      </c>
      <c r="I112" s="3">
        <f t="shared" si="176"/>
        <v>2.425000000000006</v>
      </c>
      <c r="J112" s="3">
        <f t="shared" si="176"/>
        <v>2.4312500000000061</v>
      </c>
      <c r="K112" s="3">
        <f t="shared" si="176"/>
        <v>2.4375000000000062</v>
      </c>
      <c r="L112" s="3">
        <f t="shared" si="176"/>
        <v>2.4437500000000063</v>
      </c>
      <c r="M112" s="3">
        <f t="shared" si="176"/>
        <v>2.4500000000000064</v>
      </c>
      <c r="N112" s="3">
        <f t="shared" si="176"/>
        <v>2.4562500000000065</v>
      </c>
      <c r="O112" s="3">
        <f t="shared" si="176"/>
        <v>2.4625000000000066</v>
      </c>
      <c r="P112" s="3">
        <f t="shared" si="176"/>
        <v>2.4687500000000067</v>
      </c>
      <c r="Q112" s="3">
        <f t="shared" si="176"/>
        <v>2.4750000000000068</v>
      </c>
      <c r="R112" s="3">
        <f t="shared" si="176"/>
        <v>2.4812500000000068</v>
      </c>
      <c r="S112" s="3">
        <f t="shared" si="176"/>
        <v>2.4875000000000069</v>
      </c>
      <c r="T112" s="3">
        <f t="shared" si="176"/>
        <v>2.493750000000007</v>
      </c>
      <c r="U112" s="3">
        <f t="shared" si="176"/>
        <v>2.5000000000000071</v>
      </c>
    </row>
    <row r="113" spans="1:21" ht="19.5" x14ac:dyDescent="0.25">
      <c r="A113" s="6" t="s">
        <v>0</v>
      </c>
      <c r="B113" s="3">
        <f xml:space="preserve"> POWER(B112,-1) * LN(B112+2)</f>
        <v>0.62040275981134319</v>
      </c>
      <c r="C113" s="3">
        <f t="shared" ref="C113:U113" si="177" xml:space="preserve"> POWER(C112,-1) * LN(C112+2)</f>
        <v>0.61937574399664175</v>
      </c>
      <c r="D113" s="3">
        <f t="shared" si="177"/>
        <v>0.61835324347857379</v>
      </c>
      <c r="E113" s="3">
        <f t="shared" si="177"/>
        <v>0.61733522538508878</v>
      </c>
      <c r="F113" s="3">
        <f t="shared" si="177"/>
        <v>0.6163216571754554</v>
      </c>
      <c r="G113" s="3">
        <f t="shared" si="177"/>
        <v>0.61531250663602599</v>
      </c>
      <c r="H113" s="3">
        <f t="shared" si="177"/>
        <v>0.61430774187606962</v>
      </c>
      <c r="I113" s="3">
        <f t="shared" si="177"/>
        <v>0.61330733132366622</v>
      </c>
      <c r="J113" s="3">
        <f t="shared" si="177"/>
        <v>0.61231124372166501</v>
      </c>
      <c r="K113" s="3">
        <f t="shared" si="177"/>
        <v>0.61131944812370531</v>
      </c>
      <c r="L113" s="3">
        <f t="shared" si="177"/>
        <v>0.6103319138902964</v>
      </c>
      <c r="M113" s="3">
        <f t="shared" si="177"/>
        <v>0.60934861068495771</v>
      </c>
      <c r="N113" s="3">
        <f t="shared" si="177"/>
        <v>0.60836950847041893</v>
      </c>
      <c r="O113" s="3">
        <f t="shared" si="177"/>
        <v>0.60739457750487513</v>
      </c>
      <c r="P113" s="3">
        <f t="shared" si="177"/>
        <v>0.60642378833830002</v>
      </c>
      <c r="Q113" s="3">
        <f t="shared" si="177"/>
        <v>0.60545711180881456</v>
      </c>
      <c r="R113" s="3">
        <f t="shared" si="177"/>
        <v>0.60449451903910967</v>
      </c>
      <c r="S113" s="3">
        <f t="shared" si="177"/>
        <v>0.60353598143292242</v>
      </c>
      <c r="T113" s="3">
        <f t="shared" si="177"/>
        <v>0.60258147067156576</v>
      </c>
      <c r="U113" s="3">
        <f t="shared" si="177"/>
        <v>0.60163095871050853</v>
      </c>
    </row>
    <row r="114" spans="1:21" ht="19.5" x14ac:dyDescent="0.25">
      <c r="A114" s="6" t="s">
        <v>21</v>
      </c>
      <c r="B114" s="3">
        <f t="shared" ref="B114" si="178" xml:space="preserve"> B113*2</f>
        <v>1.2408055196226864</v>
      </c>
      <c r="C114" s="3">
        <f t="shared" ref="C114" si="179" xml:space="preserve"> C113*2</f>
        <v>1.2387514879932835</v>
      </c>
      <c r="D114" s="3">
        <f t="shared" ref="D114" si="180" xml:space="preserve"> D113*2</f>
        <v>1.2367064869571476</v>
      </c>
      <c r="E114" s="3">
        <f t="shared" ref="E114" si="181" xml:space="preserve"> E113*2</f>
        <v>1.2346704507701776</v>
      </c>
      <c r="F114" s="3">
        <f t="shared" ref="F114" si="182" xml:space="preserve"> F113*2</f>
        <v>1.2326433143509108</v>
      </c>
      <c r="G114" s="3">
        <f t="shared" ref="G114" si="183" xml:space="preserve"> G113*2</f>
        <v>1.230625013272052</v>
      </c>
      <c r="H114" s="3">
        <f t="shared" ref="H114" si="184" xml:space="preserve"> H113*2</f>
        <v>1.2286154837521392</v>
      </c>
      <c r="I114" s="3">
        <f xml:space="preserve"> I113*2</f>
        <v>1.2266146626473324</v>
      </c>
      <c r="J114" s="3">
        <f t="shared" ref="J114" si="185" xml:space="preserve"> J113*2</f>
        <v>1.22462248744333</v>
      </c>
      <c r="K114" s="3">
        <f t="shared" ref="K114" si="186" xml:space="preserve"> K113*2</f>
        <v>1.2226388962474106</v>
      </c>
      <c r="L114" s="3">
        <f t="shared" ref="L114" si="187" xml:space="preserve"> L113*2</f>
        <v>1.2206638277805928</v>
      </c>
      <c r="M114" s="3">
        <f t="shared" ref="M114" si="188" xml:space="preserve"> M113*2</f>
        <v>1.2186972213699154</v>
      </c>
      <c r="N114" s="3">
        <f t="shared" ref="N114" si="189" xml:space="preserve"> N113*2</f>
        <v>1.2167390169408379</v>
      </c>
      <c r="O114" s="3">
        <f t="shared" ref="O114" si="190" xml:space="preserve"> O113*2</f>
        <v>1.2147891550097503</v>
      </c>
      <c r="P114" s="3">
        <f t="shared" ref="P114" si="191" xml:space="preserve"> P113*2</f>
        <v>1.2128475766766</v>
      </c>
      <c r="Q114" s="3">
        <f t="shared" ref="Q114" si="192" xml:space="preserve"> Q113*2</f>
        <v>1.2109142236176291</v>
      </c>
      <c r="R114" s="3">
        <f t="shared" ref="R114" si="193" xml:space="preserve"> R113*2</f>
        <v>1.2089890380782193</v>
      </c>
      <c r="S114" s="3">
        <f t="shared" ref="S114" si="194" xml:space="preserve"> S113*2</f>
        <v>1.2070719628658448</v>
      </c>
      <c r="T114" s="3">
        <f xml:space="preserve"> T113*2</f>
        <v>1.2051629413431315</v>
      </c>
      <c r="U114" s="3">
        <f xml:space="preserve"> U113*2</f>
        <v>1.2032619174210171</v>
      </c>
    </row>
    <row r="115" spans="1:21" ht="19.5" x14ac:dyDescent="0.25">
      <c r="A115" s="29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ht="19.5" x14ac:dyDescent="0.25">
      <c r="A116" s="6" t="s">
        <v>7</v>
      </c>
      <c r="B116" s="3">
        <v>81</v>
      </c>
      <c r="C116" s="3">
        <f t="shared" ref="C116:R116" si="195">B116+1</f>
        <v>82</v>
      </c>
      <c r="D116" s="3">
        <f t="shared" si="195"/>
        <v>83</v>
      </c>
      <c r="E116" s="3">
        <f t="shared" si="195"/>
        <v>84</v>
      </c>
      <c r="F116" s="3">
        <f t="shared" si="195"/>
        <v>85</v>
      </c>
      <c r="G116" s="3">
        <f t="shared" si="195"/>
        <v>86</v>
      </c>
      <c r="H116" s="3">
        <f t="shared" si="195"/>
        <v>87</v>
      </c>
      <c r="I116" s="3">
        <f t="shared" si="195"/>
        <v>88</v>
      </c>
      <c r="J116" s="3">
        <f t="shared" si="195"/>
        <v>89</v>
      </c>
      <c r="K116" s="3">
        <f t="shared" si="195"/>
        <v>90</v>
      </c>
      <c r="L116" s="3">
        <f t="shared" si="195"/>
        <v>91</v>
      </c>
      <c r="M116" s="3">
        <f t="shared" si="195"/>
        <v>92</v>
      </c>
      <c r="N116" s="3">
        <f t="shared" si="195"/>
        <v>93</v>
      </c>
      <c r="O116" s="3">
        <f t="shared" si="195"/>
        <v>94</v>
      </c>
      <c r="P116" s="3">
        <f t="shared" si="195"/>
        <v>95</v>
      </c>
      <c r="Q116" s="3">
        <f t="shared" si="195"/>
        <v>96</v>
      </c>
      <c r="R116" s="3">
        <f t="shared" si="195"/>
        <v>97</v>
      </c>
      <c r="S116" s="3">
        <f>R116+1</f>
        <v>98</v>
      </c>
      <c r="T116" s="3">
        <f>S116+1</f>
        <v>99</v>
      </c>
      <c r="U116" s="3">
        <f t="shared" ref="U116" si="196">T116+1</f>
        <v>100</v>
      </c>
    </row>
    <row r="117" spans="1:21" ht="19.5" x14ac:dyDescent="0.25">
      <c r="A117" s="6" t="s">
        <v>8</v>
      </c>
      <c r="B117" s="3">
        <f>U112+F94</f>
        <v>2.5062500000000072</v>
      </c>
      <c r="C117" s="3">
        <f>B117+$F$94</f>
        <v>2.5125000000000073</v>
      </c>
      <c r="D117" s="3">
        <f>C117+$F$94</f>
        <v>2.5187500000000074</v>
      </c>
      <c r="E117" s="3">
        <f t="shared" ref="E117:T117" si="197">D117+$F$94</f>
        <v>2.5250000000000075</v>
      </c>
      <c r="F117" s="3">
        <f t="shared" si="197"/>
        <v>2.5312500000000075</v>
      </c>
      <c r="G117" s="3">
        <f t="shared" si="197"/>
        <v>2.5375000000000076</v>
      </c>
      <c r="H117" s="3">
        <f t="shared" si="197"/>
        <v>2.5437500000000077</v>
      </c>
      <c r="I117" s="3">
        <f t="shared" si="197"/>
        <v>2.5500000000000078</v>
      </c>
      <c r="J117" s="3">
        <f t="shared" si="197"/>
        <v>2.5562500000000079</v>
      </c>
      <c r="K117" s="3">
        <f t="shared" si="197"/>
        <v>2.562500000000008</v>
      </c>
      <c r="L117" s="3">
        <f t="shared" si="197"/>
        <v>2.5687500000000081</v>
      </c>
      <c r="M117" s="3">
        <f t="shared" si="197"/>
        <v>2.5750000000000082</v>
      </c>
      <c r="N117" s="3">
        <f t="shared" si="197"/>
        <v>2.5812500000000083</v>
      </c>
      <c r="O117" s="3">
        <f t="shared" si="197"/>
        <v>2.5875000000000083</v>
      </c>
      <c r="P117" s="3">
        <f t="shared" si="197"/>
        <v>2.5937500000000084</v>
      </c>
      <c r="Q117" s="3">
        <f t="shared" si="197"/>
        <v>2.6000000000000085</v>
      </c>
      <c r="R117" s="3">
        <f t="shared" si="197"/>
        <v>2.6062500000000086</v>
      </c>
      <c r="S117" s="3">
        <f t="shared" si="197"/>
        <v>2.6125000000000087</v>
      </c>
      <c r="T117" s="3">
        <f t="shared" si="197"/>
        <v>2.6187500000000088</v>
      </c>
      <c r="U117" s="3">
        <f>T117+$F$94</f>
        <v>2.6250000000000089</v>
      </c>
    </row>
    <row r="118" spans="1:21" ht="19.5" x14ac:dyDescent="0.25">
      <c r="A118" s="6" t="s">
        <v>0</v>
      </c>
      <c r="B118" s="3">
        <f xml:space="preserve"> POWER(B117,-1) * LN(B117+2)</f>
        <v>0.60068441777600767</v>
      </c>
      <c r="C118" s="3">
        <f t="shared" ref="C118:R118" si="198" xml:space="preserve"> POWER(C117,-1) * LN(C117+2)</f>
        <v>0.59974182036178969</v>
      </c>
      <c r="D118" s="3">
        <f t="shared" si="198"/>
        <v>0.59880313922578077</v>
      </c>
      <c r="E118" s="3">
        <f t="shared" si="198"/>
        <v>0.59786834738688588</v>
      </c>
      <c r="F118" s="3">
        <f t="shared" si="198"/>
        <v>0.59693741812181522</v>
      </c>
      <c r="G118" s="3">
        <f t="shared" si="198"/>
        <v>0.59601032496195716</v>
      </c>
      <c r="H118" s="3">
        <f t="shared" si="198"/>
        <v>0.59508704169029569</v>
      </c>
      <c r="I118" s="3">
        <f t="shared" si="198"/>
        <v>0.59416754233837488</v>
      </c>
      <c r="J118" s="3">
        <f t="shared" si="198"/>
        <v>0.59325180118330689</v>
      </c>
      <c r="K118" s="3">
        <f t="shared" si="198"/>
        <v>0.59233979274482218</v>
      </c>
      <c r="L118" s="3">
        <f t="shared" si="198"/>
        <v>0.59143149178236443</v>
      </c>
      <c r="M118" s="3">
        <f t="shared" si="198"/>
        <v>0.59052687329222586</v>
      </c>
      <c r="N118" s="3">
        <f t="shared" si="198"/>
        <v>0.58962591250472496</v>
      </c>
      <c r="O118" s="3">
        <f t="shared" si="198"/>
        <v>0.58872858488142443</v>
      </c>
      <c r="P118" s="3">
        <f t="shared" si="198"/>
        <v>0.58783486611238811</v>
      </c>
      <c r="Q118" s="3">
        <f t="shared" si="198"/>
        <v>0.58694473211347931</v>
      </c>
      <c r="R118" s="3">
        <f t="shared" si="198"/>
        <v>0.5860581590236954</v>
      </c>
      <c r="S118" s="3">
        <f xml:space="preserve"> POWER(S117,-1) * LN(S117+2)</f>
        <v>0.5851751232025425</v>
      </c>
      <c r="T118" s="3">
        <f t="shared" ref="T118:U118" si="199" xml:space="preserve"> POWER(T117,-1) * LN(T117+2)</f>
        <v>0.58429560122744506</v>
      </c>
      <c r="U118" s="3">
        <f t="shared" si="199"/>
        <v>0.58341956989119437</v>
      </c>
    </row>
    <row r="119" spans="1:21" ht="19.5" x14ac:dyDescent="0.25">
      <c r="A119" s="6" t="s">
        <v>21</v>
      </c>
      <c r="B119" s="3">
        <f xml:space="preserve"> B118*2</f>
        <v>1.2013688355520153</v>
      </c>
      <c r="C119" s="3">
        <f t="shared" ref="C119" si="200" xml:space="preserve"> C118*2</f>
        <v>1.1994836407235794</v>
      </c>
      <c r="D119" s="3">
        <f t="shared" ref="D119" si="201" xml:space="preserve"> D118*2</f>
        <v>1.1976062784515615</v>
      </c>
      <c r="E119" s="3">
        <f t="shared" ref="E119" si="202" xml:space="preserve"> E118*2</f>
        <v>1.1957366947737718</v>
      </c>
      <c r="F119" s="3">
        <f t="shared" ref="F119" si="203" xml:space="preserve"> F118*2</f>
        <v>1.1938748362436304</v>
      </c>
      <c r="G119" s="3">
        <f t="shared" ref="G119" si="204" xml:space="preserve"> G118*2</f>
        <v>1.1920206499239143</v>
      </c>
      <c r="H119" s="3">
        <f t="shared" ref="H119" si="205" xml:space="preserve"> H118*2</f>
        <v>1.1901740833805914</v>
      </c>
      <c r="I119" s="3">
        <f t="shared" ref="I119" si="206" xml:space="preserve"> I118*2</f>
        <v>1.1883350846767498</v>
      </c>
      <c r="J119" s="3">
        <f t="shared" ref="J119" si="207" xml:space="preserve"> J118*2</f>
        <v>1.1865036023666138</v>
      </c>
      <c r="K119" s="3">
        <f t="shared" ref="K119" si="208" xml:space="preserve"> K118*2</f>
        <v>1.1846795854896444</v>
      </c>
      <c r="L119" s="3">
        <f t="shared" ref="L119" si="209" xml:space="preserve"> L118*2</f>
        <v>1.1828629835647289</v>
      </c>
      <c r="M119" s="3">
        <f t="shared" ref="M119" si="210" xml:space="preserve"> M118*2</f>
        <v>1.1810537465844517</v>
      </c>
      <c r="N119" s="3">
        <f t="shared" ref="N119" si="211" xml:space="preserve"> N118*2</f>
        <v>1.1792518250094499</v>
      </c>
      <c r="O119" s="3">
        <f t="shared" ref="O119" si="212" xml:space="preserve"> O118*2</f>
        <v>1.1774571697628489</v>
      </c>
      <c r="P119" s="3">
        <f t="shared" ref="P119" si="213" xml:space="preserve"> P118*2</f>
        <v>1.1756697322247762</v>
      </c>
      <c r="Q119" s="3">
        <f t="shared" ref="Q119" si="214" xml:space="preserve"> Q118*2</f>
        <v>1.1738894642269586</v>
      </c>
      <c r="R119" s="3">
        <f t="shared" ref="R119" si="215" xml:space="preserve"> R118*2</f>
        <v>1.1721163180473908</v>
      </c>
      <c r="S119" s="3">
        <f t="shared" ref="S119" si="216" xml:space="preserve"> S118*2</f>
        <v>1.170350246405085</v>
      </c>
      <c r="T119" s="3">
        <f t="shared" ref="T119" si="217" xml:space="preserve"> T118*2</f>
        <v>1.1685912024548901</v>
      </c>
      <c r="U119" s="3">
        <f t="shared" ref="U119" si="218" xml:space="preserve"> U118*2</f>
        <v>1.1668391397823887</v>
      </c>
    </row>
    <row r="121" spans="1:21" ht="19.5" x14ac:dyDescent="0.25">
      <c r="A121" s="6" t="s">
        <v>7</v>
      </c>
      <c r="B121" s="3">
        <v>101</v>
      </c>
      <c r="C121" s="3">
        <f t="shared" ref="C121:R121" si="219">B121+1</f>
        <v>102</v>
      </c>
      <c r="D121" s="3">
        <f t="shared" si="219"/>
        <v>103</v>
      </c>
      <c r="E121" s="3">
        <f t="shared" si="219"/>
        <v>104</v>
      </c>
      <c r="F121" s="3">
        <f t="shared" si="219"/>
        <v>105</v>
      </c>
      <c r="G121" s="3">
        <f t="shared" si="219"/>
        <v>106</v>
      </c>
      <c r="H121" s="3">
        <f t="shared" si="219"/>
        <v>107</v>
      </c>
      <c r="I121" s="3">
        <f t="shared" si="219"/>
        <v>108</v>
      </c>
      <c r="J121" s="3">
        <f t="shared" si="219"/>
        <v>109</v>
      </c>
      <c r="K121" s="3">
        <f t="shared" si="219"/>
        <v>110</v>
      </c>
      <c r="L121" s="3">
        <f t="shared" si="219"/>
        <v>111</v>
      </c>
      <c r="M121" s="3">
        <f t="shared" si="219"/>
        <v>112</v>
      </c>
      <c r="N121" s="3">
        <f t="shared" si="219"/>
        <v>113</v>
      </c>
      <c r="O121" s="3">
        <f t="shared" si="219"/>
        <v>114</v>
      </c>
      <c r="P121" s="3">
        <f t="shared" si="219"/>
        <v>115</v>
      </c>
      <c r="Q121" s="3">
        <f t="shared" si="219"/>
        <v>116</v>
      </c>
      <c r="R121" s="3">
        <f t="shared" si="219"/>
        <v>117</v>
      </c>
      <c r="S121" s="3">
        <f>R121+1</f>
        <v>118</v>
      </c>
      <c r="T121" s="3">
        <f>S121+1</f>
        <v>119</v>
      </c>
      <c r="U121" s="3">
        <f t="shared" ref="U121" si="220">T121+1</f>
        <v>120</v>
      </c>
    </row>
    <row r="122" spans="1:21" ht="19.5" x14ac:dyDescent="0.25">
      <c r="A122" s="6" t="s">
        <v>8</v>
      </c>
      <c r="B122" s="3">
        <f>U117+$F$94</f>
        <v>2.631250000000009</v>
      </c>
      <c r="C122" s="3">
        <f>B122+$F$94</f>
        <v>2.6375000000000091</v>
      </c>
      <c r="D122" s="3">
        <f t="shared" ref="D122:T122" si="221">C122+$F$94</f>
        <v>2.6437500000000091</v>
      </c>
      <c r="E122" s="3">
        <f t="shared" si="221"/>
        <v>2.6500000000000092</v>
      </c>
      <c r="F122" s="3">
        <f t="shared" si="221"/>
        <v>2.6562500000000093</v>
      </c>
      <c r="G122" s="3">
        <f t="shared" si="221"/>
        <v>2.6625000000000094</v>
      </c>
      <c r="H122" s="3">
        <f t="shared" si="221"/>
        <v>2.6687500000000095</v>
      </c>
      <c r="I122" s="3">
        <f t="shared" si="221"/>
        <v>2.6750000000000096</v>
      </c>
      <c r="J122" s="3">
        <f t="shared" si="221"/>
        <v>2.6812500000000097</v>
      </c>
      <c r="K122" s="3">
        <f t="shared" si="221"/>
        <v>2.6875000000000098</v>
      </c>
      <c r="L122" s="3">
        <f t="shared" si="221"/>
        <v>2.6937500000000099</v>
      </c>
      <c r="M122" s="3">
        <f t="shared" si="221"/>
        <v>2.7000000000000099</v>
      </c>
      <c r="N122" s="3">
        <f t="shared" si="221"/>
        <v>2.70625000000001</v>
      </c>
      <c r="O122" s="3">
        <f t="shared" si="221"/>
        <v>2.7125000000000101</v>
      </c>
      <c r="P122" s="3">
        <f t="shared" si="221"/>
        <v>2.7187500000000102</v>
      </c>
      <c r="Q122" s="3">
        <f t="shared" si="221"/>
        <v>2.7250000000000103</v>
      </c>
      <c r="R122" s="3">
        <f t="shared" si="221"/>
        <v>2.7312500000000104</v>
      </c>
      <c r="S122" s="3">
        <f t="shared" si="221"/>
        <v>2.7375000000000105</v>
      </c>
      <c r="T122" s="3">
        <f t="shared" si="221"/>
        <v>2.7437500000000106</v>
      </c>
      <c r="U122" s="3">
        <f>T122+$F$94</f>
        <v>2.7500000000000107</v>
      </c>
    </row>
    <row r="123" spans="1:21" ht="19.5" x14ac:dyDescent="0.25">
      <c r="A123" s="6" t="s">
        <v>0</v>
      </c>
      <c r="B123" s="3">
        <f xml:space="preserve"> POWER(B122,-1) * LN(B122+2)</f>
        <v>0.58254700619943245</v>
      </c>
      <c r="C123" s="3">
        <f t="shared" ref="C123:U123" si="222" xml:space="preserve"> POWER(C122,-1) * LN(C122+2)</f>
        <v>0.58167788736817072</v>
      </c>
      <c r="D123" s="3">
        <f t="shared" si="222"/>
        <v>0.58081219082134439</v>
      </c>
      <c r="E123" s="3">
        <f t="shared" si="222"/>
        <v>0.57994989418840059</v>
      </c>
      <c r="F123" s="3">
        <f t="shared" si="222"/>
        <v>0.57909097530192144</v>
      </c>
      <c r="G123" s="3">
        <f t="shared" si="222"/>
        <v>0.57823541219527907</v>
      </c>
      <c r="H123" s="3">
        <f t="shared" si="222"/>
        <v>0.57738318310032299</v>
      </c>
      <c r="I123" s="3">
        <f t="shared" si="222"/>
        <v>0.57653426644510164</v>
      </c>
      <c r="J123" s="3">
        <f t="shared" si="222"/>
        <v>0.57568864085161364</v>
      </c>
      <c r="K123" s="3">
        <f t="shared" si="222"/>
        <v>0.57484628513359093</v>
      </c>
      <c r="L123" s="3">
        <f t="shared" si="222"/>
        <v>0.57400717829431258</v>
      </c>
      <c r="M123" s="3">
        <f t="shared" si="222"/>
        <v>0.5731712995244479</v>
      </c>
      <c r="N123" s="3">
        <f t="shared" si="222"/>
        <v>0.57233862819993087</v>
      </c>
      <c r="O123" s="3">
        <f t="shared" si="222"/>
        <v>0.57150914387986196</v>
      </c>
      <c r="P123" s="3">
        <f t="shared" si="222"/>
        <v>0.57068282630443923</v>
      </c>
      <c r="Q123" s="3">
        <f t="shared" si="222"/>
        <v>0.56985965539291838</v>
      </c>
      <c r="R123" s="3">
        <f t="shared" si="222"/>
        <v>0.56903961124159919</v>
      </c>
      <c r="S123" s="3">
        <f t="shared" si="222"/>
        <v>0.56822267412184146</v>
      </c>
      <c r="T123" s="3">
        <f t="shared" si="222"/>
        <v>0.56740882447810448</v>
      </c>
      <c r="U123" s="3">
        <f t="shared" si="222"/>
        <v>0.56659804292601668</v>
      </c>
    </row>
    <row r="124" spans="1:21" ht="19.5" x14ac:dyDescent="0.25">
      <c r="A124" s="6" t="s">
        <v>21</v>
      </c>
      <c r="B124" s="3">
        <f t="shared" ref="B124" si="223" xml:space="preserve"> B123*2</f>
        <v>1.1650940123988649</v>
      </c>
      <c r="C124" s="3">
        <f t="shared" ref="C124" si="224" xml:space="preserve"> C123*2</f>
        <v>1.1633557747363414</v>
      </c>
      <c r="D124" s="3">
        <f t="shared" ref="D124" si="225" xml:space="preserve"> D123*2</f>
        <v>1.1616243816426888</v>
      </c>
      <c r="E124" s="3">
        <f t="shared" ref="E124" si="226" xml:space="preserve"> E123*2</f>
        <v>1.1598997883768012</v>
      </c>
      <c r="F124" s="3">
        <f t="shared" ref="F124" si="227" xml:space="preserve"> F123*2</f>
        <v>1.1581819506038429</v>
      </c>
      <c r="G124" s="3">
        <f t="shared" ref="G124" si="228" xml:space="preserve"> G123*2</f>
        <v>1.1564708243905581</v>
      </c>
      <c r="H124" s="3">
        <f t="shared" ref="H124" si="229" xml:space="preserve"> H123*2</f>
        <v>1.154766366200646</v>
      </c>
      <c r="I124" s="3">
        <f xml:space="preserve"> I123*2</f>
        <v>1.1530685328902033</v>
      </c>
      <c r="J124" s="3">
        <f t="shared" ref="J124" si="230" xml:space="preserve"> J123*2</f>
        <v>1.1513772817032273</v>
      </c>
      <c r="K124" s="3">
        <f t="shared" ref="K124" si="231" xml:space="preserve"> K123*2</f>
        <v>1.1496925702671819</v>
      </c>
      <c r="L124" s="3">
        <f t="shared" ref="L124" si="232" xml:space="preserve"> L123*2</f>
        <v>1.1480143565886252</v>
      </c>
      <c r="M124" s="3">
        <f t="shared" ref="M124" si="233" xml:space="preserve"> M123*2</f>
        <v>1.1463425990488958</v>
      </c>
      <c r="N124" s="3">
        <f t="shared" ref="N124" si="234" xml:space="preserve"> N123*2</f>
        <v>1.1446772563998617</v>
      </c>
      <c r="O124" s="3">
        <f t="shared" ref="O124" si="235" xml:space="preserve"> O123*2</f>
        <v>1.1430182877597239</v>
      </c>
      <c r="P124" s="3">
        <f t="shared" ref="P124" si="236" xml:space="preserve"> P123*2</f>
        <v>1.1413656526088785</v>
      </c>
      <c r="Q124" s="3">
        <f t="shared" ref="Q124" si="237" xml:space="preserve"> Q123*2</f>
        <v>1.1397193107858368</v>
      </c>
      <c r="R124" s="3">
        <f t="shared" ref="R124" si="238" xml:space="preserve"> R123*2</f>
        <v>1.1380792224831984</v>
      </c>
      <c r="S124" s="3">
        <f t="shared" ref="S124" si="239" xml:space="preserve"> S123*2</f>
        <v>1.1364453482436829</v>
      </c>
      <c r="T124" s="3">
        <f t="shared" ref="T124" si="240" xml:space="preserve"> T123*2</f>
        <v>1.134817648956209</v>
      </c>
      <c r="U124" s="3">
        <f xml:space="preserve"> U123 *2</f>
        <v>1.1331960858520334</v>
      </c>
    </row>
    <row r="125" spans="1:21" ht="19.5" x14ac:dyDescent="0.25">
      <c r="A125" s="29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 spans="1:21" ht="19.5" x14ac:dyDescent="0.25">
      <c r="A126" s="6" t="s">
        <v>7</v>
      </c>
      <c r="B126" s="3">
        <v>121</v>
      </c>
      <c r="C126" s="3">
        <f t="shared" ref="C126:R126" si="241">B126+1</f>
        <v>122</v>
      </c>
      <c r="D126" s="3">
        <f t="shared" si="241"/>
        <v>123</v>
      </c>
      <c r="E126" s="3">
        <f t="shared" si="241"/>
        <v>124</v>
      </c>
      <c r="F126" s="3">
        <f t="shared" si="241"/>
        <v>125</v>
      </c>
      <c r="G126" s="3">
        <f t="shared" si="241"/>
        <v>126</v>
      </c>
      <c r="H126" s="3">
        <f t="shared" si="241"/>
        <v>127</v>
      </c>
      <c r="I126" s="3">
        <f t="shared" si="241"/>
        <v>128</v>
      </c>
      <c r="J126" s="3">
        <f t="shared" si="241"/>
        <v>129</v>
      </c>
      <c r="K126" s="3">
        <f t="shared" si="241"/>
        <v>130</v>
      </c>
      <c r="L126" s="3">
        <f t="shared" si="241"/>
        <v>131</v>
      </c>
      <c r="M126" s="3">
        <f t="shared" si="241"/>
        <v>132</v>
      </c>
      <c r="N126" s="3">
        <f t="shared" si="241"/>
        <v>133</v>
      </c>
      <c r="O126" s="3">
        <f t="shared" si="241"/>
        <v>134</v>
      </c>
      <c r="P126" s="3">
        <f t="shared" si="241"/>
        <v>135</v>
      </c>
      <c r="Q126" s="3">
        <f t="shared" si="241"/>
        <v>136</v>
      </c>
      <c r="R126" s="3">
        <f t="shared" si="241"/>
        <v>137</v>
      </c>
      <c r="S126" s="3">
        <f>R126+1</f>
        <v>138</v>
      </c>
      <c r="T126" s="3">
        <f>S126+1</f>
        <v>139</v>
      </c>
      <c r="U126" s="3">
        <f t="shared" ref="U126" si="242">T126+1</f>
        <v>140</v>
      </c>
    </row>
    <row r="127" spans="1:21" ht="19.5" x14ac:dyDescent="0.25">
      <c r="A127" s="6" t="s">
        <v>8</v>
      </c>
      <c r="B127" s="3">
        <f>U122+$F$94</f>
        <v>2.7562500000000107</v>
      </c>
      <c r="C127" s="3">
        <f>B127+$F$94</f>
        <v>2.7625000000000108</v>
      </c>
      <c r="D127" s="3">
        <f t="shared" ref="D127:T127" si="243">C127+$F$94</f>
        <v>2.7687500000000109</v>
      </c>
      <c r="E127" s="3">
        <f t="shared" si="243"/>
        <v>2.775000000000011</v>
      </c>
      <c r="F127" s="3">
        <f t="shared" si="243"/>
        <v>2.7812500000000111</v>
      </c>
      <c r="G127" s="3">
        <f t="shared" si="243"/>
        <v>2.7875000000000112</v>
      </c>
      <c r="H127" s="3">
        <f t="shared" si="243"/>
        <v>2.7937500000000113</v>
      </c>
      <c r="I127" s="3">
        <f t="shared" si="243"/>
        <v>2.8000000000000114</v>
      </c>
      <c r="J127" s="3">
        <f t="shared" si="243"/>
        <v>2.8062500000000115</v>
      </c>
      <c r="K127" s="3">
        <f t="shared" si="243"/>
        <v>2.8125000000000115</v>
      </c>
      <c r="L127" s="3">
        <f t="shared" si="243"/>
        <v>2.8187500000000116</v>
      </c>
      <c r="M127" s="3">
        <f t="shared" si="243"/>
        <v>2.8250000000000117</v>
      </c>
      <c r="N127" s="3">
        <f t="shared" si="243"/>
        <v>2.8312500000000118</v>
      </c>
      <c r="O127" s="3">
        <f t="shared" si="243"/>
        <v>2.8375000000000119</v>
      </c>
      <c r="P127" s="3">
        <f t="shared" si="243"/>
        <v>2.843750000000012</v>
      </c>
      <c r="Q127" s="3">
        <f t="shared" si="243"/>
        <v>2.8500000000000121</v>
      </c>
      <c r="R127" s="3">
        <f t="shared" si="243"/>
        <v>2.8562500000000122</v>
      </c>
      <c r="S127" s="3">
        <f t="shared" si="243"/>
        <v>2.8625000000000123</v>
      </c>
      <c r="T127" s="3">
        <f t="shared" si="243"/>
        <v>2.8687500000000123</v>
      </c>
      <c r="U127" s="3">
        <f>T127+$F$94</f>
        <v>2.8750000000000124</v>
      </c>
    </row>
    <row r="128" spans="1:21" ht="19.5" x14ac:dyDescent="0.25">
      <c r="A128" s="6" t="s">
        <v>0</v>
      </c>
      <c r="B128" s="3">
        <f xml:space="preserve"> POWER(B127,-1) * LN(B127+2)</f>
        <v>0.565790310250469</v>
      </c>
      <c r="C128" s="3">
        <f t="shared" ref="C128:U128" si="244" xml:space="preserve"> POWER(C127,-1) * LN(C127+2)</f>
        <v>0.56498560740373416</v>
      </c>
      <c r="D128" s="3">
        <f t="shared" si="244"/>
        <v>0.56418391550361224</v>
      </c>
      <c r="E128" s="3">
        <f t="shared" si="244"/>
        <v>0.56338521583159995</v>
      </c>
      <c r="F128" s="3">
        <f t="shared" si="244"/>
        <v>0.56258948983108492</v>
      </c>
      <c r="G128" s="3">
        <f t="shared" si="244"/>
        <v>0.56179671910556428</v>
      </c>
      <c r="H128" s="3">
        <f t="shared" si="244"/>
        <v>0.56100688541688604</v>
      </c>
      <c r="I128" s="3">
        <f t="shared" si="244"/>
        <v>0.56021997068351481</v>
      </c>
      <c r="J128" s="3">
        <f t="shared" si="244"/>
        <v>0.55943595697881976</v>
      </c>
      <c r="K128" s="3">
        <f t="shared" si="244"/>
        <v>0.55865482652938614</v>
      </c>
      <c r="L128" s="3">
        <f t="shared" si="244"/>
        <v>0.55787656171334754</v>
      </c>
      <c r="M128" s="3">
        <f t="shared" si="244"/>
        <v>0.55710114505874164</v>
      </c>
      <c r="N128" s="3">
        <f t="shared" si="244"/>
        <v>0.5563285592418864</v>
      </c>
      <c r="O128" s="3">
        <f t="shared" si="244"/>
        <v>0.55555878708577833</v>
      </c>
      <c r="P128" s="3">
        <f t="shared" si="244"/>
        <v>0.55479181155851109</v>
      </c>
      <c r="Q128" s="3">
        <f t="shared" si="244"/>
        <v>0.554027615771715</v>
      </c>
      <c r="R128" s="3">
        <f t="shared" si="244"/>
        <v>0.55326618297901664</v>
      </c>
      <c r="S128" s="3">
        <f t="shared" si="244"/>
        <v>0.55250749657451892</v>
      </c>
      <c r="T128" s="3">
        <f t="shared" si="244"/>
        <v>0.55175154009130012</v>
      </c>
      <c r="U128" s="3">
        <f t="shared" si="244"/>
        <v>0.55099829719993254</v>
      </c>
    </row>
    <row r="129" spans="1:21" ht="19.5" x14ac:dyDescent="0.25">
      <c r="A129" s="6" t="s">
        <v>21</v>
      </c>
      <c r="B129" s="3">
        <f t="shared" ref="B129" si="245" xml:space="preserve"> B128*2</f>
        <v>1.131580620500938</v>
      </c>
      <c r="C129" s="3">
        <f t="shared" ref="C129" si="246" xml:space="preserve"> C128*2</f>
        <v>1.1299712148074683</v>
      </c>
      <c r="D129" s="3">
        <f t="shared" ref="D129" si="247" xml:space="preserve"> D128*2</f>
        <v>1.1283678310072245</v>
      </c>
      <c r="E129" s="3">
        <f t="shared" ref="E129" si="248" xml:space="preserve"> E128*2</f>
        <v>1.1267704316631999</v>
      </c>
      <c r="F129" s="3">
        <f t="shared" ref="F129" si="249" xml:space="preserve"> F128*2</f>
        <v>1.1251789796621698</v>
      </c>
      <c r="G129" s="3">
        <f t="shared" ref="G129" si="250" xml:space="preserve"> G128*2</f>
        <v>1.1235934382111286</v>
      </c>
      <c r="H129" s="3">
        <f t="shared" ref="H129" si="251" xml:space="preserve"> H128*2</f>
        <v>1.1220137708337721</v>
      </c>
      <c r="I129" s="3">
        <f xml:space="preserve"> I128*2</f>
        <v>1.1204399413670296</v>
      </c>
      <c r="J129" s="3">
        <f t="shared" ref="J129" si="252" xml:space="preserve"> J128*2</f>
        <v>1.1188719139576395</v>
      </c>
      <c r="K129" s="3">
        <f t="shared" ref="K129" si="253" xml:space="preserve"> K128*2</f>
        <v>1.1173096530587723</v>
      </c>
      <c r="L129" s="3">
        <f t="shared" ref="L129" si="254" xml:space="preserve"> L128*2</f>
        <v>1.1157531234266951</v>
      </c>
      <c r="M129" s="3">
        <f t="shared" ref="M129" si="255" xml:space="preserve"> M128*2</f>
        <v>1.1142022901174833</v>
      </c>
      <c r="N129" s="3">
        <f t="shared" ref="N129" si="256" xml:space="preserve"> N128*2</f>
        <v>1.1126571184837728</v>
      </c>
      <c r="O129" s="3">
        <f t="shared" ref="O129" si="257" xml:space="preserve"> O128*2</f>
        <v>1.1111175741715567</v>
      </c>
      <c r="P129" s="3">
        <f t="shared" ref="P129" si="258" xml:space="preserve"> P128*2</f>
        <v>1.1095836231170222</v>
      </c>
      <c r="Q129" s="3">
        <f t="shared" ref="Q129" si="259" xml:space="preserve"> Q128*2</f>
        <v>1.10805523154343</v>
      </c>
      <c r="R129" s="3">
        <f t="shared" ref="R129" si="260" xml:space="preserve"> R128*2</f>
        <v>1.1065323659580333</v>
      </c>
      <c r="S129" s="3">
        <f t="shared" ref="S129" si="261" xml:space="preserve"> S128*2</f>
        <v>1.1050149931490378</v>
      </c>
      <c r="T129" s="3">
        <f t="shared" ref="T129" si="262" xml:space="preserve"> T128*2</f>
        <v>1.1035030801826002</v>
      </c>
      <c r="U129" s="3">
        <f xml:space="preserve"> U128*2</f>
        <v>1.1019965943998651</v>
      </c>
    </row>
    <row r="130" spans="1:21" ht="19.5" x14ac:dyDescent="0.25">
      <c r="A130" s="29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 spans="1:21" ht="19.5" x14ac:dyDescent="0.25">
      <c r="A131" s="6" t="s">
        <v>7</v>
      </c>
      <c r="B131" s="3">
        <v>141</v>
      </c>
      <c r="C131" s="3">
        <f t="shared" ref="C131:R131" si="263">B131+1</f>
        <v>142</v>
      </c>
      <c r="D131" s="3">
        <f t="shared" si="263"/>
        <v>143</v>
      </c>
      <c r="E131" s="3">
        <f t="shared" si="263"/>
        <v>144</v>
      </c>
      <c r="F131" s="3">
        <f t="shared" si="263"/>
        <v>145</v>
      </c>
      <c r="G131" s="3">
        <f t="shared" si="263"/>
        <v>146</v>
      </c>
      <c r="H131" s="3">
        <f t="shared" si="263"/>
        <v>147</v>
      </c>
      <c r="I131" s="3">
        <f t="shared" si="263"/>
        <v>148</v>
      </c>
      <c r="J131" s="3">
        <f t="shared" si="263"/>
        <v>149</v>
      </c>
      <c r="K131" s="3">
        <f t="shared" si="263"/>
        <v>150</v>
      </c>
      <c r="L131" s="3">
        <f t="shared" si="263"/>
        <v>151</v>
      </c>
      <c r="M131" s="3">
        <f t="shared" si="263"/>
        <v>152</v>
      </c>
      <c r="N131" s="3">
        <f t="shared" si="263"/>
        <v>153</v>
      </c>
      <c r="O131" s="3">
        <f t="shared" si="263"/>
        <v>154</v>
      </c>
      <c r="P131" s="3">
        <f t="shared" si="263"/>
        <v>155</v>
      </c>
      <c r="Q131" s="3">
        <f t="shared" si="263"/>
        <v>156</v>
      </c>
      <c r="R131" s="3">
        <f t="shared" si="263"/>
        <v>157</v>
      </c>
      <c r="S131" s="3">
        <f>R131+1</f>
        <v>158</v>
      </c>
      <c r="T131" s="3">
        <f>S131+1</f>
        <v>159</v>
      </c>
      <c r="U131" s="3">
        <f t="shared" ref="U131" si="264">T131+1</f>
        <v>160</v>
      </c>
    </row>
    <row r="132" spans="1:21" ht="19.5" x14ac:dyDescent="0.25">
      <c r="A132" s="6" t="s">
        <v>8</v>
      </c>
      <c r="B132" s="3">
        <f>U127+$F$94</f>
        <v>2.8812500000000125</v>
      </c>
      <c r="C132" s="3">
        <f>B132+$F$94</f>
        <v>2.8875000000000126</v>
      </c>
      <c r="D132" s="3">
        <f t="shared" ref="D132:U132" si="265">C132+$F$94</f>
        <v>2.8937500000000127</v>
      </c>
      <c r="E132" s="3">
        <f t="shared" si="265"/>
        <v>2.9000000000000128</v>
      </c>
      <c r="F132" s="3">
        <f t="shared" si="265"/>
        <v>2.9062500000000129</v>
      </c>
      <c r="G132" s="3">
        <f t="shared" si="265"/>
        <v>2.912500000000013</v>
      </c>
      <c r="H132" s="3">
        <f t="shared" si="265"/>
        <v>2.9187500000000131</v>
      </c>
      <c r="I132" s="3">
        <f t="shared" si="265"/>
        <v>2.9250000000000131</v>
      </c>
      <c r="J132" s="3">
        <f t="shared" si="265"/>
        <v>2.9312500000000132</v>
      </c>
      <c r="K132" s="3">
        <f t="shared" si="265"/>
        <v>2.9375000000000133</v>
      </c>
      <c r="L132" s="3">
        <f t="shared" si="265"/>
        <v>2.9437500000000134</v>
      </c>
      <c r="M132" s="3">
        <f t="shared" si="265"/>
        <v>2.9500000000000135</v>
      </c>
      <c r="N132" s="3">
        <f t="shared" si="265"/>
        <v>2.9562500000000136</v>
      </c>
      <c r="O132" s="3">
        <f t="shared" si="265"/>
        <v>2.9625000000000137</v>
      </c>
      <c r="P132" s="3">
        <f t="shared" si="265"/>
        <v>2.9687500000000138</v>
      </c>
      <c r="Q132" s="3">
        <f t="shared" si="265"/>
        <v>2.9750000000000139</v>
      </c>
      <c r="R132" s="3">
        <f t="shared" si="265"/>
        <v>2.9812500000000139</v>
      </c>
      <c r="S132" s="3">
        <f t="shared" si="265"/>
        <v>2.987500000000014</v>
      </c>
      <c r="T132" s="3">
        <f t="shared" si="265"/>
        <v>2.9937500000000141</v>
      </c>
      <c r="U132" s="3">
        <f t="shared" si="265"/>
        <v>3.0000000000000142</v>
      </c>
    </row>
    <row r="133" spans="1:21" ht="19.5" x14ac:dyDescent="0.25">
      <c r="A133" s="6" t="s">
        <v>0</v>
      </c>
      <c r="B133" s="3">
        <f xml:space="preserve"> POWER(B132,-1) * LN(B132+2)</f>
        <v>0.55024775170702112</v>
      </c>
      <c r="C133" s="3">
        <f t="shared" ref="C133:U133" si="266" xml:space="preserve"> POWER(C132,-1) * LN(C132+2)</f>
        <v>0.54949988755375923</v>
      </c>
      <c r="D133" s="3">
        <f t="shared" si="266"/>
        <v>0.54875468881450429</v>
      </c>
      <c r="E133" s="3">
        <f t="shared" si="266"/>
        <v>0.54801213969537121</v>
      </c>
      <c r="F133" s="3">
        <f t="shared" si="266"/>
        <v>0.54727222453284374</v>
      </c>
      <c r="G133" s="3">
        <f t="shared" si="266"/>
        <v>0.54653492779240342</v>
      </c>
      <c r="H133" s="3">
        <f t="shared" si="266"/>
        <v>0.5458002340671767</v>
      </c>
      <c r="I133" s="3">
        <f t="shared" si="266"/>
        <v>0.54506812807659755</v>
      </c>
      <c r="J133" s="3">
        <f t="shared" si="266"/>
        <v>0.54433859466508916</v>
      </c>
      <c r="K133" s="3">
        <f t="shared" si="266"/>
        <v>0.54361161880076103</v>
      </c>
      <c r="L133" s="3">
        <f t="shared" si="266"/>
        <v>0.54288718557412219</v>
      </c>
      <c r="M133" s="3">
        <f t="shared" si="266"/>
        <v>0.54216528019681154</v>
      </c>
      <c r="N133" s="3">
        <f t="shared" si="266"/>
        <v>0.54144588800034377</v>
      </c>
      <c r="O133" s="3">
        <f t="shared" si="266"/>
        <v>0.54072899443487055</v>
      </c>
      <c r="P133" s="3">
        <f t="shared" si="266"/>
        <v>0.54001458506795808</v>
      </c>
      <c r="Q133" s="3">
        <f t="shared" si="266"/>
        <v>0.53930264558337859</v>
      </c>
      <c r="R133" s="3">
        <f t="shared" si="266"/>
        <v>0.53859316177991889</v>
      </c>
      <c r="S133" s="3">
        <f t="shared" si="266"/>
        <v>0.5378861195702016</v>
      </c>
      <c r="T133" s="3">
        <f t="shared" si="266"/>
        <v>0.53718150497952177</v>
      </c>
      <c r="U133" s="3">
        <f t="shared" si="266"/>
        <v>0.53647930414469858</v>
      </c>
    </row>
    <row r="134" spans="1:21" ht="19.5" x14ac:dyDescent="0.25">
      <c r="A134" s="6" t="s">
        <v>21</v>
      </c>
      <c r="B134" s="3">
        <f t="shared" ref="B134" si="267" xml:space="preserve"> B133*2</f>
        <v>1.1004955034140422</v>
      </c>
      <c r="C134" s="3">
        <f t="shared" ref="C134" si="268" xml:space="preserve"> C133*2</f>
        <v>1.0989997751075185</v>
      </c>
      <c r="D134" s="3">
        <f t="shared" ref="D134" si="269" xml:space="preserve"> D133*2</f>
        <v>1.0975093776290086</v>
      </c>
      <c r="E134" s="3">
        <f t="shared" ref="E134" si="270" xml:space="preserve"> E133*2</f>
        <v>1.0960242793907424</v>
      </c>
      <c r="F134" s="3">
        <f t="shared" ref="F134" si="271" xml:space="preserve"> F133*2</f>
        <v>1.0945444490656875</v>
      </c>
      <c r="G134" s="3">
        <f t="shared" ref="G134" si="272" xml:space="preserve"> G133*2</f>
        <v>1.0930698555848068</v>
      </c>
      <c r="H134" s="3">
        <f t="shared" ref="H134" si="273" xml:space="preserve"> H133*2</f>
        <v>1.0916004681343534</v>
      </c>
      <c r="I134" s="3">
        <f xml:space="preserve"> I133*2</f>
        <v>1.0901362561531951</v>
      </c>
      <c r="J134" s="3">
        <f t="shared" ref="J134" si="274" xml:space="preserve"> J133*2</f>
        <v>1.0886771893301783</v>
      </c>
      <c r="K134" s="3">
        <f t="shared" ref="K134" si="275" xml:space="preserve"> K133*2</f>
        <v>1.0872232376015221</v>
      </c>
      <c r="L134" s="3">
        <f t="shared" ref="L134" si="276" xml:space="preserve"> L133*2</f>
        <v>1.0857743711482444</v>
      </c>
      <c r="M134" s="3">
        <f t="shared" ref="M134" si="277" xml:space="preserve"> M133*2</f>
        <v>1.0843305603936231</v>
      </c>
      <c r="N134" s="3">
        <f t="shared" ref="N134" si="278" xml:space="preserve"> N133*2</f>
        <v>1.0828917760006875</v>
      </c>
      <c r="O134" s="3">
        <f t="shared" ref="O134" si="279" xml:space="preserve"> O133*2</f>
        <v>1.0814579888697411</v>
      </c>
      <c r="P134" s="3">
        <f t="shared" ref="P134" si="280" xml:space="preserve"> P133*2</f>
        <v>1.0800291701359162</v>
      </c>
      <c r="Q134" s="3">
        <f t="shared" ref="Q134" si="281" xml:space="preserve"> Q133*2</f>
        <v>1.0786052911667572</v>
      </c>
      <c r="R134" s="3">
        <f t="shared" ref="R134" si="282" xml:space="preserve"> R133*2</f>
        <v>1.0771863235598378</v>
      </c>
      <c r="S134" s="3">
        <f t="shared" ref="S134" si="283" xml:space="preserve"> S133*2</f>
        <v>1.0757722391404032</v>
      </c>
      <c r="T134" s="3">
        <f xml:space="preserve"> T133*2</f>
        <v>1.0743630099590435</v>
      </c>
      <c r="U134" s="3">
        <f xml:space="preserve"> U133</f>
        <v>0.53647930414469858</v>
      </c>
    </row>
    <row r="136" spans="1:21" x14ac:dyDescent="0.25">
      <c r="B136" s="2" t="s">
        <v>9</v>
      </c>
      <c r="C136" s="10">
        <f>SUM(B99:V99)+ SUM(B104:U104) + SUM(B109:U109) + SUM(B114:U114) + SUM(B119:U119) + SUM(B124:U124) + SUM(B129:U129) + SUM(B134:U134)</f>
        <v>193.90751347724705</v>
      </c>
    </row>
    <row r="138" spans="1:21" ht="19.5" x14ac:dyDescent="0.25">
      <c r="A138" s="34" t="s">
        <v>25</v>
      </c>
      <c r="B138" s="34"/>
      <c r="C138" s="34">
        <f xml:space="preserve"> C136*(F94/2)</f>
        <v>0.60596097961639706</v>
      </c>
      <c r="D138" s="34"/>
      <c r="E138" s="34"/>
    </row>
    <row r="140" spans="1:21" x14ac:dyDescent="0.25">
      <c r="D140" s="52" t="str">
        <f xml:space="preserve"> IF(ABS(C138-C86) &lt;= L3, "Окончательное решение!", "Переход к шагу 3!")</f>
        <v>Переход к шагу 3!</v>
      </c>
      <c r="E140" s="52"/>
      <c r="F140" s="52"/>
      <c r="G140" s="52"/>
    </row>
    <row r="142" spans="1:21" x14ac:dyDescent="0.25">
      <c r="D142" s="8" t="s">
        <v>38</v>
      </c>
      <c r="J142" s="27">
        <f xml:space="preserve"> ABS(J3-C86)</f>
        <v>1.4246518947880205E-6</v>
      </c>
    </row>
    <row r="144" spans="1:21" ht="19.5" x14ac:dyDescent="0.25">
      <c r="A144" s="46" t="s">
        <v>20</v>
      </c>
      <c r="B144" s="47"/>
      <c r="C144" s="47"/>
      <c r="D144" s="47"/>
      <c r="E144" s="47"/>
      <c r="F144" s="3" t="s">
        <v>6</v>
      </c>
    </row>
    <row r="145" spans="1:22" x14ac:dyDescent="0.25">
      <c r="A145" s="8" t="s">
        <v>41</v>
      </c>
      <c r="F145" s="3">
        <f xml:space="preserve"> F94/2</f>
        <v>3.1250000000000002E-3</v>
      </c>
    </row>
    <row r="146" spans="1:22" x14ac:dyDescent="0.25">
      <c r="E146" s="13"/>
    </row>
    <row r="147" spans="1:22" ht="19.5" x14ac:dyDescent="0.25">
      <c r="A147" s="6" t="s">
        <v>7</v>
      </c>
      <c r="B147" s="3">
        <v>0</v>
      </c>
      <c r="C147" s="3">
        <f t="shared" ref="C147:R147" si="284">B147+1</f>
        <v>1</v>
      </c>
      <c r="D147" s="3">
        <f t="shared" si="284"/>
        <v>2</v>
      </c>
      <c r="E147" s="3">
        <f t="shared" si="284"/>
        <v>3</v>
      </c>
      <c r="F147" s="3">
        <f t="shared" si="284"/>
        <v>4</v>
      </c>
      <c r="G147" s="3">
        <f t="shared" si="284"/>
        <v>5</v>
      </c>
      <c r="H147" s="3">
        <f t="shared" si="284"/>
        <v>6</v>
      </c>
      <c r="I147" s="3">
        <f t="shared" si="284"/>
        <v>7</v>
      </c>
      <c r="J147" s="3">
        <f t="shared" si="284"/>
        <v>8</v>
      </c>
      <c r="K147" s="3">
        <f t="shared" si="284"/>
        <v>9</v>
      </c>
      <c r="L147" s="3">
        <f t="shared" si="284"/>
        <v>10</v>
      </c>
      <c r="M147" s="3">
        <f t="shared" si="284"/>
        <v>11</v>
      </c>
      <c r="N147" s="3">
        <f t="shared" si="284"/>
        <v>12</v>
      </c>
      <c r="O147" s="3">
        <f t="shared" si="284"/>
        <v>13</v>
      </c>
      <c r="P147" s="3">
        <f t="shared" si="284"/>
        <v>14</v>
      </c>
      <c r="Q147" s="3">
        <f t="shared" si="284"/>
        <v>15</v>
      </c>
      <c r="R147" s="3">
        <f t="shared" si="284"/>
        <v>16</v>
      </c>
      <c r="S147" s="3">
        <f>R147+1</f>
        <v>17</v>
      </c>
      <c r="T147" s="3">
        <f>S147+1</f>
        <v>18</v>
      </c>
      <c r="U147" s="3">
        <f t="shared" ref="U147" si="285">T147+1</f>
        <v>19</v>
      </c>
      <c r="V147" s="3">
        <f>U147+1</f>
        <v>20</v>
      </c>
    </row>
    <row r="148" spans="1:22" ht="19.5" x14ac:dyDescent="0.25">
      <c r="A148" s="6" t="s">
        <v>8</v>
      </c>
      <c r="B148" s="3">
        <v>2</v>
      </c>
      <c r="C148" s="3">
        <f>B148+$F$145</f>
        <v>2.0031249999999998</v>
      </c>
      <c r="D148" s="3">
        <f t="shared" ref="D148:U148" si="286">C148+$F$145</f>
        <v>2.0062499999999996</v>
      </c>
      <c r="E148" s="3">
        <f t="shared" si="286"/>
        <v>2.0093749999999995</v>
      </c>
      <c r="F148" s="3">
        <f t="shared" si="286"/>
        <v>2.0124999999999993</v>
      </c>
      <c r="G148" s="3">
        <f t="shared" si="286"/>
        <v>2.0156249999999991</v>
      </c>
      <c r="H148" s="3">
        <f t="shared" si="286"/>
        <v>2.0187499999999989</v>
      </c>
      <c r="I148" s="3">
        <f t="shared" si="286"/>
        <v>2.0218749999999988</v>
      </c>
      <c r="J148" s="3">
        <f t="shared" si="286"/>
        <v>2.0249999999999986</v>
      </c>
      <c r="K148" s="3">
        <f t="shared" si="286"/>
        <v>2.0281249999999984</v>
      </c>
      <c r="L148" s="3">
        <f t="shared" si="286"/>
        <v>2.0312499999999982</v>
      </c>
      <c r="M148" s="3">
        <f t="shared" si="286"/>
        <v>2.034374999999998</v>
      </c>
      <c r="N148" s="3">
        <f t="shared" si="286"/>
        <v>2.0374999999999979</v>
      </c>
      <c r="O148" s="3">
        <f t="shared" si="286"/>
        <v>2.0406249999999977</v>
      </c>
      <c r="P148" s="3">
        <f t="shared" si="286"/>
        <v>2.0437499999999975</v>
      </c>
      <c r="Q148" s="3">
        <f t="shared" si="286"/>
        <v>2.0468749999999973</v>
      </c>
      <c r="R148" s="3">
        <f t="shared" si="286"/>
        <v>2.0499999999999972</v>
      </c>
      <c r="S148" s="3">
        <f t="shared" si="286"/>
        <v>2.053124999999997</v>
      </c>
      <c r="T148" s="3">
        <f t="shared" si="286"/>
        <v>2.0562499999999968</v>
      </c>
      <c r="U148" s="3">
        <f t="shared" si="286"/>
        <v>2.0593749999999966</v>
      </c>
      <c r="V148" s="3">
        <f>U148+$F$145</f>
        <v>2.0624999999999964</v>
      </c>
    </row>
    <row r="149" spans="1:22" ht="19.5" x14ac:dyDescent="0.25">
      <c r="A149" s="6" t="s">
        <v>0</v>
      </c>
      <c r="B149" s="3">
        <f xml:space="preserve"> POWER(B148,-1) * LN(B148+2)</f>
        <v>0.69314718055994529</v>
      </c>
      <c r="C149" s="3">
        <f t="shared" ref="C149:R149" si="287" xml:space="preserve"> POWER(C148,-1) * LN(C148+2)</f>
        <v>0.69245569103423998</v>
      </c>
      <c r="D149" s="3">
        <f t="shared" si="287"/>
        <v>0.69176605193113683</v>
      </c>
      <c r="E149" s="3">
        <f t="shared" si="287"/>
        <v>0.69107825509019694</v>
      </c>
      <c r="F149" s="3">
        <f t="shared" si="287"/>
        <v>0.69039229240056377</v>
      </c>
      <c r="G149" s="3">
        <f t="shared" si="287"/>
        <v>0.68970815580058209</v>
      </c>
      <c r="H149" s="3">
        <f t="shared" si="287"/>
        <v>0.68902583727742073</v>
      </c>
      <c r="I149" s="3">
        <f t="shared" si="287"/>
        <v>0.68834532886669797</v>
      </c>
      <c r="J149" s="3">
        <f t="shared" si="287"/>
        <v>0.68766662265211231</v>
      </c>
      <c r="K149" s="3">
        <f t="shared" si="287"/>
        <v>0.68698971076507409</v>
      </c>
      <c r="L149" s="3">
        <f t="shared" si="287"/>
        <v>0.68631458538434287</v>
      </c>
      <c r="M149" s="3">
        <f t="shared" si="287"/>
        <v>0.6856412387356664</v>
      </c>
      <c r="N149" s="3">
        <f t="shared" si="287"/>
        <v>0.68496966309142371</v>
      </c>
      <c r="O149" s="3">
        <f t="shared" si="287"/>
        <v>0.684299850770272</v>
      </c>
      <c r="P149" s="3">
        <f t="shared" si="287"/>
        <v>0.68363179413679498</v>
      </c>
      <c r="Q149" s="3">
        <f t="shared" si="287"/>
        <v>0.68296548560115644</v>
      </c>
      <c r="R149" s="3">
        <f t="shared" si="287"/>
        <v>0.68230091761875566</v>
      </c>
      <c r="S149" s="3">
        <f xml:space="preserve"> POWER(S148,-1) * LN(S148+2)</f>
        <v>0.68163808268988635</v>
      </c>
      <c r="T149" s="3">
        <f t="shared" ref="T149:V149" si="288" xml:space="preserve"> POWER(T148,-1) * LN(T148+2)</f>
        <v>0.68097697335939911</v>
      </c>
      <c r="U149" s="3">
        <f t="shared" si="288"/>
        <v>0.68031758221636607</v>
      </c>
      <c r="V149" s="3">
        <f t="shared" si="288"/>
        <v>0.67965990189374903</v>
      </c>
    </row>
    <row r="150" spans="1:22" ht="19.5" x14ac:dyDescent="0.25">
      <c r="A150" s="6" t="s">
        <v>21</v>
      </c>
      <c r="B150" s="3">
        <f xml:space="preserve"> B149</f>
        <v>0.69314718055994529</v>
      </c>
      <c r="C150" s="3">
        <f t="shared" ref="C150" si="289" xml:space="preserve"> C149*2</f>
        <v>1.38491138206848</v>
      </c>
      <c r="D150" s="3">
        <f t="shared" ref="D150" si="290" xml:space="preserve"> D149*2</f>
        <v>1.3835321038622737</v>
      </c>
      <c r="E150" s="3">
        <f t="shared" ref="E150" si="291" xml:space="preserve"> E149*2</f>
        <v>1.3821565101803939</v>
      </c>
      <c r="F150" s="3">
        <f t="shared" ref="F150" si="292" xml:space="preserve"> F149*2</f>
        <v>1.3807845848011275</v>
      </c>
      <c r="G150" s="3">
        <f t="shared" ref="G150" si="293" xml:space="preserve"> G149*2</f>
        <v>1.3794163116011642</v>
      </c>
      <c r="H150" s="3">
        <f t="shared" ref="H150" si="294" xml:space="preserve"> H149*2</f>
        <v>1.3780516745548415</v>
      </c>
      <c r="I150" s="3">
        <f t="shared" ref="I150" si="295" xml:space="preserve"> I149*2</f>
        <v>1.3766906577333959</v>
      </c>
      <c r="J150" s="3">
        <f t="shared" ref="J150" si="296" xml:space="preserve"> J149*2</f>
        <v>1.3753332453042246</v>
      </c>
      <c r="K150" s="3">
        <f t="shared" ref="K150" si="297" xml:space="preserve"> K149*2</f>
        <v>1.3739794215301482</v>
      </c>
      <c r="L150" s="3">
        <f t="shared" ref="L150" si="298" xml:space="preserve"> L149*2</f>
        <v>1.3726291707686857</v>
      </c>
      <c r="M150" s="3">
        <f t="shared" ref="M150" si="299" xml:space="preserve"> M149*2</f>
        <v>1.3712824774713328</v>
      </c>
      <c r="N150" s="3">
        <f t="shared" ref="N150" si="300" xml:space="preserve"> N149*2</f>
        <v>1.3699393261828474</v>
      </c>
      <c r="O150" s="3">
        <f t="shared" ref="O150" si="301" xml:space="preserve"> O149*2</f>
        <v>1.368599701540544</v>
      </c>
      <c r="P150" s="3">
        <f t="shared" ref="P150" si="302" xml:space="preserve"> P149*2</f>
        <v>1.36726358827359</v>
      </c>
      <c r="Q150" s="3">
        <f t="shared" ref="Q150" si="303" xml:space="preserve"> Q149*2</f>
        <v>1.3659309712023129</v>
      </c>
      <c r="R150" s="3">
        <f t="shared" ref="R150" si="304" xml:space="preserve"> R149*2</f>
        <v>1.3646018352375113</v>
      </c>
      <c r="S150" s="3">
        <f t="shared" ref="S150" si="305" xml:space="preserve"> S149*2</f>
        <v>1.3632761653797727</v>
      </c>
      <c r="T150" s="3">
        <f t="shared" ref="T150" si="306" xml:space="preserve"> T149*2</f>
        <v>1.3619539467187982</v>
      </c>
      <c r="U150" s="3">
        <f t="shared" ref="U150" si="307" xml:space="preserve"> U149*2</f>
        <v>1.3606351644327321</v>
      </c>
      <c r="V150" s="3">
        <f xml:space="preserve"> V149*2</f>
        <v>1.3593198037874981</v>
      </c>
    </row>
    <row r="152" spans="1:22" ht="19.5" x14ac:dyDescent="0.25">
      <c r="A152" s="6" t="s">
        <v>7</v>
      </c>
      <c r="B152" s="3">
        <v>21</v>
      </c>
      <c r="C152" s="3">
        <f t="shared" ref="C152:R152" si="308">B152+1</f>
        <v>22</v>
      </c>
      <c r="D152" s="3">
        <f t="shared" si="308"/>
        <v>23</v>
      </c>
      <c r="E152" s="3">
        <f t="shared" si="308"/>
        <v>24</v>
      </c>
      <c r="F152" s="3">
        <f t="shared" si="308"/>
        <v>25</v>
      </c>
      <c r="G152" s="3">
        <f t="shared" si="308"/>
        <v>26</v>
      </c>
      <c r="H152" s="3">
        <f t="shared" si="308"/>
        <v>27</v>
      </c>
      <c r="I152" s="3">
        <f t="shared" si="308"/>
        <v>28</v>
      </c>
      <c r="J152" s="3">
        <f t="shared" si="308"/>
        <v>29</v>
      </c>
      <c r="K152" s="3">
        <f t="shared" si="308"/>
        <v>30</v>
      </c>
      <c r="L152" s="3">
        <f t="shared" si="308"/>
        <v>31</v>
      </c>
      <c r="M152" s="3">
        <f t="shared" si="308"/>
        <v>32</v>
      </c>
      <c r="N152" s="3">
        <f t="shared" si="308"/>
        <v>33</v>
      </c>
      <c r="O152" s="3">
        <f t="shared" si="308"/>
        <v>34</v>
      </c>
      <c r="P152" s="3">
        <f t="shared" si="308"/>
        <v>35</v>
      </c>
      <c r="Q152" s="3">
        <f t="shared" si="308"/>
        <v>36</v>
      </c>
      <c r="R152" s="3">
        <f t="shared" si="308"/>
        <v>37</v>
      </c>
      <c r="S152" s="3">
        <f>R152+1</f>
        <v>38</v>
      </c>
      <c r="T152" s="3">
        <f>S152+1</f>
        <v>39</v>
      </c>
      <c r="U152" s="3">
        <f t="shared" ref="U152" si="309">T152+1</f>
        <v>40</v>
      </c>
    </row>
    <row r="153" spans="1:22" ht="19.5" x14ac:dyDescent="0.25">
      <c r="A153" s="6" t="s">
        <v>8</v>
      </c>
      <c r="B153" s="3">
        <f>V148+$F$145</f>
        <v>2.0656249999999963</v>
      </c>
      <c r="C153" s="3">
        <f>B153+$F$145</f>
        <v>2.0687499999999961</v>
      </c>
      <c r="D153" s="3">
        <f t="shared" ref="D153:U153" si="310">C153+$F$145</f>
        <v>2.0718749999999959</v>
      </c>
      <c r="E153" s="3">
        <f t="shared" si="310"/>
        <v>2.0749999999999957</v>
      </c>
      <c r="F153" s="3">
        <f t="shared" si="310"/>
        <v>2.0781249999999956</v>
      </c>
      <c r="G153" s="3">
        <f t="shared" si="310"/>
        <v>2.0812499999999954</v>
      </c>
      <c r="H153" s="3">
        <f t="shared" si="310"/>
        <v>2.0843749999999952</v>
      </c>
      <c r="I153" s="3">
        <f t="shared" si="310"/>
        <v>2.087499999999995</v>
      </c>
      <c r="J153" s="3">
        <f t="shared" si="310"/>
        <v>2.0906249999999948</v>
      </c>
      <c r="K153" s="3">
        <f t="shared" si="310"/>
        <v>2.0937499999999947</v>
      </c>
      <c r="L153" s="3">
        <f t="shared" si="310"/>
        <v>2.0968749999999945</v>
      </c>
      <c r="M153" s="3">
        <f t="shared" si="310"/>
        <v>2.0999999999999943</v>
      </c>
      <c r="N153" s="3">
        <f t="shared" si="310"/>
        <v>2.1031249999999941</v>
      </c>
      <c r="O153" s="3">
        <f t="shared" si="310"/>
        <v>2.106249999999994</v>
      </c>
      <c r="P153" s="3">
        <f t="shared" si="310"/>
        <v>2.1093749999999938</v>
      </c>
      <c r="Q153" s="3">
        <f t="shared" si="310"/>
        <v>2.1124999999999936</v>
      </c>
      <c r="R153" s="3">
        <f t="shared" si="310"/>
        <v>2.1156249999999934</v>
      </c>
      <c r="S153" s="3">
        <f t="shared" si="310"/>
        <v>2.1187499999999932</v>
      </c>
      <c r="T153" s="3">
        <f t="shared" si="310"/>
        <v>2.1218749999999931</v>
      </c>
      <c r="U153" s="3">
        <f t="shared" si="310"/>
        <v>2.1249999999999929</v>
      </c>
    </row>
    <row r="154" spans="1:22" ht="19.5" x14ac:dyDescent="0.25">
      <c r="A154" s="6" t="s">
        <v>0</v>
      </c>
      <c r="B154" s="3">
        <f xml:space="preserve"> POWER(B153,-1) * LN(B153+2)</f>
        <v>0.67900392506807128</v>
      </c>
      <c r="C154" s="3">
        <f t="shared" ref="C154:U154" si="311" xml:space="preserve"> POWER(C153,-1) * LN(C153+2)</f>
        <v>0.67834964445909074</v>
      </c>
      <c r="D154" s="3">
        <f t="shared" si="311"/>
        <v>0.6776970528294779</v>
      </c>
      <c r="E154" s="3">
        <f t="shared" si="311"/>
        <v>0.67704614298449539</v>
      </c>
      <c r="F154" s="3">
        <f t="shared" si="311"/>
        <v>0.67639690777168049</v>
      </c>
      <c r="G154" s="3">
        <f t="shared" si="311"/>
        <v>0.67574934008053145</v>
      </c>
      <c r="H154" s="3">
        <f t="shared" si="311"/>
        <v>0.67510343284219576</v>
      </c>
      <c r="I154" s="3">
        <f t="shared" si="311"/>
        <v>0.67445917902916119</v>
      </c>
      <c r="J154" s="3">
        <f t="shared" si="311"/>
        <v>0.67381657165495012</v>
      </c>
      <c r="K154" s="3">
        <f t="shared" si="311"/>
        <v>0.67317560377381602</v>
      </c>
      <c r="L154" s="3">
        <f t="shared" si="311"/>
        <v>0.67253626848044346</v>
      </c>
      <c r="M154" s="3">
        <f t="shared" si="311"/>
        <v>0.67189855890964978</v>
      </c>
      <c r="N154" s="3">
        <f t="shared" si="311"/>
        <v>0.67126246823608982</v>
      </c>
      <c r="O154" s="3">
        <f t="shared" si="311"/>
        <v>0.67062798967396375</v>
      </c>
      <c r="P154" s="3">
        <f t="shared" si="311"/>
        <v>0.66999511647672672</v>
      </c>
      <c r="Q154" s="3">
        <f t="shared" si="311"/>
        <v>0.66936384193680143</v>
      </c>
      <c r="R154" s="3">
        <f t="shared" si="311"/>
        <v>0.66873415938529357</v>
      </c>
      <c r="S154" s="3">
        <f t="shared" si="311"/>
        <v>0.66810606219170876</v>
      </c>
      <c r="T154" s="3">
        <f t="shared" si="311"/>
        <v>0.6674795437636738</v>
      </c>
      <c r="U154" s="3">
        <f t="shared" si="311"/>
        <v>0.66685459754665743</v>
      </c>
    </row>
    <row r="155" spans="1:22" ht="19.5" x14ac:dyDescent="0.25">
      <c r="A155" s="6" t="s">
        <v>21</v>
      </c>
      <c r="B155" s="3">
        <f t="shared" ref="B155" si="312" xml:space="preserve"> B154*2</f>
        <v>1.3580078501361426</v>
      </c>
      <c r="C155" s="3">
        <f t="shared" ref="C155" si="313" xml:space="preserve"> C154*2</f>
        <v>1.3566992889181815</v>
      </c>
      <c r="D155" s="3">
        <f t="shared" ref="D155" si="314" xml:space="preserve"> D154*2</f>
        <v>1.3553941056589558</v>
      </c>
      <c r="E155" s="3">
        <f t="shared" ref="E155" si="315" xml:space="preserve"> E154*2</f>
        <v>1.3540922859689908</v>
      </c>
      <c r="F155" s="3">
        <f t="shared" ref="F155" si="316" xml:space="preserve"> F154*2</f>
        <v>1.352793815543361</v>
      </c>
      <c r="G155" s="3">
        <f t="shared" ref="G155" si="317" xml:space="preserve"> G154*2</f>
        <v>1.3514986801610629</v>
      </c>
      <c r="H155" s="3">
        <f t="shared" ref="H155" si="318" xml:space="preserve"> H154*2</f>
        <v>1.3502068656843915</v>
      </c>
      <c r="I155" s="3">
        <f xml:space="preserve"> I154*2</f>
        <v>1.3489183580583224</v>
      </c>
      <c r="J155" s="3">
        <f t="shared" ref="J155" si="319" xml:space="preserve"> J154*2</f>
        <v>1.3476331433099002</v>
      </c>
      <c r="K155" s="3">
        <f t="shared" ref="K155" si="320" xml:space="preserve"> K154*2</f>
        <v>1.346351207547632</v>
      </c>
      <c r="L155" s="3">
        <f t="shared" ref="L155" si="321" xml:space="preserve"> L154*2</f>
        <v>1.3450725369608869</v>
      </c>
      <c r="M155" s="3">
        <f t="shared" ref="M155" si="322" xml:space="preserve"> M154*2</f>
        <v>1.3437971178192996</v>
      </c>
      <c r="N155" s="3">
        <f t="shared" ref="N155" si="323" xml:space="preserve"> N154*2</f>
        <v>1.3425249364721796</v>
      </c>
      <c r="O155" s="3">
        <f t="shared" ref="O155" si="324" xml:space="preserve"> O154*2</f>
        <v>1.3412559793479275</v>
      </c>
      <c r="P155" s="3">
        <f t="shared" ref="P155" si="325" xml:space="preserve"> P154*2</f>
        <v>1.3399902329534534</v>
      </c>
      <c r="Q155" s="3">
        <f t="shared" ref="Q155" si="326" xml:space="preserve"> Q154*2</f>
        <v>1.3387276838736029</v>
      </c>
      <c r="R155" s="3">
        <f t="shared" ref="R155" si="327" xml:space="preserve"> R154*2</f>
        <v>1.3374683187705871</v>
      </c>
      <c r="S155" s="3">
        <f t="shared" ref="S155" si="328" xml:space="preserve"> S154*2</f>
        <v>1.3362121243834175</v>
      </c>
      <c r="T155" s="3">
        <f t="shared" ref="T155" si="329" xml:space="preserve"> T154*2</f>
        <v>1.3349590875273476</v>
      </c>
      <c r="U155" s="3">
        <f xml:space="preserve"> U154 *2</f>
        <v>1.3337091950933149</v>
      </c>
    </row>
    <row r="156" spans="1:22" ht="19.5" x14ac:dyDescent="0.25">
      <c r="A156" s="29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</row>
    <row r="157" spans="1:22" ht="19.5" x14ac:dyDescent="0.25">
      <c r="A157" s="6" t="s">
        <v>7</v>
      </c>
      <c r="B157" s="3">
        <v>41</v>
      </c>
      <c r="C157" s="3">
        <f t="shared" ref="C157:R157" si="330">B157+1</f>
        <v>42</v>
      </c>
      <c r="D157" s="3">
        <f t="shared" si="330"/>
        <v>43</v>
      </c>
      <c r="E157" s="3">
        <f t="shared" si="330"/>
        <v>44</v>
      </c>
      <c r="F157" s="3">
        <f t="shared" si="330"/>
        <v>45</v>
      </c>
      <c r="G157" s="3">
        <f t="shared" si="330"/>
        <v>46</v>
      </c>
      <c r="H157" s="3">
        <f t="shared" si="330"/>
        <v>47</v>
      </c>
      <c r="I157" s="3">
        <f t="shared" si="330"/>
        <v>48</v>
      </c>
      <c r="J157" s="3">
        <f t="shared" si="330"/>
        <v>49</v>
      </c>
      <c r="K157" s="3">
        <f t="shared" si="330"/>
        <v>50</v>
      </c>
      <c r="L157" s="3">
        <f t="shared" si="330"/>
        <v>51</v>
      </c>
      <c r="M157" s="3">
        <f t="shared" si="330"/>
        <v>52</v>
      </c>
      <c r="N157" s="3">
        <f t="shared" si="330"/>
        <v>53</v>
      </c>
      <c r="O157" s="3">
        <f t="shared" si="330"/>
        <v>54</v>
      </c>
      <c r="P157" s="3">
        <f t="shared" si="330"/>
        <v>55</v>
      </c>
      <c r="Q157" s="3">
        <f t="shared" si="330"/>
        <v>56</v>
      </c>
      <c r="R157" s="3">
        <f t="shared" si="330"/>
        <v>57</v>
      </c>
      <c r="S157" s="3">
        <f>R157+1</f>
        <v>58</v>
      </c>
      <c r="T157" s="3">
        <f>S157+1</f>
        <v>59</v>
      </c>
      <c r="U157" s="3">
        <f t="shared" ref="U157" si="331">T157+1</f>
        <v>60</v>
      </c>
    </row>
    <row r="158" spans="1:22" ht="19.5" x14ac:dyDescent="0.25">
      <c r="A158" s="6" t="s">
        <v>8</v>
      </c>
      <c r="B158" s="3">
        <f>U153+$F$145</f>
        <v>2.1281249999999927</v>
      </c>
      <c r="C158" s="3">
        <f>B158+$F$145</f>
        <v>2.1312499999999925</v>
      </c>
      <c r="D158" s="3">
        <f t="shared" ref="D158:U158" si="332">C158+$F$145</f>
        <v>2.1343749999999924</v>
      </c>
      <c r="E158" s="3">
        <f t="shared" si="332"/>
        <v>2.1374999999999922</v>
      </c>
      <c r="F158" s="3">
        <f t="shared" si="332"/>
        <v>2.140624999999992</v>
      </c>
      <c r="G158" s="3">
        <f t="shared" si="332"/>
        <v>2.1437499999999918</v>
      </c>
      <c r="H158" s="3">
        <f t="shared" si="332"/>
        <v>2.1468749999999917</v>
      </c>
      <c r="I158" s="3">
        <f t="shared" si="332"/>
        <v>2.1499999999999915</v>
      </c>
      <c r="J158" s="3">
        <f t="shared" si="332"/>
        <v>2.1531249999999913</v>
      </c>
      <c r="K158" s="3">
        <f t="shared" si="332"/>
        <v>2.1562499999999911</v>
      </c>
      <c r="L158" s="3">
        <f t="shared" si="332"/>
        <v>2.1593749999999909</v>
      </c>
      <c r="M158" s="3">
        <f t="shared" si="332"/>
        <v>2.1624999999999908</v>
      </c>
      <c r="N158" s="3">
        <f t="shared" si="332"/>
        <v>2.1656249999999906</v>
      </c>
      <c r="O158" s="3">
        <f t="shared" si="332"/>
        <v>2.1687499999999904</v>
      </c>
      <c r="P158" s="3">
        <f t="shared" si="332"/>
        <v>2.1718749999999902</v>
      </c>
      <c r="Q158" s="3">
        <f t="shared" si="332"/>
        <v>2.1749999999999901</v>
      </c>
      <c r="R158" s="3">
        <f t="shared" si="332"/>
        <v>2.1781249999999899</v>
      </c>
      <c r="S158" s="3">
        <f t="shared" si="332"/>
        <v>2.1812499999999897</v>
      </c>
      <c r="T158" s="3">
        <f t="shared" si="332"/>
        <v>2.1843749999999895</v>
      </c>
      <c r="U158" s="3">
        <f t="shared" si="332"/>
        <v>2.1874999999999893</v>
      </c>
    </row>
    <row r="159" spans="1:22" ht="19.5" x14ac:dyDescent="0.25">
      <c r="A159" s="6" t="s">
        <v>0</v>
      </c>
      <c r="B159" s="3">
        <f xml:space="preserve"> POWER(B158,-1) * LN(B158+2)</f>
        <v>0.66623121702369736</v>
      </c>
      <c r="C159" s="3">
        <f t="shared" ref="C159:U159" si="333" xml:space="preserve"> POWER(C158,-1) * LN(C158+2)</f>
        <v>0.66560939571512612</v>
      </c>
      <c r="D159" s="3">
        <f t="shared" si="333"/>
        <v>0.66498912717830128</v>
      </c>
      <c r="E159" s="3">
        <f t="shared" si="333"/>
        <v>0.66437040500733779</v>
      </c>
      <c r="F159" s="3">
        <f t="shared" si="333"/>
        <v>0.66375322283284266</v>
      </c>
      <c r="G159" s="3">
        <f t="shared" si="333"/>
        <v>0.66313757432165088</v>
      </c>
      <c r="H159" s="3">
        <f t="shared" si="333"/>
        <v>0.66252345317656547</v>
      </c>
      <c r="I159" s="3">
        <f t="shared" si="333"/>
        <v>0.66191085313609788</v>
      </c>
      <c r="J159" s="3">
        <f t="shared" si="333"/>
        <v>0.66129976797421275</v>
      </c>
      <c r="K159" s="3">
        <f t="shared" si="333"/>
        <v>0.66069019150007235</v>
      </c>
      <c r="L159" s="3">
        <f t="shared" si="333"/>
        <v>0.66008211755778545</v>
      </c>
      <c r="M159" s="3">
        <f t="shared" si="333"/>
        <v>0.65947554002615782</v>
      </c>
      <c r="N159" s="3">
        <f t="shared" si="333"/>
        <v>0.65887045281844292</v>
      </c>
      <c r="O159" s="3">
        <f t="shared" si="333"/>
        <v>0.65826684988209838</v>
      </c>
      <c r="P159" s="3">
        <f t="shared" si="333"/>
        <v>0.65766472519854124</v>
      </c>
      <c r="Q159" s="3">
        <f t="shared" si="333"/>
        <v>0.65706407278290713</v>
      </c>
      <c r="R159" s="3">
        <f t="shared" si="333"/>
        <v>0.65646488668381076</v>
      </c>
      <c r="S159" s="3">
        <f t="shared" si="333"/>
        <v>0.65586716098310871</v>
      </c>
      <c r="T159" s="3">
        <f t="shared" si="333"/>
        <v>0.6552708897956645</v>
      </c>
      <c r="U159" s="3">
        <f t="shared" si="333"/>
        <v>0.65467606726911509</v>
      </c>
    </row>
    <row r="160" spans="1:22" ht="19.5" x14ac:dyDescent="0.25">
      <c r="A160" s="6" t="s">
        <v>21</v>
      </c>
      <c r="B160" s="3">
        <f t="shared" ref="B160" si="334" xml:space="preserve"> B159*2</f>
        <v>1.3324624340473947</v>
      </c>
      <c r="C160" s="3">
        <f t="shared" ref="C160" si="335" xml:space="preserve"> C159*2</f>
        <v>1.3312187914302522</v>
      </c>
      <c r="D160" s="3">
        <f t="shared" ref="D160" si="336" xml:space="preserve"> D159*2</f>
        <v>1.3299782543566026</v>
      </c>
      <c r="E160" s="3">
        <f t="shared" ref="E160" si="337" xml:space="preserve"> E159*2</f>
        <v>1.3287408100146756</v>
      </c>
      <c r="F160" s="3">
        <f t="shared" ref="F160" si="338" xml:space="preserve"> F159*2</f>
        <v>1.3275064456656853</v>
      </c>
      <c r="G160" s="3">
        <f t="shared" ref="G160" si="339" xml:space="preserve"> G159*2</f>
        <v>1.3262751486433018</v>
      </c>
      <c r="H160" s="3">
        <f t="shared" ref="H160" si="340" xml:space="preserve"> H159*2</f>
        <v>1.3250469063531309</v>
      </c>
      <c r="I160" s="3">
        <f xml:space="preserve"> I159*2</f>
        <v>1.3238217062721958</v>
      </c>
      <c r="J160" s="3">
        <f t="shared" ref="J160" si="341" xml:space="preserve"> J159*2</f>
        <v>1.3225995359484255</v>
      </c>
      <c r="K160" s="3">
        <f t="shared" ref="K160" si="342" xml:space="preserve"> K159*2</f>
        <v>1.3213803830001447</v>
      </c>
      <c r="L160" s="3">
        <f t="shared" ref="L160" si="343" xml:space="preserve"> L159*2</f>
        <v>1.3201642351155709</v>
      </c>
      <c r="M160" s="3">
        <f t="shared" ref="M160" si="344" xml:space="preserve"> M159*2</f>
        <v>1.3189510800523156</v>
      </c>
      <c r="N160" s="3">
        <f t="shared" ref="N160" si="345" xml:space="preserve"> N159*2</f>
        <v>1.3177409056368858</v>
      </c>
      <c r="O160" s="3">
        <f t="shared" ref="O160" si="346" xml:space="preserve"> O159*2</f>
        <v>1.3165336997641968</v>
      </c>
      <c r="P160" s="3">
        <f t="shared" ref="P160" si="347" xml:space="preserve"> P159*2</f>
        <v>1.3153294503970825</v>
      </c>
      <c r="Q160" s="3">
        <f t="shared" ref="Q160" si="348" xml:space="preserve"> Q159*2</f>
        <v>1.3141281455658143</v>
      </c>
      <c r="R160" s="3">
        <f t="shared" ref="R160" si="349" xml:space="preserve"> R159*2</f>
        <v>1.3129297733676215</v>
      </c>
      <c r="S160" s="3">
        <f t="shared" ref="S160" si="350" xml:space="preserve"> S159*2</f>
        <v>1.3117343219662174</v>
      </c>
      <c r="T160" s="3">
        <f t="shared" ref="T160" si="351" xml:space="preserve"> T159*2</f>
        <v>1.310541779591329</v>
      </c>
      <c r="U160" s="3">
        <f xml:space="preserve"> U159*2</f>
        <v>1.3093521345382302</v>
      </c>
    </row>
    <row r="161" spans="1:21" ht="19.5" x14ac:dyDescent="0.25">
      <c r="A161" s="29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 spans="1:21" ht="19.5" x14ac:dyDescent="0.25">
      <c r="A162" s="6" t="s">
        <v>7</v>
      </c>
      <c r="B162" s="3">
        <v>61</v>
      </c>
      <c r="C162" s="3">
        <f t="shared" ref="C162:R162" si="352">B162+1</f>
        <v>62</v>
      </c>
      <c r="D162" s="3">
        <f t="shared" si="352"/>
        <v>63</v>
      </c>
      <c r="E162" s="3">
        <f t="shared" si="352"/>
        <v>64</v>
      </c>
      <c r="F162" s="3">
        <f t="shared" si="352"/>
        <v>65</v>
      </c>
      <c r="G162" s="3">
        <f t="shared" si="352"/>
        <v>66</v>
      </c>
      <c r="H162" s="3">
        <f t="shared" si="352"/>
        <v>67</v>
      </c>
      <c r="I162" s="3">
        <f t="shared" si="352"/>
        <v>68</v>
      </c>
      <c r="J162" s="3">
        <f t="shared" si="352"/>
        <v>69</v>
      </c>
      <c r="K162" s="3">
        <f t="shared" si="352"/>
        <v>70</v>
      </c>
      <c r="L162" s="3">
        <f t="shared" si="352"/>
        <v>71</v>
      </c>
      <c r="M162" s="3">
        <f t="shared" si="352"/>
        <v>72</v>
      </c>
      <c r="N162" s="3">
        <f t="shared" si="352"/>
        <v>73</v>
      </c>
      <c r="O162" s="3">
        <f t="shared" si="352"/>
        <v>74</v>
      </c>
      <c r="P162" s="3">
        <f t="shared" si="352"/>
        <v>75</v>
      </c>
      <c r="Q162" s="3">
        <f t="shared" si="352"/>
        <v>76</v>
      </c>
      <c r="R162" s="3">
        <f t="shared" si="352"/>
        <v>77</v>
      </c>
      <c r="S162" s="3">
        <f>R162+1</f>
        <v>78</v>
      </c>
      <c r="T162" s="3">
        <f>S162+1</f>
        <v>79</v>
      </c>
      <c r="U162" s="3">
        <f t="shared" ref="U162" si="353">T162+1</f>
        <v>80</v>
      </c>
    </row>
    <row r="163" spans="1:21" ht="19.5" x14ac:dyDescent="0.25">
      <c r="A163" s="6" t="s">
        <v>8</v>
      </c>
      <c r="B163" s="3">
        <f>U158+$F$145</f>
        <v>2.1906249999999892</v>
      </c>
      <c r="C163" s="3">
        <f>B163+$F$145</f>
        <v>2.193749999999989</v>
      </c>
      <c r="D163" s="3">
        <f t="shared" ref="D163:U163" si="354">C163+$F$145</f>
        <v>2.1968749999999888</v>
      </c>
      <c r="E163" s="3">
        <f t="shared" si="354"/>
        <v>2.1999999999999886</v>
      </c>
      <c r="F163" s="3">
        <f t="shared" si="354"/>
        <v>2.2031249999999885</v>
      </c>
      <c r="G163" s="3">
        <f t="shared" si="354"/>
        <v>2.2062499999999883</v>
      </c>
      <c r="H163" s="3">
        <f t="shared" si="354"/>
        <v>2.2093749999999881</v>
      </c>
      <c r="I163" s="3">
        <f t="shared" si="354"/>
        <v>2.2124999999999879</v>
      </c>
      <c r="J163" s="3">
        <f t="shared" si="354"/>
        <v>2.2156249999999877</v>
      </c>
      <c r="K163" s="3">
        <f t="shared" si="354"/>
        <v>2.2187499999999876</v>
      </c>
      <c r="L163" s="3">
        <f t="shared" si="354"/>
        <v>2.2218749999999874</v>
      </c>
      <c r="M163" s="3">
        <f t="shared" si="354"/>
        <v>2.2249999999999872</v>
      </c>
      <c r="N163" s="3">
        <f t="shared" si="354"/>
        <v>2.228124999999987</v>
      </c>
      <c r="O163" s="3">
        <f t="shared" si="354"/>
        <v>2.2312499999999869</v>
      </c>
      <c r="P163" s="3">
        <f t="shared" si="354"/>
        <v>2.2343749999999867</v>
      </c>
      <c r="Q163" s="3">
        <f t="shared" si="354"/>
        <v>2.2374999999999865</v>
      </c>
      <c r="R163" s="3">
        <f t="shared" si="354"/>
        <v>2.2406249999999863</v>
      </c>
      <c r="S163" s="3">
        <f t="shared" si="354"/>
        <v>2.2437499999999861</v>
      </c>
      <c r="T163" s="3">
        <f t="shared" si="354"/>
        <v>2.246874999999986</v>
      </c>
      <c r="U163" s="3">
        <f t="shared" si="354"/>
        <v>2.2499999999999858</v>
      </c>
    </row>
    <row r="164" spans="1:21" ht="19.5" x14ac:dyDescent="0.25">
      <c r="A164" s="6" t="s">
        <v>0</v>
      </c>
      <c r="B164" s="3">
        <f xml:space="preserve"> POWER(B163,-1) * LN(B163+2)</f>
        <v>0.65408268758363963</v>
      </c>
      <c r="C164" s="3">
        <f t="shared" ref="C164:U164" si="355" xml:space="preserve"> POWER(C163,-1) * LN(C163+2)</f>
        <v>0.65349074495173087</v>
      </c>
      <c r="D164" s="3">
        <f t="shared" si="355"/>
        <v>0.65290023361796645</v>
      </c>
      <c r="E164" s="3">
        <f t="shared" si="355"/>
        <v>0.65231114785878519</v>
      </c>
      <c r="F164" s="3">
        <f t="shared" si="355"/>
        <v>0.65172348198226249</v>
      </c>
      <c r="G164" s="3">
        <f t="shared" si="355"/>
        <v>0.65113723032788928</v>
      </c>
      <c r="H164" s="3">
        <f t="shared" si="355"/>
        <v>0.65055238726635212</v>
      </c>
      <c r="I164" s="3">
        <f t="shared" si="355"/>
        <v>0.64996894719931531</v>
      </c>
      <c r="J164" s="3">
        <f t="shared" si="355"/>
        <v>0.64938690455920511</v>
      </c>
      <c r="K164" s="3">
        <f t="shared" si="355"/>
        <v>0.64880625380899515</v>
      </c>
      <c r="L164" s="3">
        <f t="shared" si="355"/>
        <v>0.64822698944199464</v>
      </c>
      <c r="M164" s="3">
        <f t="shared" si="355"/>
        <v>0.64764910598163705</v>
      </c>
      <c r="N164" s="3">
        <f t="shared" si="355"/>
        <v>0.64707259798127181</v>
      </c>
      <c r="O164" s="3">
        <f t="shared" si="355"/>
        <v>0.6464974600239568</v>
      </c>
      <c r="P164" s="3">
        <f t="shared" si="355"/>
        <v>0.6459236867222532</v>
      </c>
      <c r="Q164" s="3">
        <f t="shared" si="355"/>
        <v>0.64535127271802195</v>
      </c>
      <c r="R164" s="3">
        <f t="shared" si="355"/>
        <v>0.64478021268222141</v>
      </c>
      <c r="S164" s="3">
        <f t="shared" si="355"/>
        <v>0.64421050131470747</v>
      </c>
      <c r="T164" s="3">
        <f t="shared" si="355"/>
        <v>0.64364213334403431</v>
      </c>
      <c r="U164" s="3">
        <f t="shared" si="355"/>
        <v>0.64307510352725827</v>
      </c>
    </row>
    <row r="165" spans="1:21" ht="19.5" x14ac:dyDescent="0.25">
      <c r="A165" s="6" t="s">
        <v>21</v>
      </c>
      <c r="B165" s="3">
        <f t="shared" ref="B165" si="356" xml:space="preserve"> B164*2</f>
        <v>1.3081653751672793</v>
      </c>
      <c r="C165" s="3">
        <f t="shared" ref="C165" si="357" xml:space="preserve"> C164*2</f>
        <v>1.3069814899034617</v>
      </c>
      <c r="D165" s="3">
        <f t="shared" ref="D165" si="358" xml:space="preserve"> D164*2</f>
        <v>1.3058004672359329</v>
      </c>
      <c r="E165" s="3">
        <f t="shared" ref="E165" si="359" xml:space="preserve"> E164*2</f>
        <v>1.3046222957175704</v>
      </c>
      <c r="F165" s="3">
        <f t="shared" ref="F165" si="360" xml:space="preserve"> F164*2</f>
        <v>1.303446963964525</v>
      </c>
      <c r="G165" s="3">
        <f t="shared" ref="G165" si="361" xml:space="preserve"> G164*2</f>
        <v>1.3022744606557786</v>
      </c>
      <c r="H165" s="3">
        <f t="shared" ref="H165" si="362" xml:space="preserve"> H164*2</f>
        <v>1.3011047745327042</v>
      </c>
      <c r="I165" s="3">
        <f xml:space="preserve"> I164*2</f>
        <v>1.2999378943986306</v>
      </c>
      <c r="J165" s="3">
        <f t="shared" ref="J165" si="363" xml:space="preserve"> J164*2</f>
        <v>1.2987738091184102</v>
      </c>
      <c r="K165" s="3">
        <f t="shared" ref="K165" si="364" xml:space="preserve"> K164*2</f>
        <v>1.2976125076179903</v>
      </c>
      <c r="L165" s="3">
        <f t="shared" ref="L165" si="365" xml:space="preserve"> L164*2</f>
        <v>1.2964539788839893</v>
      </c>
      <c r="M165" s="3">
        <f t="shared" ref="M165" si="366" xml:space="preserve"> M164*2</f>
        <v>1.2952982119632741</v>
      </c>
      <c r="N165" s="3">
        <f t="shared" ref="N165" si="367" xml:space="preserve"> N164*2</f>
        <v>1.2941451959625436</v>
      </c>
      <c r="O165" s="3">
        <f t="shared" ref="O165" si="368" xml:space="preserve"> O164*2</f>
        <v>1.2929949200479136</v>
      </c>
      <c r="P165" s="3">
        <f t="shared" ref="P165" si="369" xml:space="preserve"> P164*2</f>
        <v>1.2918473734445064</v>
      </c>
      <c r="Q165" s="3">
        <f t="shared" ref="Q165" si="370" xml:space="preserve"> Q164*2</f>
        <v>1.2907025454360439</v>
      </c>
      <c r="R165" s="3">
        <f t="shared" ref="R165" si="371" xml:space="preserve"> R164*2</f>
        <v>1.2895604253644428</v>
      </c>
      <c r="S165" s="3">
        <f t="shared" ref="S165" si="372" xml:space="preserve"> S164*2</f>
        <v>1.2884210026294149</v>
      </c>
      <c r="T165" s="3">
        <f xml:space="preserve"> T164*2</f>
        <v>1.2872842666880686</v>
      </c>
      <c r="U165" s="3">
        <f xml:space="preserve"> U164*2</f>
        <v>1.2861502070545165</v>
      </c>
    </row>
    <row r="166" spans="1:21" ht="19.5" x14ac:dyDescent="0.25">
      <c r="A166" s="29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</row>
    <row r="167" spans="1:21" ht="19.5" x14ac:dyDescent="0.25">
      <c r="A167" s="6" t="s">
        <v>7</v>
      </c>
      <c r="B167" s="3">
        <v>81</v>
      </c>
      <c r="C167" s="3">
        <f t="shared" ref="C167:R167" si="373">B167+1</f>
        <v>82</v>
      </c>
      <c r="D167" s="3">
        <f t="shared" si="373"/>
        <v>83</v>
      </c>
      <c r="E167" s="3">
        <f t="shared" si="373"/>
        <v>84</v>
      </c>
      <c r="F167" s="3">
        <f t="shared" si="373"/>
        <v>85</v>
      </c>
      <c r="G167" s="3">
        <f t="shared" si="373"/>
        <v>86</v>
      </c>
      <c r="H167" s="3">
        <f t="shared" si="373"/>
        <v>87</v>
      </c>
      <c r="I167" s="3">
        <f t="shared" si="373"/>
        <v>88</v>
      </c>
      <c r="J167" s="3">
        <f t="shared" si="373"/>
        <v>89</v>
      </c>
      <c r="K167" s="3">
        <f t="shared" si="373"/>
        <v>90</v>
      </c>
      <c r="L167" s="3">
        <f t="shared" si="373"/>
        <v>91</v>
      </c>
      <c r="M167" s="3">
        <f t="shared" si="373"/>
        <v>92</v>
      </c>
      <c r="N167" s="3">
        <f t="shared" si="373"/>
        <v>93</v>
      </c>
      <c r="O167" s="3">
        <f t="shared" si="373"/>
        <v>94</v>
      </c>
      <c r="P167" s="3">
        <f t="shared" si="373"/>
        <v>95</v>
      </c>
      <c r="Q167" s="3">
        <f t="shared" si="373"/>
        <v>96</v>
      </c>
      <c r="R167" s="3">
        <f t="shared" si="373"/>
        <v>97</v>
      </c>
      <c r="S167" s="3">
        <f>R167+1</f>
        <v>98</v>
      </c>
      <c r="T167" s="3">
        <f>S167+1</f>
        <v>99</v>
      </c>
      <c r="U167" s="3">
        <f t="shared" ref="U167" si="374">T167+1</f>
        <v>100</v>
      </c>
    </row>
    <row r="168" spans="1:21" ht="19.5" x14ac:dyDescent="0.25">
      <c r="A168" s="6" t="s">
        <v>8</v>
      </c>
      <c r="B168" s="3">
        <f>U163+F145</f>
        <v>2.2531249999999856</v>
      </c>
      <c r="C168" s="3">
        <f>B168+$F$145</f>
        <v>2.2562499999999854</v>
      </c>
      <c r="D168" s="3">
        <f t="shared" ref="D168:U168" si="375">C168+$F$145</f>
        <v>2.2593749999999853</v>
      </c>
      <c r="E168" s="3">
        <f t="shared" si="375"/>
        <v>2.2624999999999851</v>
      </c>
      <c r="F168" s="3">
        <f t="shared" si="375"/>
        <v>2.2656249999999849</v>
      </c>
      <c r="G168" s="3">
        <f t="shared" si="375"/>
        <v>2.2687499999999847</v>
      </c>
      <c r="H168" s="3">
        <f t="shared" si="375"/>
        <v>2.2718749999999845</v>
      </c>
      <c r="I168" s="3">
        <f t="shared" si="375"/>
        <v>2.2749999999999844</v>
      </c>
      <c r="J168" s="3">
        <f t="shared" si="375"/>
        <v>2.2781249999999842</v>
      </c>
      <c r="K168" s="3">
        <f t="shared" si="375"/>
        <v>2.281249999999984</v>
      </c>
      <c r="L168" s="3">
        <f t="shared" si="375"/>
        <v>2.2843749999999838</v>
      </c>
      <c r="M168" s="3">
        <f t="shared" si="375"/>
        <v>2.2874999999999837</v>
      </c>
      <c r="N168" s="3">
        <f t="shared" si="375"/>
        <v>2.2906249999999835</v>
      </c>
      <c r="O168" s="3">
        <f t="shared" si="375"/>
        <v>2.2937499999999833</v>
      </c>
      <c r="P168" s="3">
        <f t="shared" si="375"/>
        <v>2.2968749999999831</v>
      </c>
      <c r="Q168" s="3">
        <f t="shared" si="375"/>
        <v>2.2999999999999829</v>
      </c>
      <c r="R168" s="3">
        <f t="shared" si="375"/>
        <v>2.3031249999999828</v>
      </c>
      <c r="S168" s="3">
        <f t="shared" si="375"/>
        <v>2.3062499999999826</v>
      </c>
      <c r="T168" s="3">
        <f t="shared" si="375"/>
        <v>2.3093749999999824</v>
      </c>
      <c r="U168" s="3">
        <f t="shared" si="375"/>
        <v>2.3124999999999822</v>
      </c>
    </row>
    <row r="169" spans="1:21" ht="19.5" x14ac:dyDescent="0.25">
      <c r="A169" s="6" t="s">
        <v>0</v>
      </c>
      <c r="B169" s="3">
        <f xml:space="preserve"> POWER(B168,-1) * LN(B168+2)</f>
        <v>0.64250940664974188</v>
      </c>
      <c r="C169" s="3">
        <f t="shared" ref="C169:R169" si="376" xml:space="preserve"> POWER(C168,-1) * LN(C168+2)</f>
        <v>0.64194503752496024</v>
      </c>
      <c r="D169" s="3">
        <f t="shared" si="376"/>
        <v>0.64138199099430881</v>
      </c>
      <c r="E169" s="3">
        <f t="shared" si="376"/>
        <v>0.64082026192691333</v>
      </c>
      <c r="F169" s="3">
        <f t="shared" si="376"/>
        <v>0.64025984521944002</v>
      </c>
      <c r="G169" s="3">
        <f t="shared" si="376"/>
        <v>0.63970073579590936</v>
      </c>
      <c r="H169" s="3">
        <f t="shared" si="376"/>
        <v>0.63914292860750854</v>
      </c>
      <c r="I169" s="3">
        <f t="shared" si="376"/>
        <v>0.63858641863240873</v>
      </c>
      <c r="J169" s="3">
        <f t="shared" si="376"/>
        <v>0.63803120087558096</v>
      </c>
      <c r="K169" s="3">
        <f t="shared" si="376"/>
        <v>0.63747727036861579</v>
      </c>
      <c r="L169" s="3">
        <f t="shared" si="376"/>
        <v>0.6369246221695426</v>
      </c>
      <c r="M169" s="3">
        <f t="shared" si="376"/>
        <v>0.63637325136265133</v>
      </c>
      <c r="N169" s="3">
        <f t="shared" si="376"/>
        <v>0.63582315305831616</v>
      </c>
      <c r="O169" s="3">
        <f t="shared" si="376"/>
        <v>0.63527432239281922</v>
      </c>
      <c r="P169" s="3">
        <f t="shared" si="376"/>
        <v>0.63472675452817684</v>
      </c>
      <c r="Q169" s="3">
        <f t="shared" si="376"/>
        <v>0.63418044465196677</v>
      </c>
      <c r="R169" s="3">
        <f t="shared" si="376"/>
        <v>0.63363538797715691</v>
      </c>
      <c r="S169" s="3">
        <f xml:space="preserve"> POWER(S168,-1) * LN(S168+2)</f>
        <v>0.63309157974193542</v>
      </c>
      <c r="T169" s="3">
        <f t="shared" ref="T169:U169" si="377" xml:space="preserve"> POWER(T168,-1) * LN(T168+2)</f>
        <v>0.63254901520954221</v>
      </c>
      <c r="U169" s="3">
        <f t="shared" si="377"/>
        <v>0.63200768966810172</v>
      </c>
    </row>
    <row r="170" spans="1:21" ht="19.5" x14ac:dyDescent="0.25">
      <c r="A170" s="6" t="s">
        <v>21</v>
      </c>
      <c r="B170" s="3">
        <f xml:space="preserve"> B169*2</f>
        <v>1.2850188132994838</v>
      </c>
      <c r="C170" s="3">
        <f t="shared" ref="C170" si="378" xml:space="preserve"> C169*2</f>
        <v>1.2838900750499205</v>
      </c>
      <c r="D170" s="3">
        <f t="shared" ref="D170" si="379" xml:space="preserve"> D169*2</f>
        <v>1.2827639819886176</v>
      </c>
      <c r="E170" s="3">
        <f t="shared" ref="E170" si="380" xml:space="preserve"> E169*2</f>
        <v>1.2816405238538267</v>
      </c>
      <c r="F170" s="3">
        <f t="shared" ref="F170" si="381" xml:space="preserve"> F169*2</f>
        <v>1.28051969043888</v>
      </c>
      <c r="G170" s="3">
        <f t="shared" ref="G170" si="382" xml:space="preserve"> G169*2</f>
        <v>1.2794014715918187</v>
      </c>
      <c r="H170" s="3">
        <f t="shared" ref="H170" si="383" xml:space="preserve"> H169*2</f>
        <v>1.2782858572150171</v>
      </c>
      <c r="I170" s="3">
        <f t="shared" ref="I170" si="384" xml:space="preserve"> I169*2</f>
        <v>1.2771728372648175</v>
      </c>
      <c r="J170" s="3">
        <f t="shared" ref="J170" si="385" xml:space="preserve"> J169*2</f>
        <v>1.2760624017511619</v>
      </c>
      <c r="K170" s="3">
        <f t="shared" ref="K170" si="386" xml:space="preserve"> K169*2</f>
        <v>1.2749545407372316</v>
      </c>
      <c r="L170" s="3">
        <f t="shared" ref="L170" si="387" xml:space="preserve"> L169*2</f>
        <v>1.2738492443390852</v>
      </c>
      <c r="M170" s="3">
        <f t="shared" ref="M170" si="388" xml:space="preserve"> M169*2</f>
        <v>1.2727465027253027</v>
      </c>
      <c r="N170" s="3">
        <f t="shared" ref="N170" si="389" xml:space="preserve"> N169*2</f>
        <v>1.2716463061166323</v>
      </c>
      <c r="O170" s="3">
        <f t="shared" ref="O170" si="390" xml:space="preserve"> O169*2</f>
        <v>1.2705486447856384</v>
      </c>
      <c r="P170" s="3">
        <f t="shared" ref="P170" si="391" xml:space="preserve"> P169*2</f>
        <v>1.2694535090563537</v>
      </c>
      <c r="Q170" s="3">
        <f t="shared" ref="Q170" si="392" xml:space="preserve"> Q169*2</f>
        <v>1.2683608893039335</v>
      </c>
      <c r="R170" s="3">
        <f t="shared" ref="R170" si="393" xml:space="preserve"> R169*2</f>
        <v>1.2672707759543138</v>
      </c>
      <c r="S170" s="3">
        <f t="shared" ref="S170" si="394" xml:space="preserve"> S169*2</f>
        <v>1.2661831594838708</v>
      </c>
      <c r="T170" s="3">
        <f t="shared" ref="T170" si="395" xml:space="preserve"> T169*2</f>
        <v>1.2650980304190844</v>
      </c>
      <c r="U170" s="3">
        <f t="shared" ref="U170" si="396" xml:space="preserve"> U169*2</f>
        <v>1.2640153793362034</v>
      </c>
    </row>
    <row r="172" spans="1:21" ht="19.5" x14ac:dyDescent="0.25">
      <c r="A172" s="6" t="s">
        <v>7</v>
      </c>
      <c r="B172" s="3">
        <v>101</v>
      </c>
      <c r="C172" s="3">
        <f t="shared" ref="C172:R172" si="397">B172+1</f>
        <v>102</v>
      </c>
      <c r="D172" s="3">
        <f t="shared" si="397"/>
        <v>103</v>
      </c>
      <c r="E172" s="3">
        <f t="shared" si="397"/>
        <v>104</v>
      </c>
      <c r="F172" s="3">
        <f t="shared" si="397"/>
        <v>105</v>
      </c>
      <c r="G172" s="3">
        <f t="shared" si="397"/>
        <v>106</v>
      </c>
      <c r="H172" s="3">
        <f t="shared" si="397"/>
        <v>107</v>
      </c>
      <c r="I172" s="3">
        <f t="shared" si="397"/>
        <v>108</v>
      </c>
      <c r="J172" s="3">
        <f t="shared" si="397"/>
        <v>109</v>
      </c>
      <c r="K172" s="3">
        <f t="shared" si="397"/>
        <v>110</v>
      </c>
      <c r="L172" s="3">
        <f t="shared" si="397"/>
        <v>111</v>
      </c>
      <c r="M172" s="3">
        <f t="shared" si="397"/>
        <v>112</v>
      </c>
      <c r="N172" s="3">
        <f t="shared" si="397"/>
        <v>113</v>
      </c>
      <c r="O172" s="3">
        <f t="shared" si="397"/>
        <v>114</v>
      </c>
      <c r="P172" s="3">
        <f t="shared" si="397"/>
        <v>115</v>
      </c>
      <c r="Q172" s="3">
        <f t="shared" si="397"/>
        <v>116</v>
      </c>
      <c r="R172" s="3">
        <f t="shared" si="397"/>
        <v>117</v>
      </c>
      <c r="S172" s="3">
        <f>R172+1</f>
        <v>118</v>
      </c>
      <c r="T172" s="3">
        <f>S172+1</f>
        <v>119</v>
      </c>
      <c r="U172" s="3">
        <f t="shared" ref="U172" si="398">T172+1</f>
        <v>120</v>
      </c>
    </row>
    <row r="173" spans="1:21" ht="19.5" x14ac:dyDescent="0.25">
      <c r="A173" s="6" t="s">
        <v>8</v>
      </c>
      <c r="B173" s="3">
        <f>U168+$F$145</f>
        <v>2.3156249999999821</v>
      </c>
      <c r="C173" s="3">
        <f>B173+$F$145</f>
        <v>2.3187499999999819</v>
      </c>
      <c r="D173" s="3">
        <f t="shared" ref="D173:U173" si="399">C173+$F$145</f>
        <v>2.3218749999999817</v>
      </c>
      <c r="E173" s="3">
        <f t="shared" si="399"/>
        <v>2.3249999999999815</v>
      </c>
      <c r="F173" s="3">
        <f t="shared" si="399"/>
        <v>2.3281249999999813</v>
      </c>
      <c r="G173" s="3">
        <f t="shared" si="399"/>
        <v>2.3312499999999812</v>
      </c>
      <c r="H173" s="3">
        <f t="shared" si="399"/>
        <v>2.334374999999981</v>
      </c>
      <c r="I173" s="3">
        <f t="shared" si="399"/>
        <v>2.3374999999999808</v>
      </c>
      <c r="J173" s="3">
        <f t="shared" si="399"/>
        <v>2.3406249999999806</v>
      </c>
      <c r="K173" s="3">
        <f t="shared" si="399"/>
        <v>2.3437499999999805</v>
      </c>
      <c r="L173" s="3">
        <f t="shared" si="399"/>
        <v>2.3468749999999803</v>
      </c>
      <c r="M173" s="3">
        <f t="shared" si="399"/>
        <v>2.3499999999999801</v>
      </c>
      <c r="N173" s="3">
        <f t="shared" si="399"/>
        <v>2.3531249999999799</v>
      </c>
      <c r="O173" s="3">
        <f t="shared" si="399"/>
        <v>2.3562499999999797</v>
      </c>
      <c r="P173" s="3">
        <f t="shared" si="399"/>
        <v>2.3593749999999796</v>
      </c>
      <c r="Q173" s="3">
        <f t="shared" si="399"/>
        <v>2.3624999999999794</v>
      </c>
      <c r="R173" s="3">
        <f t="shared" si="399"/>
        <v>2.3656249999999792</v>
      </c>
      <c r="S173" s="3">
        <f t="shared" si="399"/>
        <v>2.368749999999979</v>
      </c>
      <c r="T173" s="3">
        <f t="shared" si="399"/>
        <v>2.3718749999999789</v>
      </c>
      <c r="U173" s="3">
        <f t="shared" si="399"/>
        <v>2.3749999999999787</v>
      </c>
    </row>
    <row r="174" spans="1:21" ht="19.5" x14ac:dyDescent="0.25">
      <c r="A174" s="6" t="s">
        <v>0</v>
      </c>
      <c r="B174" s="3">
        <f xml:space="preserve"> POWER(B173,-1) * LN(B173+2)</f>
        <v>0.63146759843045708</v>
      </c>
      <c r="C174" s="3">
        <f t="shared" ref="C174:U174" si="400" xml:space="preserve"> POWER(C173,-1) * LN(C173+2)</f>
        <v>0.63092873683400541</v>
      </c>
      <c r="D174" s="3">
        <f t="shared" si="400"/>
        <v>0.63039110024053546</v>
      </c>
      <c r="E174" s="3">
        <f t="shared" si="400"/>
        <v>0.62985468403606448</v>
      </c>
      <c r="F174" s="3">
        <f t="shared" si="400"/>
        <v>0.6293194836306788</v>
      </c>
      <c r="G174" s="3">
        <f t="shared" si="400"/>
        <v>0.62878549445837373</v>
      </c>
      <c r="H174" s="3">
        <f t="shared" si="400"/>
        <v>0.62825271197689614</v>
      </c>
      <c r="I174" s="3">
        <f t="shared" si="400"/>
        <v>0.62772113166758725</v>
      </c>
      <c r="J174" s="3">
        <f t="shared" si="400"/>
        <v>0.62719074903522742</v>
      </c>
      <c r="K174" s="3">
        <f t="shared" si="400"/>
        <v>0.62666155960788184</v>
      </c>
      <c r="L174" s="3">
        <f t="shared" si="400"/>
        <v>0.62613355893674716</v>
      </c>
      <c r="M174" s="3">
        <f t="shared" si="400"/>
        <v>0.62560674259600024</v>
      </c>
      <c r="N174" s="3">
        <f t="shared" si="400"/>
        <v>0.62508110618264701</v>
      </c>
      <c r="O174" s="3">
        <f t="shared" si="400"/>
        <v>0.62455664531637345</v>
      </c>
      <c r="P174" s="3">
        <f t="shared" si="400"/>
        <v>0.62403335563939677</v>
      </c>
      <c r="Q174" s="3">
        <f t="shared" si="400"/>
        <v>0.62351123281631904</v>
      </c>
      <c r="R174" s="3">
        <f t="shared" si="400"/>
        <v>0.62299027253398054</v>
      </c>
      <c r="S174" s="3">
        <f t="shared" si="400"/>
        <v>0.62247047050131565</v>
      </c>
      <c r="T174" s="3">
        <f t="shared" si="400"/>
        <v>0.62195182244920888</v>
      </c>
      <c r="U174" s="3">
        <f t="shared" si="400"/>
        <v>0.62143432413035204</v>
      </c>
    </row>
    <row r="175" spans="1:21" ht="19.5" x14ac:dyDescent="0.25">
      <c r="A175" s="6" t="s">
        <v>21</v>
      </c>
      <c r="B175" s="3">
        <f t="shared" ref="B175" si="401" xml:space="preserve"> B174*2</f>
        <v>1.2629351968609142</v>
      </c>
      <c r="C175" s="3">
        <f t="shared" ref="C175" si="402" xml:space="preserve"> C174*2</f>
        <v>1.2618574736680108</v>
      </c>
      <c r="D175" s="3">
        <f t="shared" ref="D175" si="403" xml:space="preserve"> D174*2</f>
        <v>1.2607822004810709</v>
      </c>
      <c r="E175" s="3">
        <f t="shared" ref="E175" si="404" xml:space="preserve"> E174*2</f>
        <v>1.259709368072129</v>
      </c>
      <c r="F175" s="3">
        <f t="shared" ref="F175" si="405" xml:space="preserve"> F174*2</f>
        <v>1.2586389672613576</v>
      </c>
      <c r="G175" s="3">
        <f t="shared" ref="G175" si="406" xml:space="preserve"> G174*2</f>
        <v>1.2575709889167475</v>
      </c>
      <c r="H175" s="3">
        <f t="shared" ref="H175" si="407" xml:space="preserve"> H174*2</f>
        <v>1.2565054239537923</v>
      </c>
      <c r="I175" s="3">
        <f xml:space="preserve"> I174*2</f>
        <v>1.2554422633351745</v>
      </c>
      <c r="J175" s="3">
        <f t="shared" ref="J175" si="408" xml:space="preserve"> J174*2</f>
        <v>1.2543814980704548</v>
      </c>
      <c r="K175" s="3">
        <f t="shared" ref="K175" si="409" xml:space="preserve"> K174*2</f>
        <v>1.2533231192157637</v>
      </c>
      <c r="L175" s="3">
        <f t="shared" ref="L175" si="410" xml:space="preserve"> L174*2</f>
        <v>1.2522671178734943</v>
      </c>
      <c r="M175" s="3">
        <f t="shared" ref="M175" si="411" xml:space="preserve"> M174*2</f>
        <v>1.2512134851920005</v>
      </c>
      <c r="N175" s="3">
        <f t="shared" ref="N175" si="412" xml:space="preserve"> N174*2</f>
        <v>1.250162212365294</v>
      </c>
      <c r="O175" s="3">
        <f t="shared" ref="O175" si="413" xml:space="preserve"> O174*2</f>
        <v>1.2491132906327469</v>
      </c>
      <c r="P175" s="3">
        <f t="shared" ref="P175" si="414" xml:space="preserve"> P174*2</f>
        <v>1.2480667112787935</v>
      </c>
      <c r="Q175" s="3">
        <f t="shared" ref="Q175" si="415" xml:space="preserve"> Q174*2</f>
        <v>1.2470224656326381</v>
      </c>
      <c r="R175" s="3">
        <f t="shared" ref="R175" si="416" xml:space="preserve"> R174*2</f>
        <v>1.2459805450679611</v>
      </c>
      <c r="S175" s="3">
        <f t="shared" ref="S175" si="417" xml:space="preserve"> S174*2</f>
        <v>1.2449409410026313</v>
      </c>
      <c r="T175" s="3">
        <f t="shared" ref="T175" si="418" xml:space="preserve"> T174*2</f>
        <v>1.2439036448984178</v>
      </c>
      <c r="U175" s="3">
        <f xml:space="preserve"> U174 *2</f>
        <v>1.2428686482607041</v>
      </c>
    </row>
    <row r="176" spans="1:21" ht="19.5" x14ac:dyDescent="0.25">
      <c r="A176" s="29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</row>
    <row r="177" spans="1:21" ht="19.5" x14ac:dyDescent="0.25">
      <c r="A177" s="6" t="s">
        <v>7</v>
      </c>
      <c r="B177" s="3">
        <v>121</v>
      </c>
      <c r="C177" s="3">
        <f t="shared" ref="C177:R177" si="419">B177+1</f>
        <v>122</v>
      </c>
      <c r="D177" s="3">
        <f t="shared" si="419"/>
        <v>123</v>
      </c>
      <c r="E177" s="3">
        <f t="shared" si="419"/>
        <v>124</v>
      </c>
      <c r="F177" s="3">
        <f t="shared" si="419"/>
        <v>125</v>
      </c>
      <c r="G177" s="3">
        <f t="shared" si="419"/>
        <v>126</v>
      </c>
      <c r="H177" s="3">
        <f t="shared" si="419"/>
        <v>127</v>
      </c>
      <c r="I177" s="3">
        <f t="shared" si="419"/>
        <v>128</v>
      </c>
      <c r="J177" s="3">
        <f t="shared" si="419"/>
        <v>129</v>
      </c>
      <c r="K177" s="3">
        <f t="shared" si="419"/>
        <v>130</v>
      </c>
      <c r="L177" s="3">
        <f t="shared" si="419"/>
        <v>131</v>
      </c>
      <c r="M177" s="3">
        <f t="shared" si="419"/>
        <v>132</v>
      </c>
      <c r="N177" s="3">
        <f t="shared" si="419"/>
        <v>133</v>
      </c>
      <c r="O177" s="3">
        <f t="shared" si="419"/>
        <v>134</v>
      </c>
      <c r="P177" s="3">
        <f t="shared" si="419"/>
        <v>135</v>
      </c>
      <c r="Q177" s="3">
        <f t="shared" si="419"/>
        <v>136</v>
      </c>
      <c r="R177" s="3">
        <f t="shared" si="419"/>
        <v>137</v>
      </c>
      <c r="S177" s="3">
        <f>R177+1</f>
        <v>138</v>
      </c>
      <c r="T177" s="3">
        <f>S177+1</f>
        <v>139</v>
      </c>
      <c r="U177" s="3">
        <f t="shared" ref="U177" si="420">T177+1</f>
        <v>140</v>
      </c>
    </row>
    <row r="178" spans="1:21" ht="19.5" x14ac:dyDescent="0.25">
      <c r="A178" s="6" t="s">
        <v>8</v>
      </c>
      <c r="B178" s="3">
        <f>U173+$F$145</f>
        <v>2.3781249999999785</v>
      </c>
      <c r="C178" s="3">
        <f>B178+$F$145</f>
        <v>2.3812499999999783</v>
      </c>
      <c r="D178" s="3">
        <f t="shared" ref="D178:U178" si="421">C178+$F$145</f>
        <v>2.3843749999999782</v>
      </c>
      <c r="E178" s="3">
        <f t="shared" si="421"/>
        <v>2.387499999999978</v>
      </c>
      <c r="F178" s="3">
        <f t="shared" si="421"/>
        <v>2.3906249999999778</v>
      </c>
      <c r="G178" s="3">
        <f t="shared" si="421"/>
        <v>2.3937499999999776</v>
      </c>
      <c r="H178" s="3">
        <f t="shared" si="421"/>
        <v>2.3968749999999774</v>
      </c>
      <c r="I178" s="3">
        <f t="shared" si="421"/>
        <v>2.3999999999999773</v>
      </c>
      <c r="J178" s="3">
        <f t="shared" si="421"/>
        <v>2.4031249999999771</v>
      </c>
      <c r="K178" s="3">
        <f t="shared" si="421"/>
        <v>2.4062499999999769</v>
      </c>
      <c r="L178" s="3">
        <f t="shared" si="421"/>
        <v>2.4093749999999767</v>
      </c>
      <c r="M178" s="3">
        <f t="shared" si="421"/>
        <v>2.4124999999999766</v>
      </c>
      <c r="N178" s="3">
        <f t="shared" si="421"/>
        <v>2.4156249999999764</v>
      </c>
      <c r="O178" s="3">
        <f t="shared" si="421"/>
        <v>2.4187499999999762</v>
      </c>
      <c r="P178" s="3">
        <f t="shared" si="421"/>
        <v>2.421874999999976</v>
      </c>
      <c r="Q178" s="3">
        <f t="shared" si="421"/>
        <v>2.4249999999999758</v>
      </c>
      <c r="R178" s="3">
        <f t="shared" si="421"/>
        <v>2.4281249999999757</v>
      </c>
      <c r="S178" s="3">
        <f t="shared" si="421"/>
        <v>2.4312499999999755</v>
      </c>
      <c r="T178" s="3">
        <f t="shared" si="421"/>
        <v>2.4343749999999753</v>
      </c>
      <c r="U178" s="3">
        <f t="shared" si="421"/>
        <v>2.4374999999999751</v>
      </c>
    </row>
    <row r="179" spans="1:21" ht="19.5" x14ac:dyDescent="0.25">
      <c r="A179" s="6" t="s">
        <v>0</v>
      </c>
      <c r="B179" s="3">
        <f xml:space="preserve"> POWER(B178,-1) * LN(B178+2)</f>
        <v>0.62091797131910365</v>
      </c>
      <c r="C179" s="3">
        <f t="shared" ref="C179:U179" si="422" xml:space="preserve"> POWER(C178,-1) * LN(C178+2)</f>
        <v>0.62040275981134763</v>
      </c>
      <c r="D179" s="3">
        <f t="shared" si="422"/>
        <v>0.61988868542435538</v>
      </c>
      <c r="E179" s="3">
        <f t="shared" si="422"/>
        <v>0.61937574399664619</v>
      </c>
      <c r="F179" s="3">
        <f t="shared" si="422"/>
        <v>0.61886393138785156</v>
      </c>
      <c r="G179" s="3">
        <f t="shared" si="422"/>
        <v>0.61835324347857834</v>
      </c>
      <c r="H179" s="3">
        <f t="shared" si="422"/>
        <v>0.61784367617027403</v>
      </c>
      <c r="I179" s="3">
        <f t="shared" si="422"/>
        <v>0.61733522538509344</v>
      </c>
      <c r="J179" s="3">
        <f t="shared" si="422"/>
        <v>0.61682788706576519</v>
      </c>
      <c r="K179" s="3">
        <f t="shared" si="422"/>
        <v>0.61632165717546006</v>
      </c>
      <c r="L179" s="3">
        <f t="shared" si="422"/>
        <v>0.61581653169766049</v>
      </c>
      <c r="M179" s="3">
        <f t="shared" si="422"/>
        <v>0.61531250663603076</v>
      </c>
      <c r="N179" s="3">
        <f t="shared" si="422"/>
        <v>0.61480957801428804</v>
      </c>
      <c r="O179" s="3">
        <f t="shared" si="422"/>
        <v>0.61430774187607451</v>
      </c>
      <c r="P179" s="3">
        <f t="shared" si="422"/>
        <v>0.6138069942848311</v>
      </c>
      <c r="Q179" s="3">
        <f t="shared" si="422"/>
        <v>0.61330733132367099</v>
      </c>
      <c r="R179" s="3">
        <f t="shared" si="422"/>
        <v>0.61280874909525562</v>
      </c>
      <c r="S179" s="3">
        <f t="shared" si="422"/>
        <v>0.6123112437216699</v>
      </c>
      <c r="T179" s="3">
        <f t="shared" si="422"/>
        <v>0.61181481134429994</v>
      </c>
      <c r="U179" s="3">
        <f t="shared" si="422"/>
        <v>0.61131944812371031</v>
      </c>
    </row>
    <row r="180" spans="1:21" ht="19.5" x14ac:dyDescent="0.25">
      <c r="A180" s="6" t="s">
        <v>21</v>
      </c>
      <c r="B180" s="3">
        <f t="shared" ref="B180" si="423" xml:space="preserve"> B179*2</f>
        <v>1.2418359426382073</v>
      </c>
      <c r="C180" s="3">
        <f t="shared" ref="C180" si="424" xml:space="preserve"> C179*2</f>
        <v>1.2408055196226953</v>
      </c>
      <c r="D180" s="3">
        <f t="shared" ref="D180" si="425" xml:space="preserve"> D179*2</f>
        <v>1.2397773708487108</v>
      </c>
      <c r="E180" s="3">
        <f t="shared" ref="E180" si="426" xml:space="preserve"> E179*2</f>
        <v>1.2387514879932924</v>
      </c>
      <c r="F180" s="3">
        <f t="shared" ref="F180" si="427" xml:space="preserve"> F179*2</f>
        <v>1.2377278627757031</v>
      </c>
      <c r="G180" s="3">
        <f t="shared" ref="G180" si="428" xml:space="preserve"> G179*2</f>
        <v>1.2367064869571567</v>
      </c>
      <c r="H180" s="3">
        <f t="shared" ref="H180" si="429" xml:space="preserve"> H179*2</f>
        <v>1.2356873523405481</v>
      </c>
      <c r="I180" s="3">
        <f xml:space="preserve"> I179*2</f>
        <v>1.2346704507701869</v>
      </c>
      <c r="J180" s="3">
        <f t="shared" ref="J180" si="430" xml:space="preserve"> J179*2</f>
        <v>1.2336557741315304</v>
      </c>
      <c r="K180" s="3">
        <f t="shared" ref="K180" si="431" xml:space="preserve"> K179*2</f>
        <v>1.2326433143509201</v>
      </c>
      <c r="L180" s="3">
        <f t="shared" ref="L180" si="432" xml:space="preserve"> L179*2</f>
        <v>1.231633063395321</v>
      </c>
      <c r="M180" s="3">
        <f t="shared" ref="M180" si="433" xml:space="preserve"> M179*2</f>
        <v>1.2306250132720615</v>
      </c>
      <c r="N180" s="3">
        <f t="shared" ref="N180" si="434" xml:space="preserve"> N179*2</f>
        <v>1.2296191560285761</v>
      </c>
      <c r="O180" s="3">
        <f t="shared" ref="O180" si="435" xml:space="preserve"> O179*2</f>
        <v>1.228615483752149</v>
      </c>
      <c r="P180" s="3">
        <f t="shared" ref="P180" si="436" xml:space="preserve"> P179*2</f>
        <v>1.2276139885696622</v>
      </c>
      <c r="Q180" s="3">
        <f t="shared" ref="Q180" si="437" xml:space="preserve"> Q179*2</f>
        <v>1.226614662647342</v>
      </c>
      <c r="R180" s="3">
        <f t="shared" ref="R180" si="438" xml:space="preserve"> R179*2</f>
        <v>1.2256174981905112</v>
      </c>
      <c r="S180" s="3">
        <f t="shared" ref="S180" si="439" xml:space="preserve"> S179*2</f>
        <v>1.2246224874433398</v>
      </c>
      <c r="T180" s="3">
        <f t="shared" ref="T180" si="440" xml:space="preserve"> T179*2</f>
        <v>1.2236296226885999</v>
      </c>
      <c r="U180" s="3">
        <f xml:space="preserve"> U179*2</f>
        <v>1.2226388962474206</v>
      </c>
    </row>
    <row r="181" spans="1:21" ht="19.5" x14ac:dyDescent="0.25">
      <c r="A181" s="29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 spans="1:21" ht="19.5" x14ac:dyDescent="0.25">
      <c r="A182" s="6" t="s">
        <v>7</v>
      </c>
      <c r="B182" s="3">
        <v>141</v>
      </c>
      <c r="C182" s="3">
        <f t="shared" ref="C182:R182" si="441">B182+1</f>
        <v>142</v>
      </c>
      <c r="D182" s="3">
        <f t="shared" si="441"/>
        <v>143</v>
      </c>
      <c r="E182" s="3">
        <f t="shared" si="441"/>
        <v>144</v>
      </c>
      <c r="F182" s="3">
        <f t="shared" si="441"/>
        <v>145</v>
      </c>
      <c r="G182" s="3">
        <f t="shared" si="441"/>
        <v>146</v>
      </c>
      <c r="H182" s="3">
        <f t="shared" si="441"/>
        <v>147</v>
      </c>
      <c r="I182" s="3">
        <f t="shared" si="441"/>
        <v>148</v>
      </c>
      <c r="J182" s="3">
        <f t="shared" si="441"/>
        <v>149</v>
      </c>
      <c r="K182" s="3">
        <f t="shared" si="441"/>
        <v>150</v>
      </c>
      <c r="L182" s="3">
        <f t="shared" si="441"/>
        <v>151</v>
      </c>
      <c r="M182" s="3">
        <f t="shared" si="441"/>
        <v>152</v>
      </c>
      <c r="N182" s="3">
        <f t="shared" si="441"/>
        <v>153</v>
      </c>
      <c r="O182" s="3">
        <f t="shared" si="441"/>
        <v>154</v>
      </c>
      <c r="P182" s="3">
        <f t="shared" si="441"/>
        <v>155</v>
      </c>
      <c r="Q182" s="3">
        <f t="shared" si="441"/>
        <v>156</v>
      </c>
      <c r="R182" s="3">
        <f t="shared" si="441"/>
        <v>157</v>
      </c>
      <c r="S182" s="3">
        <f>R182+1</f>
        <v>158</v>
      </c>
      <c r="T182" s="3">
        <f>S182+1</f>
        <v>159</v>
      </c>
      <c r="U182" s="3">
        <f t="shared" ref="U182" si="442">T182+1</f>
        <v>160</v>
      </c>
    </row>
    <row r="183" spans="1:21" ht="19.5" x14ac:dyDescent="0.25">
      <c r="A183" s="6" t="s">
        <v>8</v>
      </c>
      <c r="B183" s="3">
        <f>U178+$F$145</f>
        <v>2.440624999999975</v>
      </c>
      <c r="C183" s="3">
        <f>B183+$F$145</f>
        <v>2.4437499999999748</v>
      </c>
      <c r="D183" s="3">
        <f t="shared" ref="D183:U183" si="443">C183+$F$145</f>
        <v>2.4468749999999746</v>
      </c>
      <c r="E183" s="3">
        <f t="shared" si="443"/>
        <v>2.4499999999999744</v>
      </c>
      <c r="F183" s="3">
        <f t="shared" si="443"/>
        <v>2.4531249999999742</v>
      </c>
      <c r="G183" s="3">
        <f t="shared" si="443"/>
        <v>2.4562499999999741</v>
      </c>
      <c r="H183" s="3">
        <f t="shared" si="443"/>
        <v>2.4593749999999739</v>
      </c>
      <c r="I183" s="3">
        <f t="shared" si="443"/>
        <v>2.4624999999999737</v>
      </c>
      <c r="J183" s="3">
        <f t="shared" si="443"/>
        <v>2.4656249999999735</v>
      </c>
      <c r="K183" s="3">
        <f t="shared" si="443"/>
        <v>2.4687499999999734</v>
      </c>
      <c r="L183" s="3">
        <f t="shared" si="443"/>
        <v>2.4718749999999732</v>
      </c>
      <c r="M183" s="3">
        <f t="shared" si="443"/>
        <v>2.474999999999973</v>
      </c>
      <c r="N183" s="3">
        <f t="shared" si="443"/>
        <v>2.4781249999999728</v>
      </c>
      <c r="O183" s="3">
        <f t="shared" si="443"/>
        <v>2.4812499999999726</v>
      </c>
      <c r="P183" s="3">
        <f t="shared" si="443"/>
        <v>2.4843749999999725</v>
      </c>
      <c r="Q183" s="3">
        <f t="shared" si="443"/>
        <v>2.4874999999999723</v>
      </c>
      <c r="R183" s="3">
        <f t="shared" si="443"/>
        <v>2.4906249999999721</v>
      </c>
      <c r="S183" s="3">
        <f t="shared" si="443"/>
        <v>2.4937499999999719</v>
      </c>
      <c r="T183" s="3">
        <f t="shared" si="443"/>
        <v>2.4968749999999718</v>
      </c>
      <c r="U183" s="3">
        <f t="shared" si="443"/>
        <v>2.4999999999999716</v>
      </c>
    </row>
    <row r="184" spans="1:21" ht="19.5" x14ac:dyDescent="0.25">
      <c r="A184" s="6" t="s">
        <v>0</v>
      </c>
      <c r="B184" s="3">
        <f xml:space="preserve"> POWER(B183,-1) * LN(B183+2)</f>
        <v>0.610825150239524</v>
      </c>
      <c r="C184" s="3">
        <f t="shared" ref="C184:U184" si="444" xml:space="preserve"> POWER(C183,-1) * LN(C183+2)</f>
        <v>0.61033191389030117</v>
      </c>
      <c r="D184" s="3">
        <f t="shared" si="444"/>
        <v>0.60983973529342117</v>
      </c>
      <c r="E184" s="3">
        <f t="shared" si="444"/>
        <v>0.60934861068496271</v>
      </c>
      <c r="F184" s="3">
        <f t="shared" si="444"/>
        <v>0.60885853631958775</v>
      </c>
      <c r="G184" s="3">
        <f t="shared" si="444"/>
        <v>0.60836950847042404</v>
      </c>
      <c r="H184" s="3">
        <f t="shared" si="444"/>
        <v>0.60788152342895008</v>
      </c>
      <c r="I184" s="3">
        <f t="shared" si="444"/>
        <v>0.60739457750488024</v>
      </c>
      <c r="J184" s="3">
        <f t="shared" si="444"/>
        <v>0.60690866702605029</v>
      </c>
      <c r="K184" s="3">
        <f t="shared" si="444"/>
        <v>0.60642378833830524</v>
      </c>
      <c r="L184" s="3">
        <f t="shared" si="444"/>
        <v>0.60593993780538613</v>
      </c>
      <c r="M184" s="3">
        <f t="shared" si="444"/>
        <v>0.60545711180881989</v>
      </c>
      <c r="N184" s="3">
        <f t="shared" si="444"/>
        <v>0.60497530674780731</v>
      </c>
      <c r="O184" s="3">
        <f t="shared" si="444"/>
        <v>0.60449451903911489</v>
      </c>
      <c r="P184" s="3">
        <f t="shared" si="444"/>
        <v>0.60401474511696485</v>
      </c>
      <c r="Q184" s="3">
        <f t="shared" si="444"/>
        <v>0.60353598143292775</v>
      </c>
      <c r="R184" s="3">
        <f t="shared" si="444"/>
        <v>0.6030582244558147</v>
      </c>
      <c r="S184" s="3">
        <f t="shared" si="444"/>
        <v>0.60258147067157108</v>
      </c>
      <c r="T184" s="3">
        <f t="shared" si="444"/>
        <v>0.60210571658317158</v>
      </c>
      <c r="U184" s="3">
        <f t="shared" si="444"/>
        <v>0.60163095871051397</v>
      </c>
    </row>
    <row r="185" spans="1:21" ht="19.5" x14ac:dyDescent="0.25">
      <c r="A185" s="6" t="s">
        <v>21</v>
      </c>
      <c r="B185" s="3">
        <f t="shared" ref="B185" si="445" xml:space="preserve"> B184*2</f>
        <v>1.221650300479048</v>
      </c>
      <c r="C185" s="3">
        <f t="shared" ref="C185" si="446" xml:space="preserve"> C184*2</f>
        <v>1.2206638277806023</v>
      </c>
      <c r="D185" s="3">
        <f t="shared" ref="D185" si="447" xml:space="preserve"> D184*2</f>
        <v>1.2196794705868423</v>
      </c>
      <c r="E185" s="3">
        <f t="shared" ref="E185" si="448" xml:space="preserve"> E184*2</f>
        <v>1.2186972213699254</v>
      </c>
      <c r="F185" s="3">
        <f t="shared" ref="F185" si="449" xml:space="preserve"> F184*2</f>
        <v>1.2177170726391755</v>
      </c>
      <c r="G185" s="3">
        <f t="shared" ref="G185" si="450" xml:space="preserve"> G184*2</f>
        <v>1.2167390169408481</v>
      </c>
      <c r="H185" s="3">
        <f t="shared" ref="H185" si="451" xml:space="preserve"> H184*2</f>
        <v>1.2157630468579002</v>
      </c>
      <c r="I185" s="3">
        <f xml:space="preserve"> I184*2</f>
        <v>1.2147891550097605</v>
      </c>
      <c r="J185" s="3">
        <f t="shared" ref="J185" si="452" xml:space="preserve"> J184*2</f>
        <v>1.2138173340521006</v>
      </c>
      <c r="K185" s="3">
        <f t="shared" ref="K185" si="453" xml:space="preserve"> K184*2</f>
        <v>1.2128475766766105</v>
      </c>
      <c r="L185" s="3">
        <f t="shared" ref="L185" si="454" xml:space="preserve"> L184*2</f>
        <v>1.2118798756107723</v>
      </c>
      <c r="M185" s="3">
        <f t="shared" ref="M185" si="455" xml:space="preserve"> M184*2</f>
        <v>1.2109142236176398</v>
      </c>
      <c r="N185" s="3">
        <f t="shared" ref="N185" si="456" xml:space="preserve"> N184*2</f>
        <v>1.2099506134956146</v>
      </c>
      <c r="O185" s="3">
        <f t="shared" ref="O185" si="457" xml:space="preserve"> O184*2</f>
        <v>1.2089890380782298</v>
      </c>
      <c r="P185" s="3">
        <f t="shared" ref="P185" si="458" xml:space="preserve"> P184*2</f>
        <v>1.2080294902339297</v>
      </c>
      <c r="Q185" s="3">
        <f t="shared" ref="Q185" si="459" xml:space="preserve"> Q184*2</f>
        <v>1.2070719628658555</v>
      </c>
      <c r="R185" s="3">
        <f t="shared" ref="R185" si="460" xml:space="preserve"> R184*2</f>
        <v>1.2061164489116294</v>
      </c>
      <c r="S185" s="3">
        <f t="shared" ref="S185" si="461" xml:space="preserve"> S184*2</f>
        <v>1.2051629413431422</v>
      </c>
      <c r="T185" s="3">
        <f xml:space="preserve"> T184*2</f>
        <v>1.2042114331663432</v>
      </c>
      <c r="U185" s="3">
        <f xml:space="preserve"> U184*2</f>
        <v>1.2032619174210279</v>
      </c>
    </row>
    <row r="187" spans="1:21" ht="19.5" x14ac:dyDescent="0.25">
      <c r="A187" s="6" t="s">
        <v>7</v>
      </c>
      <c r="B187" s="3">
        <v>161</v>
      </c>
      <c r="C187" s="3">
        <f t="shared" ref="C187:R187" si="462">B187+1</f>
        <v>162</v>
      </c>
      <c r="D187" s="3">
        <f t="shared" si="462"/>
        <v>163</v>
      </c>
      <c r="E187" s="3">
        <f t="shared" si="462"/>
        <v>164</v>
      </c>
      <c r="F187" s="3">
        <f t="shared" si="462"/>
        <v>165</v>
      </c>
      <c r="G187" s="3">
        <f t="shared" si="462"/>
        <v>166</v>
      </c>
      <c r="H187" s="3">
        <f t="shared" si="462"/>
        <v>167</v>
      </c>
      <c r="I187" s="3">
        <f t="shared" si="462"/>
        <v>168</v>
      </c>
      <c r="J187" s="3">
        <f t="shared" si="462"/>
        <v>169</v>
      </c>
      <c r="K187" s="3">
        <f t="shared" si="462"/>
        <v>170</v>
      </c>
      <c r="L187" s="3">
        <f t="shared" si="462"/>
        <v>171</v>
      </c>
      <c r="M187" s="3">
        <f t="shared" si="462"/>
        <v>172</v>
      </c>
      <c r="N187" s="3">
        <f t="shared" si="462"/>
        <v>173</v>
      </c>
      <c r="O187" s="3">
        <f t="shared" si="462"/>
        <v>174</v>
      </c>
      <c r="P187" s="3">
        <f t="shared" si="462"/>
        <v>175</v>
      </c>
      <c r="Q187" s="3">
        <f t="shared" si="462"/>
        <v>176</v>
      </c>
      <c r="R187" s="3">
        <f t="shared" si="462"/>
        <v>177</v>
      </c>
      <c r="S187" s="3">
        <f>R187+1</f>
        <v>178</v>
      </c>
      <c r="T187" s="3">
        <f>S187+1</f>
        <v>179</v>
      </c>
      <c r="U187" s="3">
        <f t="shared" ref="U187" si="463">T187+1</f>
        <v>180</v>
      </c>
    </row>
    <row r="188" spans="1:21" ht="19.5" x14ac:dyDescent="0.25">
      <c r="A188" s="6" t="s">
        <v>8</v>
      </c>
      <c r="B188" s="3">
        <f>U183+F145</f>
        <v>2.5031249999999714</v>
      </c>
      <c r="C188" s="3">
        <f>B188+$F$145</f>
        <v>2.5062499999999712</v>
      </c>
      <c r="D188" s="3">
        <f t="shared" ref="D188:U188" si="464">C188+$F$145</f>
        <v>2.509374999999971</v>
      </c>
      <c r="E188" s="3">
        <f t="shared" si="464"/>
        <v>2.5124999999999709</v>
      </c>
      <c r="F188" s="3">
        <f t="shared" si="464"/>
        <v>2.5156249999999707</v>
      </c>
      <c r="G188" s="3">
        <f t="shared" si="464"/>
        <v>2.5187499999999705</v>
      </c>
      <c r="H188" s="3">
        <f t="shared" si="464"/>
        <v>2.5218749999999703</v>
      </c>
      <c r="I188" s="3">
        <f t="shared" si="464"/>
        <v>2.5249999999999702</v>
      </c>
      <c r="J188" s="3">
        <f t="shared" si="464"/>
        <v>2.52812499999997</v>
      </c>
      <c r="K188" s="3">
        <f t="shared" si="464"/>
        <v>2.5312499999999698</v>
      </c>
      <c r="L188" s="3">
        <f t="shared" si="464"/>
        <v>2.5343749999999696</v>
      </c>
      <c r="M188" s="3">
        <f t="shared" si="464"/>
        <v>2.5374999999999694</v>
      </c>
      <c r="N188" s="3">
        <f t="shared" si="464"/>
        <v>2.5406249999999693</v>
      </c>
      <c r="O188" s="3">
        <f t="shared" si="464"/>
        <v>2.5437499999999691</v>
      </c>
      <c r="P188" s="3">
        <f t="shared" si="464"/>
        <v>2.5468749999999689</v>
      </c>
      <c r="Q188" s="3">
        <f t="shared" si="464"/>
        <v>2.5499999999999687</v>
      </c>
      <c r="R188" s="3">
        <f t="shared" si="464"/>
        <v>2.5531249999999686</v>
      </c>
      <c r="S188" s="3">
        <f t="shared" si="464"/>
        <v>2.5562499999999684</v>
      </c>
      <c r="T188" s="3">
        <f t="shared" si="464"/>
        <v>2.5593749999999682</v>
      </c>
      <c r="U188" s="3">
        <f t="shared" si="464"/>
        <v>2.562499999999968</v>
      </c>
    </row>
    <row r="189" spans="1:21" ht="19.5" x14ac:dyDescent="0.25">
      <c r="A189" s="6" t="s">
        <v>0</v>
      </c>
      <c r="B189" s="3">
        <f xml:space="preserve"> POWER(B188,-1) * LN(B188+2)</f>
        <v>0.60115719359031639</v>
      </c>
      <c r="C189" s="3">
        <f t="shared" ref="C189:R189" si="465" xml:space="preserve"> POWER(C188,-1) * LN(C188+2)</f>
        <v>0.60068441777601322</v>
      </c>
      <c r="D189" s="3">
        <f t="shared" si="465"/>
        <v>0.60021262783765261</v>
      </c>
      <c r="E189" s="3">
        <f t="shared" si="465"/>
        <v>0.59974182036179513</v>
      </c>
      <c r="F189" s="3">
        <f t="shared" si="465"/>
        <v>0.59927199195141223</v>
      </c>
      <c r="G189" s="3">
        <f t="shared" si="465"/>
        <v>0.59880313922578621</v>
      </c>
      <c r="H189" s="3">
        <f t="shared" si="465"/>
        <v>0.5983352588204105</v>
      </c>
      <c r="I189" s="3">
        <f t="shared" si="465"/>
        <v>0.59786834738689143</v>
      </c>
      <c r="J189" s="3">
        <f t="shared" si="465"/>
        <v>0.59740240159284907</v>
      </c>
      <c r="K189" s="3">
        <f t="shared" si="465"/>
        <v>0.59693741812182088</v>
      </c>
      <c r="L189" s="3">
        <f t="shared" si="465"/>
        <v>0.59647339367316476</v>
      </c>
      <c r="M189" s="3">
        <f t="shared" si="465"/>
        <v>0.59601032496196282</v>
      </c>
      <c r="N189" s="3">
        <f t="shared" si="465"/>
        <v>0.59554820871892633</v>
      </c>
      <c r="O189" s="3">
        <f t="shared" si="465"/>
        <v>0.59508704169030135</v>
      </c>
      <c r="P189" s="3">
        <f t="shared" si="465"/>
        <v>0.59462682063777461</v>
      </c>
      <c r="Q189" s="3">
        <f t="shared" si="465"/>
        <v>0.59416754233838076</v>
      </c>
      <c r="R189" s="3">
        <f t="shared" si="465"/>
        <v>0.59370920358440904</v>
      </c>
      <c r="S189" s="3">
        <f xml:space="preserve"> POWER(S188,-1) * LN(S188+2)</f>
        <v>0.59325180118331267</v>
      </c>
      <c r="T189" s="3">
        <f t="shared" ref="T189:U189" si="466" xml:space="preserve"> POWER(T188,-1) * LN(T188+2)</f>
        <v>0.59279533195761669</v>
      </c>
      <c r="U189" s="3">
        <f t="shared" si="466"/>
        <v>0.59233979274482795</v>
      </c>
    </row>
    <row r="190" spans="1:21" ht="19.5" x14ac:dyDescent="0.25">
      <c r="A190" s="6" t="s">
        <v>21</v>
      </c>
      <c r="B190" s="3">
        <f xml:space="preserve"> B189*2</f>
        <v>1.2023143871806328</v>
      </c>
      <c r="C190" s="3">
        <f t="shared" ref="C190" si="467" xml:space="preserve"> C189*2</f>
        <v>1.2013688355520264</v>
      </c>
      <c r="D190" s="3">
        <f t="shared" ref="D190" si="468" xml:space="preserve"> D189*2</f>
        <v>1.2004252556753052</v>
      </c>
      <c r="E190" s="3">
        <f t="shared" ref="E190" si="469" xml:space="preserve"> E189*2</f>
        <v>1.1994836407235903</v>
      </c>
      <c r="F190" s="3">
        <f t="shared" ref="F190" si="470" xml:space="preserve"> F189*2</f>
        <v>1.1985439839028245</v>
      </c>
      <c r="G190" s="3">
        <f t="shared" ref="G190" si="471" xml:space="preserve"> G189*2</f>
        <v>1.1976062784515724</v>
      </c>
      <c r="H190" s="3">
        <f t="shared" ref="H190" si="472" xml:space="preserve"> H189*2</f>
        <v>1.196670517640821</v>
      </c>
      <c r="I190" s="3">
        <f t="shared" ref="I190" si="473" xml:space="preserve"> I189*2</f>
        <v>1.1957366947737829</v>
      </c>
      <c r="J190" s="3">
        <f t="shared" ref="J190" si="474" xml:space="preserve"> J189*2</f>
        <v>1.1948048031856981</v>
      </c>
      <c r="K190" s="3">
        <f t="shared" ref="K190" si="475" xml:space="preserve"> K189*2</f>
        <v>1.1938748362436418</v>
      </c>
      <c r="L190" s="3">
        <f t="shared" ref="L190" si="476" xml:space="preserve"> L189*2</f>
        <v>1.1929467873463295</v>
      </c>
      <c r="M190" s="3">
        <f t="shared" ref="M190" si="477" xml:space="preserve"> M189*2</f>
        <v>1.1920206499239256</v>
      </c>
      <c r="N190" s="3">
        <f t="shared" ref="N190" si="478" xml:space="preserve"> N189*2</f>
        <v>1.1910964174378527</v>
      </c>
      <c r="O190" s="3">
        <f t="shared" ref="O190" si="479" xml:space="preserve"> O189*2</f>
        <v>1.1901740833806027</v>
      </c>
      <c r="P190" s="3">
        <f t="shared" ref="P190" si="480" xml:space="preserve"> P189*2</f>
        <v>1.1892536412755492</v>
      </c>
      <c r="Q190" s="3">
        <f t="shared" ref="Q190" si="481" xml:space="preserve"> Q189*2</f>
        <v>1.1883350846767615</v>
      </c>
      <c r="R190" s="3">
        <f t="shared" ref="R190" si="482" xml:space="preserve"> R189*2</f>
        <v>1.1874184071688181</v>
      </c>
      <c r="S190" s="3">
        <f t="shared" ref="S190" si="483" xml:space="preserve"> S189*2</f>
        <v>1.1865036023666253</v>
      </c>
      <c r="T190" s="3">
        <f t="shared" ref="T190" si="484" xml:space="preserve"> T189*2</f>
        <v>1.1855906639152334</v>
      </c>
      <c r="U190" s="3">
        <f t="shared" ref="U190" si="485" xml:space="preserve"> U189*2</f>
        <v>1.1846795854896559</v>
      </c>
    </row>
    <row r="192" spans="1:21" ht="19.5" x14ac:dyDescent="0.25">
      <c r="A192" s="6" t="s">
        <v>7</v>
      </c>
      <c r="B192" s="3">
        <v>181</v>
      </c>
      <c r="C192" s="3">
        <f t="shared" ref="C192:R192" si="486">B192+1</f>
        <v>182</v>
      </c>
      <c r="D192" s="3">
        <f t="shared" si="486"/>
        <v>183</v>
      </c>
      <c r="E192" s="3">
        <f t="shared" si="486"/>
        <v>184</v>
      </c>
      <c r="F192" s="3">
        <f t="shared" si="486"/>
        <v>185</v>
      </c>
      <c r="G192" s="3">
        <f t="shared" si="486"/>
        <v>186</v>
      </c>
      <c r="H192" s="3">
        <f t="shared" si="486"/>
        <v>187</v>
      </c>
      <c r="I192" s="3">
        <f t="shared" si="486"/>
        <v>188</v>
      </c>
      <c r="J192" s="3">
        <f t="shared" si="486"/>
        <v>189</v>
      </c>
      <c r="K192" s="3">
        <f t="shared" si="486"/>
        <v>190</v>
      </c>
      <c r="L192" s="3">
        <f t="shared" si="486"/>
        <v>191</v>
      </c>
      <c r="M192" s="3">
        <f t="shared" si="486"/>
        <v>192</v>
      </c>
      <c r="N192" s="3">
        <f t="shared" si="486"/>
        <v>193</v>
      </c>
      <c r="O192" s="3">
        <f t="shared" si="486"/>
        <v>194</v>
      </c>
      <c r="P192" s="3">
        <f t="shared" si="486"/>
        <v>195</v>
      </c>
      <c r="Q192" s="3">
        <f t="shared" si="486"/>
        <v>196</v>
      </c>
      <c r="R192" s="3">
        <f t="shared" si="486"/>
        <v>197</v>
      </c>
      <c r="S192" s="3">
        <f>R192+1</f>
        <v>198</v>
      </c>
      <c r="T192" s="3">
        <f>S192+1</f>
        <v>199</v>
      </c>
      <c r="U192" s="3">
        <f t="shared" ref="U192" si="487">T192+1</f>
        <v>200</v>
      </c>
    </row>
    <row r="193" spans="1:21" ht="19.5" x14ac:dyDescent="0.25">
      <c r="A193" s="6" t="s">
        <v>8</v>
      </c>
      <c r="B193" s="3">
        <f>U188+$F$145</f>
        <v>2.5656249999999678</v>
      </c>
      <c r="C193" s="3">
        <f>B193+$F$145</f>
        <v>2.5687499999999677</v>
      </c>
      <c r="D193" s="3">
        <f t="shared" ref="D193:U193" si="488">C193+$F$145</f>
        <v>2.5718749999999675</v>
      </c>
      <c r="E193" s="3">
        <f t="shared" si="488"/>
        <v>2.5749999999999673</v>
      </c>
      <c r="F193" s="3">
        <f t="shared" si="488"/>
        <v>2.5781249999999671</v>
      </c>
      <c r="G193" s="3">
        <f t="shared" si="488"/>
        <v>2.581249999999967</v>
      </c>
      <c r="H193" s="3">
        <f t="shared" si="488"/>
        <v>2.5843749999999668</v>
      </c>
      <c r="I193" s="3">
        <f t="shared" si="488"/>
        <v>2.5874999999999666</v>
      </c>
      <c r="J193" s="3">
        <f t="shared" si="488"/>
        <v>2.5906249999999664</v>
      </c>
      <c r="K193" s="3">
        <f t="shared" si="488"/>
        <v>2.5937499999999662</v>
      </c>
      <c r="L193" s="3">
        <f t="shared" si="488"/>
        <v>2.5968749999999661</v>
      </c>
      <c r="M193" s="3">
        <f t="shared" si="488"/>
        <v>2.5999999999999659</v>
      </c>
      <c r="N193" s="3">
        <f t="shared" si="488"/>
        <v>2.6031249999999657</v>
      </c>
      <c r="O193" s="3">
        <f t="shared" si="488"/>
        <v>2.6062499999999655</v>
      </c>
      <c r="P193" s="3">
        <f t="shared" si="488"/>
        <v>2.6093749999999654</v>
      </c>
      <c r="Q193" s="3">
        <f t="shared" si="488"/>
        <v>2.6124999999999652</v>
      </c>
      <c r="R193" s="3">
        <f t="shared" si="488"/>
        <v>2.615624999999965</v>
      </c>
      <c r="S193" s="3">
        <f t="shared" si="488"/>
        <v>2.6187499999999648</v>
      </c>
      <c r="T193" s="3">
        <f t="shared" si="488"/>
        <v>2.6218749999999647</v>
      </c>
      <c r="U193" s="3">
        <f t="shared" si="488"/>
        <v>2.6249999999999645</v>
      </c>
    </row>
    <row r="194" spans="1:21" ht="19.5" x14ac:dyDescent="0.25">
      <c r="A194" s="6" t="s">
        <v>0</v>
      </c>
      <c r="B194" s="3">
        <f xml:space="preserve"> POWER(B193,-1) * LN(B193+2)</f>
        <v>0.59188518039734528</v>
      </c>
      <c r="C194" s="3">
        <f t="shared" ref="C194:U194" si="489" xml:space="preserve"> POWER(C193,-1) * LN(C193+2)</f>
        <v>0.5914314917823702</v>
      </c>
      <c r="D194" s="3">
        <f t="shared" si="489"/>
        <v>0.59097872378181837</v>
      </c>
      <c r="E194" s="3">
        <f t="shared" si="489"/>
        <v>0.59052687329223175</v>
      </c>
      <c r="F194" s="3">
        <f t="shared" si="489"/>
        <v>0.59007593722469143</v>
      </c>
      <c r="G194" s="3">
        <f t="shared" si="489"/>
        <v>0.58962591250473095</v>
      </c>
      <c r="H194" s="3">
        <f t="shared" si="489"/>
        <v>0.58917679607225037</v>
      </c>
      <c r="I194" s="3">
        <f t="shared" si="489"/>
        <v>0.58872858488143043</v>
      </c>
      <c r="J194" s="3">
        <f t="shared" si="489"/>
        <v>0.58828127590064849</v>
      </c>
      <c r="K194" s="3">
        <f t="shared" si="489"/>
        <v>0.58783486611239411</v>
      </c>
      <c r="L194" s="3">
        <f t="shared" si="489"/>
        <v>0.58738935251318525</v>
      </c>
      <c r="M194" s="3">
        <f t="shared" si="489"/>
        <v>0.58694473211348541</v>
      </c>
      <c r="N194" s="3">
        <f t="shared" si="489"/>
        <v>0.58650100193762145</v>
      </c>
      <c r="O194" s="3">
        <f t="shared" si="489"/>
        <v>0.58605815902370162</v>
      </c>
      <c r="P194" s="3">
        <f t="shared" si="489"/>
        <v>0.58561620042353468</v>
      </c>
      <c r="Q194" s="3">
        <f t="shared" si="489"/>
        <v>0.58517512320254872</v>
      </c>
      <c r="R194" s="3">
        <f t="shared" si="489"/>
        <v>0.58473492443971153</v>
      </c>
      <c r="S194" s="3">
        <f t="shared" si="489"/>
        <v>0.58429560122745128</v>
      </c>
      <c r="T194" s="3">
        <f t="shared" si="489"/>
        <v>0.58385715067157684</v>
      </c>
      <c r="U194" s="3">
        <f t="shared" si="489"/>
        <v>0.58341956989120058</v>
      </c>
    </row>
    <row r="195" spans="1:21" ht="19.5" x14ac:dyDescent="0.25">
      <c r="A195" s="6" t="s">
        <v>21</v>
      </c>
      <c r="B195" s="3">
        <f t="shared" ref="B195" si="490" xml:space="preserve"> B194*2</f>
        <v>1.1837703607946906</v>
      </c>
      <c r="C195" s="3">
        <f t="shared" ref="C195" si="491" xml:space="preserve"> C194*2</f>
        <v>1.1828629835647404</v>
      </c>
      <c r="D195" s="3">
        <f t="shared" ref="D195" si="492" xml:space="preserve"> D194*2</f>
        <v>1.1819574475636367</v>
      </c>
      <c r="E195" s="3">
        <f t="shared" ref="E195" si="493" xml:space="preserve"> E194*2</f>
        <v>1.1810537465844635</v>
      </c>
      <c r="F195" s="3">
        <f t="shared" ref="F195" si="494" xml:space="preserve"> F194*2</f>
        <v>1.1801518744493829</v>
      </c>
      <c r="G195" s="3">
        <f t="shared" ref="G195" si="495" xml:space="preserve"> G194*2</f>
        <v>1.1792518250094619</v>
      </c>
      <c r="H195" s="3">
        <f t="shared" ref="H195" si="496" xml:space="preserve"> H194*2</f>
        <v>1.1783535921445007</v>
      </c>
      <c r="I195" s="3">
        <f xml:space="preserve"> I194*2</f>
        <v>1.1774571697628609</v>
      </c>
      <c r="J195" s="3">
        <f t="shared" ref="J195" si="497" xml:space="preserve"> J194*2</f>
        <v>1.176562551801297</v>
      </c>
      <c r="K195" s="3">
        <f t="shared" ref="K195" si="498" xml:space="preserve"> K194*2</f>
        <v>1.1756697322247882</v>
      </c>
      <c r="L195" s="3">
        <f t="shared" ref="L195" si="499" xml:space="preserve"> L194*2</f>
        <v>1.1747787050263705</v>
      </c>
      <c r="M195" s="3">
        <f t="shared" ref="M195" si="500" xml:space="preserve"> M194*2</f>
        <v>1.1738894642269708</v>
      </c>
      <c r="N195" s="3">
        <f t="shared" ref="N195" si="501" xml:space="preserve"> N194*2</f>
        <v>1.1730020038752429</v>
      </c>
      <c r="O195" s="3">
        <f t="shared" ref="O195" si="502" xml:space="preserve"> O194*2</f>
        <v>1.1721163180474032</v>
      </c>
      <c r="P195" s="3">
        <f t="shared" ref="P195" si="503" xml:space="preserve"> P194*2</f>
        <v>1.1712324008470694</v>
      </c>
      <c r="Q195" s="3">
        <f t="shared" ref="Q195" si="504" xml:space="preserve"> Q194*2</f>
        <v>1.1703502464050974</v>
      </c>
      <c r="R195" s="3">
        <f t="shared" ref="R195" si="505" xml:space="preserve"> R194*2</f>
        <v>1.1694698488794231</v>
      </c>
      <c r="S195" s="3">
        <f t="shared" ref="S195" si="506" xml:space="preserve"> S194*2</f>
        <v>1.1685912024549026</v>
      </c>
      <c r="T195" s="3">
        <f t="shared" ref="T195" si="507" xml:space="preserve"> T194*2</f>
        <v>1.1677143013431537</v>
      </c>
      <c r="U195" s="3">
        <f xml:space="preserve"> U194 *2</f>
        <v>1.1668391397824012</v>
      </c>
    </row>
    <row r="196" spans="1:21" ht="19.5" x14ac:dyDescent="0.25">
      <c r="A196" s="29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</row>
    <row r="197" spans="1:21" ht="19.5" x14ac:dyDescent="0.25">
      <c r="A197" s="6" t="s">
        <v>7</v>
      </c>
      <c r="B197" s="3">
        <v>201</v>
      </c>
      <c r="C197" s="3">
        <f t="shared" ref="C197:R197" si="508">B197+1</f>
        <v>202</v>
      </c>
      <c r="D197" s="3">
        <f t="shared" si="508"/>
        <v>203</v>
      </c>
      <c r="E197" s="3">
        <f t="shared" si="508"/>
        <v>204</v>
      </c>
      <c r="F197" s="3">
        <f t="shared" si="508"/>
        <v>205</v>
      </c>
      <c r="G197" s="3">
        <f t="shared" si="508"/>
        <v>206</v>
      </c>
      <c r="H197" s="3">
        <f t="shared" si="508"/>
        <v>207</v>
      </c>
      <c r="I197" s="3">
        <f t="shared" si="508"/>
        <v>208</v>
      </c>
      <c r="J197" s="3">
        <f t="shared" si="508"/>
        <v>209</v>
      </c>
      <c r="K197" s="3">
        <f t="shared" si="508"/>
        <v>210</v>
      </c>
      <c r="L197" s="3">
        <f t="shared" si="508"/>
        <v>211</v>
      </c>
      <c r="M197" s="3">
        <f t="shared" si="508"/>
        <v>212</v>
      </c>
      <c r="N197" s="3">
        <f t="shared" si="508"/>
        <v>213</v>
      </c>
      <c r="O197" s="3">
        <f t="shared" si="508"/>
        <v>214</v>
      </c>
      <c r="P197" s="3">
        <f t="shared" si="508"/>
        <v>215</v>
      </c>
      <c r="Q197" s="3">
        <f t="shared" si="508"/>
        <v>216</v>
      </c>
      <c r="R197" s="3">
        <f t="shared" si="508"/>
        <v>217</v>
      </c>
      <c r="S197" s="3">
        <f>R197+1</f>
        <v>218</v>
      </c>
      <c r="T197" s="3">
        <f>S197+1</f>
        <v>219</v>
      </c>
      <c r="U197" s="3">
        <f t="shared" ref="U197" si="509">T197+1</f>
        <v>220</v>
      </c>
    </row>
    <row r="198" spans="1:21" ht="19.5" x14ac:dyDescent="0.25">
      <c r="A198" s="6" t="s">
        <v>8</v>
      </c>
      <c r="B198" s="3">
        <f>U193+$F$145</f>
        <v>2.6281249999999643</v>
      </c>
      <c r="C198" s="3">
        <f>B198+$F$145</f>
        <v>2.6312499999999641</v>
      </c>
      <c r="D198" s="3">
        <f t="shared" ref="D198:U198" si="510">C198+$F$145</f>
        <v>2.6343749999999639</v>
      </c>
      <c r="E198" s="3">
        <f t="shared" si="510"/>
        <v>2.6374999999999638</v>
      </c>
      <c r="F198" s="3">
        <f t="shared" si="510"/>
        <v>2.6406249999999636</v>
      </c>
      <c r="G198" s="3">
        <f t="shared" si="510"/>
        <v>2.6437499999999634</v>
      </c>
      <c r="H198" s="3">
        <f t="shared" si="510"/>
        <v>2.6468749999999632</v>
      </c>
      <c r="I198" s="3">
        <f t="shared" si="510"/>
        <v>2.6499999999999631</v>
      </c>
      <c r="J198" s="3">
        <f t="shared" si="510"/>
        <v>2.6531249999999629</v>
      </c>
      <c r="K198" s="3">
        <f t="shared" si="510"/>
        <v>2.6562499999999627</v>
      </c>
      <c r="L198" s="3">
        <f t="shared" si="510"/>
        <v>2.6593749999999625</v>
      </c>
      <c r="M198" s="3">
        <f t="shared" si="510"/>
        <v>2.6624999999999623</v>
      </c>
      <c r="N198" s="3">
        <f t="shared" si="510"/>
        <v>2.6656249999999622</v>
      </c>
      <c r="O198" s="3">
        <f t="shared" si="510"/>
        <v>2.668749999999962</v>
      </c>
      <c r="P198" s="3">
        <f t="shared" si="510"/>
        <v>2.6718749999999618</v>
      </c>
      <c r="Q198" s="3">
        <f t="shared" si="510"/>
        <v>2.6749999999999616</v>
      </c>
      <c r="R198" s="3">
        <f t="shared" si="510"/>
        <v>2.6781249999999615</v>
      </c>
      <c r="S198" s="3">
        <f t="shared" si="510"/>
        <v>2.6812499999999613</v>
      </c>
      <c r="T198" s="3">
        <f t="shared" si="510"/>
        <v>2.6843749999999611</v>
      </c>
      <c r="U198" s="3">
        <f t="shared" si="510"/>
        <v>2.6874999999999609</v>
      </c>
    </row>
    <row r="199" spans="1:21" ht="19.5" x14ac:dyDescent="0.25">
      <c r="A199" s="6" t="s">
        <v>0</v>
      </c>
      <c r="B199" s="3">
        <f xml:space="preserve"> POWER(B198,-1) * LN(B198+2)</f>
        <v>0.58298285601865962</v>
      </c>
      <c r="C199" s="3">
        <f t="shared" ref="C199:U199" si="511" xml:space="preserve"> POWER(C198,-1) * LN(C198+2)</f>
        <v>0.58254700619943878</v>
      </c>
      <c r="D199" s="3">
        <f t="shared" si="511"/>
        <v>0.58211201759209419</v>
      </c>
      <c r="E199" s="3">
        <f t="shared" si="511"/>
        <v>0.58167788736817694</v>
      </c>
      <c r="F199" s="3">
        <f t="shared" si="511"/>
        <v>0.58124461271215755</v>
      </c>
      <c r="G199" s="3">
        <f t="shared" si="511"/>
        <v>0.58081219082135049</v>
      </c>
      <c r="H199" s="3">
        <f t="shared" si="511"/>
        <v>0.58038061890584047</v>
      </c>
      <c r="I199" s="3">
        <f t="shared" si="511"/>
        <v>0.57994989418840692</v>
      </c>
      <c r="J199" s="3">
        <f t="shared" si="511"/>
        <v>0.57952001390445251</v>
      </c>
      <c r="K199" s="3">
        <f t="shared" si="511"/>
        <v>0.57909097530192799</v>
      </c>
      <c r="L199" s="3">
        <f t="shared" si="511"/>
        <v>0.57866277564126145</v>
      </c>
      <c r="M199" s="3">
        <f t="shared" si="511"/>
        <v>0.57823541219528551</v>
      </c>
      <c r="N199" s="3">
        <f t="shared" si="511"/>
        <v>0.5778088822491656</v>
      </c>
      <c r="O199" s="3">
        <f t="shared" si="511"/>
        <v>0.57738318310032954</v>
      </c>
      <c r="P199" s="3">
        <f t="shared" si="511"/>
        <v>0.57695831205839665</v>
      </c>
      <c r="Q199" s="3">
        <f t="shared" si="511"/>
        <v>0.57653426644510819</v>
      </c>
      <c r="R199" s="3">
        <f t="shared" si="511"/>
        <v>0.57611104359425724</v>
      </c>
      <c r="S199" s="3">
        <f t="shared" si="511"/>
        <v>0.57568864085162019</v>
      </c>
      <c r="T199" s="3">
        <f t="shared" si="511"/>
        <v>0.57526705557488789</v>
      </c>
      <c r="U199" s="3">
        <f t="shared" si="511"/>
        <v>0.57484628513359748</v>
      </c>
    </row>
    <row r="200" spans="1:21" ht="19.5" x14ac:dyDescent="0.25">
      <c r="A200" s="6" t="s">
        <v>21</v>
      </c>
      <c r="B200" s="3">
        <f t="shared" ref="B200" si="512" xml:space="preserve"> B199*2</f>
        <v>1.1659657120373192</v>
      </c>
      <c r="C200" s="3">
        <f t="shared" ref="C200" si="513" xml:space="preserve"> C199*2</f>
        <v>1.1650940123988776</v>
      </c>
      <c r="D200" s="3">
        <f t="shared" ref="D200" si="514" xml:space="preserve"> D199*2</f>
        <v>1.1642240351841884</v>
      </c>
      <c r="E200" s="3">
        <f t="shared" ref="E200" si="515" xml:space="preserve"> E199*2</f>
        <v>1.1633557747363539</v>
      </c>
      <c r="F200" s="3">
        <f t="shared" ref="F200" si="516" xml:space="preserve"> F199*2</f>
        <v>1.1624892254243151</v>
      </c>
      <c r="G200" s="3">
        <f t="shared" ref="G200" si="517" xml:space="preserve"> G199*2</f>
        <v>1.161624381642701</v>
      </c>
      <c r="H200" s="3">
        <f t="shared" ref="H200" si="518" xml:space="preserve"> H199*2</f>
        <v>1.1607612378116809</v>
      </c>
      <c r="I200" s="3">
        <f xml:space="preserve"> I199*2</f>
        <v>1.1598997883768138</v>
      </c>
      <c r="J200" s="3">
        <f t="shared" ref="J200" si="519" xml:space="preserve"> J199*2</f>
        <v>1.159040027808905</v>
      </c>
      <c r="K200" s="3">
        <f t="shared" ref="K200" si="520" xml:space="preserve"> K199*2</f>
        <v>1.158181950603856</v>
      </c>
      <c r="L200" s="3">
        <f t="shared" ref="L200" si="521" xml:space="preserve"> L199*2</f>
        <v>1.1573255512825229</v>
      </c>
      <c r="M200" s="3">
        <f t="shared" ref="M200" si="522" xml:space="preserve"> M199*2</f>
        <v>1.156470824390571</v>
      </c>
      <c r="N200" s="3">
        <f t="shared" ref="N200" si="523" xml:space="preserve"> N199*2</f>
        <v>1.1556177644983312</v>
      </c>
      <c r="O200" s="3">
        <f t="shared" ref="O200" si="524" xml:space="preserve"> O199*2</f>
        <v>1.1547663662006591</v>
      </c>
      <c r="P200" s="3">
        <f t="shared" ref="P200" si="525" xml:space="preserve"> P199*2</f>
        <v>1.1539166241167933</v>
      </c>
      <c r="Q200" s="3">
        <f t="shared" ref="Q200" si="526" xml:space="preserve"> Q199*2</f>
        <v>1.1530685328902164</v>
      </c>
      <c r="R200" s="3">
        <f t="shared" ref="R200" si="527" xml:space="preserve"> R199*2</f>
        <v>1.1522220871885145</v>
      </c>
      <c r="S200" s="3">
        <f t="shared" ref="S200" si="528" xml:space="preserve"> S199*2</f>
        <v>1.1513772817032404</v>
      </c>
      <c r="T200" s="3">
        <f t="shared" ref="T200" si="529" xml:space="preserve"> T199*2</f>
        <v>1.1505341111497758</v>
      </c>
      <c r="U200" s="3">
        <f xml:space="preserve"> U199*2</f>
        <v>1.149692570267195</v>
      </c>
    </row>
    <row r="201" spans="1:21" ht="19.5" x14ac:dyDescent="0.25">
      <c r="A201" s="29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</row>
    <row r="202" spans="1:21" ht="19.5" x14ac:dyDescent="0.25">
      <c r="A202" s="6" t="s">
        <v>7</v>
      </c>
      <c r="B202" s="3">
        <v>221</v>
      </c>
      <c r="C202" s="3">
        <f t="shared" ref="C202:R202" si="530">B202+1</f>
        <v>222</v>
      </c>
      <c r="D202" s="3">
        <f t="shared" si="530"/>
        <v>223</v>
      </c>
      <c r="E202" s="3">
        <f t="shared" si="530"/>
        <v>224</v>
      </c>
      <c r="F202" s="3">
        <f t="shared" si="530"/>
        <v>225</v>
      </c>
      <c r="G202" s="3">
        <f t="shared" si="530"/>
        <v>226</v>
      </c>
      <c r="H202" s="3">
        <f t="shared" si="530"/>
        <v>227</v>
      </c>
      <c r="I202" s="3">
        <f t="shared" si="530"/>
        <v>228</v>
      </c>
      <c r="J202" s="3">
        <f t="shared" si="530"/>
        <v>229</v>
      </c>
      <c r="K202" s="3">
        <f t="shared" si="530"/>
        <v>230</v>
      </c>
      <c r="L202" s="3">
        <f t="shared" si="530"/>
        <v>231</v>
      </c>
      <c r="M202" s="3">
        <f t="shared" si="530"/>
        <v>232</v>
      </c>
      <c r="N202" s="3">
        <f t="shared" si="530"/>
        <v>233</v>
      </c>
      <c r="O202" s="3">
        <f t="shared" si="530"/>
        <v>234</v>
      </c>
      <c r="P202" s="3">
        <f t="shared" si="530"/>
        <v>235</v>
      </c>
      <c r="Q202" s="3">
        <f t="shared" si="530"/>
        <v>236</v>
      </c>
      <c r="R202" s="3">
        <f t="shared" si="530"/>
        <v>237</v>
      </c>
      <c r="S202" s="3">
        <f>R202+1</f>
        <v>238</v>
      </c>
      <c r="T202" s="3">
        <f>S202+1</f>
        <v>239</v>
      </c>
      <c r="U202" s="3">
        <f t="shared" ref="U202" si="531">T202+1</f>
        <v>240</v>
      </c>
    </row>
    <row r="203" spans="1:21" ht="19.5" x14ac:dyDescent="0.25">
      <c r="A203" s="6" t="s">
        <v>8</v>
      </c>
      <c r="B203" s="3">
        <f>U198+$F$145</f>
        <v>2.6906249999999607</v>
      </c>
      <c r="C203" s="3">
        <f>B203+$F$145</f>
        <v>2.6937499999999606</v>
      </c>
      <c r="D203" s="3">
        <f t="shared" ref="D203:U203" si="532">C203+$F$145</f>
        <v>2.6968749999999604</v>
      </c>
      <c r="E203" s="3">
        <f t="shared" si="532"/>
        <v>2.6999999999999602</v>
      </c>
      <c r="F203" s="3">
        <f t="shared" si="532"/>
        <v>2.70312499999996</v>
      </c>
      <c r="G203" s="3">
        <f t="shared" si="532"/>
        <v>2.7062499999999599</v>
      </c>
      <c r="H203" s="3">
        <f t="shared" si="532"/>
        <v>2.7093749999999597</v>
      </c>
      <c r="I203" s="3">
        <f t="shared" si="532"/>
        <v>2.7124999999999595</v>
      </c>
      <c r="J203" s="3">
        <f t="shared" si="532"/>
        <v>2.7156249999999593</v>
      </c>
      <c r="K203" s="3">
        <f t="shared" si="532"/>
        <v>2.7187499999999591</v>
      </c>
      <c r="L203" s="3">
        <f t="shared" si="532"/>
        <v>2.721874999999959</v>
      </c>
      <c r="M203" s="3">
        <f t="shared" si="532"/>
        <v>2.7249999999999588</v>
      </c>
      <c r="N203" s="3">
        <f t="shared" si="532"/>
        <v>2.7281249999999586</v>
      </c>
      <c r="O203" s="3">
        <f t="shared" si="532"/>
        <v>2.7312499999999584</v>
      </c>
      <c r="P203" s="3">
        <f t="shared" si="532"/>
        <v>2.7343749999999583</v>
      </c>
      <c r="Q203" s="3">
        <f t="shared" si="532"/>
        <v>2.7374999999999581</v>
      </c>
      <c r="R203" s="3">
        <f t="shared" si="532"/>
        <v>2.7406249999999579</v>
      </c>
      <c r="S203" s="3">
        <f t="shared" si="532"/>
        <v>2.7437499999999577</v>
      </c>
      <c r="T203" s="3">
        <f t="shared" si="532"/>
        <v>2.7468749999999575</v>
      </c>
      <c r="U203" s="3">
        <f t="shared" si="532"/>
        <v>2.7499999999999574</v>
      </c>
    </row>
    <row r="204" spans="1:21" ht="19.5" x14ac:dyDescent="0.25">
      <c r="A204" s="6" t="s">
        <v>0</v>
      </c>
      <c r="B204" s="3">
        <f xml:space="preserve"> POWER(B203,-1) * LN(B203+2)</f>
        <v>0.57442632690906537</v>
      </c>
      <c r="C204" s="3">
        <f t="shared" ref="C204:U204" si="533" xml:space="preserve"> POWER(C203,-1) * LN(C203+2)</f>
        <v>0.57400717829431902</v>
      </c>
      <c r="D204" s="3">
        <f t="shared" si="533"/>
        <v>0.57358883669403171</v>
      </c>
      <c r="E204" s="3">
        <f t="shared" si="533"/>
        <v>0.57317129952445456</v>
      </c>
      <c r="F204" s="3">
        <f t="shared" si="533"/>
        <v>0.57275456421335247</v>
      </c>
      <c r="G204" s="3">
        <f t="shared" si="533"/>
        <v>0.57233862819993764</v>
      </c>
      <c r="H204" s="3">
        <f t="shared" si="533"/>
        <v>0.57192348893480516</v>
      </c>
      <c r="I204" s="3">
        <f t="shared" si="533"/>
        <v>0.57150914387986862</v>
      </c>
      <c r="J204" s="3">
        <f t="shared" si="533"/>
        <v>0.57109559050829606</v>
      </c>
      <c r="K204" s="3">
        <f t="shared" si="533"/>
        <v>0.570682826304446</v>
      </c>
      <c r="L204" s="3">
        <f t="shared" si="533"/>
        <v>0.57027084876380507</v>
      </c>
      <c r="M204" s="3">
        <f t="shared" si="533"/>
        <v>0.56985965539292516</v>
      </c>
      <c r="N204" s="3">
        <f t="shared" si="533"/>
        <v>0.56944924370936034</v>
      </c>
      <c r="O204" s="3">
        <f t="shared" si="533"/>
        <v>0.56903961124160618</v>
      </c>
      <c r="P204" s="3">
        <f t="shared" si="533"/>
        <v>0.56863075552903763</v>
      </c>
      <c r="Q204" s="3">
        <f t="shared" si="533"/>
        <v>0.56822267412184835</v>
      </c>
      <c r="R204" s="3">
        <f t="shared" si="533"/>
        <v>0.5678153645809898</v>
      </c>
      <c r="S204" s="3">
        <f t="shared" si="533"/>
        <v>0.56740882447811147</v>
      </c>
      <c r="T204" s="3">
        <f t="shared" si="533"/>
        <v>0.56700305139550056</v>
      </c>
      <c r="U204" s="3">
        <f t="shared" si="533"/>
        <v>0.56659804292602356</v>
      </c>
    </row>
    <row r="205" spans="1:21" ht="19.5" x14ac:dyDescent="0.25">
      <c r="A205" s="6" t="s">
        <v>21</v>
      </c>
      <c r="B205" s="3">
        <f t="shared" ref="B205" si="534" xml:space="preserve"> B204*2</f>
        <v>1.1488526538181307</v>
      </c>
      <c r="C205" s="3">
        <f t="shared" ref="C205" si="535" xml:space="preserve"> C204*2</f>
        <v>1.148014356588638</v>
      </c>
      <c r="D205" s="3">
        <f t="shared" ref="D205" si="536" xml:space="preserve"> D204*2</f>
        <v>1.1471776733880634</v>
      </c>
      <c r="E205" s="3">
        <f t="shared" ref="E205" si="537" xml:space="preserve"> E204*2</f>
        <v>1.1463425990489091</v>
      </c>
      <c r="F205" s="3">
        <f t="shared" ref="F205" si="538" xml:space="preserve"> F204*2</f>
        <v>1.1455091284267049</v>
      </c>
      <c r="G205" s="3">
        <f t="shared" ref="G205" si="539" xml:space="preserve"> G204*2</f>
        <v>1.1446772563998753</v>
      </c>
      <c r="H205" s="3">
        <f t="shared" ref="H205" si="540" xml:space="preserve"> H204*2</f>
        <v>1.1438469778696103</v>
      </c>
      <c r="I205" s="3">
        <f xml:space="preserve"> I204*2</f>
        <v>1.1430182877597372</v>
      </c>
      <c r="J205" s="3">
        <f t="shared" ref="J205" si="541" xml:space="preserve"> J204*2</f>
        <v>1.1421911810165921</v>
      </c>
      <c r="K205" s="3">
        <f t="shared" ref="K205" si="542" xml:space="preserve"> K204*2</f>
        <v>1.141365652608892</v>
      </c>
      <c r="L205" s="3">
        <f t="shared" ref="L205" si="543" xml:space="preserve"> L204*2</f>
        <v>1.1405416975276101</v>
      </c>
      <c r="M205" s="3">
        <f t="shared" ref="M205" si="544" xml:space="preserve"> M204*2</f>
        <v>1.1397193107858503</v>
      </c>
      <c r="N205" s="3">
        <f t="shared" ref="N205" si="545" xml:space="preserve"> N204*2</f>
        <v>1.1388984874187207</v>
      </c>
      <c r="O205" s="3">
        <f t="shared" ref="O205" si="546" xml:space="preserve"> O204*2</f>
        <v>1.1380792224832124</v>
      </c>
      <c r="P205" s="3">
        <f t="shared" ref="P205" si="547" xml:space="preserve"> P204*2</f>
        <v>1.1372615110580753</v>
      </c>
      <c r="Q205" s="3">
        <f t="shared" ref="Q205" si="548" xml:space="preserve"> Q204*2</f>
        <v>1.1364453482436967</v>
      </c>
      <c r="R205" s="3">
        <f t="shared" ref="R205" si="549" xml:space="preserve"> R204*2</f>
        <v>1.1356307291619796</v>
      </c>
      <c r="S205" s="3">
        <f t="shared" ref="S205" si="550" xml:space="preserve"> S204*2</f>
        <v>1.1348176489562229</v>
      </c>
      <c r="T205" s="3">
        <f xml:space="preserve"> T204*2</f>
        <v>1.1340061027910011</v>
      </c>
      <c r="U205" s="3">
        <f xml:space="preserve"> U204*2</f>
        <v>1.1331960858520471</v>
      </c>
    </row>
    <row r="206" spans="1:21" ht="19.5" x14ac:dyDescent="0.25">
      <c r="A206" s="29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</row>
    <row r="207" spans="1:21" ht="19.5" x14ac:dyDescent="0.25">
      <c r="A207" s="6" t="s">
        <v>7</v>
      </c>
      <c r="B207" s="3">
        <v>241</v>
      </c>
      <c r="C207" s="3">
        <f t="shared" ref="C207:R207" si="551">B207+1</f>
        <v>242</v>
      </c>
      <c r="D207" s="3">
        <f t="shared" si="551"/>
        <v>243</v>
      </c>
      <c r="E207" s="3">
        <f t="shared" si="551"/>
        <v>244</v>
      </c>
      <c r="F207" s="3">
        <f t="shared" si="551"/>
        <v>245</v>
      </c>
      <c r="G207" s="3">
        <f t="shared" si="551"/>
        <v>246</v>
      </c>
      <c r="H207" s="3">
        <f t="shared" si="551"/>
        <v>247</v>
      </c>
      <c r="I207" s="3">
        <f t="shared" si="551"/>
        <v>248</v>
      </c>
      <c r="J207" s="3">
        <f t="shared" si="551"/>
        <v>249</v>
      </c>
      <c r="K207" s="3">
        <f t="shared" si="551"/>
        <v>250</v>
      </c>
      <c r="L207" s="3">
        <f t="shared" si="551"/>
        <v>251</v>
      </c>
      <c r="M207" s="3">
        <f t="shared" si="551"/>
        <v>252</v>
      </c>
      <c r="N207" s="3">
        <f t="shared" si="551"/>
        <v>253</v>
      </c>
      <c r="O207" s="3">
        <f t="shared" si="551"/>
        <v>254</v>
      </c>
      <c r="P207" s="3">
        <f t="shared" si="551"/>
        <v>255</v>
      </c>
      <c r="Q207" s="3">
        <f t="shared" si="551"/>
        <v>256</v>
      </c>
      <c r="R207" s="3">
        <f t="shared" si="551"/>
        <v>257</v>
      </c>
      <c r="S207" s="3">
        <f>R207+1</f>
        <v>258</v>
      </c>
      <c r="T207" s="3">
        <f>S207+1</f>
        <v>259</v>
      </c>
      <c r="U207" s="3">
        <f t="shared" ref="U207" si="552">T207+1</f>
        <v>260</v>
      </c>
    </row>
    <row r="208" spans="1:21" ht="19.5" x14ac:dyDescent="0.25">
      <c r="A208" s="6" t="s">
        <v>8</v>
      </c>
      <c r="B208" s="3">
        <f>U203+F145</f>
        <v>2.7531249999999572</v>
      </c>
      <c r="C208" s="3">
        <f>B208+$F$145</f>
        <v>2.756249999999957</v>
      </c>
      <c r="D208" s="3">
        <f t="shared" ref="D208:U208" si="553">C208+$F$145</f>
        <v>2.7593749999999568</v>
      </c>
      <c r="E208" s="3">
        <f t="shared" si="553"/>
        <v>2.7624999999999567</v>
      </c>
      <c r="F208" s="3">
        <f t="shared" si="553"/>
        <v>2.7656249999999565</v>
      </c>
      <c r="G208" s="3">
        <f t="shared" si="553"/>
        <v>2.7687499999999563</v>
      </c>
      <c r="H208" s="3">
        <f t="shared" si="553"/>
        <v>2.7718749999999561</v>
      </c>
      <c r="I208" s="3">
        <f t="shared" si="553"/>
        <v>2.7749999999999559</v>
      </c>
      <c r="J208" s="3">
        <f t="shared" si="553"/>
        <v>2.7781249999999558</v>
      </c>
      <c r="K208" s="3">
        <f t="shared" si="553"/>
        <v>2.7812499999999556</v>
      </c>
      <c r="L208" s="3">
        <f t="shared" si="553"/>
        <v>2.7843749999999554</v>
      </c>
      <c r="M208" s="3">
        <f t="shared" si="553"/>
        <v>2.7874999999999552</v>
      </c>
      <c r="N208" s="3">
        <f t="shared" si="553"/>
        <v>2.7906249999999551</v>
      </c>
      <c r="O208" s="3">
        <f t="shared" si="553"/>
        <v>2.7937499999999549</v>
      </c>
      <c r="P208" s="3">
        <f t="shared" si="553"/>
        <v>2.7968749999999547</v>
      </c>
      <c r="Q208" s="3">
        <f t="shared" si="553"/>
        <v>2.7999999999999545</v>
      </c>
      <c r="R208" s="3">
        <f t="shared" si="553"/>
        <v>2.8031249999999543</v>
      </c>
      <c r="S208" s="3">
        <f t="shared" si="553"/>
        <v>2.8062499999999542</v>
      </c>
      <c r="T208" s="3">
        <f t="shared" si="553"/>
        <v>2.809374999999954</v>
      </c>
      <c r="U208" s="3">
        <f t="shared" si="553"/>
        <v>2.8124999999999538</v>
      </c>
    </row>
    <row r="209" spans="1:21" ht="19.5" x14ac:dyDescent="0.25">
      <c r="A209" s="6" t="s">
        <v>0</v>
      </c>
      <c r="B209" s="3">
        <f xml:space="preserve"> POWER(B208,-1) * LN(B208+2)</f>
        <v>0.56619379667306646</v>
      </c>
      <c r="C209" s="3">
        <f t="shared" ref="C209:R209" si="554" xml:space="preserve"> POWER(C208,-1) * LN(C208+2)</f>
        <v>0.56579031025047588</v>
      </c>
      <c r="D209" s="3">
        <f t="shared" si="554"/>
        <v>0.56538758128250233</v>
      </c>
      <c r="E209" s="3">
        <f t="shared" si="554"/>
        <v>0.56498560740374104</v>
      </c>
      <c r="F209" s="3">
        <f t="shared" si="554"/>
        <v>0.56458438625907537</v>
      </c>
      <c r="G209" s="3">
        <f t="shared" si="554"/>
        <v>0.56418391550361913</v>
      </c>
      <c r="H209" s="3">
        <f t="shared" si="554"/>
        <v>0.5637841928026609</v>
      </c>
      <c r="I209" s="3">
        <f t="shared" si="554"/>
        <v>0.56338521583160683</v>
      </c>
      <c r="J209" s="3">
        <f t="shared" si="554"/>
        <v>0.56298698227592558</v>
      </c>
      <c r="K209" s="3">
        <f t="shared" si="554"/>
        <v>0.56258948983109203</v>
      </c>
      <c r="L209" s="3">
        <f t="shared" si="554"/>
        <v>0.56219273620253285</v>
      </c>
      <c r="M209" s="3">
        <f t="shared" si="554"/>
        <v>0.56179671910557138</v>
      </c>
      <c r="N209" s="3">
        <f t="shared" si="554"/>
        <v>0.56140143626537342</v>
      </c>
      <c r="O209" s="3">
        <f t="shared" si="554"/>
        <v>0.56100688541689314</v>
      </c>
      <c r="P209" s="3">
        <f t="shared" si="554"/>
        <v>0.56061306430481916</v>
      </c>
      <c r="Q209" s="3">
        <f t="shared" si="554"/>
        <v>0.56021997068352181</v>
      </c>
      <c r="R209" s="3">
        <f t="shared" si="554"/>
        <v>0.55982760231699968</v>
      </c>
      <c r="S209" s="3">
        <f xml:space="preserve"> POWER(S208,-1) * LN(S208+2)</f>
        <v>0.55943595697882698</v>
      </c>
      <c r="T209" s="3">
        <f t="shared" ref="T209:U209" si="555" xml:space="preserve"> POWER(T208,-1) * LN(T208+2)</f>
        <v>0.55904503245210169</v>
      </c>
      <c r="U209" s="3">
        <f t="shared" si="555"/>
        <v>0.55865482652939336</v>
      </c>
    </row>
    <row r="210" spans="1:21" ht="19.5" x14ac:dyDescent="0.25">
      <c r="A210" s="6" t="s">
        <v>21</v>
      </c>
      <c r="B210" s="3">
        <f xml:space="preserve"> B209*2</f>
        <v>1.1323875933461329</v>
      </c>
      <c r="C210" s="3">
        <f t="shared" ref="C210" si="556" xml:space="preserve"> C209*2</f>
        <v>1.1315806205009518</v>
      </c>
      <c r="D210" s="3">
        <f t="shared" ref="D210" si="557" xml:space="preserve"> D209*2</f>
        <v>1.1307751625650047</v>
      </c>
      <c r="E210" s="3">
        <f t="shared" ref="E210" si="558" xml:space="preserve"> E209*2</f>
        <v>1.1299712148074821</v>
      </c>
      <c r="F210" s="3">
        <f t="shared" ref="F210" si="559" xml:space="preserve"> F209*2</f>
        <v>1.1291687725181507</v>
      </c>
      <c r="G210" s="3">
        <f t="shared" ref="G210" si="560" xml:space="preserve"> G209*2</f>
        <v>1.1283678310072383</v>
      </c>
      <c r="H210" s="3">
        <f t="shared" ref="H210" si="561" xml:space="preserve"> H209*2</f>
        <v>1.1275683856053218</v>
      </c>
      <c r="I210" s="3">
        <f t="shared" ref="I210" si="562" xml:space="preserve"> I209*2</f>
        <v>1.1267704316632137</v>
      </c>
      <c r="J210" s="3">
        <f t="shared" ref="J210" si="563" xml:space="preserve"> J209*2</f>
        <v>1.1259739645518512</v>
      </c>
      <c r="K210" s="3">
        <f t="shared" ref="K210" si="564" xml:space="preserve"> K209*2</f>
        <v>1.1251789796621841</v>
      </c>
      <c r="L210" s="3">
        <f t="shared" ref="L210" si="565" xml:space="preserve"> L209*2</f>
        <v>1.1243854724050657</v>
      </c>
      <c r="M210" s="3">
        <f t="shared" ref="M210" si="566" xml:space="preserve"> M209*2</f>
        <v>1.1235934382111428</v>
      </c>
      <c r="N210" s="3">
        <f t="shared" ref="N210" si="567" xml:space="preserve"> N209*2</f>
        <v>1.1228028725307468</v>
      </c>
      <c r="O210" s="3">
        <f t="shared" ref="O210" si="568" xml:space="preserve"> O209*2</f>
        <v>1.1220137708337863</v>
      </c>
      <c r="P210" s="3">
        <f t="shared" ref="P210" si="569" xml:space="preserve"> P209*2</f>
        <v>1.1212261286096383</v>
      </c>
      <c r="Q210" s="3">
        <f t="shared" ref="Q210" si="570" xml:space="preserve"> Q209*2</f>
        <v>1.1204399413670436</v>
      </c>
      <c r="R210" s="3">
        <f t="shared" ref="R210" si="571" xml:space="preserve"> R209*2</f>
        <v>1.1196552046339994</v>
      </c>
      <c r="S210" s="3">
        <f t="shared" ref="S210" si="572" xml:space="preserve"> S209*2</f>
        <v>1.118871913957654</v>
      </c>
      <c r="T210" s="3">
        <f t="shared" ref="T210" si="573" xml:space="preserve"> T209*2</f>
        <v>1.1180900649042034</v>
      </c>
      <c r="U210" s="3">
        <f t="shared" ref="U210" si="574" xml:space="preserve"> U209*2</f>
        <v>1.1173096530587867</v>
      </c>
    </row>
    <row r="212" spans="1:21" ht="19.5" x14ac:dyDescent="0.25">
      <c r="A212" s="6" t="s">
        <v>7</v>
      </c>
      <c r="B212" s="3">
        <v>261</v>
      </c>
      <c r="C212" s="3">
        <f t="shared" ref="C212:R212" si="575">B212+1</f>
        <v>262</v>
      </c>
      <c r="D212" s="3">
        <f t="shared" si="575"/>
        <v>263</v>
      </c>
      <c r="E212" s="3">
        <f t="shared" si="575"/>
        <v>264</v>
      </c>
      <c r="F212" s="3">
        <f t="shared" si="575"/>
        <v>265</v>
      </c>
      <c r="G212" s="3">
        <f t="shared" si="575"/>
        <v>266</v>
      </c>
      <c r="H212" s="3">
        <f t="shared" si="575"/>
        <v>267</v>
      </c>
      <c r="I212" s="3">
        <f t="shared" si="575"/>
        <v>268</v>
      </c>
      <c r="J212" s="3">
        <f t="shared" si="575"/>
        <v>269</v>
      </c>
      <c r="K212" s="3">
        <f t="shared" si="575"/>
        <v>270</v>
      </c>
      <c r="L212" s="3">
        <f t="shared" si="575"/>
        <v>271</v>
      </c>
      <c r="M212" s="3">
        <f t="shared" si="575"/>
        <v>272</v>
      </c>
      <c r="N212" s="3">
        <f t="shared" si="575"/>
        <v>273</v>
      </c>
      <c r="O212" s="3">
        <f t="shared" si="575"/>
        <v>274</v>
      </c>
      <c r="P212" s="3">
        <f t="shared" si="575"/>
        <v>275</v>
      </c>
      <c r="Q212" s="3">
        <f t="shared" si="575"/>
        <v>276</v>
      </c>
      <c r="R212" s="3">
        <f t="shared" si="575"/>
        <v>277</v>
      </c>
      <c r="S212" s="3">
        <f>R212+1</f>
        <v>278</v>
      </c>
      <c r="T212" s="3">
        <f>S212+1</f>
        <v>279</v>
      </c>
      <c r="U212" s="3">
        <f t="shared" ref="U212" si="576">T212+1</f>
        <v>280</v>
      </c>
    </row>
    <row r="213" spans="1:21" ht="19.5" x14ac:dyDescent="0.25">
      <c r="A213" s="6" t="s">
        <v>8</v>
      </c>
      <c r="B213" s="3">
        <f>U208+$F$145</f>
        <v>2.8156249999999536</v>
      </c>
      <c r="C213" s="3">
        <f>B213+$F$145</f>
        <v>2.8187499999999535</v>
      </c>
      <c r="D213" s="3">
        <f t="shared" ref="D213:U213" si="577">C213+$F$145</f>
        <v>2.8218749999999533</v>
      </c>
      <c r="E213" s="3">
        <f t="shared" si="577"/>
        <v>2.8249999999999531</v>
      </c>
      <c r="F213" s="3">
        <f t="shared" si="577"/>
        <v>2.8281249999999529</v>
      </c>
      <c r="G213" s="3">
        <f t="shared" si="577"/>
        <v>2.8312499999999527</v>
      </c>
      <c r="H213" s="3">
        <f t="shared" si="577"/>
        <v>2.8343749999999526</v>
      </c>
      <c r="I213" s="3">
        <f t="shared" si="577"/>
        <v>2.8374999999999524</v>
      </c>
      <c r="J213" s="3">
        <f t="shared" si="577"/>
        <v>2.8406249999999522</v>
      </c>
      <c r="K213" s="3">
        <f t="shared" si="577"/>
        <v>2.843749999999952</v>
      </c>
      <c r="L213" s="3">
        <f t="shared" si="577"/>
        <v>2.8468749999999519</v>
      </c>
      <c r="M213" s="3">
        <f t="shared" si="577"/>
        <v>2.8499999999999517</v>
      </c>
      <c r="N213" s="3">
        <f t="shared" si="577"/>
        <v>2.8531249999999515</v>
      </c>
      <c r="O213" s="3">
        <f t="shared" si="577"/>
        <v>2.8562499999999513</v>
      </c>
      <c r="P213" s="3">
        <f t="shared" si="577"/>
        <v>2.8593749999999512</v>
      </c>
      <c r="Q213" s="3">
        <f t="shared" si="577"/>
        <v>2.862499999999951</v>
      </c>
      <c r="R213" s="3">
        <f t="shared" si="577"/>
        <v>2.8656249999999508</v>
      </c>
      <c r="S213" s="3">
        <f t="shared" si="577"/>
        <v>2.8687499999999506</v>
      </c>
      <c r="T213" s="3">
        <f t="shared" si="577"/>
        <v>2.8718749999999504</v>
      </c>
      <c r="U213" s="3">
        <f t="shared" si="577"/>
        <v>2.8749999999999503</v>
      </c>
    </row>
    <row r="214" spans="1:21" ht="19.5" x14ac:dyDescent="0.25">
      <c r="A214" s="6" t="s">
        <v>0</v>
      </c>
      <c r="B214" s="3">
        <f xml:space="preserve"> POWER(B213,-1) * LN(B213+2)</f>
        <v>0.55826533701269154</v>
      </c>
      <c r="C214" s="3">
        <f t="shared" ref="C214:U214" si="578" xml:space="preserve"> POWER(C213,-1) * LN(C213+2)</f>
        <v>0.55787656171335476</v>
      </c>
      <c r="D214" s="3">
        <f t="shared" si="578"/>
        <v>0.55748849845205928</v>
      </c>
      <c r="E214" s="3">
        <f t="shared" si="578"/>
        <v>0.55710114505874897</v>
      </c>
      <c r="F214" s="3">
        <f t="shared" si="578"/>
        <v>0.55671449937258433</v>
      </c>
      <c r="G214" s="3">
        <f t="shared" si="578"/>
        <v>0.55632855924189373</v>
      </c>
      <c r="H214" s="3">
        <f t="shared" si="578"/>
        <v>0.55594332252412282</v>
      </c>
      <c r="I214" s="3">
        <f t="shared" si="578"/>
        <v>0.55555878708578565</v>
      </c>
      <c r="J214" s="3">
        <f t="shared" si="578"/>
        <v>0.55517495080241608</v>
      </c>
      <c r="K214" s="3">
        <f t="shared" si="578"/>
        <v>0.55479181155851842</v>
      </c>
      <c r="L214" s="3">
        <f t="shared" si="578"/>
        <v>0.55440936724751999</v>
      </c>
      <c r="M214" s="3">
        <f t="shared" si="578"/>
        <v>0.55402761577172244</v>
      </c>
      <c r="N214" s="3">
        <f t="shared" si="578"/>
        <v>0.55364655504225424</v>
      </c>
      <c r="O214" s="3">
        <f t="shared" si="578"/>
        <v>0.55326618297902408</v>
      </c>
      <c r="P214" s="3">
        <f t="shared" si="578"/>
        <v>0.55288649751067254</v>
      </c>
      <c r="Q214" s="3">
        <f t="shared" si="578"/>
        <v>0.55250749657452636</v>
      </c>
      <c r="R214" s="3">
        <f t="shared" si="578"/>
        <v>0.5521291781165516</v>
      </c>
      <c r="S214" s="3">
        <f t="shared" si="578"/>
        <v>0.55175154009130756</v>
      </c>
      <c r="T214" s="3">
        <f t="shared" si="578"/>
        <v>0.5513745804619008</v>
      </c>
      <c r="U214" s="3">
        <f t="shared" si="578"/>
        <v>0.55099829719994009</v>
      </c>
    </row>
    <row r="215" spans="1:21" ht="19.5" x14ac:dyDescent="0.25">
      <c r="A215" s="6" t="s">
        <v>21</v>
      </c>
      <c r="B215" s="3">
        <f t="shared" ref="B215" si="579" xml:space="preserve"> B214*2</f>
        <v>1.1165306740253831</v>
      </c>
      <c r="C215" s="3">
        <f t="shared" ref="C215" si="580" xml:space="preserve"> C214*2</f>
        <v>1.1157531234267095</v>
      </c>
      <c r="D215" s="3">
        <f t="shared" ref="D215" si="581" xml:space="preserve"> D214*2</f>
        <v>1.1149769969041186</v>
      </c>
      <c r="E215" s="3">
        <f t="shared" ref="E215" si="582" xml:space="preserve"> E214*2</f>
        <v>1.1142022901174979</v>
      </c>
      <c r="F215" s="3">
        <f t="shared" ref="F215" si="583" xml:space="preserve"> F214*2</f>
        <v>1.1134289987451687</v>
      </c>
      <c r="G215" s="3">
        <f t="shared" ref="G215" si="584" xml:space="preserve"> G214*2</f>
        <v>1.1126571184837875</v>
      </c>
      <c r="H215" s="3">
        <f t="shared" ref="H215" si="585" xml:space="preserve"> H214*2</f>
        <v>1.1118866450482456</v>
      </c>
      <c r="I215" s="3">
        <f xml:space="preserve"> I214*2</f>
        <v>1.1111175741715713</v>
      </c>
      <c r="J215" s="3">
        <f t="shared" ref="J215" si="586" xml:space="preserve"> J214*2</f>
        <v>1.1103499016048322</v>
      </c>
      <c r="K215" s="3">
        <f t="shared" ref="K215" si="587" xml:space="preserve"> K214*2</f>
        <v>1.1095836231170368</v>
      </c>
      <c r="L215" s="3">
        <f t="shared" ref="L215" si="588" xml:space="preserve"> L214*2</f>
        <v>1.10881873449504</v>
      </c>
      <c r="M215" s="3">
        <f t="shared" ref="M215" si="589" xml:space="preserve"> M214*2</f>
        <v>1.1080552315434449</v>
      </c>
      <c r="N215" s="3">
        <f t="shared" ref="N215" si="590" xml:space="preserve"> N214*2</f>
        <v>1.1072931100845085</v>
      </c>
      <c r="O215" s="3">
        <f t="shared" ref="O215" si="591" xml:space="preserve"> O214*2</f>
        <v>1.1065323659580482</v>
      </c>
      <c r="P215" s="3">
        <f t="shared" ref="P215" si="592" xml:space="preserve"> P214*2</f>
        <v>1.1057729950213451</v>
      </c>
      <c r="Q215" s="3">
        <f t="shared" ref="Q215" si="593" xml:space="preserve"> Q214*2</f>
        <v>1.1050149931490527</v>
      </c>
      <c r="R215" s="3">
        <f t="shared" ref="R215" si="594" xml:space="preserve"> R214*2</f>
        <v>1.1042583562331032</v>
      </c>
      <c r="S215" s="3">
        <f t="shared" ref="S215" si="595" xml:space="preserve"> S214*2</f>
        <v>1.1035030801826151</v>
      </c>
      <c r="T215" s="3">
        <f t="shared" ref="T215" si="596" xml:space="preserve"> T214*2</f>
        <v>1.1027491609238016</v>
      </c>
      <c r="U215" s="3">
        <f xml:space="preserve"> U214 *2</f>
        <v>1.1019965943998802</v>
      </c>
    </row>
    <row r="216" spans="1:21" ht="19.5" x14ac:dyDescent="0.25">
      <c r="A216" s="29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</row>
    <row r="217" spans="1:21" ht="19.5" x14ac:dyDescent="0.25">
      <c r="A217" s="6" t="s">
        <v>7</v>
      </c>
      <c r="B217" s="3">
        <v>281</v>
      </c>
      <c r="C217" s="3">
        <f t="shared" ref="C217:R217" si="597">B217+1</f>
        <v>282</v>
      </c>
      <c r="D217" s="3">
        <f t="shared" si="597"/>
        <v>283</v>
      </c>
      <c r="E217" s="3">
        <f t="shared" si="597"/>
        <v>284</v>
      </c>
      <c r="F217" s="3">
        <f t="shared" si="597"/>
        <v>285</v>
      </c>
      <c r="G217" s="3">
        <f t="shared" si="597"/>
        <v>286</v>
      </c>
      <c r="H217" s="3">
        <f t="shared" si="597"/>
        <v>287</v>
      </c>
      <c r="I217" s="3">
        <f t="shared" si="597"/>
        <v>288</v>
      </c>
      <c r="J217" s="3">
        <f t="shared" si="597"/>
        <v>289</v>
      </c>
      <c r="K217" s="3">
        <f t="shared" si="597"/>
        <v>290</v>
      </c>
      <c r="L217" s="3">
        <f t="shared" si="597"/>
        <v>291</v>
      </c>
      <c r="M217" s="3">
        <f t="shared" si="597"/>
        <v>292</v>
      </c>
      <c r="N217" s="3">
        <f t="shared" si="597"/>
        <v>293</v>
      </c>
      <c r="O217" s="3">
        <f t="shared" si="597"/>
        <v>294</v>
      </c>
      <c r="P217" s="3">
        <f t="shared" si="597"/>
        <v>295</v>
      </c>
      <c r="Q217" s="3">
        <f t="shared" si="597"/>
        <v>296</v>
      </c>
      <c r="R217" s="3">
        <f t="shared" si="597"/>
        <v>297</v>
      </c>
      <c r="S217" s="3">
        <f>R217+1</f>
        <v>298</v>
      </c>
      <c r="T217" s="3">
        <f>S217+1</f>
        <v>299</v>
      </c>
      <c r="U217" s="3">
        <f t="shared" ref="U217" si="598">T217+1</f>
        <v>300</v>
      </c>
    </row>
    <row r="218" spans="1:21" ht="19.5" x14ac:dyDescent="0.25">
      <c r="A218" s="6" t="s">
        <v>8</v>
      </c>
      <c r="B218" s="3">
        <f>U213+$F$145</f>
        <v>2.8781249999999501</v>
      </c>
      <c r="C218" s="3">
        <f>B218+$F$145</f>
        <v>2.8812499999999499</v>
      </c>
      <c r="D218" s="3">
        <f t="shared" ref="D218:U218" si="599">C218+$F$145</f>
        <v>2.8843749999999497</v>
      </c>
      <c r="E218" s="3">
        <f t="shared" si="599"/>
        <v>2.8874999999999496</v>
      </c>
      <c r="F218" s="3">
        <f t="shared" si="599"/>
        <v>2.8906249999999494</v>
      </c>
      <c r="G218" s="3">
        <f t="shared" si="599"/>
        <v>2.8937499999999492</v>
      </c>
      <c r="H218" s="3">
        <f t="shared" si="599"/>
        <v>2.896874999999949</v>
      </c>
      <c r="I218" s="3">
        <f t="shared" si="599"/>
        <v>2.8999999999999488</v>
      </c>
      <c r="J218" s="3">
        <f t="shared" si="599"/>
        <v>2.9031249999999487</v>
      </c>
      <c r="K218" s="3">
        <f t="shared" si="599"/>
        <v>2.9062499999999485</v>
      </c>
      <c r="L218" s="3">
        <f t="shared" si="599"/>
        <v>2.9093749999999483</v>
      </c>
      <c r="M218" s="3">
        <f t="shared" si="599"/>
        <v>2.9124999999999481</v>
      </c>
      <c r="N218" s="3">
        <f t="shared" si="599"/>
        <v>2.915624999999948</v>
      </c>
      <c r="O218" s="3">
        <f t="shared" si="599"/>
        <v>2.9187499999999478</v>
      </c>
      <c r="P218" s="3">
        <f t="shared" si="599"/>
        <v>2.9218749999999476</v>
      </c>
      <c r="Q218" s="3">
        <f t="shared" si="599"/>
        <v>2.9249999999999474</v>
      </c>
      <c r="R218" s="3">
        <f t="shared" si="599"/>
        <v>2.9281249999999472</v>
      </c>
      <c r="S218" s="3">
        <f t="shared" si="599"/>
        <v>2.9312499999999471</v>
      </c>
      <c r="T218" s="3">
        <f t="shared" si="599"/>
        <v>2.9343749999999469</v>
      </c>
      <c r="U218" s="3">
        <f t="shared" si="599"/>
        <v>2.9374999999999467</v>
      </c>
    </row>
    <row r="219" spans="1:21" ht="19.5" x14ac:dyDescent="0.25">
      <c r="A219" s="6" t="s">
        <v>0</v>
      </c>
      <c r="B219" s="3">
        <f xml:space="preserve"> POWER(B218,-1) * LN(B218+2)</f>
        <v>0.55062268828549044</v>
      </c>
      <c r="C219" s="3">
        <f t="shared" ref="C219:U219" si="600" xml:space="preserve"> POWER(C218,-1) * LN(C218+2)</f>
        <v>0.55024775170702867</v>
      </c>
      <c r="D219" s="3">
        <f t="shared" si="600"/>
        <v>0.54987348546139858</v>
      </c>
      <c r="E219" s="3">
        <f t="shared" si="600"/>
        <v>0.54949988755376677</v>
      </c>
      <c r="F219" s="3">
        <f t="shared" si="600"/>
        <v>0.54912695599757799</v>
      </c>
      <c r="G219" s="3">
        <f t="shared" si="600"/>
        <v>0.54875468881451184</v>
      </c>
      <c r="H219" s="3">
        <f t="shared" si="600"/>
        <v>0.54838308403443925</v>
      </c>
      <c r="I219" s="3">
        <f t="shared" si="600"/>
        <v>0.54801213969537876</v>
      </c>
      <c r="J219" s="3">
        <f t="shared" si="600"/>
        <v>0.54764185384345421</v>
      </c>
      <c r="K219" s="3">
        <f t="shared" si="600"/>
        <v>0.54727222453285129</v>
      </c>
      <c r="L219" s="3">
        <f t="shared" si="600"/>
        <v>0.54690324982577587</v>
      </c>
      <c r="M219" s="3">
        <f t="shared" si="600"/>
        <v>0.54653492779241108</v>
      </c>
      <c r="N219" s="3">
        <f t="shared" si="600"/>
        <v>0.54616725651087616</v>
      </c>
      <c r="O219" s="3">
        <f t="shared" si="600"/>
        <v>0.54580023406718425</v>
      </c>
      <c r="P219" s="3">
        <f t="shared" si="600"/>
        <v>0.54543385855520143</v>
      </c>
      <c r="Q219" s="3">
        <f t="shared" si="600"/>
        <v>0.54506812807660521</v>
      </c>
      <c r="R219" s="3">
        <f t="shared" si="600"/>
        <v>0.54470304074084419</v>
      </c>
      <c r="S219" s="3">
        <f t="shared" si="600"/>
        <v>0.54433859466509693</v>
      </c>
      <c r="T219" s="3">
        <f t="shared" si="600"/>
        <v>0.54397478797423227</v>
      </c>
      <c r="U219" s="3">
        <f t="shared" si="600"/>
        <v>0.5436116188007688</v>
      </c>
    </row>
    <row r="220" spans="1:21" ht="19.5" x14ac:dyDescent="0.25">
      <c r="A220" s="6" t="s">
        <v>21</v>
      </c>
      <c r="B220" s="3">
        <f t="shared" ref="B220" si="601" xml:space="preserve"> B219*2</f>
        <v>1.1012453765709809</v>
      </c>
      <c r="C220" s="3">
        <f t="shared" ref="C220" si="602" xml:space="preserve"> C219*2</f>
        <v>1.1004955034140573</v>
      </c>
      <c r="D220" s="3">
        <f t="shared" ref="D220" si="603" xml:space="preserve"> D219*2</f>
        <v>1.0997469709227972</v>
      </c>
      <c r="E220" s="3">
        <f t="shared" ref="E220" si="604" xml:space="preserve"> E219*2</f>
        <v>1.0989997751075335</v>
      </c>
      <c r="F220" s="3">
        <f t="shared" ref="F220" si="605" xml:space="preserve"> F219*2</f>
        <v>1.098253911995156</v>
      </c>
      <c r="G220" s="3">
        <f t="shared" ref="G220" si="606" xml:space="preserve"> G219*2</f>
        <v>1.0975093776290237</v>
      </c>
      <c r="H220" s="3">
        <f t="shared" ref="H220" si="607" xml:space="preserve"> H219*2</f>
        <v>1.0967661680688785</v>
      </c>
      <c r="I220" s="3">
        <f xml:space="preserve"> I219*2</f>
        <v>1.0960242793907575</v>
      </c>
      <c r="J220" s="3">
        <f t="shared" ref="J220" si="608" xml:space="preserve"> J219*2</f>
        <v>1.0952837076869084</v>
      </c>
      <c r="K220" s="3">
        <f t="shared" ref="K220" si="609" xml:space="preserve"> K219*2</f>
        <v>1.0945444490657026</v>
      </c>
      <c r="L220" s="3">
        <f t="shared" ref="L220" si="610" xml:space="preserve"> L219*2</f>
        <v>1.0938064996515517</v>
      </c>
      <c r="M220" s="3">
        <f t="shared" ref="M220" si="611" xml:space="preserve"> M219*2</f>
        <v>1.0930698555848222</v>
      </c>
      <c r="N220" s="3">
        <f t="shared" ref="N220" si="612" xml:space="preserve"> N219*2</f>
        <v>1.0923345130217523</v>
      </c>
      <c r="O220" s="3">
        <f t="shared" ref="O220" si="613" xml:space="preserve"> O219*2</f>
        <v>1.0916004681343685</v>
      </c>
      <c r="P220" s="3">
        <f t="shared" ref="P220" si="614" xml:space="preserve"> P219*2</f>
        <v>1.0908677171104029</v>
      </c>
      <c r="Q220" s="3">
        <f t="shared" ref="Q220" si="615" xml:space="preserve"> Q219*2</f>
        <v>1.0901362561532104</v>
      </c>
      <c r="R220" s="3">
        <f t="shared" ref="R220" si="616" xml:space="preserve"> R219*2</f>
        <v>1.0894060814816884</v>
      </c>
      <c r="S220" s="3">
        <f t="shared" ref="S220" si="617" xml:space="preserve"> S219*2</f>
        <v>1.0886771893301939</v>
      </c>
      <c r="T220" s="3">
        <f t="shared" ref="T220" si="618" xml:space="preserve"> T219*2</f>
        <v>1.0879495759484645</v>
      </c>
      <c r="U220" s="3">
        <f xml:space="preserve"> U219*2</f>
        <v>1.0872232376015376</v>
      </c>
    </row>
    <row r="221" spans="1:21" ht="19.5" x14ac:dyDescent="0.25">
      <c r="A221" s="29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</row>
    <row r="222" spans="1:21" ht="19.5" x14ac:dyDescent="0.25">
      <c r="A222" s="6" t="s">
        <v>7</v>
      </c>
      <c r="B222" s="3">
        <v>301</v>
      </c>
      <c r="C222" s="3">
        <f t="shared" ref="C222:R222" si="619">B222+1</f>
        <v>302</v>
      </c>
      <c r="D222" s="3">
        <f t="shared" si="619"/>
        <v>303</v>
      </c>
      <c r="E222" s="3">
        <f t="shared" si="619"/>
        <v>304</v>
      </c>
      <c r="F222" s="3">
        <f t="shared" si="619"/>
        <v>305</v>
      </c>
      <c r="G222" s="3">
        <f t="shared" si="619"/>
        <v>306</v>
      </c>
      <c r="H222" s="3">
        <f t="shared" si="619"/>
        <v>307</v>
      </c>
      <c r="I222" s="3">
        <f t="shared" si="619"/>
        <v>308</v>
      </c>
      <c r="J222" s="3">
        <f t="shared" si="619"/>
        <v>309</v>
      </c>
      <c r="K222" s="3">
        <f t="shared" si="619"/>
        <v>310</v>
      </c>
      <c r="L222" s="3">
        <f t="shared" si="619"/>
        <v>311</v>
      </c>
      <c r="M222" s="3">
        <f t="shared" si="619"/>
        <v>312</v>
      </c>
      <c r="N222" s="3">
        <f t="shared" si="619"/>
        <v>313</v>
      </c>
      <c r="O222" s="3">
        <f t="shared" si="619"/>
        <v>314</v>
      </c>
      <c r="P222" s="3">
        <f t="shared" si="619"/>
        <v>315</v>
      </c>
      <c r="Q222" s="3">
        <f t="shared" si="619"/>
        <v>316</v>
      </c>
      <c r="R222" s="3">
        <f t="shared" si="619"/>
        <v>317</v>
      </c>
      <c r="S222" s="3">
        <f>R222+1</f>
        <v>318</v>
      </c>
      <c r="T222" s="3">
        <f>S222+1</f>
        <v>319</v>
      </c>
      <c r="U222" s="3">
        <f t="shared" ref="U222" si="620">T222+1</f>
        <v>320</v>
      </c>
    </row>
    <row r="223" spans="1:21" ht="19.5" x14ac:dyDescent="0.25">
      <c r="A223" s="6" t="s">
        <v>8</v>
      </c>
      <c r="B223" s="3">
        <f>U218+$F$145</f>
        <v>2.9406249999999465</v>
      </c>
      <c r="C223" s="3">
        <f>B223+$F$145</f>
        <v>2.9437499999999464</v>
      </c>
      <c r="D223" s="3">
        <f t="shared" ref="D223:S223" si="621">C223+$F$145</f>
        <v>2.9468749999999462</v>
      </c>
      <c r="E223" s="3">
        <f t="shared" si="621"/>
        <v>2.949999999999946</v>
      </c>
      <c r="F223" s="3">
        <f t="shared" si="621"/>
        <v>2.9531249999999458</v>
      </c>
      <c r="G223" s="3">
        <f t="shared" si="621"/>
        <v>2.9562499999999456</v>
      </c>
      <c r="H223" s="3">
        <f t="shared" si="621"/>
        <v>2.9593749999999455</v>
      </c>
      <c r="I223" s="3">
        <f t="shared" si="621"/>
        <v>2.9624999999999453</v>
      </c>
      <c r="J223" s="3">
        <f t="shared" si="621"/>
        <v>2.9656249999999451</v>
      </c>
      <c r="K223" s="3">
        <f t="shared" si="621"/>
        <v>2.9687499999999449</v>
      </c>
      <c r="L223" s="3">
        <f t="shared" si="621"/>
        <v>2.9718749999999448</v>
      </c>
      <c r="M223" s="3">
        <f t="shared" si="621"/>
        <v>2.9749999999999446</v>
      </c>
      <c r="N223" s="3">
        <f t="shared" si="621"/>
        <v>2.9781249999999444</v>
      </c>
      <c r="O223" s="3">
        <f t="shared" si="621"/>
        <v>2.9812499999999442</v>
      </c>
      <c r="P223" s="3">
        <f t="shared" si="621"/>
        <v>2.984374999999944</v>
      </c>
      <c r="Q223" s="3">
        <f t="shared" si="621"/>
        <v>2.9874999999999439</v>
      </c>
      <c r="R223" s="3">
        <f t="shared" si="621"/>
        <v>2.9906249999999437</v>
      </c>
      <c r="S223" s="3">
        <f t="shared" si="621"/>
        <v>2.9937499999999435</v>
      </c>
      <c r="T223" s="3">
        <f>S223+$F$145</f>
        <v>2.9968749999999433</v>
      </c>
      <c r="U223" s="3">
        <f>T223+$F$145</f>
        <v>2.9999999999999432</v>
      </c>
    </row>
    <row r="224" spans="1:21" ht="19.5" x14ac:dyDescent="0.25">
      <c r="A224" s="6" t="s">
        <v>0</v>
      </c>
      <c r="B224" s="3">
        <f xml:space="preserve"> POWER(B223,-1) * LN(B223+2)</f>
        <v>0.54324908528483495</v>
      </c>
      <c r="C224" s="3">
        <f t="shared" ref="C224:U224" si="622" xml:space="preserve"> POWER(C223,-1) * LN(C223+2)</f>
        <v>0.54288718557413007</v>
      </c>
      <c r="D224" s="3">
        <f t="shared" si="622"/>
        <v>0.54252591782388404</v>
      </c>
      <c r="E224" s="3">
        <f t="shared" si="622"/>
        <v>0.54216528019681942</v>
      </c>
      <c r="F224" s="3">
        <f t="shared" si="622"/>
        <v>0.54180527086311181</v>
      </c>
      <c r="G224" s="3">
        <f t="shared" si="622"/>
        <v>0.54144588800035165</v>
      </c>
      <c r="H224" s="3">
        <f t="shared" si="622"/>
        <v>0.54108712979350548</v>
      </c>
      <c r="I224" s="3">
        <f t="shared" si="622"/>
        <v>0.54072899443487843</v>
      </c>
      <c r="J224" s="3">
        <f t="shared" si="622"/>
        <v>0.54037148012407588</v>
      </c>
      <c r="K224" s="3">
        <f t="shared" si="622"/>
        <v>0.54001458506796585</v>
      </c>
      <c r="L224" s="3">
        <f t="shared" si="622"/>
        <v>0.53965830748064214</v>
      </c>
      <c r="M224" s="3">
        <f t="shared" si="622"/>
        <v>0.53930264558338648</v>
      </c>
      <c r="N224" s="3">
        <f t="shared" si="622"/>
        <v>0.53894759760463207</v>
      </c>
      <c r="O224" s="3">
        <f t="shared" si="622"/>
        <v>0.53859316177992689</v>
      </c>
      <c r="P224" s="3">
        <f t="shared" si="622"/>
        <v>0.53823933635189669</v>
      </c>
      <c r="Q224" s="3">
        <f t="shared" si="622"/>
        <v>0.53788611957020949</v>
      </c>
      <c r="R224" s="3">
        <f t="shared" si="622"/>
        <v>0.53753350969153912</v>
      </c>
      <c r="S224" s="3">
        <f t="shared" si="622"/>
        <v>0.53718150497952966</v>
      </c>
      <c r="T224" s="3">
        <f t="shared" si="622"/>
        <v>0.53683010370475948</v>
      </c>
      <c r="U224" s="3">
        <f t="shared" si="622"/>
        <v>0.53647930414470646</v>
      </c>
    </row>
    <row r="225" spans="1:21" ht="19.5" x14ac:dyDescent="0.25">
      <c r="A225" s="6" t="s">
        <v>21</v>
      </c>
      <c r="B225" s="3">
        <f t="shared" ref="B225" si="623" xml:space="preserve"> B224*2</f>
        <v>1.0864981705696699</v>
      </c>
      <c r="C225" s="3">
        <f t="shared" ref="C225" si="624" xml:space="preserve"> C224*2</f>
        <v>1.0857743711482601</v>
      </c>
      <c r="D225" s="3">
        <f t="shared" ref="D225" si="625" xml:space="preserve"> D224*2</f>
        <v>1.0850518356477681</v>
      </c>
      <c r="E225" s="3">
        <f t="shared" ref="E225" si="626" xml:space="preserve"> E224*2</f>
        <v>1.0843305603936388</v>
      </c>
      <c r="F225" s="3">
        <f t="shared" ref="F225" si="627" xml:space="preserve"> F224*2</f>
        <v>1.0836105417262236</v>
      </c>
      <c r="G225" s="3">
        <f t="shared" ref="G225" si="628" xml:space="preserve"> G224*2</f>
        <v>1.0828917760007033</v>
      </c>
      <c r="H225" s="3">
        <f t="shared" ref="H225" si="629" xml:space="preserve"> H224*2</f>
        <v>1.082174259587011</v>
      </c>
      <c r="I225" s="3">
        <f xml:space="preserve"> I224*2</f>
        <v>1.0814579888697569</v>
      </c>
      <c r="J225" s="3">
        <f t="shared" ref="J225" si="630" xml:space="preserve"> J224*2</f>
        <v>1.0807429602481518</v>
      </c>
      <c r="K225" s="3">
        <f t="shared" ref="K225" si="631" xml:space="preserve"> K224*2</f>
        <v>1.0800291701359317</v>
      </c>
      <c r="L225" s="3">
        <f t="shared" ref="L225" si="632" xml:space="preserve"> L224*2</f>
        <v>1.0793166149612843</v>
      </c>
      <c r="M225" s="3">
        <f t="shared" ref="M225" si="633" xml:space="preserve"> M224*2</f>
        <v>1.078605291166773</v>
      </c>
      <c r="N225" s="3">
        <f t="shared" ref="N225" si="634" xml:space="preserve"> N224*2</f>
        <v>1.0778951952092641</v>
      </c>
      <c r="O225" s="3">
        <f t="shared" ref="O225" si="635" xml:space="preserve"> O224*2</f>
        <v>1.0771863235598538</v>
      </c>
      <c r="P225" s="3">
        <f t="shared" ref="P225" si="636" xml:space="preserve"> P224*2</f>
        <v>1.0764786727037934</v>
      </c>
      <c r="Q225" s="3">
        <f t="shared" ref="Q225" si="637" xml:space="preserve"> Q224*2</f>
        <v>1.075772239140419</v>
      </c>
      <c r="R225" s="3">
        <f t="shared" ref="R225" si="638" xml:space="preserve"> R224*2</f>
        <v>1.0750670193830782</v>
      </c>
      <c r="S225" s="3">
        <f t="shared" ref="S225" si="639" xml:space="preserve"> S224*2</f>
        <v>1.0743630099590593</v>
      </c>
      <c r="T225" s="3">
        <f xml:space="preserve"> T224*2</f>
        <v>1.073660207409519</v>
      </c>
      <c r="U225" s="3">
        <f xml:space="preserve"> U224</f>
        <v>0.53647930414470646</v>
      </c>
    </row>
    <row r="227" spans="1:21" x14ac:dyDescent="0.25">
      <c r="B227" s="2" t="s">
        <v>9</v>
      </c>
      <c r="C227" s="10">
        <f>SUM(B190:V190)+ SUM(B195:U195) + SUM(B200:U200) + SUM(B205:U205) + SUM(B210:U210) + SUM(B215:U215) + SUM(B220:U220) + SUM(B225:U225) + SUM(B150:V150,B155:U155,B160:U160,B165:U165,B170:U170,B175:U175,B180:U180,B185:U185)</f>
        <v>387.81485599567162</v>
      </c>
    </row>
    <row r="229" spans="1:21" ht="19.5" x14ac:dyDescent="0.25">
      <c r="A229" s="34" t="s">
        <v>25</v>
      </c>
      <c r="B229" s="34"/>
      <c r="C229" s="53">
        <f xml:space="preserve"> C227*(F145/2)</f>
        <v>0.60596071249323691</v>
      </c>
      <c r="D229" s="53"/>
      <c r="E229" s="53"/>
      <c r="F229" s="53"/>
      <c r="G229" s="53"/>
    </row>
    <row r="231" spans="1:21" x14ac:dyDescent="0.25">
      <c r="D231" s="52" t="str">
        <f xml:space="preserve"> IF(ABS(C229-C138) &lt;= L3, "Окончательное решение!", "Переход к шагу 3!")</f>
        <v>Окончательное решение!</v>
      </c>
      <c r="E231" s="52"/>
      <c r="F231" s="52"/>
      <c r="G231" s="52"/>
    </row>
    <row r="233" spans="1:21" x14ac:dyDescent="0.25">
      <c r="D233" s="8" t="s">
        <v>38</v>
      </c>
      <c r="J233" s="27">
        <f xml:space="preserve"> ABS(J3-C229)</f>
        <v>8.9041171880133163E-8</v>
      </c>
    </row>
  </sheetData>
  <mergeCells count="29">
    <mergeCell ref="D231:G231"/>
    <mergeCell ref="C229:G229"/>
    <mergeCell ref="D140:G140"/>
    <mergeCell ref="A144:E144"/>
    <mergeCell ref="A229:B229"/>
    <mergeCell ref="A138:B138"/>
    <mergeCell ref="C138:E138"/>
    <mergeCell ref="D39:E39"/>
    <mergeCell ref="A41:E41"/>
    <mergeCell ref="A55:B55"/>
    <mergeCell ref="C55:E55"/>
    <mergeCell ref="D57:G57"/>
    <mergeCell ref="A61:E61"/>
    <mergeCell ref="A86:B86"/>
    <mergeCell ref="C86:E86"/>
    <mergeCell ref="D88:G88"/>
    <mergeCell ref="A93:E93"/>
    <mergeCell ref="A10:E10"/>
    <mergeCell ref="A26:B26"/>
    <mergeCell ref="C26:E26"/>
    <mergeCell ref="A28:E28"/>
    <mergeCell ref="A37:B37"/>
    <mergeCell ref="C37:E37"/>
    <mergeCell ref="A2:B2"/>
    <mergeCell ref="E2:I2"/>
    <mergeCell ref="J2:K2"/>
    <mergeCell ref="A3:B3"/>
    <mergeCell ref="E3:I4"/>
    <mergeCell ref="J3:K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Прямоугольники</vt:lpstr>
      <vt:lpstr>Трапеции</vt:lpstr>
      <vt:lpstr>Параболы</vt:lpstr>
      <vt:lpstr>Монте Карло</vt:lpstr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2018-11-26T07:09:54Z</dcterms:created>
  <dcterms:modified xsi:type="dcterms:W3CDTF">2018-12-10T07:57:29Z</dcterms:modified>
</cp:coreProperties>
</file>