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ВУЗ\ВУЗ\5 КУРС\Вычислительные системы\Лаб 3\"/>
    </mc:Choice>
  </mc:AlternateContent>
  <xr:revisionPtr revIDLastSave="0" documentId="13_ncr:1_{4452CC2A-C197-4290-8BDC-FFCC8151E88B}" xr6:coauthVersionLast="47" xr6:coauthVersionMax="47" xr10:uidLastSave="{00000000-0000-0000-0000-000000000000}"/>
  <bookViews>
    <workbookView xWindow="-120" yWindow="-120" windowWidth="29040" windowHeight="15990" xr2:uid="{2D9671C3-31CE-447C-A8A7-2CAE4874AD3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" i="1" l="1"/>
  <c r="G19" i="1"/>
  <c r="G18" i="1"/>
  <c r="I19" i="1"/>
  <c r="I18" i="1"/>
  <c r="F20" i="1"/>
  <c r="F19" i="1"/>
  <c r="F18" i="1"/>
  <c r="K13" i="1"/>
  <c r="K12" i="1"/>
  <c r="O13" i="1"/>
  <c r="L12" i="1"/>
  <c r="N12" i="1" s="1"/>
  <c r="N13" i="1"/>
  <c r="I13" i="1"/>
  <c r="I12" i="1"/>
  <c r="H13" i="1"/>
  <c r="H12" i="1"/>
  <c r="G13" i="1"/>
  <c r="G12" i="1"/>
  <c r="O12" i="1" l="1"/>
  <c r="L13" i="1"/>
  <c r="J13" i="1"/>
  <c r="J12" i="1"/>
</calcChain>
</file>

<file path=xl/sharedStrings.xml><?xml version="1.0" encoding="utf-8"?>
<sst xmlns="http://schemas.openxmlformats.org/spreadsheetml/2006/main" count="24" uniqueCount="21">
  <si>
    <t>VADD Di, 1, Ei</t>
  </si>
  <si>
    <t>L</t>
  </si>
  <si>
    <t>n</t>
  </si>
  <si>
    <t>E</t>
  </si>
  <si>
    <t>степень</t>
  </si>
  <si>
    <t>ti, нс</t>
  </si>
  <si>
    <t>tc, нс</t>
  </si>
  <si>
    <t>tsc, нс</t>
  </si>
  <si>
    <t>Tvec, нс</t>
  </si>
  <si>
    <t>Tscal, нс</t>
  </si>
  <si>
    <t>Tвкс, нс</t>
  </si>
  <si>
    <t>№</t>
  </si>
  <si>
    <t>S% ВКС (vec)</t>
  </si>
  <si>
    <t>S% ВКС (sc)</t>
  </si>
  <si>
    <t>VSUB Aj, Bj, Cj</t>
  </si>
  <si>
    <t>Команда</t>
  </si>
  <si>
    <t>Векторный</t>
  </si>
  <si>
    <t>Скалярный</t>
  </si>
  <si>
    <t>ВКС</t>
  </si>
  <si>
    <t>T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</si>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</sst>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B4B7E-8CF1-45D2-9893-5DF214D57F66}">
  <dimension ref="D6:O20"/>
  <sheetViews>
    <sheetView tabSelected="1" zoomScale="115" zoomScaleNormal="115" workbookViewId="0">
      <selection activeCell="G21" sqref="G21"/>
    </sheetView>
  </sheetViews>
  <sheetFormatPr defaultRowHeight="15" x14ac:dyDescent="0.25"/>
  <cols>
    <col min="4" max="4" width="3.42578125" customWidth="1"/>
    <col min="5" max="5" width="20.140625" customWidth="1"/>
    <col min="6" max="6" width="13" customWidth="1"/>
    <col min="7" max="7" width="12" bestFit="1" customWidth="1"/>
    <col min="8" max="9" width="12" customWidth="1"/>
    <col min="10" max="10" width="12" bestFit="1" customWidth="1"/>
    <col min="11" max="11" width="12.5703125" customWidth="1"/>
    <col min="12" max="12" width="13.140625" customWidth="1"/>
    <col min="14" max="14" width="17.28515625" customWidth="1"/>
    <col min="15" max="15" width="16.85546875" customWidth="1"/>
  </cols>
  <sheetData>
    <row r="6" spans="4:15" x14ac:dyDescent="0.25">
      <c r="F6" t="s">
        <v>4</v>
      </c>
      <c r="G6">
        <v>0</v>
      </c>
    </row>
    <row r="9" spans="4:15" x14ac:dyDescent="0.25">
      <c r="F9" t="s">
        <v>2</v>
      </c>
      <c r="G9">
        <v>6</v>
      </c>
    </row>
    <row r="11" spans="4:15" ht="18.75" x14ac:dyDescent="0.3">
      <c r="D11" s="3" t="s">
        <v>11</v>
      </c>
      <c r="E11" s="3" t="s">
        <v>15</v>
      </c>
      <c r="F11" s="3" t="s">
        <v>1</v>
      </c>
      <c r="G11" s="3" t="s">
        <v>5</v>
      </c>
      <c r="H11" s="3" t="s">
        <v>6</v>
      </c>
      <c r="I11" s="3" t="s">
        <v>7</v>
      </c>
      <c r="J11" s="3" t="s">
        <v>8</v>
      </c>
      <c r="K11" s="3" t="s">
        <v>9</v>
      </c>
      <c r="L11" s="3" t="s">
        <v>10</v>
      </c>
      <c r="M11" s="3" t="s">
        <v>3</v>
      </c>
      <c r="N11" s="4" t="s">
        <v>12</v>
      </c>
      <c r="O11" s="4" t="s">
        <v>13</v>
      </c>
    </row>
    <row r="12" spans="4:15" ht="18.75" x14ac:dyDescent="0.3">
      <c r="D12" s="2">
        <v>1</v>
      </c>
      <c r="E12" s="3" t="s">
        <v>14</v>
      </c>
      <c r="F12" s="3">
        <v>128</v>
      </c>
      <c r="G12" s="3">
        <f>11*POWER(10, $G$6)</f>
        <v>11</v>
      </c>
      <c r="H12" s="3">
        <f>13*POWER(10, $G$6)</f>
        <v>13</v>
      </c>
      <c r="I12" s="3">
        <f>60*POWER(10, $G$6)</f>
        <v>60</v>
      </c>
      <c r="J12" s="3">
        <f>G12+H12*$G$9</f>
        <v>89</v>
      </c>
      <c r="K12" s="3">
        <f>I12*F12</f>
        <v>7680</v>
      </c>
      <c r="L12" s="3">
        <f>MAX(G12+H12*(F12+$G$9-1),I12)</f>
        <v>1740</v>
      </c>
      <c r="M12" s="3">
        <v>4.6209379999999998</v>
      </c>
      <c r="N12" s="3">
        <f>(J12*100)/L12</f>
        <v>5.1149425287356323</v>
      </c>
      <c r="O12" s="3">
        <f>(K12*100)/L12</f>
        <v>441.37931034482756</v>
      </c>
    </row>
    <row r="13" spans="4:15" ht="18.75" x14ac:dyDescent="0.3">
      <c r="D13" s="2">
        <v>2</v>
      </c>
      <c r="E13" s="3" t="s">
        <v>0</v>
      </c>
      <c r="F13" s="3">
        <v>96</v>
      </c>
      <c r="G13" s="3">
        <f>9*POWER(10, $G$6)</f>
        <v>9</v>
      </c>
      <c r="H13" s="3">
        <f>13*POWER(10, $G$6)</f>
        <v>13</v>
      </c>
      <c r="I13" s="3">
        <f>57*POWER(10,$G$6)</f>
        <v>57</v>
      </c>
      <c r="J13" s="3">
        <f>G13+H13*$G$9</f>
        <v>87</v>
      </c>
      <c r="K13" s="3">
        <f>I13*F13</f>
        <v>5472</v>
      </c>
      <c r="L13" s="3">
        <f>MAX(G13+H13*(F13+$G$9-1),I13)</f>
        <v>1322</v>
      </c>
      <c r="M13" s="3">
        <v>4.3987129999999999</v>
      </c>
      <c r="N13" s="3">
        <f>(J13*100)/L13</f>
        <v>6.5809379727685329</v>
      </c>
      <c r="O13" s="3">
        <f>(K13*100)/L13</f>
        <v>413.91830559757943</v>
      </c>
    </row>
    <row r="17" spans="4:9" x14ac:dyDescent="0.25">
      <c r="D17" s="1" t="s">
        <v>11</v>
      </c>
      <c r="E17" s="1"/>
      <c r="F17" s="1" t="s">
        <v>14</v>
      </c>
      <c r="G17" s="1" t="s">
        <v>0</v>
      </c>
      <c r="H17" s="1" t="s">
        <v>19</v>
      </c>
      <c r="I17" s="1" t="s">
        <v>20</v>
      </c>
    </row>
    <row r="18" spans="4:9" x14ac:dyDescent="0.25">
      <c r="D18" s="1">
        <v>1</v>
      </c>
      <c r="E18" s="1" t="s">
        <v>16</v>
      </c>
      <c r="F18" s="1">
        <f>J12</f>
        <v>89</v>
      </c>
      <c r="G18" s="1">
        <f>J13</f>
        <v>87</v>
      </c>
      <c r="H18" s="1"/>
      <c r="I18" s="1">
        <f>F18*I20/F20</f>
        <v>5.1149425287356323</v>
      </c>
    </row>
    <row r="19" spans="4:9" x14ac:dyDescent="0.25">
      <c r="D19" s="1">
        <v>2</v>
      </c>
      <c r="E19" s="1" t="s">
        <v>17</v>
      </c>
      <c r="F19" s="1">
        <f>K12</f>
        <v>7680</v>
      </c>
      <c r="G19" s="1">
        <f>K13</f>
        <v>5472</v>
      </c>
      <c r="H19" s="1"/>
      <c r="I19" s="1">
        <f>F19*I20/F20</f>
        <v>441.37931034482756</v>
      </c>
    </row>
    <row r="20" spans="4:9" x14ac:dyDescent="0.25">
      <c r="D20" s="1">
        <v>3</v>
      </c>
      <c r="E20" s="1" t="s">
        <v>18</v>
      </c>
      <c r="F20" s="1">
        <f>L12</f>
        <v>1740</v>
      </c>
      <c r="G20" s="1">
        <f>L13</f>
        <v>1322</v>
      </c>
      <c r="H20" s="1"/>
      <c r="I20" s="1"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Савин</dc:creator>
  <cp:lastModifiedBy>Даниил Савин</cp:lastModifiedBy>
  <dcterms:created xsi:type="dcterms:W3CDTF">2022-10-29T15:52:19Z</dcterms:created>
  <dcterms:modified xsi:type="dcterms:W3CDTF">2022-10-29T18:07:18Z</dcterms:modified>
</cp:coreProperties>
</file>