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\Data\PaperGit\Paper\"/>
    </mc:Choice>
  </mc:AlternateContent>
  <xr:revisionPtr revIDLastSave="0" documentId="13_ncr:1_{F00E1A5B-95A1-4D5E-B941-5F3CCCA66F1A}" xr6:coauthVersionLast="47" xr6:coauthVersionMax="47" xr10:uidLastSave="{00000000-0000-0000-0000-000000000000}"/>
  <bookViews>
    <workbookView xWindow="-108" yWindow="-108" windowWidth="23256" windowHeight="12576" activeTab="2" xr2:uid="{31BAFB64-E6C2-4666-B222-CB5B9AEA777D}"/>
  </bookViews>
  <sheets>
    <sheet name="description" sheetId="1" r:id="rId1"/>
    <sheet name="dataQ" sheetId="2" r:id="rId2"/>
    <sheet name="dataKG" sheetId="6" r:id="rId3"/>
    <sheet name="Лист1" sheetId="4" r:id="rId4"/>
    <sheet name="dataM" sheetId="3" r:id="rId5"/>
  </sheets>
  <definedNames>
    <definedName name="ExternalData_1" localSheetId="2" hidden="1">dataKG!$A$1:$Z$50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3" i="6" l="1"/>
  <c r="AB4" i="6"/>
  <c r="AB5" i="6"/>
  <c r="AB6" i="6"/>
  <c r="AB7" i="6"/>
  <c r="AB8" i="6"/>
  <c r="AB9" i="6"/>
  <c r="AB10" i="6"/>
  <c r="AB11" i="6"/>
  <c r="AB12" i="6"/>
  <c r="AB13" i="6"/>
  <c r="AB14" i="6"/>
  <c r="AB15" i="6"/>
  <c r="AB16" i="6"/>
  <c r="AB17" i="6"/>
  <c r="AB18" i="6"/>
  <c r="AB19" i="6"/>
  <c r="AB20" i="6"/>
  <c r="AB21" i="6"/>
  <c r="AB22" i="6"/>
  <c r="AB23" i="6"/>
  <c r="AB24" i="6"/>
  <c r="AB25" i="6"/>
  <c r="AB26" i="6"/>
  <c r="AB27" i="6"/>
  <c r="AB28" i="6"/>
  <c r="AB29" i="6"/>
  <c r="AB30" i="6"/>
  <c r="AB31" i="6"/>
  <c r="AB32" i="6"/>
  <c r="AB33" i="6"/>
  <c r="AB34" i="6"/>
  <c r="AB35" i="6"/>
  <c r="AB36" i="6"/>
  <c r="AB37" i="6"/>
  <c r="AB38" i="6"/>
  <c r="AB39" i="6"/>
  <c r="AB40" i="6"/>
  <c r="AB41" i="6"/>
  <c r="AB42" i="6"/>
  <c r="AB43" i="6"/>
  <c r="AB44" i="6"/>
  <c r="AB45" i="6"/>
  <c r="AB46" i="6"/>
  <c r="AB47" i="6"/>
  <c r="AB48" i="6"/>
  <c r="AB49" i="6"/>
  <c r="AB50" i="6"/>
  <c r="AB2" i="6"/>
  <c r="AA53" i="6"/>
  <c r="O53" i="6"/>
  <c r="AC50" i="6"/>
  <c r="X57" i="2"/>
  <c r="X58" i="2"/>
  <c r="X59" i="2"/>
  <c r="X60" i="2"/>
  <c r="X61" i="2"/>
  <c r="X62" i="2"/>
  <c r="X63" i="2"/>
  <c r="X64" i="2"/>
  <c r="X65" i="2"/>
  <c r="X66" i="2"/>
  <c r="X67" i="2"/>
  <c r="X68" i="2"/>
  <c r="X69" i="2"/>
  <c r="X70" i="2"/>
  <c r="X71" i="2"/>
  <c r="X72" i="2"/>
  <c r="X73" i="2"/>
  <c r="X74" i="2"/>
  <c r="X75" i="2"/>
  <c r="X76" i="2"/>
  <c r="X77" i="2"/>
  <c r="X78" i="2"/>
  <c r="X79" i="2"/>
  <c r="X80" i="2"/>
  <c r="X81" i="2"/>
  <c r="X82" i="2"/>
  <c r="X83" i="2"/>
  <c r="X84" i="2"/>
  <c r="X85" i="2"/>
  <c r="X86" i="2"/>
  <c r="X87" i="2"/>
  <c r="X88" i="2"/>
  <c r="X89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3A01ACA-44C0-4DAC-A4AB-BFC696FA646E}" keepAlive="1" name="Запрос — dataKG" description="Соединение с запросом &quot;dataKG&quot; в книге." type="5" refreshedVersion="7" background="1" saveData="1">
    <dbPr connection="Provider=Microsoft.Mashup.OleDb.1;Data Source=$Workbook$;Location=dataKG;Extended Properties=&quot;&quot;" command="SELECT * FROM [dataKG]"/>
  </connection>
  <connection id="2" xr16:uid="{63AD9E1E-B64B-4C0A-8115-9886172A4DC2}" keepAlive="1" name="Запрос — dataKZ" description="Соединение с запросом &quot;dataKZ&quot; в книге." type="5" refreshedVersion="0" background="1">
    <dbPr connection="Provider=Microsoft.Mashup.OleDb.1;Data Source=$Workbook$;Location=dataKZ;Extended Properties=&quot;&quot;" command="SELECT * FROM [dataKZ]"/>
  </connection>
</connections>
</file>

<file path=xl/sharedStrings.xml><?xml version="1.0" encoding="utf-8"?>
<sst xmlns="http://schemas.openxmlformats.org/spreadsheetml/2006/main" count="345" uniqueCount="232">
  <si>
    <t>Variable</t>
  </si>
  <si>
    <t>Description</t>
  </si>
  <si>
    <t>Measurement units / coding</t>
  </si>
  <si>
    <t>Source</t>
  </si>
  <si>
    <t>Примечание</t>
  </si>
  <si>
    <t>Date</t>
  </si>
  <si>
    <t>2000-1</t>
  </si>
  <si>
    <t>2000-2</t>
  </si>
  <si>
    <t>2000-3</t>
  </si>
  <si>
    <t>2000-4</t>
  </si>
  <si>
    <t>2001-1</t>
  </si>
  <si>
    <t>2001-2</t>
  </si>
  <si>
    <t>2001-3</t>
  </si>
  <si>
    <t>2001-4</t>
  </si>
  <si>
    <t>2002-1</t>
  </si>
  <si>
    <t>2002-2</t>
  </si>
  <si>
    <t>2002-3</t>
  </si>
  <si>
    <t>2002-4</t>
  </si>
  <si>
    <t>2003-1</t>
  </si>
  <si>
    <t>2003-2</t>
  </si>
  <si>
    <t>2003-3</t>
  </si>
  <si>
    <t>2003-4</t>
  </si>
  <si>
    <t>2004-1</t>
  </si>
  <si>
    <t>2004-2</t>
  </si>
  <si>
    <t>2004-3</t>
  </si>
  <si>
    <t>2004-4</t>
  </si>
  <si>
    <t>2005-1</t>
  </si>
  <si>
    <t>2005-2</t>
  </si>
  <si>
    <t>2005-3</t>
  </si>
  <si>
    <t>2005-4</t>
  </si>
  <si>
    <t>2006-1</t>
  </si>
  <si>
    <t>2006-2</t>
  </si>
  <si>
    <t>2006-3</t>
  </si>
  <si>
    <t>2006-4</t>
  </si>
  <si>
    <t>2007-1</t>
  </si>
  <si>
    <t>2007-2</t>
  </si>
  <si>
    <t>2007-3</t>
  </si>
  <si>
    <t>2007-4</t>
  </si>
  <si>
    <t>2008-1</t>
  </si>
  <si>
    <t>2008-2</t>
  </si>
  <si>
    <t>2008-3</t>
  </si>
  <si>
    <t>2008-4</t>
  </si>
  <si>
    <t>2009-1</t>
  </si>
  <si>
    <t>2009-2</t>
  </si>
  <si>
    <t>2009-3</t>
  </si>
  <si>
    <t>2009-4</t>
  </si>
  <si>
    <t>2010-1</t>
  </si>
  <si>
    <t>2010-2</t>
  </si>
  <si>
    <t>2010-3</t>
  </si>
  <si>
    <t>2010-4</t>
  </si>
  <si>
    <t>2011-1</t>
  </si>
  <si>
    <t>2011-2</t>
  </si>
  <si>
    <t>2011-3</t>
  </si>
  <si>
    <t>2011-4</t>
  </si>
  <si>
    <t>2012-1</t>
  </si>
  <si>
    <t>2012-2</t>
  </si>
  <si>
    <t>2012-3</t>
  </si>
  <si>
    <t>2012-4</t>
  </si>
  <si>
    <t>2013-1</t>
  </si>
  <si>
    <t>2013-2</t>
  </si>
  <si>
    <t>2013-3</t>
  </si>
  <si>
    <t>2013-4</t>
  </si>
  <si>
    <t>2014-1</t>
  </si>
  <si>
    <t>2014-2</t>
  </si>
  <si>
    <t>2014-3</t>
  </si>
  <si>
    <t>2014-4</t>
  </si>
  <si>
    <t>2015-1</t>
  </si>
  <si>
    <t>2015-2</t>
  </si>
  <si>
    <t>2015-3</t>
  </si>
  <si>
    <t>2015-4</t>
  </si>
  <si>
    <t>2016-1</t>
  </si>
  <si>
    <t>2016-2</t>
  </si>
  <si>
    <t>2016-3</t>
  </si>
  <si>
    <t>2016-4</t>
  </si>
  <si>
    <t>2017-1</t>
  </si>
  <si>
    <t>2017-2</t>
  </si>
  <si>
    <t>2017-3</t>
  </si>
  <si>
    <t>2017-4</t>
  </si>
  <si>
    <t>2018-1</t>
  </si>
  <si>
    <t>2018-2</t>
  </si>
  <si>
    <t>2018-3</t>
  </si>
  <si>
    <t>2018-4</t>
  </si>
  <si>
    <t>2019-1</t>
  </si>
  <si>
    <t>2019-2</t>
  </si>
  <si>
    <t>2019-3</t>
  </si>
  <si>
    <t>2019-4</t>
  </si>
  <si>
    <t>2020-1</t>
  </si>
  <si>
    <t>2020-2</t>
  </si>
  <si>
    <t>2020-3</t>
  </si>
  <si>
    <t>2020-4</t>
  </si>
  <si>
    <t>2021-1</t>
  </si>
  <si>
    <t>2021-2</t>
  </si>
  <si>
    <t>2021-3</t>
  </si>
  <si>
    <t>2021-4</t>
  </si>
  <si>
    <t>NGDP</t>
  </si>
  <si>
    <t xml:space="preserve"> </t>
  </si>
  <si>
    <t>ВВП в текущих ценах</t>
  </si>
  <si>
    <t>https://www.nbkr.kg/index1.jsp?item=127&amp;lang=RUS</t>
  </si>
  <si>
    <t>M0</t>
  </si>
  <si>
    <t>https://www.nbkr.kg/index1.jsp?item=137&amp;lang=RUS</t>
  </si>
  <si>
    <t>Tax</t>
  </si>
  <si>
    <t>Доля чистых налогов на производство и импорт в ВВП</t>
  </si>
  <si>
    <t>%</t>
  </si>
  <si>
    <t>Деньги вне банков, денежная масса M0</t>
  </si>
  <si>
    <t>M2</t>
  </si>
  <si>
    <t>M1</t>
  </si>
  <si>
    <t>Monetary aggregate M2</t>
  </si>
  <si>
    <t>Monetary aggregate M1</t>
  </si>
  <si>
    <t>GREV</t>
  </si>
  <si>
    <t>GEXP</t>
  </si>
  <si>
    <t>млн. сом</t>
  </si>
  <si>
    <t>Доходы государственного бюджета</t>
  </si>
  <si>
    <t>Расходы государственного бюджета</t>
  </si>
  <si>
    <t>за квартал</t>
  </si>
  <si>
    <t>за квартал собрано</t>
  </si>
  <si>
    <t>за квартал потрачено</t>
  </si>
  <si>
    <t xml:space="preserve">Процентные ставки коммерческих банков по депозитам </t>
  </si>
  <si>
    <t>DR</t>
  </si>
  <si>
    <t>WSGDP</t>
  </si>
  <si>
    <t>Доля оплаты труда наемных работников в ВВП</t>
  </si>
  <si>
    <t>CH</t>
  </si>
  <si>
    <t>Валютные резервы в международной валюте</t>
  </si>
  <si>
    <t>млн. долларов США</t>
  </si>
  <si>
    <t>Unempl</t>
  </si>
  <si>
    <t>Уровень безработицы</t>
  </si>
  <si>
    <t>http://www.stat.kg/ru/statistics/zanyatost/</t>
  </si>
  <si>
    <t>GE</t>
  </si>
  <si>
    <t>Government Effectiveness</t>
  </si>
  <si>
    <t>Estimate</t>
  </si>
  <si>
    <t>https://databank.worldbank.org/source/worldwide-governance-indicators</t>
  </si>
  <si>
    <t>CC</t>
  </si>
  <si>
    <t>Control of Corruption</t>
  </si>
  <si>
    <t>PV</t>
  </si>
  <si>
    <t>Political Stability and Absence of Violence/Terrorism</t>
  </si>
  <si>
    <t>RQ</t>
  </si>
  <si>
    <t>Regulatory Quality</t>
  </si>
  <si>
    <t>RL</t>
  </si>
  <si>
    <t>Rule of Law</t>
  </si>
  <si>
    <t>VA</t>
  </si>
  <si>
    <t>Voice and Accountability</t>
  </si>
  <si>
    <t>ALLCARDS</t>
  </si>
  <si>
    <t>Всего банковских карт</t>
  </si>
  <si>
    <t>тыс. ед.</t>
  </si>
  <si>
    <t>ATM</t>
  </si>
  <si>
    <t>Количество банкоматов</t>
  </si>
  <si>
    <t>ед.</t>
  </si>
  <si>
    <t>TERMIN1</t>
  </si>
  <si>
    <t>https://www.nbkr.kg/index1.jsp?item=136&amp;lang=RUS</t>
  </si>
  <si>
    <t>Количество электронных терминалов, установленных в организациях торговли (услуг) (POS-терминалы)</t>
  </si>
  <si>
    <t>DCPS</t>
  </si>
  <si>
    <t>Domestic credit to private sector in GDP</t>
  </si>
  <si>
    <t>https://data.worldbank.org/indicator/FS.AST.PRVT.GD.ZS?locations=RU</t>
  </si>
  <si>
    <t>AGRO</t>
  </si>
  <si>
    <t>SID</t>
  </si>
  <si>
    <t>NPLa</t>
  </si>
  <si>
    <t>NPLp</t>
  </si>
  <si>
    <t>Объем государственного внутреннего долга</t>
  </si>
  <si>
    <t>Доля занятого населения в "Сельское, лесное хозяйство, охота, рыболовство и рыбоводство"</t>
  </si>
  <si>
    <t>VolCred</t>
  </si>
  <si>
    <t>Объем просроченных кредитов</t>
  </si>
  <si>
    <t>Объем кредитного портфеля</t>
  </si>
  <si>
    <t>http://www.minfin.kg/ru/novosti/mamlekettik-karyz/gosudarstvennyy-dolg</t>
  </si>
  <si>
    <t>Объем просроченных кредитов в кредитном портфеле</t>
  </si>
  <si>
    <t>SED</t>
  </si>
  <si>
    <t>SEDS</t>
  </si>
  <si>
    <t>Внешний госдолг</t>
  </si>
  <si>
    <t xml:space="preserve"> Курс: 0,935370</t>
  </si>
  <si>
    <t>indexInstitute</t>
  </si>
  <si>
    <t>indexBureau</t>
  </si>
  <si>
    <t>indexPayment</t>
  </si>
  <si>
    <t>indexDemocracy</t>
  </si>
  <si>
    <t>bvQ1</t>
  </si>
  <si>
    <t>bvQ2</t>
  </si>
  <si>
    <t>bvQ3</t>
  </si>
  <si>
    <t>CM</t>
  </si>
  <si>
    <t>8</t>
  </si>
  <si>
    <t>vTax</t>
  </si>
  <si>
    <t>2008 Q4</t>
  </si>
  <si>
    <t>2009 Q1</t>
  </si>
  <si>
    <t>33859</t>
  </si>
  <si>
    <t>2009 Q2</t>
  </si>
  <si>
    <t>2009 Q3</t>
  </si>
  <si>
    <t>2009 Q4</t>
  </si>
  <si>
    <t>2010 Q1</t>
  </si>
  <si>
    <t>42032</t>
  </si>
  <si>
    <t>2010 Q2</t>
  </si>
  <si>
    <t>2010 Q3</t>
  </si>
  <si>
    <t>2010 Q4</t>
  </si>
  <si>
    <t>2011 Q1</t>
  </si>
  <si>
    <t>2011 Q2</t>
  </si>
  <si>
    <t>2011 Q3</t>
  </si>
  <si>
    <t>2011 Q4</t>
  </si>
  <si>
    <t>2012 Q1</t>
  </si>
  <si>
    <t>2012 Q2</t>
  </si>
  <si>
    <t>2012 Q3</t>
  </si>
  <si>
    <t>2012 Q4</t>
  </si>
  <si>
    <t>2013 Q1</t>
  </si>
  <si>
    <t>2013 Q2</t>
  </si>
  <si>
    <t>2013 Q3</t>
  </si>
  <si>
    <t>2013 Q4</t>
  </si>
  <si>
    <t>2014 Q1</t>
  </si>
  <si>
    <t>2014 Q2</t>
  </si>
  <si>
    <t>2014 Q3</t>
  </si>
  <si>
    <t>2014 Q4</t>
  </si>
  <si>
    <t>2015 Q1</t>
  </si>
  <si>
    <t>2015 Q2</t>
  </si>
  <si>
    <t>2015 Q3</t>
  </si>
  <si>
    <t>2015 Q4</t>
  </si>
  <si>
    <t>2016 Q1</t>
  </si>
  <si>
    <t>2016 Q2</t>
  </si>
  <si>
    <t>2016 Q3</t>
  </si>
  <si>
    <t>2016 Q4</t>
  </si>
  <si>
    <t>2017 Q1</t>
  </si>
  <si>
    <t>2017 Q2</t>
  </si>
  <si>
    <t>2017 Q3</t>
  </si>
  <si>
    <t>2017 Q4</t>
  </si>
  <si>
    <t>2018 Q1</t>
  </si>
  <si>
    <t>105149</t>
  </si>
  <si>
    <t>2018 Q2</t>
  </si>
  <si>
    <t>2018 Q3</t>
  </si>
  <si>
    <t>2018 Q4</t>
  </si>
  <si>
    <t>2019 Q1</t>
  </si>
  <si>
    <t>2019 Q2</t>
  </si>
  <si>
    <t>134036</t>
  </si>
  <si>
    <t>2019 Q3</t>
  </si>
  <si>
    <t>175516</t>
  </si>
  <si>
    <t>2019 Q4</t>
  </si>
  <si>
    <t>2020 Q1</t>
  </si>
  <si>
    <t>2020 Q2</t>
  </si>
  <si>
    <t>2020 Q3</t>
  </si>
  <si>
    <t>2020 Q4</t>
  </si>
  <si>
    <t>SIDinGDP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</si>
</sst>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8" formatCode="_-* #,##0.00_р_._-;\-* #,##0.00_р_._-;_-* &quot;-&quot;??_р_._-;_-@_-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  <charset val="204"/>
    </font>
    <font>
      <sz val="10"/>
      <color rgb="FF000000"/>
      <name val="Arial"/>
      <family val="2"/>
      <charset val="204"/>
    </font>
    <font>
      <u/>
      <sz val="11"/>
      <color theme="10"/>
      <name val="Calibri"/>
      <family val="2"/>
      <charset val="204"/>
      <scheme val="minor"/>
    </font>
    <font>
      <sz val="10"/>
      <name val="Arial Cyr"/>
      <charset val="204"/>
    </font>
    <font>
      <sz val="11"/>
      <color indexed="9"/>
      <name val="Calibri"/>
      <family val="2"/>
      <charset val="204"/>
    </font>
    <font>
      <sz val="10"/>
      <color indexed="8"/>
      <name val="Arial"/>
      <family val="2"/>
      <charset val="204"/>
    </font>
    <font>
      <sz val="8"/>
      <color indexed="8"/>
      <name val="Times New Roman"/>
      <family val="1"/>
      <charset val="204"/>
    </font>
  </fonts>
  <fills count="6">
    <fill>
      <patternFill patternType="none"/>
    </fill>
    <fill>
      <patternFill patternType="gray125"/>
    </fill>
    <fill>
      <patternFill patternType="solid">
        <fgColor theme="6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62"/>
      </patternFill>
    </fill>
    <fill>
      <patternFill patternType="solid">
        <fgColor indexed="53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2">
    <xf numFmtId="0" fontId="0" fillId="0" borderId="0"/>
    <xf numFmtId="0" fontId="1" fillId="2" borderId="0" applyNumberFormat="0" applyBorder="0" applyAlignment="0" applyProtection="0"/>
    <xf numFmtId="0" fontId="2" fillId="0" borderId="0"/>
    <xf numFmtId="0" fontId="4" fillId="0" borderId="0">
      <protection locked="0"/>
    </xf>
    <xf numFmtId="0" fontId="5" fillId="0" borderId="0" applyNumberFormat="0" applyFill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6" fillId="0" borderId="0"/>
    <xf numFmtId="43" fontId="1" fillId="0" borderId="0" applyFont="0" applyFill="0" applyBorder="0" applyAlignment="0" applyProtection="0"/>
    <xf numFmtId="0" fontId="8" fillId="0" borderId="0"/>
    <xf numFmtId="43" fontId="9" fillId="0" borderId="0" applyFont="0" applyFill="0" applyBorder="0" applyAlignment="0" applyProtection="0"/>
    <xf numFmtId="168" fontId="6" fillId="0" borderId="0" applyFont="0" applyFill="0" applyBorder="0" applyAlignment="0" applyProtection="0"/>
  </cellStyleXfs>
  <cellXfs count="26">
    <xf numFmtId="0" fontId="0" fillId="0" borderId="0" xfId="0"/>
    <xf numFmtId="0" fontId="3" fillId="3" borderId="1" xfId="2" applyFont="1" applyFill="1" applyBorder="1" applyAlignment="1">
      <alignment horizontal="center" vertical="center" wrapText="1"/>
    </xf>
    <xf numFmtId="0" fontId="1" fillId="2" borderId="2" xfId="1" applyBorder="1" applyAlignment="1">
      <alignment horizontal="center" vertical="center"/>
    </xf>
    <xf numFmtId="14" fontId="1" fillId="2" borderId="2" xfId="1" applyNumberFormat="1" applyBorder="1" applyProtection="1">
      <protection locked="0"/>
    </xf>
    <xf numFmtId="0" fontId="0" fillId="0" borderId="2" xfId="0" applyBorder="1" applyAlignment="1">
      <alignment horizontal="left" vertical="center"/>
    </xf>
    <xf numFmtId="0" fontId="0" fillId="0" borderId="2" xfId="0" applyBorder="1" applyAlignment="1">
      <alignment vertical="center" wrapText="1"/>
    </xf>
    <xf numFmtId="0" fontId="0" fillId="0" borderId="2" xfId="0" applyBorder="1"/>
    <xf numFmtId="0" fontId="0" fillId="0" borderId="2" xfId="0" applyBorder="1" applyAlignment="1">
      <alignment wrapText="1"/>
    </xf>
    <xf numFmtId="0" fontId="2" fillId="0" borderId="2" xfId="2" applyBorder="1" applyAlignment="1">
      <alignment wrapText="1"/>
    </xf>
    <xf numFmtId="0" fontId="5" fillId="0" borderId="2" xfId="4" applyBorder="1" applyAlignment="1" applyProtection="1"/>
    <xf numFmtId="0" fontId="5" fillId="0" borderId="2" xfId="4" applyBorder="1"/>
    <xf numFmtId="0" fontId="4" fillId="0" borderId="2" xfId="3" applyBorder="1">
      <protection locked="0"/>
    </xf>
    <xf numFmtId="0" fontId="0" fillId="0" borderId="2" xfId="0" applyFill="1" applyBorder="1" applyAlignment="1">
      <alignment wrapText="1"/>
    </xf>
    <xf numFmtId="49" fontId="1" fillId="2" borderId="2" xfId="1" applyNumberFormat="1" applyBorder="1" applyAlignment="1">
      <alignment horizontal="left" vertical="center"/>
    </xf>
    <xf numFmtId="0" fontId="1" fillId="2" borderId="2" xfId="1" applyBorder="1"/>
    <xf numFmtId="49" fontId="1" fillId="2" borderId="2" xfId="1" applyNumberFormat="1" applyBorder="1"/>
    <xf numFmtId="14" fontId="4" fillId="0" borderId="3" xfId="3" applyNumberFormat="1" applyBorder="1">
      <protection locked="0"/>
    </xf>
    <xf numFmtId="14" fontId="4" fillId="0" borderId="4" xfId="3" applyNumberFormat="1" applyBorder="1">
      <protection locked="0"/>
    </xf>
    <xf numFmtId="14" fontId="0" fillId="0" borderId="2" xfId="0" applyNumberFormat="1" applyBorder="1"/>
    <xf numFmtId="49" fontId="1" fillId="2" borderId="5" xfId="1" applyNumberFormat="1" applyBorder="1" applyAlignment="1">
      <alignment horizontal="left" vertical="center"/>
    </xf>
    <xf numFmtId="0" fontId="0" fillId="0" borderId="5" xfId="0" applyFill="1" applyBorder="1" applyAlignment="1">
      <alignment wrapText="1"/>
    </xf>
    <xf numFmtId="0" fontId="0" fillId="0" borderId="5" xfId="0" applyFill="1" applyBorder="1"/>
    <xf numFmtId="0" fontId="4" fillId="0" borderId="5" xfId="3" applyFill="1" applyBorder="1">
      <protection locked="0"/>
    </xf>
    <xf numFmtId="0" fontId="0" fillId="0" borderId="0" xfId="0" applyNumberFormat="1"/>
    <xf numFmtId="43" fontId="0" fillId="0" borderId="0" xfId="8" applyFont="1"/>
    <xf numFmtId="43" fontId="0" fillId="0" borderId="0" xfId="0" applyNumberFormat="1"/>
  </cellXfs>
  <cellStyles count="12">
    <cellStyle name="60% — акцент3" xfId="1" builtinId="40"/>
    <cellStyle name="Normal" xfId="3" xr:uid="{A59ABEA4-1137-42B4-8ABF-71CE72C62474}"/>
    <cellStyle name="Акцент1 2" xfId="5" xr:uid="{A9D46693-E353-44C8-AEA5-FBF2C093C195}"/>
    <cellStyle name="Акцент6 2" xfId="6" xr:uid="{0E66D4CA-4273-4AE9-95AB-4024E2A9D3C6}"/>
    <cellStyle name="Гиперссылка" xfId="4" builtinId="8"/>
    <cellStyle name="Обычный" xfId="0" builtinId="0"/>
    <cellStyle name="Обычный 2" xfId="7" xr:uid="{68B85549-FA35-480E-9854-91D7C476C39B}"/>
    <cellStyle name="Обычный 3" xfId="9" xr:uid="{05BDDCCF-C089-467B-9652-BAF31B3A384B}"/>
    <cellStyle name="Обычный 5" xfId="2" xr:uid="{0DA01DF2-472E-4389-A55C-D5C9BCFF07B5}"/>
    <cellStyle name="Финансовый" xfId="8" builtinId="3"/>
    <cellStyle name="Финансовый 2" xfId="11" xr:uid="{8AAF2D02-DC02-4679-BE92-D387BD02DDA8}"/>
    <cellStyle name="Финансовый 3" xfId="10" xr:uid="{408D11A9-DBF5-4ACD-BB6F-DB50ACE173A5}"/>
  </cellStyles>
  <dxfs count="2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dataKG!$N$1</c:f>
              <c:strCache>
                <c:ptCount val="1"/>
                <c:pt idx="0">
                  <c:v>NPLp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dataKG!$A$2:$A$50</c:f>
              <c:strCache>
                <c:ptCount val="49"/>
                <c:pt idx="0">
                  <c:v>2008 Q4</c:v>
                </c:pt>
                <c:pt idx="1">
                  <c:v>2009 Q1</c:v>
                </c:pt>
                <c:pt idx="2">
                  <c:v>2009 Q2</c:v>
                </c:pt>
                <c:pt idx="3">
                  <c:v>2009 Q3</c:v>
                </c:pt>
                <c:pt idx="4">
                  <c:v>2009 Q4</c:v>
                </c:pt>
                <c:pt idx="5">
                  <c:v>2010 Q1</c:v>
                </c:pt>
                <c:pt idx="6">
                  <c:v>2010 Q2</c:v>
                </c:pt>
                <c:pt idx="7">
                  <c:v>2010 Q3</c:v>
                </c:pt>
                <c:pt idx="8">
                  <c:v>2010 Q4</c:v>
                </c:pt>
                <c:pt idx="9">
                  <c:v>2011 Q1</c:v>
                </c:pt>
                <c:pt idx="10">
                  <c:v>2011 Q2</c:v>
                </c:pt>
                <c:pt idx="11">
                  <c:v>2011 Q3</c:v>
                </c:pt>
                <c:pt idx="12">
                  <c:v>2011 Q4</c:v>
                </c:pt>
                <c:pt idx="13">
                  <c:v>2012 Q1</c:v>
                </c:pt>
                <c:pt idx="14">
                  <c:v>2012 Q2</c:v>
                </c:pt>
                <c:pt idx="15">
                  <c:v>2012 Q3</c:v>
                </c:pt>
                <c:pt idx="16">
                  <c:v>2012 Q4</c:v>
                </c:pt>
                <c:pt idx="17">
                  <c:v>2013 Q1</c:v>
                </c:pt>
                <c:pt idx="18">
                  <c:v>2013 Q2</c:v>
                </c:pt>
                <c:pt idx="19">
                  <c:v>2013 Q3</c:v>
                </c:pt>
                <c:pt idx="20">
                  <c:v>2013 Q4</c:v>
                </c:pt>
                <c:pt idx="21">
                  <c:v>2014 Q1</c:v>
                </c:pt>
                <c:pt idx="22">
                  <c:v>2014 Q2</c:v>
                </c:pt>
                <c:pt idx="23">
                  <c:v>2014 Q3</c:v>
                </c:pt>
                <c:pt idx="24">
                  <c:v>2014 Q4</c:v>
                </c:pt>
                <c:pt idx="25">
                  <c:v>2015 Q1</c:v>
                </c:pt>
                <c:pt idx="26">
                  <c:v>2015 Q2</c:v>
                </c:pt>
                <c:pt idx="27">
                  <c:v>2015 Q3</c:v>
                </c:pt>
                <c:pt idx="28">
                  <c:v>2015 Q4</c:v>
                </c:pt>
                <c:pt idx="29">
                  <c:v>2016 Q1</c:v>
                </c:pt>
                <c:pt idx="30">
                  <c:v>2016 Q2</c:v>
                </c:pt>
                <c:pt idx="31">
                  <c:v>2016 Q3</c:v>
                </c:pt>
                <c:pt idx="32">
                  <c:v>2016 Q4</c:v>
                </c:pt>
                <c:pt idx="33">
                  <c:v>2017 Q1</c:v>
                </c:pt>
                <c:pt idx="34">
                  <c:v>2017 Q2</c:v>
                </c:pt>
                <c:pt idx="35">
                  <c:v>2017 Q3</c:v>
                </c:pt>
                <c:pt idx="36">
                  <c:v>2017 Q4</c:v>
                </c:pt>
                <c:pt idx="37">
                  <c:v>2018 Q1</c:v>
                </c:pt>
                <c:pt idx="38">
                  <c:v>2018 Q2</c:v>
                </c:pt>
                <c:pt idx="39">
                  <c:v>2018 Q3</c:v>
                </c:pt>
                <c:pt idx="40">
                  <c:v>2018 Q4</c:v>
                </c:pt>
                <c:pt idx="41">
                  <c:v>2019 Q1</c:v>
                </c:pt>
                <c:pt idx="42">
                  <c:v>2019 Q2</c:v>
                </c:pt>
                <c:pt idx="43">
                  <c:v>2019 Q3</c:v>
                </c:pt>
                <c:pt idx="44">
                  <c:v>2019 Q4</c:v>
                </c:pt>
                <c:pt idx="45">
                  <c:v>2020 Q1</c:v>
                </c:pt>
                <c:pt idx="46">
                  <c:v>2020 Q2</c:v>
                </c:pt>
                <c:pt idx="47">
                  <c:v>2020 Q3</c:v>
                </c:pt>
                <c:pt idx="48">
                  <c:v>2020 Q4</c:v>
                </c:pt>
              </c:strCache>
            </c:strRef>
          </c:cat>
          <c:val>
            <c:numRef>
              <c:f>dataKG!$N$2:$N$50</c:f>
              <c:numCache>
                <c:formatCode>General</c:formatCode>
                <c:ptCount val="49"/>
                <c:pt idx="0">
                  <c:v>1.55663391573885</c:v>
                </c:pt>
                <c:pt idx="1">
                  <c:v>2.23828079827909</c:v>
                </c:pt>
                <c:pt idx="2">
                  <c:v>2.6128758755056101</c:v>
                </c:pt>
                <c:pt idx="3">
                  <c:v>2.6850925572012199</c:v>
                </c:pt>
                <c:pt idx="4">
                  <c:v>2.6161927946533199</c:v>
                </c:pt>
                <c:pt idx="5">
                  <c:v>2.2119645845853202</c:v>
                </c:pt>
                <c:pt idx="6">
                  <c:v>3.4221179231069798</c:v>
                </c:pt>
                <c:pt idx="7">
                  <c:v>3.0749387142871898</c:v>
                </c:pt>
                <c:pt idx="8">
                  <c:v>2.4668734124610099</c:v>
                </c:pt>
                <c:pt idx="9">
                  <c:v>2.5367103279249901</c:v>
                </c:pt>
                <c:pt idx="10">
                  <c:v>2.5969089033091302</c:v>
                </c:pt>
                <c:pt idx="11">
                  <c:v>2.5865613368399898</c:v>
                </c:pt>
                <c:pt idx="12">
                  <c:v>1.7400660754138499</c:v>
                </c:pt>
                <c:pt idx="13">
                  <c:v>1.7856319900570199</c:v>
                </c:pt>
                <c:pt idx="14">
                  <c:v>1.6201192432301399</c:v>
                </c:pt>
                <c:pt idx="15">
                  <c:v>1.5031459267613301</c:v>
                </c:pt>
                <c:pt idx="16">
                  <c:v>1.2342021788100299</c:v>
                </c:pt>
                <c:pt idx="17">
                  <c:v>2.3963867456071499</c:v>
                </c:pt>
                <c:pt idx="18">
                  <c:v>1.7169735414552401</c:v>
                </c:pt>
                <c:pt idx="19">
                  <c:v>1.78965859953367</c:v>
                </c:pt>
                <c:pt idx="20">
                  <c:v>1.7012838573691</c:v>
                </c:pt>
                <c:pt idx="21">
                  <c:v>1.57592515263942</c:v>
                </c:pt>
                <c:pt idx="22">
                  <c:v>1.34522206500028</c:v>
                </c:pt>
                <c:pt idx="23">
                  <c:v>1.2984203970283701</c:v>
                </c:pt>
                <c:pt idx="24">
                  <c:v>1.11890815469077</c:v>
                </c:pt>
                <c:pt idx="25">
                  <c:v>1.12746647966481</c:v>
                </c:pt>
                <c:pt idx="26">
                  <c:v>1.2014404131005101</c:v>
                </c:pt>
                <c:pt idx="27">
                  <c:v>1.3185829144624399</c:v>
                </c:pt>
                <c:pt idx="28">
                  <c:v>1.29660111362607</c:v>
                </c:pt>
                <c:pt idx="29">
                  <c:v>1.50804102068067</c:v>
                </c:pt>
                <c:pt idx="30">
                  <c:v>1.6330438168941901</c:v>
                </c:pt>
                <c:pt idx="31">
                  <c:v>1.8518102275998201</c:v>
                </c:pt>
                <c:pt idx="32">
                  <c:v>1.98414201491638</c:v>
                </c:pt>
                <c:pt idx="33">
                  <c:v>2.01245563518308</c:v>
                </c:pt>
                <c:pt idx="34">
                  <c:v>1.80793642069544</c:v>
                </c:pt>
                <c:pt idx="35">
                  <c:v>1.7769843624636801</c:v>
                </c:pt>
                <c:pt idx="36">
                  <c:v>1.6243939157771601</c:v>
                </c:pt>
                <c:pt idx="37">
                  <c:v>1.6372723880598099</c:v>
                </c:pt>
                <c:pt idx="38">
                  <c:v>1.3637488544073499</c:v>
                </c:pt>
                <c:pt idx="39">
                  <c:v>1.36880912858577</c:v>
                </c:pt>
                <c:pt idx="40">
                  <c:v>1.2916389962675801</c:v>
                </c:pt>
                <c:pt idx="41">
                  <c:v>1.3829059656912499</c:v>
                </c:pt>
                <c:pt idx="42">
                  <c:v>1.3013677384697</c:v>
                </c:pt>
                <c:pt idx="43">
                  <c:v>1.33132252391356</c:v>
                </c:pt>
                <c:pt idx="44">
                  <c:v>1.2229862018967299</c:v>
                </c:pt>
                <c:pt idx="45">
                  <c:v>1.6423244618586099</c:v>
                </c:pt>
                <c:pt idx="46">
                  <c:v>1.9893979674193401</c:v>
                </c:pt>
                <c:pt idx="47">
                  <c:v>1.7463808391106499</c:v>
                </c:pt>
                <c:pt idx="48">
                  <c:v>1.6110819737176101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2C-487C-8FF4-7B4EC7C4D80C}"/>
            </c:ext>
          </c:extLst>
        </c:ser>
        <c:ser>
          <c:idx val="1"/>
          <c:order val="1"/>
          <c:tx>
            <c:v>SID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dataKG!$A$2:$A$50</c:f>
              <c:strCache>
                <c:ptCount val="49"/>
                <c:pt idx="0">
                  <c:v>2008 Q4</c:v>
                </c:pt>
                <c:pt idx="1">
                  <c:v>2009 Q1</c:v>
                </c:pt>
                <c:pt idx="2">
                  <c:v>2009 Q2</c:v>
                </c:pt>
                <c:pt idx="3">
                  <c:v>2009 Q3</c:v>
                </c:pt>
                <c:pt idx="4">
                  <c:v>2009 Q4</c:v>
                </c:pt>
                <c:pt idx="5">
                  <c:v>2010 Q1</c:v>
                </c:pt>
                <c:pt idx="6">
                  <c:v>2010 Q2</c:v>
                </c:pt>
                <c:pt idx="7">
                  <c:v>2010 Q3</c:v>
                </c:pt>
                <c:pt idx="8">
                  <c:v>2010 Q4</c:v>
                </c:pt>
                <c:pt idx="9">
                  <c:v>2011 Q1</c:v>
                </c:pt>
                <c:pt idx="10">
                  <c:v>2011 Q2</c:v>
                </c:pt>
                <c:pt idx="11">
                  <c:v>2011 Q3</c:v>
                </c:pt>
                <c:pt idx="12">
                  <c:v>2011 Q4</c:v>
                </c:pt>
                <c:pt idx="13">
                  <c:v>2012 Q1</c:v>
                </c:pt>
                <c:pt idx="14">
                  <c:v>2012 Q2</c:v>
                </c:pt>
                <c:pt idx="15">
                  <c:v>2012 Q3</c:v>
                </c:pt>
                <c:pt idx="16">
                  <c:v>2012 Q4</c:v>
                </c:pt>
                <c:pt idx="17">
                  <c:v>2013 Q1</c:v>
                </c:pt>
                <c:pt idx="18">
                  <c:v>2013 Q2</c:v>
                </c:pt>
                <c:pt idx="19">
                  <c:v>2013 Q3</c:v>
                </c:pt>
                <c:pt idx="20">
                  <c:v>2013 Q4</c:v>
                </c:pt>
                <c:pt idx="21">
                  <c:v>2014 Q1</c:v>
                </c:pt>
                <c:pt idx="22">
                  <c:v>2014 Q2</c:v>
                </c:pt>
                <c:pt idx="23">
                  <c:v>2014 Q3</c:v>
                </c:pt>
                <c:pt idx="24">
                  <c:v>2014 Q4</c:v>
                </c:pt>
                <c:pt idx="25">
                  <c:v>2015 Q1</c:v>
                </c:pt>
                <c:pt idx="26">
                  <c:v>2015 Q2</c:v>
                </c:pt>
                <c:pt idx="27">
                  <c:v>2015 Q3</c:v>
                </c:pt>
                <c:pt idx="28">
                  <c:v>2015 Q4</c:v>
                </c:pt>
                <c:pt idx="29">
                  <c:v>2016 Q1</c:v>
                </c:pt>
                <c:pt idx="30">
                  <c:v>2016 Q2</c:v>
                </c:pt>
                <c:pt idx="31">
                  <c:v>2016 Q3</c:v>
                </c:pt>
                <c:pt idx="32">
                  <c:v>2016 Q4</c:v>
                </c:pt>
                <c:pt idx="33">
                  <c:v>2017 Q1</c:v>
                </c:pt>
                <c:pt idx="34">
                  <c:v>2017 Q2</c:v>
                </c:pt>
                <c:pt idx="35">
                  <c:v>2017 Q3</c:v>
                </c:pt>
                <c:pt idx="36">
                  <c:v>2017 Q4</c:v>
                </c:pt>
                <c:pt idx="37">
                  <c:v>2018 Q1</c:v>
                </c:pt>
                <c:pt idx="38">
                  <c:v>2018 Q2</c:v>
                </c:pt>
                <c:pt idx="39">
                  <c:v>2018 Q3</c:v>
                </c:pt>
                <c:pt idx="40">
                  <c:v>2018 Q4</c:v>
                </c:pt>
                <c:pt idx="41">
                  <c:v>2019 Q1</c:v>
                </c:pt>
                <c:pt idx="42">
                  <c:v>2019 Q2</c:v>
                </c:pt>
                <c:pt idx="43">
                  <c:v>2019 Q3</c:v>
                </c:pt>
                <c:pt idx="44">
                  <c:v>2019 Q4</c:v>
                </c:pt>
                <c:pt idx="45">
                  <c:v>2020 Q1</c:v>
                </c:pt>
                <c:pt idx="46">
                  <c:v>2020 Q2</c:v>
                </c:pt>
                <c:pt idx="47">
                  <c:v>2020 Q3</c:v>
                </c:pt>
                <c:pt idx="48">
                  <c:v>2020 Q4</c:v>
                </c:pt>
              </c:strCache>
            </c:strRef>
          </c:cat>
          <c:val>
            <c:numRef>
              <c:f>dataKG!$AB$2:$AB$50</c:f>
              <c:numCache>
                <c:formatCode>_(* #,##0.00_);_(* \(#,##0.00\);_(* "-"??_);_(@_)</c:formatCode>
                <c:ptCount val="49"/>
                <c:pt idx="0">
                  <c:v>3.3764030349448637</c:v>
                </c:pt>
                <c:pt idx="1">
                  <c:v>5.753029659765498</c:v>
                </c:pt>
                <c:pt idx="2">
                  <c:v>4.6032482565418302</c:v>
                </c:pt>
                <c:pt idx="3">
                  <c:v>3.3508879451537044</c:v>
                </c:pt>
                <c:pt idx="4">
                  <c:v>3.4615860707762849</c:v>
                </c:pt>
                <c:pt idx="5">
                  <c:v>5.0580844103956508</c:v>
                </c:pt>
                <c:pt idx="6">
                  <c:v>4.6473168028941796</c:v>
                </c:pt>
                <c:pt idx="7">
                  <c:v>3.3786158840350162</c:v>
                </c:pt>
                <c:pt idx="8">
                  <c:v>2.9598160510278348</c:v>
                </c:pt>
                <c:pt idx="9">
                  <c:v>4.680179639013117</c:v>
                </c:pt>
                <c:pt idx="10">
                  <c:v>4.2622503648959364</c:v>
                </c:pt>
                <c:pt idx="11">
                  <c:v>3.3262796747298222</c:v>
                </c:pt>
                <c:pt idx="12">
                  <c:v>3.7985253940248662</c:v>
                </c:pt>
                <c:pt idx="13">
                  <c:v>5.814651976286366</c:v>
                </c:pt>
                <c:pt idx="14">
                  <c:v>4.7566225348136575</c:v>
                </c:pt>
                <c:pt idx="15">
                  <c:v>3.5364909545607204</c:v>
                </c:pt>
                <c:pt idx="16">
                  <c:v>3.4134830900377375</c:v>
                </c:pt>
                <c:pt idx="17">
                  <c:v>5.089714828836498</c:v>
                </c:pt>
                <c:pt idx="18">
                  <c:v>4.0499604147595649</c:v>
                </c:pt>
                <c:pt idx="19">
                  <c:v>2.9525147913187997</c:v>
                </c:pt>
                <c:pt idx="20">
                  <c:v>2.7544437012118301</c:v>
                </c:pt>
                <c:pt idx="21">
                  <c:v>4.3187704196310674</c:v>
                </c:pt>
                <c:pt idx="22">
                  <c:v>3.5933032463358336</c:v>
                </c:pt>
                <c:pt idx="23">
                  <c:v>2.6182226441682044</c:v>
                </c:pt>
                <c:pt idx="24">
                  <c:v>2.3764536806070322</c:v>
                </c:pt>
                <c:pt idx="25">
                  <c:v>4.0674979449901087</c:v>
                </c:pt>
                <c:pt idx="26">
                  <c:v>3.6992909614186944</c:v>
                </c:pt>
                <c:pt idx="27">
                  <c:v>2.9776857065553308</c:v>
                </c:pt>
                <c:pt idx="28">
                  <c:v>2.9286862132857796</c:v>
                </c:pt>
                <c:pt idx="29">
                  <c:v>5.2104303583395852</c:v>
                </c:pt>
                <c:pt idx="30">
                  <c:v>4.5027998329552448</c:v>
                </c:pt>
                <c:pt idx="31">
                  <c:v>3.699226635594473</c:v>
                </c:pt>
                <c:pt idx="32">
                  <c:v>3.7379387806867901</c:v>
                </c:pt>
                <c:pt idx="33">
                  <c:v>6.5084463535532215</c:v>
                </c:pt>
                <c:pt idx="34">
                  <c:v>5.774818978493319</c:v>
                </c:pt>
                <c:pt idx="35">
                  <c:v>4.7360532306119207</c:v>
                </c:pt>
                <c:pt idx="36">
                  <c:v>4.5745303064621341</c:v>
                </c:pt>
                <c:pt idx="37">
                  <c:v>8.1687224795290483</c:v>
                </c:pt>
                <c:pt idx="38">
                  <c:v>7.6542850635345081</c:v>
                </c:pt>
                <c:pt idx="39">
                  <c:v>6.4606464881455441</c:v>
                </c:pt>
                <c:pt idx="40">
                  <c:v>6.1449155092095129</c:v>
                </c:pt>
                <c:pt idx="41">
                  <c:v>10.363618901289275</c:v>
                </c:pt>
                <c:pt idx="42">
                  <c:v>8.9435758863290449</c:v>
                </c:pt>
                <c:pt idx="43">
                  <c:v>7.0681089259668637</c:v>
                </c:pt>
                <c:pt idx="44">
                  <c:v>6.4794238064536991</c:v>
                </c:pt>
                <c:pt idx="45">
                  <c:v>11.333150929698363</c:v>
                </c:pt>
                <c:pt idx="46">
                  <c:v>11.187657516677517</c:v>
                </c:pt>
                <c:pt idx="47">
                  <c:v>8.1789827608776378</c:v>
                </c:pt>
                <c:pt idx="48">
                  <c:v>7.763296708542514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2C-487C-8FF4-7B4EC7C4D8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9887951"/>
        <c:axId val="1879881295"/>
      </c:lineChart>
      <c:catAx>
        <c:axId val="1879887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79881295"/>
        <c:crosses val="autoZero"/>
        <c:auto val="1"/>
        <c:lblAlgn val="ctr"/>
        <c:lblOffset val="100"/>
        <c:noMultiLvlLbl val="0"/>
      </c:catAx>
      <c:valAx>
        <c:axId val="1879881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798879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457200</xdr:colOff>
      <xdr:row>30</xdr:row>
      <xdr:rowOff>49530</xdr:rowOff>
    </xdr:from>
    <xdr:to>
      <xdr:col>23</xdr:col>
      <xdr:colOff>137160</xdr:colOff>
      <xdr:row>45</xdr:row>
      <xdr:rowOff>49530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61EFE295-6F75-4763-8D61-66690C6EE5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6E731706-0ADF-4F7D-AC69-130103000D58}" autoFormatId="16" applyNumberFormats="0" applyBorderFormats="0" applyFontFormats="0" applyPatternFormats="0" applyAlignmentFormats="0" applyWidthHeightFormats="0">
  <queryTableRefresh nextId="27">
    <queryTableFields count="26">
      <queryTableField id="1" name="Date" tableColumnId="1"/>
      <queryTableField id="2" name="NGDP" tableColumnId="2"/>
      <queryTableField id="3" name="WSGDP" tableColumnId="3"/>
      <queryTableField id="4" name="Tax" tableColumnId="4"/>
      <queryTableField id="5" name="DCPS" tableColumnId="5"/>
      <queryTableField id="6" name="AGRO" tableColumnId="6"/>
      <queryTableField id="7" name="GREV" tableColumnId="7"/>
      <queryTableField id="8" name="GEXP" tableColumnId="8"/>
      <queryTableField id="9" name="indexInstitute" tableColumnId="9"/>
      <queryTableField id="10" name="indexBureau" tableColumnId="10"/>
      <queryTableField id="11" name="indexPayment" tableColumnId="11"/>
      <queryTableField id="12" name="indexDemocracy" tableColumnId="12"/>
      <queryTableField id="13" name="NPLa" tableColumnId="13"/>
      <queryTableField id="14" name="NPLp" tableColumnId="14"/>
      <queryTableField id="15" name="SID" tableColumnId="15"/>
      <queryTableField id="16" name="Unempl" tableColumnId="16"/>
      <queryTableField id="17" name="bvQ1" tableColumnId="17"/>
      <queryTableField id="18" name="bvQ2" tableColumnId="18"/>
      <queryTableField id="19" name="bvQ3" tableColumnId="19"/>
      <queryTableField id="20" name="M2" tableColumnId="20"/>
      <queryTableField id="21" name="M1" tableColumnId="21"/>
      <queryTableField id="22" name="M0" tableColumnId="22"/>
      <queryTableField id="23" name="CH" tableColumnId="23"/>
      <queryTableField id="24" name="DR" tableColumnId="24"/>
      <queryTableField id="25" name="CM" tableColumnId="25"/>
      <queryTableField id="26" name="vTax" tableColumnId="2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A9C7C32-233B-49DF-87DD-925B4C1CAC4C}" name="dataKG" displayName="dataKG" ref="A1:Z50" tableType="queryTable" totalsRowShown="0">
  <autoFilter ref="A1:Z50" xr:uid="{7A9C7C32-233B-49DF-87DD-925B4C1CAC4C}"/>
  <tableColumns count="26">
    <tableColumn id="1" xr3:uid="{D9EF2760-8DB0-4AAF-8629-F12EC92A417E}" uniqueName="1" name="Date" queryTableFieldId="1" dataDxfId="21"/>
    <tableColumn id="2" xr3:uid="{D6FD9E1F-3E7B-43FA-8D4E-CA4E3373AFF0}" uniqueName="2" name="NGDP" queryTableFieldId="2" dataDxfId="20"/>
    <tableColumn id="3" xr3:uid="{93CA5898-0F0F-42E3-826B-54B6C5333B1A}" uniqueName="3" name="WSGDP" queryTableFieldId="3" dataDxfId="19"/>
    <tableColumn id="4" xr3:uid="{E01E99F5-479A-4F3B-B86C-20172AD2B159}" uniqueName="4" name="Tax" queryTableFieldId="4" dataDxfId="18"/>
    <tableColumn id="5" xr3:uid="{670EC18E-7EB2-4CAC-95D7-BF614C216271}" uniqueName="5" name="DCPS" queryTableFieldId="5" dataDxfId="17"/>
    <tableColumn id="6" xr3:uid="{CAFF8E00-FA17-4BC5-B209-406BA6144C0F}" uniqueName="6" name="AGRO" queryTableFieldId="6" dataDxfId="16"/>
    <tableColumn id="7" xr3:uid="{F2564B89-EE7C-4D31-9525-D40BFC476CCF}" uniqueName="7" name="GREV" queryTableFieldId="7" dataDxfId="15"/>
    <tableColumn id="8" xr3:uid="{2786ADFD-325A-4CC2-A54F-1D0DC4003726}" uniqueName="8" name="GEXP" queryTableFieldId="8" dataDxfId="14"/>
    <tableColumn id="9" xr3:uid="{7A2990EE-0C8A-4927-82A3-DCCE4E153B43}" uniqueName="9" name="indexInstitute" queryTableFieldId="9" dataDxfId="13"/>
    <tableColumn id="10" xr3:uid="{67C8F398-68A1-4805-8FD7-A0B39904B152}" uniqueName="10" name="indexBureau" queryTableFieldId="10" dataDxfId="12"/>
    <tableColumn id="11" xr3:uid="{536F0D8C-C66B-4133-B141-50B40C15EA84}" uniqueName="11" name="indexPayment" queryTableFieldId="11" dataDxfId="11"/>
    <tableColumn id="12" xr3:uid="{3BD9C88A-9A6A-4C7A-8551-E4BB1C0A947D}" uniqueName="12" name="indexDemocracy" queryTableFieldId="12" dataDxfId="10"/>
    <tableColumn id="13" xr3:uid="{2CF183F2-9C71-4DBA-8F33-39E450B1C46A}" uniqueName="13" name="NPLa" queryTableFieldId="13" dataDxfId="9"/>
    <tableColumn id="14" xr3:uid="{9D150F6A-0D7C-4164-A5DC-9A170F5DB032}" uniqueName="14" name="NPLp" queryTableFieldId="14" dataDxfId="8"/>
    <tableColumn id="15" xr3:uid="{82132623-B85B-42AA-919F-E79337E69567}" uniqueName="15" name="SID" queryTableFieldId="15" dataCellStyle="Финансовый"/>
    <tableColumn id="16" xr3:uid="{1A8EA436-01AC-4FF8-AB28-2ECC5E05F296}" uniqueName="16" name="Unempl" queryTableFieldId="16" dataDxfId="7"/>
    <tableColumn id="17" xr3:uid="{C33BD880-6E75-4554-A203-9E7AB706F1D0}" uniqueName="17" name="bvQ1" queryTableFieldId="17"/>
    <tableColumn id="18" xr3:uid="{1B9309DF-B7D9-4FE8-A50D-A642CF059352}" uniqueName="18" name="bvQ2" queryTableFieldId="18"/>
    <tableColumn id="19" xr3:uid="{F81CBF6F-DDE0-4E17-9A36-C095AE87FEA3}" uniqueName="19" name="bvQ3" queryTableFieldId="19"/>
    <tableColumn id="20" xr3:uid="{C432A930-CCD5-455B-859F-BD2FBE2A5C93}" uniqueName="20" name="M2" queryTableFieldId="20" dataDxfId="6"/>
    <tableColumn id="21" xr3:uid="{40407DA8-AF8E-4DA4-88CB-345F98E61268}" uniqueName="21" name="M1" queryTableFieldId="21" dataDxfId="5"/>
    <tableColumn id="22" xr3:uid="{33F07728-D3ED-4C87-914C-93041CBF0941}" uniqueName="22" name="M0" queryTableFieldId="22" dataDxfId="4"/>
    <tableColumn id="23" xr3:uid="{F09A0A78-C872-4148-9EF1-8BE1429FA5E1}" uniqueName="23" name="CH" queryTableFieldId="23" dataDxfId="3"/>
    <tableColumn id="24" xr3:uid="{46D7681F-73EE-4FFC-83A2-881199FA44F6}" uniqueName="24" name="DR" queryTableFieldId="24" dataDxfId="2"/>
    <tableColumn id="25" xr3:uid="{7C8B8C5A-094A-4EB1-A31A-685E82FFAADA}" uniqueName="25" name="CM" queryTableFieldId="25" dataDxfId="1"/>
    <tableColumn id="26" xr3:uid="{10F46F80-49EA-4304-8186-00A85EADC958}" uniqueName="26" name="vTax" queryTableFieldId="26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stat.kg/ru/statistics/zanyatost/" TargetMode="External"/><Relationship Id="rId2" Type="http://schemas.openxmlformats.org/officeDocument/2006/relationships/hyperlink" Target="https://data.worldbank.org/indicator/FS.AST.PRVT.GD.ZS?locations=RU" TargetMode="External"/><Relationship Id="rId1" Type="http://schemas.openxmlformats.org/officeDocument/2006/relationships/hyperlink" Target="https://databank.worldbank.org/source/worldwide-governance-indicators" TargetMode="External"/><Relationship Id="rId4" Type="http://schemas.openxmlformats.org/officeDocument/2006/relationships/hyperlink" Target="http://www.minfin.kg/ru/novosti/mamlekettik-karyz/gosudarstvennyy-dolg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A2A42-0C16-42CE-B660-2784188915B2}">
  <dimension ref="B2:F30"/>
  <sheetViews>
    <sheetView topLeftCell="A14" workbookViewId="0">
      <selection activeCell="F31" sqref="F31"/>
    </sheetView>
  </sheetViews>
  <sheetFormatPr defaultRowHeight="14.4" x14ac:dyDescent="0.3"/>
  <cols>
    <col min="2" max="2" width="10.44140625" customWidth="1"/>
    <col min="3" max="3" width="44.5546875" customWidth="1"/>
    <col min="4" max="4" width="31.77734375" customWidth="1"/>
    <col min="5" max="5" width="19" customWidth="1"/>
    <col min="6" max="6" width="21.88671875" customWidth="1"/>
  </cols>
  <sheetData>
    <row r="2" spans="2:6" x14ac:dyDescent="0.3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</row>
    <row r="3" spans="2:6" x14ac:dyDescent="0.3">
      <c r="B3" s="6" t="s">
        <v>94</v>
      </c>
      <c r="C3" s="6" t="s">
        <v>96</v>
      </c>
      <c r="D3" s="6" t="s">
        <v>110</v>
      </c>
      <c r="E3" s="10" t="s">
        <v>99</v>
      </c>
      <c r="F3" s="6" t="s">
        <v>113</v>
      </c>
    </row>
    <row r="4" spans="2:6" x14ac:dyDescent="0.3">
      <c r="B4" s="6" t="s">
        <v>98</v>
      </c>
      <c r="C4" s="6" t="s">
        <v>103</v>
      </c>
      <c r="D4" s="6" t="s">
        <v>110</v>
      </c>
      <c r="E4" s="6" t="s">
        <v>97</v>
      </c>
      <c r="F4" s="6" t="s">
        <v>95</v>
      </c>
    </row>
    <row r="5" spans="2:6" ht="28.8" x14ac:dyDescent="0.3">
      <c r="B5" s="4" t="s">
        <v>100</v>
      </c>
      <c r="C5" s="5" t="s">
        <v>101</v>
      </c>
      <c r="D5" s="6" t="s">
        <v>102</v>
      </c>
      <c r="E5" s="6" t="s">
        <v>97</v>
      </c>
      <c r="F5" s="6" t="s">
        <v>95</v>
      </c>
    </row>
    <row r="6" spans="2:6" x14ac:dyDescent="0.3">
      <c r="B6" s="6" t="s">
        <v>104</v>
      </c>
      <c r="C6" s="7" t="s">
        <v>106</v>
      </c>
      <c r="D6" s="6" t="s">
        <v>110</v>
      </c>
      <c r="E6" s="6" t="s">
        <v>97</v>
      </c>
      <c r="F6" s="6" t="s">
        <v>95</v>
      </c>
    </row>
    <row r="7" spans="2:6" x14ac:dyDescent="0.3">
      <c r="B7" s="6" t="s">
        <v>105</v>
      </c>
      <c r="C7" s="7" t="s">
        <v>107</v>
      </c>
      <c r="D7" s="6" t="s">
        <v>110</v>
      </c>
      <c r="E7" s="6" t="s">
        <v>97</v>
      </c>
      <c r="F7" s="6" t="s">
        <v>95</v>
      </c>
    </row>
    <row r="8" spans="2:6" x14ac:dyDescent="0.3">
      <c r="B8" s="6" t="s">
        <v>108</v>
      </c>
      <c r="C8" s="6" t="s">
        <v>111</v>
      </c>
      <c r="D8" s="6" t="s">
        <v>110</v>
      </c>
      <c r="E8" s="6" t="s">
        <v>97</v>
      </c>
      <c r="F8" s="6" t="s">
        <v>114</v>
      </c>
    </row>
    <row r="9" spans="2:6" x14ac:dyDescent="0.3">
      <c r="B9" s="6" t="s">
        <v>109</v>
      </c>
      <c r="C9" s="6" t="s">
        <v>112</v>
      </c>
      <c r="D9" s="6" t="s">
        <v>110</v>
      </c>
      <c r="E9" s="6" t="s">
        <v>97</v>
      </c>
      <c r="F9" s="6" t="s">
        <v>115</v>
      </c>
    </row>
    <row r="10" spans="2:6" x14ac:dyDescent="0.3">
      <c r="B10" s="6" t="s">
        <v>117</v>
      </c>
      <c r="C10" s="6" t="s">
        <v>116</v>
      </c>
      <c r="D10" s="6" t="s">
        <v>102</v>
      </c>
      <c r="E10" s="6" t="s">
        <v>97</v>
      </c>
      <c r="F10" s="6" t="s">
        <v>95</v>
      </c>
    </row>
    <row r="11" spans="2:6" x14ac:dyDescent="0.3">
      <c r="B11" s="6" t="s">
        <v>118</v>
      </c>
      <c r="C11" s="7" t="s">
        <v>119</v>
      </c>
      <c r="D11" s="6" t="s">
        <v>102</v>
      </c>
      <c r="E11" s="6" t="s">
        <v>97</v>
      </c>
      <c r="F11" s="6" t="s">
        <v>95</v>
      </c>
    </row>
    <row r="12" spans="2:6" x14ac:dyDescent="0.3">
      <c r="B12" s="6" t="s">
        <v>120</v>
      </c>
      <c r="C12" s="6" t="s">
        <v>121</v>
      </c>
      <c r="D12" s="6" t="s">
        <v>122</v>
      </c>
      <c r="E12" s="6" t="s">
        <v>97</v>
      </c>
      <c r="F12" s="6" t="s">
        <v>95</v>
      </c>
    </row>
    <row r="13" spans="2:6" x14ac:dyDescent="0.3">
      <c r="B13" s="11" t="s">
        <v>123</v>
      </c>
      <c r="C13" s="6" t="s">
        <v>124</v>
      </c>
      <c r="D13" s="6" t="s">
        <v>102</v>
      </c>
      <c r="E13" s="10" t="s">
        <v>125</v>
      </c>
      <c r="F13" s="6" t="s">
        <v>95</v>
      </c>
    </row>
    <row r="14" spans="2:6" x14ac:dyDescent="0.3">
      <c r="B14" s="11" t="s">
        <v>126</v>
      </c>
      <c r="C14" s="8" t="s">
        <v>127</v>
      </c>
      <c r="D14" s="6" t="s">
        <v>128</v>
      </c>
      <c r="E14" s="9" t="s">
        <v>129</v>
      </c>
      <c r="F14" s="6" t="s">
        <v>95</v>
      </c>
    </row>
    <row r="15" spans="2:6" x14ac:dyDescent="0.3">
      <c r="B15" s="11" t="s">
        <v>130</v>
      </c>
      <c r="C15" s="7" t="s">
        <v>131</v>
      </c>
      <c r="D15" s="6" t="s">
        <v>128</v>
      </c>
      <c r="E15" s="6" t="s">
        <v>129</v>
      </c>
      <c r="F15" s="6" t="s">
        <v>95</v>
      </c>
    </row>
    <row r="16" spans="2:6" x14ac:dyDescent="0.3">
      <c r="B16" s="11" t="s">
        <v>132</v>
      </c>
      <c r="C16" s="7" t="s">
        <v>133</v>
      </c>
      <c r="D16" s="6" t="s">
        <v>128</v>
      </c>
      <c r="E16" s="6" t="s">
        <v>129</v>
      </c>
      <c r="F16" s="6" t="s">
        <v>95</v>
      </c>
    </row>
    <row r="17" spans="2:6" x14ac:dyDescent="0.3">
      <c r="B17" s="11" t="s">
        <v>134</v>
      </c>
      <c r="C17" s="7" t="s">
        <v>135</v>
      </c>
      <c r="D17" s="6" t="s">
        <v>128</v>
      </c>
      <c r="E17" s="6" t="s">
        <v>129</v>
      </c>
      <c r="F17" s="6" t="s">
        <v>95</v>
      </c>
    </row>
    <row r="18" spans="2:6" x14ac:dyDescent="0.3">
      <c r="B18" s="11" t="s">
        <v>136</v>
      </c>
      <c r="C18" s="7" t="s">
        <v>137</v>
      </c>
      <c r="D18" s="6" t="s">
        <v>128</v>
      </c>
      <c r="E18" s="6" t="s">
        <v>129</v>
      </c>
      <c r="F18" s="6" t="s">
        <v>95</v>
      </c>
    </row>
    <row r="19" spans="2:6" x14ac:dyDescent="0.3">
      <c r="B19" s="11" t="s">
        <v>138</v>
      </c>
      <c r="C19" s="7" t="s">
        <v>139</v>
      </c>
      <c r="D19" s="6" t="s">
        <v>128</v>
      </c>
      <c r="E19" s="6" t="s">
        <v>129</v>
      </c>
      <c r="F19" s="6" t="s">
        <v>95</v>
      </c>
    </row>
    <row r="20" spans="2:6" x14ac:dyDescent="0.3">
      <c r="B20" s="11" t="s">
        <v>140</v>
      </c>
      <c r="C20" s="7" t="s">
        <v>141</v>
      </c>
      <c r="D20" s="6" t="s">
        <v>142</v>
      </c>
      <c r="E20" s="6" t="s">
        <v>147</v>
      </c>
      <c r="F20" s="6" t="s">
        <v>95</v>
      </c>
    </row>
    <row r="21" spans="2:6" x14ac:dyDescent="0.3">
      <c r="B21" s="11" t="s">
        <v>143</v>
      </c>
      <c r="C21" s="7" t="s">
        <v>144</v>
      </c>
      <c r="D21" s="6" t="s">
        <v>145</v>
      </c>
      <c r="E21" s="6" t="s">
        <v>147</v>
      </c>
      <c r="F21" s="6" t="s">
        <v>95</v>
      </c>
    </row>
    <row r="22" spans="2:6" ht="43.2" x14ac:dyDescent="0.3">
      <c r="B22" s="11" t="s">
        <v>146</v>
      </c>
      <c r="C22" s="7" t="s">
        <v>148</v>
      </c>
      <c r="D22" s="6" t="s">
        <v>145</v>
      </c>
      <c r="E22" s="6" t="s">
        <v>147</v>
      </c>
      <c r="F22" s="6" t="s">
        <v>95</v>
      </c>
    </row>
    <row r="23" spans="2:6" x14ac:dyDescent="0.3">
      <c r="B23" s="11" t="s">
        <v>149</v>
      </c>
      <c r="C23" s="6" t="s">
        <v>150</v>
      </c>
      <c r="D23" s="6" t="s">
        <v>102</v>
      </c>
      <c r="E23" s="9" t="s">
        <v>151</v>
      </c>
      <c r="F23" s="6" t="s">
        <v>95</v>
      </c>
    </row>
    <row r="24" spans="2:6" ht="28.8" x14ac:dyDescent="0.3">
      <c r="B24" s="11" t="s">
        <v>152</v>
      </c>
      <c r="C24" s="7" t="s">
        <v>157</v>
      </c>
      <c r="D24" s="6" t="s">
        <v>102</v>
      </c>
      <c r="E24" s="6"/>
      <c r="F24" s="6" t="s">
        <v>95</v>
      </c>
    </row>
    <row r="25" spans="2:6" x14ac:dyDescent="0.3">
      <c r="B25" s="11" t="s">
        <v>153</v>
      </c>
      <c r="C25" s="7" t="s">
        <v>156</v>
      </c>
      <c r="D25" s="6" t="s">
        <v>110</v>
      </c>
      <c r="E25" s="10" t="s">
        <v>161</v>
      </c>
      <c r="F25" s="6" t="s">
        <v>95</v>
      </c>
    </row>
    <row r="26" spans="2:6" x14ac:dyDescent="0.3">
      <c r="B26" s="11" t="s">
        <v>154</v>
      </c>
      <c r="C26" s="12" t="s">
        <v>159</v>
      </c>
      <c r="D26" s="6" t="s">
        <v>110</v>
      </c>
      <c r="E26" s="6" t="s">
        <v>99</v>
      </c>
      <c r="F26" s="6" t="s">
        <v>95</v>
      </c>
    </row>
    <row r="27" spans="2:6" x14ac:dyDescent="0.3">
      <c r="B27" s="11" t="s">
        <v>158</v>
      </c>
      <c r="C27" s="12" t="s">
        <v>160</v>
      </c>
      <c r="D27" s="6" t="s">
        <v>110</v>
      </c>
      <c r="E27" s="6" t="s">
        <v>99</v>
      </c>
      <c r="F27" s="6" t="s">
        <v>95</v>
      </c>
    </row>
    <row r="28" spans="2:6" ht="28.8" x14ac:dyDescent="0.3">
      <c r="B28" s="11" t="s">
        <v>155</v>
      </c>
      <c r="C28" s="12" t="s">
        <v>162</v>
      </c>
      <c r="D28" s="6" t="s">
        <v>102</v>
      </c>
      <c r="E28" s="6" t="s">
        <v>99</v>
      </c>
      <c r="F28" s="6" t="s">
        <v>95</v>
      </c>
    </row>
    <row r="29" spans="2:6" x14ac:dyDescent="0.3">
      <c r="B29" s="22" t="s">
        <v>163</v>
      </c>
      <c r="C29" s="20" t="s">
        <v>165</v>
      </c>
      <c r="D29" s="21" t="s">
        <v>122</v>
      </c>
      <c r="E29" t="s">
        <v>161</v>
      </c>
      <c r="F29" s="21" t="s">
        <v>95</v>
      </c>
    </row>
    <row r="30" spans="2:6" x14ac:dyDescent="0.3">
      <c r="B30" s="22" t="s">
        <v>164</v>
      </c>
      <c r="C30" s="20" t="s">
        <v>165</v>
      </c>
      <c r="D30" s="6" t="s">
        <v>110</v>
      </c>
      <c r="E30" t="s">
        <v>161</v>
      </c>
      <c r="F30" s="21" t="s">
        <v>166</v>
      </c>
    </row>
  </sheetData>
  <hyperlinks>
    <hyperlink ref="E14" r:id="rId1" xr:uid="{1E4AFA9E-CEA2-4A98-9B6A-434B6D851F3F}"/>
    <hyperlink ref="E23" r:id="rId2" xr:uid="{10D1A10D-647D-4D64-83F9-8D2485CE57C1}"/>
    <hyperlink ref="E13" r:id="rId3" xr:uid="{73DF6D90-83E9-4A39-A8D0-68AD2120CC91}"/>
    <hyperlink ref="E25" r:id="rId4" xr:uid="{011ABFD7-13C6-4A33-BB35-B7995C90667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9C6DC-2021-483E-BAC8-4FF2FB1A1B66}">
  <dimension ref="A1:X89"/>
  <sheetViews>
    <sheetView zoomScale="70" zoomScaleNormal="70" workbookViewId="0">
      <pane ySplit="1" topLeftCell="A54" activePane="bottomLeft" state="frozen"/>
      <selection pane="bottomLeft" activeCell="X57" sqref="X57:X89"/>
    </sheetView>
  </sheetViews>
  <sheetFormatPr defaultRowHeight="14.4" x14ac:dyDescent="0.3"/>
  <cols>
    <col min="14" max="14" width="10.5546875" customWidth="1"/>
    <col min="19" max="19" width="9.33203125" bestFit="1" customWidth="1"/>
    <col min="20" max="20" width="12" customWidth="1"/>
    <col min="21" max="21" width="11.88671875" customWidth="1"/>
  </cols>
  <sheetData>
    <row r="1" spans="1:24" x14ac:dyDescent="0.3">
      <c r="A1" s="2" t="s">
        <v>5</v>
      </c>
      <c r="B1" s="14" t="s">
        <v>94</v>
      </c>
      <c r="C1" s="14" t="s">
        <v>100</v>
      </c>
      <c r="D1" s="14" t="s">
        <v>108</v>
      </c>
      <c r="E1" s="14" t="s">
        <v>109</v>
      </c>
      <c r="F1" s="14" t="s">
        <v>118</v>
      </c>
      <c r="G1" s="14" t="s">
        <v>123</v>
      </c>
      <c r="H1" s="15" t="s">
        <v>130</v>
      </c>
      <c r="I1" s="15" t="s">
        <v>126</v>
      </c>
      <c r="J1" s="15" t="s">
        <v>134</v>
      </c>
      <c r="K1" s="15" t="s">
        <v>136</v>
      </c>
      <c r="L1" s="15" t="s">
        <v>138</v>
      </c>
      <c r="M1" s="15" t="s">
        <v>132</v>
      </c>
      <c r="N1" s="13" t="s">
        <v>140</v>
      </c>
      <c r="O1" s="13" t="s">
        <v>143</v>
      </c>
      <c r="P1" s="13" t="s">
        <v>146</v>
      </c>
      <c r="Q1" s="13" t="s">
        <v>149</v>
      </c>
      <c r="R1" s="13" t="s">
        <v>152</v>
      </c>
      <c r="S1" s="13" t="s">
        <v>153</v>
      </c>
      <c r="T1" s="13" t="s">
        <v>154</v>
      </c>
      <c r="U1" s="13" t="s">
        <v>158</v>
      </c>
      <c r="V1" s="13" t="s">
        <v>155</v>
      </c>
      <c r="W1" s="19" t="s">
        <v>163</v>
      </c>
      <c r="X1" s="19" t="s">
        <v>164</v>
      </c>
    </row>
    <row r="2" spans="1:24" x14ac:dyDescent="0.3">
      <c r="A2" s="6" t="s">
        <v>6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</row>
    <row r="3" spans="1:24" x14ac:dyDescent="0.3">
      <c r="A3" s="6" t="s">
        <v>7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</row>
    <row r="4" spans="1:24" x14ac:dyDescent="0.3">
      <c r="A4" s="6" t="s">
        <v>8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</row>
    <row r="5" spans="1:24" x14ac:dyDescent="0.3">
      <c r="A5" s="6" t="s">
        <v>9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</row>
    <row r="6" spans="1:24" x14ac:dyDescent="0.3">
      <c r="A6" s="6" t="s">
        <v>10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</row>
    <row r="7" spans="1:24" x14ac:dyDescent="0.3">
      <c r="A7" s="6" t="s">
        <v>11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</row>
    <row r="8" spans="1:24" x14ac:dyDescent="0.3">
      <c r="A8" s="6" t="s">
        <v>12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</row>
    <row r="9" spans="1:24" x14ac:dyDescent="0.3">
      <c r="A9" s="6" t="s">
        <v>13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</row>
    <row r="10" spans="1:24" x14ac:dyDescent="0.3">
      <c r="A10" s="6" t="s">
        <v>14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</row>
    <row r="11" spans="1:24" x14ac:dyDescent="0.3">
      <c r="A11" s="6" t="s">
        <v>15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</row>
    <row r="12" spans="1:24" x14ac:dyDescent="0.3">
      <c r="A12" s="6" t="s">
        <v>16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</row>
    <row r="13" spans="1:24" x14ac:dyDescent="0.3">
      <c r="A13" s="6" t="s">
        <v>17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</row>
    <row r="14" spans="1:24" x14ac:dyDescent="0.3">
      <c r="A14" s="6" t="s">
        <v>18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</row>
    <row r="15" spans="1:24" x14ac:dyDescent="0.3">
      <c r="A15" s="6" t="s">
        <v>19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</row>
    <row r="16" spans="1:24" x14ac:dyDescent="0.3">
      <c r="A16" s="6" t="s">
        <v>20</v>
      </c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</row>
    <row r="17" spans="1:22" x14ac:dyDescent="0.3">
      <c r="A17" s="6" t="s">
        <v>21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</row>
    <row r="18" spans="1:22" x14ac:dyDescent="0.3">
      <c r="A18" s="6" t="s">
        <v>22</v>
      </c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</row>
    <row r="19" spans="1:22" x14ac:dyDescent="0.3">
      <c r="A19" s="6" t="s">
        <v>23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</row>
    <row r="20" spans="1:22" x14ac:dyDescent="0.3">
      <c r="A20" s="6" t="s">
        <v>24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</row>
    <row r="21" spans="1:22" x14ac:dyDescent="0.3">
      <c r="A21" s="6" t="s">
        <v>25</v>
      </c>
      <c r="B21" s="6"/>
      <c r="C21" s="6"/>
      <c r="D21" s="6"/>
      <c r="E21" s="6"/>
      <c r="F21" s="6"/>
      <c r="G21" s="6"/>
      <c r="H21" s="6">
        <v>-1.104846</v>
      </c>
      <c r="I21" s="6">
        <v>-0.68293139999999997</v>
      </c>
      <c r="J21" s="6">
        <v>-0.32162400000000002</v>
      </c>
      <c r="K21" s="6">
        <v>-0.81402509999999995</v>
      </c>
      <c r="L21" s="6">
        <v>-1.016143</v>
      </c>
      <c r="M21" s="6">
        <v>-1.183889</v>
      </c>
      <c r="N21" s="6"/>
      <c r="O21" s="6"/>
      <c r="P21" s="6"/>
      <c r="Q21" s="6">
        <v>7.0766512596090969</v>
      </c>
      <c r="R21" s="6">
        <v>38.901456261209525</v>
      </c>
      <c r="S21" s="6"/>
      <c r="T21" s="6"/>
      <c r="U21" s="6"/>
      <c r="V21" s="6"/>
    </row>
    <row r="22" spans="1:22" x14ac:dyDescent="0.3">
      <c r="A22" s="6" t="s">
        <v>26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</row>
    <row r="23" spans="1:22" x14ac:dyDescent="0.3">
      <c r="A23" s="6" t="s">
        <v>27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</row>
    <row r="24" spans="1:22" x14ac:dyDescent="0.3">
      <c r="A24" s="6" t="s">
        <v>28</v>
      </c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</row>
    <row r="25" spans="1:22" x14ac:dyDescent="0.3">
      <c r="A25" s="6" t="s">
        <v>29</v>
      </c>
      <c r="B25" s="6"/>
      <c r="C25" s="6"/>
      <c r="D25" s="6"/>
      <c r="E25" s="6"/>
      <c r="F25" s="6"/>
      <c r="G25" s="6"/>
      <c r="H25" s="6">
        <v>-1.2533859999999999</v>
      </c>
      <c r="I25" s="6">
        <v>-0.87841069999999999</v>
      </c>
      <c r="J25" s="6">
        <v>-1.0052099999999999</v>
      </c>
      <c r="K25" s="6">
        <v>-1.1144229999999999</v>
      </c>
      <c r="L25" s="6">
        <v>-0.88755070000000003</v>
      </c>
      <c r="M25" s="6">
        <v>-1.1751210000000001</v>
      </c>
      <c r="N25" s="6"/>
      <c r="O25" s="6"/>
      <c r="P25" s="6"/>
      <c r="Q25" s="6">
        <v>7.9467049292759508</v>
      </c>
      <c r="R25" s="6">
        <v>38.499464316705485</v>
      </c>
      <c r="S25" s="6">
        <v>7188.7999999999993</v>
      </c>
      <c r="T25" s="6"/>
      <c r="U25" s="6"/>
      <c r="V25" s="6"/>
    </row>
    <row r="26" spans="1:22" x14ac:dyDescent="0.3">
      <c r="A26" s="6" t="s">
        <v>30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</row>
    <row r="27" spans="1:22" x14ac:dyDescent="0.3">
      <c r="A27" s="6" t="s">
        <v>31</v>
      </c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</row>
    <row r="28" spans="1:22" x14ac:dyDescent="0.3">
      <c r="A28" s="6" t="s">
        <v>32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</row>
    <row r="29" spans="1:22" x14ac:dyDescent="0.3">
      <c r="A29" s="6" t="s">
        <v>33</v>
      </c>
      <c r="B29" s="6"/>
      <c r="C29" s="6"/>
      <c r="D29" s="6"/>
      <c r="E29" s="6"/>
      <c r="F29" s="6"/>
      <c r="G29" s="6">
        <v>8.3000000000000007</v>
      </c>
      <c r="H29" s="6">
        <v>-1.317895</v>
      </c>
      <c r="I29" s="6">
        <v>-0.80585470000000003</v>
      </c>
      <c r="J29" s="6">
        <v>-0.66351959999999999</v>
      </c>
      <c r="K29" s="6">
        <v>-1.313625</v>
      </c>
      <c r="L29" s="6">
        <v>-0.75908209999999998</v>
      </c>
      <c r="M29" s="6">
        <v>-1.3860159999999999</v>
      </c>
      <c r="N29" s="6"/>
      <c r="O29" s="6"/>
      <c r="P29" s="6"/>
      <c r="Q29" s="6">
        <v>10.557550564542561</v>
      </c>
      <c r="R29" s="6">
        <v>36.266436253144313</v>
      </c>
      <c r="S29" s="6">
        <v>6885.55</v>
      </c>
      <c r="T29" s="6"/>
      <c r="U29" s="6"/>
      <c r="V29" s="6"/>
    </row>
    <row r="30" spans="1:22" x14ac:dyDescent="0.3">
      <c r="A30" s="6" t="s">
        <v>34</v>
      </c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</row>
    <row r="31" spans="1:22" x14ac:dyDescent="0.3">
      <c r="A31" s="6" t="s">
        <v>35</v>
      </c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</row>
    <row r="32" spans="1:22" x14ac:dyDescent="0.3">
      <c r="A32" s="6" t="s">
        <v>36</v>
      </c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</row>
    <row r="33" spans="1:22" x14ac:dyDescent="0.3">
      <c r="A33" s="6" t="s">
        <v>37</v>
      </c>
      <c r="B33" s="6"/>
      <c r="C33" s="6"/>
      <c r="D33" s="6"/>
      <c r="E33" s="6"/>
      <c r="F33" s="6"/>
      <c r="G33" s="6">
        <v>8.1999999999999993</v>
      </c>
      <c r="H33" s="6">
        <v>-1.31999</v>
      </c>
      <c r="I33" s="6">
        <v>-0.77812910000000002</v>
      </c>
      <c r="J33" s="6">
        <v>-0.41478379999999998</v>
      </c>
      <c r="K33" s="6">
        <v>-1.3184990000000001</v>
      </c>
      <c r="L33" s="6">
        <v>-0.96273569999999997</v>
      </c>
      <c r="M33" s="6">
        <v>-0.98946420000000002</v>
      </c>
      <c r="N33" s="6">
        <v>58.892000000000003</v>
      </c>
      <c r="O33" s="6">
        <v>89</v>
      </c>
      <c r="P33" s="6">
        <v>901</v>
      </c>
      <c r="Q33" s="6">
        <v>6.3510543411203972</v>
      </c>
      <c r="R33" s="6">
        <v>34.483891699453764</v>
      </c>
      <c r="S33" s="6">
        <v>7141.1799999999994</v>
      </c>
      <c r="T33" s="6"/>
      <c r="U33" s="6"/>
      <c r="V33" s="6"/>
    </row>
    <row r="34" spans="1:22" x14ac:dyDescent="0.3">
      <c r="A34" s="6" t="s">
        <v>38</v>
      </c>
      <c r="B34" s="6">
        <v>29865.7</v>
      </c>
      <c r="C34" s="6"/>
      <c r="D34" s="6">
        <v>9204.1990000000005</v>
      </c>
      <c r="E34" s="6">
        <v>7143.8662999999997</v>
      </c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>
        <v>138.834</v>
      </c>
      <c r="U34" s="6">
        <v>8533.4766999999993</v>
      </c>
      <c r="V34" s="6">
        <v>1.6269336037444155</v>
      </c>
    </row>
    <row r="35" spans="1:22" x14ac:dyDescent="0.3">
      <c r="A35" s="6" t="s">
        <v>39</v>
      </c>
      <c r="B35" s="6">
        <v>39793.400000000009</v>
      </c>
      <c r="C35" s="6"/>
      <c r="D35" s="6">
        <v>12006.361734517101</v>
      </c>
      <c r="E35" s="6">
        <v>11152.326354411129</v>
      </c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>
        <v>134.94060000000002</v>
      </c>
      <c r="U35" s="6">
        <v>9264.6399000000001</v>
      </c>
      <c r="V35" s="6">
        <v>1.4565120874260857</v>
      </c>
    </row>
    <row r="36" spans="1:22" x14ac:dyDescent="0.3">
      <c r="A36" s="6" t="s">
        <v>40</v>
      </c>
      <c r="B36" s="6">
        <v>62516.299999999988</v>
      </c>
      <c r="C36" s="6"/>
      <c r="D36" s="6">
        <v>15706.225863932166</v>
      </c>
      <c r="E36" s="6">
        <v>14799.276230175506</v>
      </c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>
        <v>157.71679999999998</v>
      </c>
      <c r="U36" s="6">
        <v>9236.2950000000001</v>
      </c>
      <c r="V36" s="6">
        <v>1.707576468703089</v>
      </c>
    </row>
    <row r="37" spans="1:22" x14ac:dyDescent="0.3">
      <c r="A37" s="6" t="s">
        <v>41</v>
      </c>
      <c r="B37" s="6">
        <v>55816.5</v>
      </c>
      <c r="C37" s="6">
        <v>15.72365617880345</v>
      </c>
      <c r="D37" s="6">
        <v>13834.890237107556</v>
      </c>
      <c r="E37" s="6">
        <v>13370.309312951251</v>
      </c>
      <c r="F37" s="6">
        <v>26.303526907276325</v>
      </c>
      <c r="G37" s="6">
        <v>8.1999999999999993</v>
      </c>
      <c r="H37" s="6">
        <v>-1.2224489999999999</v>
      </c>
      <c r="I37" s="6">
        <v>-0.78839150000000002</v>
      </c>
      <c r="J37" s="6">
        <v>-0.35038629999999998</v>
      </c>
      <c r="K37" s="6">
        <v>-1.3715630000000001</v>
      </c>
      <c r="L37" s="6">
        <v>-1.0917650000000001</v>
      </c>
      <c r="M37" s="6">
        <v>-0.56957409999999997</v>
      </c>
      <c r="N37" s="6">
        <v>101.383</v>
      </c>
      <c r="O37" s="6">
        <v>207</v>
      </c>
      <c r="P37" s="6">
        <v>1130</v>
      </c>
      <c r="Q37" s="6">
        <v>13.773852492240357</v>
      </c>
      <c r="R37" s="6">
        <v>34.012178426331538</v>
      </c>
      <c r="S37" s="6">
        <v>7538.36</v>
      </c>
      <c r="T37" s="6">
        <v>140.4692</v>
      </c>
      <c r="U37" s="6">
        <v>9023.9071999999996</v>
      </c>
      <c r="V37" s="6">
        <v>1.5566339157388498</v>
      </c>
    </row>
    <row r="38" spans="1:22" x14ac:dyDescent="0.3">
      <c r="A38" s="6" t="s">
        <v>42</v>
      </c>
      <c r="B38" s="6">
        <v>33859</v>
      </c>
      <c r="C38" s="6"/>
      <c r="D38" s="6">
        <v>9842.8840999999993</v>
      </c>
      <c r="E38" s="6">
        <v>10195.0155</v>
      </c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>
        <v>198.9939</v>
      </c>
      <c r="U38" s="6">
        <v>8890.4796999999999</v>
      </c>
      <c r="V38" s="6">
        <v>2.2382807982790851</v>
      </c>
    </row>
    <row r="39" spans="1:22" x14ac:dyDescent="0.3">
      <c r="A39" s="6" t="s">
        <v>43</v>
      </c>
      <c r="B39" s="6">
        <v>43691.899999999994</v>
      </c>
      <c r="C39" s="6"/>
      <c r="D39" s="6">
        <v>15132.752262571421</v>
      </c>
      <c r="E39" s="6">
        <v>14820.172769527109</v>
      </c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>
        <v>239.13629999999998</v>
      </c>
      <c r="U39" s="6">
        <v>9152.2258000000002</v>
      </c>
      <c r="V39" s="6">
        <v>2.6128758755056061</v>
      </c>
    </row>
    <row r="40" spans="1:22" x14ac:dyDescent="0.3">
      <c r="A40" s="6" t="s">
        <v>44</v>
      </c>
      <c r="B40" s="6">
        <v>61911.200000000012</v>
      </c>
      <c r="C40" s="6"/>
      <c r="D40" s="6">
        <v>17603.129549907539</v>
      </c>
      <c r="E40" s="6">
        <v>18139.325518078967</v>
      </c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>
        <v>248.2869</v>
      </c>
      <c r="U40" s="6">
        <v>9246.8655999999992</v>
      </c>
      <c r="V40" s="6">
        <v>2.6850925572012208</v>
      </c>
    </row>
    <row r="41" spans="1:22" x14ac:dyDescent="0.3">
      <c r="A41" s="6" t="s">
        <v>45</v>
      </c>
      <c r="B41" s="6">
        <v>61760.799999999988</v>
      </c>
      <c r="C41" s="6">
        <v>13.796044088421347</v>
      </c>
      <c r="D41" s="6">
        <v>17075.705020233381</v>
      </c>
      <c r="E41" s="6">
        <v>17972.959203626622</v>
      </c>
      <c r="F41" s="6">
        <v>28.491041526585693</v>
      </c>
      <c r="G41" s="6">
        <v>8.4154417848614056</v>
      </c>
      <c r="H41" s="6">
        <v>-1.3058879999999999</v>
      </c>
      <c r="I41" s="6">
        <v>-0.96485969999999999</v>
      </c>
      <c r="J41" s="6">
        <v>-0.33176899999999998</v>
      </c>
      <c r="K41" s="6">
        <v>-1.325342</v>
      </c>
      <c r="L41" s="6">
        <v>-1.019887</v>
      </c>
      <c r="M41" s="6">
        <v>-0.62497199999999997</v>
      </c>
      <c r="N41" s="6">
        <v>167.87</v>
      </c>
      <c r="O41" s="6">
        <v>315</v>
      </c>
      <c r="P41" s="6">
        <v>1388</v>
      </c>
      <c r="Q41" s="6">
        <v>13.728282848835793</v>
      </c>
      <c r="R41" s="6">
        <v>32.421945497202671</v>
      </c>
      <c r="S41" s="6">
        <v>8551.6129999999994</v>
      </c>
      <c r="T41" s="6">
        <v>249.71329999999998</v>
      </c>
      <c r="U41" s="6">
        <v>9544.9120000000003</v>
      </c>
      <c r="V41" s="6">
        <v>2.6161927946533186</v>
      </c>
    </row>
    <row r="42" spans="1:22" x14ac:dyDescent="0.3">
      <c r="A42" s="6" t="s">
        <v>46</v>
      </c>
      <c r="B42" s="6">
        <v>42032</v>
      </c>
      <c r="C42" s="6"/>
      <c r="D42" s="6">
        <v>13946.699199999999</v>
      </c>
      <c r="E42" s="6">
        <v>12855.7294</v>
      </c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>
        <v>236.42180000000002</v>
      </c>
      <c r="U42" s="6">
        <v>10688.317599999998</v>
      </c>
      <c r="V42" s="6">
        <v>2.2119645845853237</v>
      </c>
    </row>
    <row r="43" spans="1:22" x14ac:dyDescent="0.3">
      <c r="A43" s="6" t="s">
        <v>47</v>
      </c>
      <c r="B43" s="6">
        <v>45491.3</v>
      </c>
      <c r="C43" s="6"/>
      <c r="D43" s="6">
        <v>14129.855644405892</v>
      </c>
      <c r="E43" s="6">
        <v>14786.836010016761</v>
      </c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>
        <v>373.43290000000002</v>
      </c>
      <c r="U43" s="6">
        <v>10912.332900000001</v>
      </c>
      <c r="V43" s="6">
        <v>3.4221179231069829</v>
      </c>
    </row>
    <row r="44" spans="1:22" x14ac:dyDescent="0.3">
      <c r="A44" s="6" t="s">
        <v>48</v>
      </c>
      <c r="B44" s="6">
        <v>62221.8</v>
      </c>
      <c r="C44" s="6"/>
      <c r="D44" s="6">
        <v>17044.333804579379</v>
      </c>
      <c r="E44" s="6">
        <v>19280.638734700635</v>
      </c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>
        <v>357.45590000000004</v>
      </c>
      <c r="U44" s="6">
        <v>11624.8138</v>
      </c>
      <c r="V44" s="6">
        <v>3.074938714287192</v>
      </c>
    </row>
    <row r="45" spans="1:22" x14ac:dyDescent="0.3">
      <c r="A45" s="6" t="s">
        <v>49</v>
      </c>
      <c r="B45" s="6">
        <v>70624.199999999983</v>
      </c>
      <c r="C45" s="6">
        <v>12.86494988185741</v>
      </c>
      <c r="D45" s="6">
        <v>18592.141443588735</v>
      </c>
      <c r="E45" s="6">
        <v>22043.075313708297</v>
      </c>
      <c r="F45" s="6">
        <v>29.571859601133195</v>
      </c>
      <c r="G45" s="6">
        <v>8.6437424160136374</v>
      </c>
      <c r="H45" s="6">
        <v>-1.1735519999999999</v>
      </c>
      <c r="I45" s="6">
        <v>-0.65171500000000004</v>
      </c>
      <c r="J45" s="6">
        <v>-0.25127260000000001</v>
      </c>
      <c r="K45" s="6">
        <v>-1.2668459999999999</v>
      </c>
      <c r="L45" s="6">
        <v>-0.93433489999999997</v>
      </c>
      <c r="M45" s="6">
        <v>-1.039652</v>
      </c>
      <c r="N45" s="6">
        <v>225.2</v>
      </c>
      <c r="O45" s="6">
        <v>280</v>
      </c>
      <c r="P45" s="6">
        <v>1615</v>
      </c>
      <c r="Q45" s="6">
        <v>13.644480817314388</v>
      </c>
      <c r="R45" s="6">
        <v>31.157052977619067</v>
      </c>
      <c r="S45" s="6">
        <v>8361.3856300400003</v>
      </c>
      <c r="T45" s="6">
        <v>287.76440000000002</v>
      </c>
      <c r="U45" s="6">
        <v>11665.1466</v>
      </c>
      <c r="V45" s="6">
        <v>2.4668734124610148</v>
      </c>
    </row>
    <row r="46" spans="1:22" x14ac:dyDescent="0.3">
      <c r="A46" s="6" t="s">
        <v>50</v>
      </c>
      <c r="B46" s="6">
        <v>50690.9</v>
      </c>
      <c r="C46" s="6"/>
      <c r="D46" s="6">
        <v>15356.1698</v>
      </c>
      <c r="E46" s="6">
        <v>13845.553400000003</v>
      </c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>
        <v>311.23520000000002</v>
      </c>
      <c r="U46" s="6">
        <v>12269.244799999999</v>
      </c>
      <c r="V46" s="6">
        <v>2.5367103279249923</v>
      </c>
    </row>
    <row r="47" spans="1:22" x14ac:dyDescent="0.3">
      <c r="A47" s="6" t="s">
        <v>51</v>
      </c>
      <c r="B47" s="6">
        <v>62279.4</v>
      </c>
      <c r="C47" s="6"/>
      <c r="D47" s="6">
        <v>20098.8368467769</v>
      </c>
      <c r="E47" s="6">
        <v>20235.078419691374</v>
      </c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>
        <v>355.85309999999998</v>
      </c>
      <c r="U47" s="6">
        <v>13702.948900000001</v>
      </c>
      <c r="V47" s="6">
        <v>2.5969089033091262</v>
      </c>
    </row>
    <row r="48" spans="1:22" x14ac:dyDescent="0.3">
      <c r="A48" s="6" t="s">
        <v>52</v>
      </c>
      <c r="B48" s="6">
        <v>88284.3</v>
      </c>
      <c r="C48" s="6"/>
      <c r="D48" s="6">
        <v>24300.267678231652</v>
      </c>
      <c r="E48" s="6">
        <v>26405.430395932068</v>
      </c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>
        <v>367.61629999999997</v>
      </c>
      <c r="U48" s="6">
        <v>14212.5491</v>
      </c>
      <c r="V48" s="6">
        <v>2.5865613368399898</v>
      </c>
    </row>
    <row r="49" spans="1:24" x14ac:dyDescent="0.3">
      <c r="A49" s="6" t="s">
        <v>53</v>
      </c>
      <c r="B49" s="6">
        <v>84734.499999999971</v>
      </c>
      <c r="C49" s="6">
        <v>13.401629642528334</v>
      </c>
      <c r="D49" s="6">
        <v>23074.849823378576</v>
      </c>
      <c r="E49" s="6">
        <v>27123.212865125974</v>
      </c>
      <c r="F49" s="6">
        <v>28.958621150246639</v>
      </c>
      <c r="G49" s="6">
        <v>8.5301517756863667</v>
      </c>
      <c r="H49" s="6">
        <v>-1.218826</v>
      </c>
      <c r="I49" s="6">
        <v>-0.63798730000000003</v>
      </c>
      <c r="J49" s="6">
        <v>-0.21001500000000001</v>
      </c>
      <c r="K49" s="6">
        <v>-1.1902900000000001</v>
      </c>
      <c r="L49" s="6">
        <v>-0.68298729999999996</v>
      </c>
      <c r="M49" s="6">
        <v>-1.098031</v>
      </c>
      <c r="N49" s="6">
        <v>271.14999999999998</v>
      </c>
      <c r="O49" s="6">
        <v>460</v>
      </c>
      <c r="P49" s="6">
        <v>2022</v>
      </c>
      <c r="Q49" s="6">
        <v>11.488272638813857</v>
      </c>
      <c r="R49" s="6">
        <v>30.745927909733506</v>
      </c>
      <c r="S49" s="6">
        <v>12874.646000000001</v>
      </c>
      <c r="T49" s="6">
        <v>243.07050000000001</v>
      </c>
      <c r="U49" s="6">
        <v>13969.038500000002</v>
      </c>
      <c r="V49" s="6">
        <v>1.7400660754138517</v>
      </c>
    </row>
    <row r="50" spans="1:24" x14ac:dyDescent="0.3">
      <c r="A50" s="6" t="s">
        <v>54</v>
      </c>
      <c r="B50" s="6">
        <v>55495.499999999993</v>
      </c>
      <c r="C50" s="6"/>
      <c r="D50" s="6">
        <v>17404.207099999996</v>
      </c>
      <c r="E50" s="6">
        <v>18350.866299999998</v>
      </c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>
        <v>257.00229999999999</v>
      </c>
      <c r="U50" s="6">
        <v>14392.792099999999</v>
      </c>
      <c r="V50" s="6">
        <v>1.7856319900570232</v>
      </c>
    </row>
    <row r="51" spans="1:24" x14ac:dyDescent="0.3">
      <c r="A51" s="6" t="s">
        <v>55</v>
      </c>
      <c r="B51" s="6">
        <v>68012.100000000006</v>
      </c>
      <c r="C51" s="6"/>
      <c r="D51" s="6">
        <v>22458.519600756394</v>
      </c>
      <c r="E51" s="6">
        <v>24611.027432153889</v>
      </c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>
        <v>246.55960000000002</v>
      </c>
      <c r="U51" s="6">
        <v>15218.608200000002</v>
      </c>
      <c r="V51" s="6">
        <v>1.6201192432301397</v>
      </c>
    </row>
    <row r="52" spans="1:24" x14ac:dyDescent="0.3">
      <c r="A52" s="6" t="s">
        <v>56</v>
      </c>
      <c r="B52" s="6">
        <v>91709.2</v>
      </c>
      <c r="C52" s="6"/>
      <c r="D52" s="6">
        <v>26773.159899918781</v>
      </c>
      <c r="E52" s="6">
        <v>31712.993616985666</v>
      </c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>
        <v>237.8306</v>
      </c>
      <c r="U52" s="6">
        <v>15822.189699999999</v>
      </c>
      <c r="V52" s="6">
        <v>1.5031459267613256</v>
      </c>
    </row>
    <row r="53" spans="1:24" x14ac:dyDescent="0.3">
      <c r="A53" s="6" t="s">
        <v>57</v>
      </c>
      <c r="B53" s="6">
        <v>95254.500000000058</v>
      </c>
      <c r="C53" s="6">
        <v>15.352852260418274</v>
      </c>
      <c r="D53" s="6">
        <v>26694.623931575818</v>
      </c>
      <c r="E53" s="6">
        <v>32902.021804534939</v>
      </c>
      <c r="F53" s="6">
        <v>29.999101366213242</v>
      </c>
      <c r="G53" s="6">
        <v>8.4</v>
      </c>
      <c r="H53" s="6">
        <v>-1.1494930000000001</v>
      </c>
      <c r="I53" s="6">
        <v>-0.64957799999999999</v>
      </c>
      <c r="J53" s="6">
        <v>-0.33207809999999999</v>
      </c>
      <c r="K53" s="6">
        <v>-1.129424</v>
      </c>
      <c r="L53" s="6">
        <v>-0.61109720000000001</v>
      </c>
      <c r="M53" s="6">
        <v>-0.91125140000000004</v>
      </c>
      <c r="N53" s="6">
        <v>408.9</v>
      </c>
      <c r="O53" s="6">
        <v>610</v>
      </c>
      <c r="P53" s="6">
        <v>2487</v>
      </c>
      <c r="Q53" s="6">
        <v>13.371105940623176</v>
      </c>
      <c r="R53" s="6">
        <v>30.09097270818754</v>
      </c>
      <c r="S53" s="6">
        <v>13005.985000000001</v>
      </c>
      <c r="T53" s="6">
        <v>229.0419</v>
      </c>
      <c r="U53" s="6">
        <v>18557.8914</v>
      </c>
      <c r="V53" s="6">
        <v>1.2342021788100344</v>
      </c>
    </row>
    <row r="54" spans="1:24" x14ac:dyDescent="0.3">
      <c r="A54" s="6" t="s">
        <v>58</v>
      </c>
      <c r="B54" s="6">
        <v>62495.8</v>
      </c>
      <c r="C54" s="6"/>
      <c r="D54" s="6">
        <v>21356.271801893017</v>
      </c>
      <c r="E54" s="6">
        <v>18321.125057851226</v>
      </c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>
        <v>471.10879999999997</v>
      </c>
      <c r="U54" s="6">
        <v>19659.130599999997</v>
      </c>
      <c r="V54" s="6">
        <v>2.3963867456071535</v>
      </c>
    </row>
    <row r="55" spans="1:24" x14ac:dyDescent="0.3">
      <c r="A55" s="6" t="s">
        <v>59</v>
      </c>
      <c r="B55" s="6">
        <v>76796.300000000032</v>
      </c>
      <c r="C55" s="6"/>
      <c r="D55" s="6">
        <v>25713.304615964935</v>
      </c>
      <c r="E55" s="6">
        <v>26460.602290757321</v>
      </c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>
        <v>393.3732</v>
      </c>
      <c r="U55" s="6">
        <v>22910.848100000003</v>
      </c>
      <c r="V55" s="6">
        <v>1.7169735414552374</v>
      </c>
    </row>
    <row r="56" spans="1:24" x14ac:dyDescent="0.3">
      <c r="A56" s="6" t="s">
        <v>60</v>
      </c>
      <c r="B56" s="6">
        <v>102948.89999999997</v>
      </c>
      <c r="C56" s="6"/>
      <c r="D56" s="6">
        <v>30330.72178987493</v>
      </c>
      <c r="E56" s="6">
        <v>30335.143738421146</v>
      </c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>
        <v>434.65270000000004</v>
      </c>
      <c r="U56" s="6">
        <v>24286.905899999998</v>
      </c>
      <c r="V56" s="6">
        <v>1.7896585995336691</v>
      </c>
    </row>
    <row r="57" spans="1:24" x14ac:dyDescent="0.3">
      <c r="A57" s="6" t="s">
        <v>61</v>
      </c>
      <c r="B57" s="6">
        <v>107787.40000000002</v>
      </c>
      <c r="C57" s="6">
        <v>15.758209802113626</v>
      </c>
      <c r="D57" s="6">
        <v>30926.259749083474</v>
      </c>
      <c r="E57" s="6">
        <v>31633.268737349779</v>
      </c>
      <c r="F57" s="6">
        <v>28.299879424072632</v>
      </c>
      <c r="G57" s="6">
        <v>8.3000000000000007</v>
      </c>
      <c r="H57" s="6">
        <v>-1.1626609999999999</v>
      </c>
      <c r="I57" s="6">
        <v>-0.65220239999999996</v>
      </c>
      <c r="J57" s="6">
        <v>-0.3130327</v>
      </c>
      <c r="K57" s="6">
        <v>-1.109251</v>
      </c>
      <c r="L57" s="6">
        <v>-0.53826110000000005</v>
      </c>
      <c r="M57" s="6">
        <v>-0.91177379999999997</v>
      </c>
      <c r="N57" s="6">
        <v>650.6</v>
      </c>
      <c r="O57" s="6">
        <v>818</v>
      </c>
      <c r="P57" s="6">
        <v>3485</v>
      </c>
      <c r="Q57" s="6">
        <v>15.662494468728505</v>
      </c>
      <c r="R57" s="6">
        <v>31.670349094122844</v>
      </c>
      <c r="S57" s="6">
        <v>11875.772999999999</v>
      </c>
      <c r="T57" s="6">
        <v>425.95259999999996</v>
      </c>
      <c r="U57" s="6">
        <v>25037.127000000004</v>
      </c>
      <c r="V57" s="6">
        <v>1.7012838573690978</v>
      </c>
      <c r="W57">
        <v>3158.6900000000005</v>
      </c>
      <c r="X57">
        <f t="shared" ref="X57:X88" si="0">W57*93.537</f>
        <v>295454.38653000008</v>
      </c>
    </row>
    <row r="58" spans="1:24" x14ac:dyDescent="0.3">
      <c r="A58" s="6" t="s">
        <v>62</v>
      </c>
      <c r="B58" s="6">
        <v>69449.099999999991</v>
      </c>
      <c r="C58" s="6"/>
      <c r="D58" s="6">
        <v>22743.218899999996</v>
      </c>
      <c r="E58" s="6">
        <v>20753.727799999997</v>
      </c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>
        <v>440.11959999999999</v>
      </c>
      <c r="U58" s="6">
        <v>27927.696899999999</v>
      </c>
      <c r="V58" s="6">
        <v>1.5759251526394216</v>
      </c>
      <c r="W58">
        <v>3263.0817500000003</v>
      </c>
      <c r="X58">
        <f t="shared" si="0"/>
        <v>305218.87764975004</v>
      </c>
    </row>
    <row r="59" spans="1:24" x14ac:dyDescent="0.3">
      <c r="A59" s="6" t="s">
        <v>63</v>
      </c>
      <c r="B59" s="6">
        <v>84316.60000000002</v>
      </c>
      <c r="C59" s="6"/>
      <c r="D59" s="6">
        <v>26974.258094334436</v>
      </c>
      <c r="E59" s="6">
        <v>28244.987779837636</v>
      </c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>
        <v>429.52019999999999</v>
      </c>
      <c r="U59" s="6">
        <v>31929.315699999996</v>
      </c>
      <c r="V59" s="6">
        <v>1.3452220650002846</v>
      </c>
      <c r="W59">
        <v>3297.8789999999999</v>
      </c>
      <c r="X59">
        <f t="shared" si="0"/>
        <v>308473.70802299998</v>
      </c>
    </row>
    <row r="60" spans="1:24" x14ac:dyDescent="0.3">
      <c r="A60" s="6" t="s">
        <v>64</v>
      </c>
      <c r="B60" s="6">
        <v>116879.09999999998</v>
      </c>
      <c r="C60" s="6"/>
      <c r="D60" s="6">
        <v>35731.642738398885</v>
      </c>
      <c r="E60" s="6">
        <v>35113.10661407619</v>
      </c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>
        <v>419.4735</v>
      </c>
      <c r="U60" s="6">
        <v>32306.447199999999</v>
      </c>
      <c r="V60" s="6">
        <v>1.2984203970283679</v>
      </c>
      <c r="W60">
        <v>3367.4734999999996</v>
      </c>
      <c r="X60">
        <f t="shared" si="0"/>
        <v>314983.3687695</v>
      </c>
    </row>
    <row r="61" spans="1:24" x14ac:dyDescent="0.3">
      <c r="A61" s="6" t="s">
        <v>65</v>
      </c>
      <c r="B61" s="6">
        <v>130049.20000000001</v>
      </c>
      <c r="C61" s="6">
        <v>16.016062132200631</v>
      </c>
      <c r="D61" s="6">
        <v>38761.577062458236</v>
      </c>
      <c r="E61" s="6">
        <v>39370.303154502144</v>
      </c>
      <c r="F61" s="6">
        <v>26.839258885833079</v>
      </c>
      <c r="G61" s="6">
        <v>8</v>
      </c>
      <c r="H61" s="6">
        <v>-1.127966</v>
      </c>
      <c r="I61" s="6">
        <v>-0.86593779999999998</v>
      </c>
      <c r="J61" s="6">
        <v>-0.43467299999999998</v>
      </c>
      <c r="K61" s="6">
        <v>-0.92701719999999999</v>
      </c>
      <c r="L61" s="6">
        <v>-0.4624974</v>
      </c>
      <c r="M61" s="6">
        <v>-0.80461570000000004</v>
      </c>
      <c r="N61" s="6">
        <v>908.8</v>
      </c>
      <c r="O61" s="6">
        <v>998</v>
      </c>
      <c r="P61" s="6">
        <v>4675</v>
      </c>
      <c r="Q61" s="6">
        <v>20.051963359848163</v>
      </c>
      <c r="R61" s="6">
        <v>31.584661484344466</v>
      </c>
      <c r="S61" s="6">
        <v>12362.236000000001</v>
      </c>
      <c r="T61" s="6">
        <v>373.30309999999997</v>
      </c>
      <c r="U61" s="6">
        <v>33363.1584</v>
      </c>
      <c r="V61" s="6">
        <v>1.118908154690774</v>
      </c>
      <c r="W61">
        <v>3437.0679999999993</v>
      </c>
      <c r="X61">
        <f t="shared" si="0"/>
        <v>321493.02951599995</v>
      </c>
    </row>
    <row r="62" spans="1:24" x14ac:dyDescent="0.3">
      <c r="A62" s="6" t="s">
        <v>66</v>
      </c>
      <c r="B62" s="6">
        <v>80778.2</v>
      </c>
      <c r="C62" s="6"/>
      <c r="D62" s="6">
        <v>23581.757800000003</v>
      </c>
      <c r="E62" s="6">
        <v>23064.134699999999</v>
      </c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>
        <v>458.60300000000001</v>
      </c>
      <c r="U62" s="6">
        <v>40675.532999999996</v>
      </c>
      <c r="V62" s="6">
        <v>1.1274664796648148</v>
      </c>
      <c r="W62">
        <v>3478.0735182499993</v>
      </c>
      <c r="X62">
        <f t="shared" si="0"/>
        <v>325328.56267655018</v>
      </c>
    </row>
    <row r="63" spans="1:24" x14ac:dyDescent="0.3">
      <c r="A63" s="6" t="s">
        <v>67</v>
      </c>
      <c r="B63" s="6">
        <v>94092.2</v>
      </c>
      <c r="C63" s="6"/>
      <c r="D63" s="6">
        <v>32235.166929256866</v>
      </c>
      <c r="E63" s="6">
        <v>29727.205957555881</v>
      </c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>
        <v>503.59479999999996</v>
      </c>
      <c r="U63" s="6">
        <v>41915.919800000032</v>
      </c>
      <c r="V63" s="6">
        <v>1.2014404131005125</v>
      </c>
      <c r="W63">
        <v>3519.0790364999993</v>
      </c>
      <c r="X63">
        <f t="shared" si="0"/>
        <v>329164.09583710047</v>
      </c>
    </row>
    <row r="64" spans="1:24" x14ac:dyDescent="0.3">
      <c r="A64" s="6" t="s">
        <v>68</v>
      </c>
      <c r="B64" s="6">
        <v>123446.1</v>
      </c>
      <c r="C64" s="6"/>
      <c r="D64" s="6">
        <v>37215.295413193177</v>
      </c>
      <c r="E64" s="6">
        <v>35880.461194617863</v>
      </c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>
        <v>554.19219999999996</v>
      </c>
      <c r="U64" s="6">
        <v>42029.378199999992</v>
      </c>
      <c r="V64" s="6">
        <v>1.3185829144624368</v>
      </c>
      <c r="W64">
        <v>3560.0845547499994</v>
      </c>
      <c r="X64">
        <f t="shared" si="0"/>
        <v>332999.6289976507</v>
      </c>
    </row>
    <row r="65" spans="1:24" x14ac:dyDescent="0.3">
      <c r="A65" s="6" t="s">
        <v>69</v>
      </c>
      <c r="B65" s="6">
        <v>132172.90000000002</v>
      </c>
      <c r="C65" s="6">
        <v>13.643169843438654</v>
      </c>
      <c r="D65" s="6">
        <v>39429.605157620244</v>
      </c>
      <c r="E65" s="6">
        <v>41317.627555506857</v>
      </c>
      <c r="F65" s="6">
        <v>27.012651182584285</v>
      </c>
      <c r="G65" s="6">
        <v>7.6</v>
      </c>
      <c r="H65" s="6">
        <v>-1.1498870000000001</v>
      </c>
      <c r="I65" s="6">
        <v>-0.91473139999999997</v>
      </c>
      <c r="J65" s="6">
        <v>-0.50265959999999998</v>
      </c>
      <c r="K65" s="6">
        <v>-0.98930410000000002</v>
      </c>
      <c r="L65" s="6">
        <v>-0.40416099999999999</v>
      </c>
      <c r="M65" s="6">
        <v>-0.8824379</v>
      </c>
      <c r="N65" s="6">
        <v>1198.5</v>
      </c>
      <c r="O65" s="6">
        <v>1236</v>
      </c>
      <c r="P65" s="6">
        <v>6054</v>
      </c>
      <c r="Q65" s="6">
        <v>22.815264273540766</v>
      </c>
      <c r="R65" s="6">
        <v>29.307830202773815</v>
      </c>
      <c r="S65" s="6">
        <v>15483.718000000001</v>
      </c>
      <c r="T65" s="6">
        <v>547.36360000000002</v>
      </c>
      <c r="U65" s="6">
        <v>42215.265300000006</v>
      </c>
      <c r="V65" s="6">
        <v>1.29660111362607</v>
      </c>
      <c r="W65">
        <v>3601.0900729999994</v>
      </c>
      <c r="X65">
        <f t="shared" si="0"/>
        <v>336835.16215820098</v>
      </c>
    </row>
    <row r="66" spans="1:24" x14ac:dyDescent="0.3">
      <c r="A66" s="6" t="s">
        <v>70</v>
      </c>
      <c r="B66" s="6">
        <v>82516.700000000012</v>
      </c>
      <c r="C66" s="6"/>
      <c r="D66" s="6">
        <v>32383.6643</v>
      </c>
      <c r="E66" s="6">
        <v>29672.124800000005</v>
      </c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>
        <v>731.87699999999995</v>
      </c>
      <c r="U66" s="6">
        <v>48531.6374</v>
      </c>
      <c r="V66" s="6">
        <v>1.5080410206806663</v>
      </c>
      <c r="W66">
        <v>3636.5033047499996</v>
      </c>
      <c r="X66">
        <f t="shared" si="0"/>
        <v>340147.60961640073</v>
      </c>
    </row>
    <row r="67" spans="1:24" x14ac:dyDescent="0.3">
      <c r="A67" s="6" t="s">
        <v>71</v>
      </c>
      <c r="B67" s="6">
        <v>105001.79999999999</v>
      </c>
      <c r="C67" s="6"/>
      <c r="D67" s="6">
        <v>34620.766631599006</v>
      </c>
      <c r="E67" s="6">
        <v>41553.325712661404</v>
      </c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>
        <v>824.4049</v>
      </c>
      <c r="U67" s="6">
        <v>50482.717700000008</v>
      </c>
      <c r="V67" s="6">
        <v>1.6330438168941919</v>
      </c>
      <c r="W67">
        <v>3671.9165364999999</v>
      </c>
      <c r="X67">
        <f t="shared" si="0"/>
        <v>343460.05707460054</v>
      </c>
    </row>
    <row r="68" spans="1:24" x14ac:dyDescent="0.3">
      <c r="A68" s="6" t="s">
        <v>72</v>
      </c>
      <c r="B68" s="6">
        <v>139395.79999999999</v>
      </c>
      <c r="C68" s="6"/>
      <c r="D68" s="6">
        <v>39173.288931846597</v>
      </c>
      <c r="E68" s="6">
        <v>46315.865409292892</v>
      </c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>
        <v>958.07309999999995</v>
      </c>
      <c r="U68" s="6">
        <v>51737.110299999993</v>
      </c>
      <c r="V68" s="6">
        <v>1.8518102275998201</v>
      </c>
      <c r="W68">
        <v>3707.3297682499997</v>
      </c>
      <c r="X68">
        <f t="shared" si="0"/>
        <v>346772.50453280023</v>
      </c>
    </row>
    <row r="69" spans="1:24" x14ac:dyDescent="0.3">
      <c r="A69" s="6" t="s">
        <v>73</v>
      </c>
      <c r="B69" s="6">
        <v>149416.89999999997</v>
      </c>
      <c r="C69" s="6">
        <v>15.233140302377841</v>
      </c>
      <c r="D69" s="6">
        <v>40987.407550637072</v>
      </c>
      <c r="E69" s="6">
        <v>47536.52189474646</v>
      </c>
      <c r="F69" s="6">
        <v>28.402863385812228</v>
      </c>
      <c r="G69" s="6">
        <v>7.2</v>
      </c>
      <c r="H69" s="6">
        <v>-1.0791519999999999</v>
      </c>
      <c r="I69" s="6">
        <v>-0.89570959999999999</v>
      </c>
      <c r="J69" s="6">
        <v>-0.3526321</v>
      </c>
      <c r="K69" s="6">
        <v>-1.023083</v>
      </c>
      <c r="L69" s="6">
        <v>-0.41867650000000001</v>
      </c>
      <c r="M69" s="6">
        <v>-0.64686189999999999</v>
      </c>
      <c r="N69" s="6">
        <v>1615.7</v>
      </c>
      <c r="O69" s="6">
        <v>1300</v>
      </c>
      <c r="P69" s="6">
        <v>7101</v>
      </c>
      <c r="Q69" s="6">
        <v>20.613393455195922</v>
      </c>
      <c r="R69" s="6">
        <v>26.792740195456275</v>
      </c>
      <c r="S69" s="6">
        <v>22340.449000000001</v>
      </c>
      <c r="T69" s="6">
        <v>1029.2737</v>
      </c>
      <c r="U69" s="6">
        <v>51875.001499999998</v>
      </c>
      <c r="V69" s="6">
        <v>1.9841420149163755</v>
      </c>
      <c r="W69">
        <v>3742.7429999999999</v>
      </c>
      <c r="X69">
        <f t="shared" si="0"/>
        <v>350084.95199100004</v>
      </c>
    </row>
    <row r="70" spans="1:24" x14ac:dyDescent="0.3">
      <c r="A70" s="6" t="s">
        <v>74</v>
      </c>
      <c r="B70" s="6">
        <v>94072.4</v>
      </c>
      <c r="C70" s="6"/>
      <c r="D70" s="6">
        <v>31027.282800000008</v>
      </c>
      <c r="E70" s="6">
        <v>31841.111999999997</v>
      </c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>
        <v>1065.2302999999999</v>
      </c>
      <c r="U70" s="6">
        <v>52931.864999999998</v>
      </c>
      <c r="V70" s="6">
        <v>2.0124556351830791</v>
      </c>
      <c r="W70">
        <v>3829.5142500000002</v>
      </c>
      <c r="X70">
        <f t="shared" si="0"/>
        <v>358201.27440225001</v>
      </c>
    </row>
    <row r="71" spans="1:24" x14ac:dyDescent="0.3">
      <c r="A71" s="6" t="s">
        <v>75</v>
      </c>
      <c r="B71" s="6">
        <v>115331.6</v>
      </c>
      <c r="C71" s="6"/>
      <c r="D71" s="6">
        <v>38479.949879002314</v>
      </c>
      <c r="E71" s="6">
        <v>40668.216796420893</v>
      </c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>
        <v>1076.9618000000003</v>
      </c>
      <c r="U71" s="6">
        <v>59568.565999999999</v>
      </c>
      <c r="V71" s="6">
        <v>1.8079364206954391</v>
      </c>
      <c r="W71">
        <v>3916.2855</v>
      </c>
      <c r="X71">
        <f t="shared" si="0"/>
        <v>366317.59681350004</v>
      </c>
    </row>
    <row r="72" spans="1:24" x14ac:dyDescent="0.3">
      <c r="A72" s="6" t="s">
        <v>76</v>
      </c>
      <c r="B72" s="6">
        <v>151977.40000000002</v>
      </c>
      <c r="C72" s="6"/>
      <c r="D72" s="6">
        <v>44998.401483517642</v>
      </c>
      <c r="E72" s="6">
        <v>47725.878992269558</v>
      </c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>
        <v>1137.3436000000002</v>
      </c>
      <c r="U72" s="6">
        <v>64004.142299999869</v>
      </c>
      <c r="V72" s="6">
        <v>1.7769843624636814</v>
      </c>
      <c r="W72">
        <v>4003.0567499999997</v>
      </c>
      <c r="X72">
        <f t="shared" si="0"/>
        <v>374433.91922475002</v>
      </c>
    </row>
    <row r="73" spans="1:24" x14ac:dyDescent="0.3">
      <c r="A73" s="6" t="s">
        <v>77</v>
      </c>
      <c r="B73" s="6">
        <v>169094.30000000005</v>
      </c>
      <c r="C73" s="6">
        <v>15.098410728333079</v>
      </c>
      <c r="D73" s="6">
        <v>47669.707539839408</v>
      </c>
      <c r="E73" s="6">
        <v>52921.644262908383</v>
      </c>
      <c r="F73" s="6">
        <v>26.782923327119413</v>
      </c>
      <c r="G73" s="6">
        <v>6.9</v>
      </c>
      <c r="H73" s="6">
        <v>-1.0562210000000001</v>
      </c>
      <c r="I73" s="6">
        <v>-0.70850570000000002</v>
      </c>
      <c r="J73" s="6">
        <v>-0.34958329999999999</v>
      </c>
      <c r="K73" s="6">
        <v>-0.92455949999999998</v>
      </c>
      <c r="L73" s="6">
        <v>-0.4308959</v>
      </c>
      <c r="M73" s="6">
        <v>-0.375253</v>
      </c>
      <c r="N73" s="6">
        <v>1984.3</v>
      </c>
      <c r="O73" s="6">
        <v>1413</v>
      </c>
      <c r="P73" s="6">
        <v>8285</v>
      </c>
      <c r="Q73" s="6">
        <v>21.401470683014324</v>
      </c>
      <c r="R73" s="6">
        <v>23.026539639333109</v>
      </c>
      <c r="S73" s="6">
        <v>30941.079999999998</v>
      </c>
      <c r="T73" s="6">
        <v>1091.6953000000001</v>
      </c>
      <c r="U73" s="6">
        <v>67206.315499999997</v>
      </c>
      <c r="V73" s="6">
        <v>1.6243939157771565</v>
      </c>
      <c r="W73">
        <v>4089.8279999999995</v>
      </c>
      <c r="X73">
        <f t="shared" si="0"/>
        <v>382550.24163599999</v>
      </c>
    </row>
    <row r="74" spans="1:24" x14ac:dyDescent="0.3">
      <c r="A74" s="6" t="s">
        <v>78</v>
      </c>
      <c r="B74" s="6">
        <v>105149</v>
      </c>
      <c r="C74" s="6"/>
      <c r="D74" s="6">
        <v>32386.1603</v>
      </c>
      <c r="E74" s="6">
        <v>31336.007700000002</v>
      </c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>
        <v>1113.7346</v>
      </c>
      <c r="U74" s="6">
        <v>68023.782000000007</v>
      </c>
      <c r="V74" s="6">
        <v>1.637272388059811</v>
      </c>
      <c r="W74">
        <v>4023.8074999999999</v>
      </c>
      <c r="X74">
        <f t="shared" si="0"/>
        <v>376374.88212750002</v>
      </c>
    </row>
    <row r="75" spans="1:24" x14ac:dyDescent="0.3">
      <c r="A75" s="6" t="s">
        <v>79</v>
      </c>
      <c r="B75" s="6">
        <v>123373.9</v>
      </c>
      <c r="C75" s="6"/>
      <c r="D75" s="6">
        <v>38127.472908701806</v>
      </c>
      <c r="E75" s="6">
        <v>38320.471520225932</v>
      </c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>
        <v>1017.1205</v>
      </c>
      <c r="U75" s="6">
        <v>74582.684099999999</v>
      </c>
      <c r="V75" s="6">
        <v>1.3637488544073464</v>
      </c>
      <c r="W75">
        <v>3957.7869999999998</v>
      </c>
      <c r="X75">
        <f t="shared" si="0"/>
        <v>370199.522619</v>
      </c>
    </row>
    <row r="76" spans="1:24" x14ac:dyDescent="0.3">
      <c r="A76" s="6" t="s">
        <v>80</v>
      </c>
      <c r="B76" s="6">
        <v>159387.30000000002</v>
      </c>
      <c r="C76" s="6"/>
      <c r="D76" s="6">
        <v>44199.817088294352</v>
      </c>
      <c r="E76" s="6">
        <v>44231.263388017105</v>
      </c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>
        <v>1059.1644000000001</v>
      </c>
      <c r="U76" s="6">
        <v>77378.531300000002</v>
      </c>
      <c r="V76" s="6">
        <v>1.3688091285857735</v>
      </c>
      <c r="W76">
        <v>3891.7664999999997</v>
      </c>
      <c r="X76">
        <f t="shared" si="0"/>
        <v>364024.16311050003</v>
      </c>
    </row>
    <row r="77" spans="1:24" x14ac:dyDescent="0.3">
      <c r="A77" s="6" t="s">
        <v>81</v>
      </c>
      <c r="B77" s="6">
        <v>181475.39999999997</v>
      </c>
      <c r="C77" s="6">
        <v>16.145367919385386</v>
      </c>
      <c r="D77" s="6">
        <v>48320.429447372975</v>
      </c>
      <c r="E77" s="6">
        <v>50292.964824713075</v>
      </c>
      <c r="F77" s="6">
        <v>26.066395075674553</v>
      </c>
      <c r="G77" s="6">
        <v>6.2</v>
      </c>
      <c r="H77" s="6">
        <v>-0.94930440000000005</v>
      </c>
      <c r="I77" s="6">
        <v>-0.60726060000000004</v>
      </c>
      <c r="J77" s="6">
        <v>-0.35271059999999999</v>
      </c>
      <c r="K77" s="6">
        <v>-0.90446590000000004</v>
      </c>
      <c r="L77" s="6">
        <v>-0.35729860000000002</v>
      </c>
      <c r="M77" s="6">
        <v>-0.53886719999999999</v>
      </c>
      <c r="N77" s="6">
        <v>2432.6</v>
      </c>
      <c r="O77" s="6">
        <v>1583</v>
      </c>
      <c r="P77" s="6">
        <v>10046</v>
      </c>
      <c r="Q77" s="6">
        <v>23.374812092084344</v>
      </c>
      <c r="R77" s="6">
        <v>20.260230849947533</v>
      </c>
      <c r="S77" s="6">
        <v>44606.04</v>
      </c>
      <c r="T77" s="6">
        <v>1025.1235000000001</v>
      </c>
      <c r="U77" s="6">
        <v>79366.100200000001</v>
      </c>
      <c r="V77" s="6">
        <v>1.2916389962675781</v>
      </c>
      <c r="W77">
        <v>3825.7460000000001</v>
      </c>
      <c r="X77">
        <f t="shared" si="0"/>
        <v>357848.80360200006</v>
      </c>
    </row>
    <row r="78" spans="1:24" x14ac:dyDescent="0.3">
      <c r="A78" s="6" t="s">
        <v>82</v>
      </c>
      <c r="B78" s="6">
        <v>111636.30000000002</v>
      </c>
      <c r="C78" s="6"/>
      <c r="D78" s="6">
        <v>33732.734400000001</v>
      </c>
      <c r="E78" s="6">
        <v>31083.035571190008</v>
      </c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>
        <v>1122.4605000000001</v>
      </c>
      <c r="U78" s="6">
        <v>81166.798599999995</v>
      </c>
      <c r="V78" s="6">
        <v>1.3829059656912479</v>
      </c>
      <c r="W78">
        <v>3792.4560000000001</v>
      </c>
      <c r="X78">
        <f t="shared" si="0"/>
        <v>354734.95687200001</v>
      </c>
    </row>
    <row r="79" spans="1:24" x14ac:dyDescent="0.3">
      <c r="A79" s="6" t="s">
        <v>83</v>
      </c>
      <c r="B79" s="6">
        <v>134036</v>
      </c>
      <c r="C79" s="6"/>
      <c r="D79" s="6">
        <v>39530.528139016082</v>
      </c>
      <c r="E79" s="6">
        <v>39344.84551725669</v>
      </c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>
        <v>1148.4282000000001</v>
      </c>
      <c r="U79" s="6">
        <v>88247.784700000004</v>
      </c>
      <c r="V79" s="6">
        <v>1.3013677384697002</v>
      </c>
      <c r="W79">
        <v>3792.6410000000001</v>
      </c>
      <c r="X79">
        <f t="shared" si="0"/>
        <v>354752.26121700002</v>
      </c>
    </row>
    <row r="80" spans="1:24" x14ac:dyDescent="0.3">
      <c r="A80" s="6" t="s">
        <v>84</v>
      </c>
      <c r="B80" s="6">
        <v>175516.00000000003</v>
      </c>
      <c r="C80" s="6"/>
      <c r="D80" s="6">
        <v>46582.564965235746</v>
      </c>
      <c r="E80" s="6">
        <v>47415.441629647539</v>
      </c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>
        <v>1219.4949000000001</v>
      </c>
      <c r="U80" s="6">
        <v>91600.260500000004</v>
      </c>
      <c r="V80" s="6">
        <v>1.3313225239135646</v>
      </c>
      <c r="W80">
        <v>3772.1930000000002</v>
      </c>
      <c r="X80">
        <f t="shared" si="0"/>
        <v>352839.61664100003</v>
      </c>
    </row>
    <row r="81" spans="1:24" x14ac:dyDescent="0.3">
      <c r="A81" s="6" t="s">
        <v>85</v>
      </c>
      <c r="B81" s="6">
        <v>197914.40000000002</v>
      </c>
      <c r="C81" s="6">
        <v>16.316692940601239</v>
      </c>
      <c r="D81" s="6">
        <v>53518.248060130878</v>
      </c>
      <c r="E81" s="6">
        <v>53656.256607021947</v>
      </c>
      <c r="F81" s="6">
        <v>26.691384538000257</v>
      </c>
      <c r="G81" s="6">
        <v>5.5</v>
      </c>
      <c r="H81" s="6">
        <v>-0.94953520000000002</v>
      </c>
      <c r="I81" s="6">
        <v>-0.68162020000000001</v>
      </c>
      <c r="J81" s="6">
        <v>-0.34748069999999998</v>
      </c>
      <c r="K81" s="6">
        <v>-0.88616779999999995</v>
      </c>
      <c r="L81" s="6">
        <v>-0.4542003</v>
      </c>
      <c r="M81" s="6">
        <v>-0.2417716</v>
      </c>
      <c r="N81" s="6">
        <v>2980.6</v>
      </c>
      <c r="O81" s="6">
        <v>1712</v>
      </c>
      <c r="P81" s="6">
        <v>11114</v>
      </c>
      <c r="Q81" s="6">
        <v>24.6141384325263</v>
      </c>
      <c r="R81" s="6">
        <v>18.14385720718877</v>
      </c>
      <c r="S81" s="6">
        <v>51294.851000000002</v>
      </c>
      <c r="T81" s="6">
        <v>1161.556</v>
      </c>
      <c r="U81" s="6">
        <v>94977.032300000006</v>
      </c>
      <c r="V81" s="6">
        <v>1.2229862018967295</v>
      </c>
      <c r="W81">
        <v>3850.7339999999999</v>
      </c>
      <c r="X81">
        <f t="shared" si="0"/>
        <v>360186.10615800001</v>
      </c>
    </row>
    <row r="82" spans="1:24" x14ac:dyDescent="0.3">
      <c r="A82" s="6" t="s">
        <v>86</v>
      </c>
      <c r="B82" s="6">
        <v>117150.9</v>
      </c>
      <c r="C82" s="6"/>
      <c r="D82" s="6">
        <v>30367.016600000003</v>
      </c>
      <c r="E82" s="6">
        <v>35934.734872279994</v>
      </c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>
        <v>1582.595</v>
      </c>
      <c r="U82" s="6">
        <v>96363.11440000002</v>
      </c>
      <c r="V82" s="6">
        <v>1.642324461858613</v>
      </c>
      <c r="W82">
        <v>3956.3210000000008</v>
      </c>
      <c r="X82">
        <f t="shared" si="0"/>
        <v>370062.39737700007</v>
      </c>
    </row>
    <row r="83" spans="1:24" x14ac:dyDescent="0.3">
      <c r="A83" s="6" t="s">
        <v>87</v>
      </c>
      <c r="B83" s="6">
        <v>122725.1</v>
      </c>
      <c r="C83" s="6"/>
      <c r="D83" s="6">
        <v>30873.14636908357</v>
      </c>
      <c r="E83" s="6">
        <v>39345.922464078641</v>
      </c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>
        <v>2010.5351000000001</v>
      </c>
      <c r="U83" s="6">
        <v>101062.48890000001</v>
      </c>
      <c r="V83" s="6">
        <v>1.9893979674193436</v>
      </c>
      <c r="W83">
        <v>4106.7160000000003</v>
      </c>
      <c r="X83">
        <f t="shared" si="0"/>
        <v>384129.89449200005</v>
      </c>
    </row>
    <row r="84" spans="1:24" x14ac:dyDescent="0.3">
      <c r="A84" s="6" t="s">
        <v>88</v>
      </c>
      <c r="B84" s="6">
        <v>173410.8</v>
      </c>
      <c r="C84" s="6"/>
      <c r="D84" s="6">
        <v>43120.460822588291</v>
      </c>
      <c r="E84" s="6">
        <v>49648.108861388173</v>
      </c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>
        <v>1857.6047000000001</v>
      </c>
      <c r="U84" s="6">
        <v>106368.8205</v>
      </c>
      <c r="V84" s="6">
        <v>1.7463808391106492</v>
      </c>
      <c r="W84">
        <v>4171.1309999999994</v>
      </c>
      <c r="X84">
        <f t="shared" si="0"/>
        <v>390155.08034699998</v>
      </c>
    </row>
    <row r="85" spans="1:24" x14ac:dyDescent="0.3">
      <c r="A85" s="6" t="s">
        <v>89</v>
      </c>
      <c r="B85" s="6">
        <v>188533.49999999994</v>
      </c>
      <c r="C85" s="6">
        <v>13.158569517739824</v>
      </c>
      <c r="D85" s="6">
        <v>47691.781202470826</v>
      </c>
      <c r="E85" s="6">
        <v>53865.295676511589</v>
      </c>
      <c r="F85" s="6">
        <v>29.180277829295299</v>
      </c>
      <c r="G85" s="6">
        <v>5.8</v>
      </c>
      <c r="H85" s="6">
        <v>-1.1109020000000001</v>
      </c>
      <c r="I85" s="6">
        <v>-0.54015769999999996</v>
      </c>
      <c r="J85" s="6">
        <v>-0.40462490000000001</v>
      </c>
      <c r="K85" s="6">
        <v>-0.92657480000000003</v>
      </c>
      <c r="L85" s="6">
        <v>-0.59416420000000003</v>
      </c>
      <c r="M85" s="6">
        <v>-0.42771350000000002</v>
      </c>
      <c r="N85" s="6">
        <v>3388.3</v>
      </c>
      <c r="O85" s="6">
        <v>1856</v>
      </c>
      <c r="P85" s="6">
        <v>12067</v>
      </c>
      <c r="Q85" s="6">
        <v>28.455977638433712</v>
      </c>
      <c r="R85" s="6">
        <v>18.264354654016035</v>
      </c>
      <c r="S85" s="6">
        <v>58545.66</v>
      </c>
      <c r="T85" s="6">
        <v>1756.2432000000001</v>
      </c>
      <c r="U85" s="6">
        <v>109010.1701</v>
      </c>
      <c r="V85" s="6">
        <v>1.6110819737176065</v>
      </c>
      <c r="W85">
        <v>4217.45</v>
      </c>
      <c r="X85">
        <f t="shared" si="0"/>
        <v>394487.62065</v>
      </c>
    </row>
    <row r="86" spans="1:24" x14ac:dyDescent="0.3">
      <c r="A86" s="6" t="s">
        <v>90</v>
      </c>
      <c r="B86" s="6">
        <v>121427.50000000001</v>
      </c>
      <c r="C86" s="6"/>
      <c r="D86" s="6">
        <v>38491.010521970005</v>
      </c>
      <c r="E86" s="6">
        <v>41734.257683700009</v>
      </c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>
        <v>63844.6</v>
      </c>
      <c r="T86" s="6">
        <v>2025.9168999999999</v>
      </c>
      <c r="U86" s="6">
        <v>113563.59299999999</v>
      </c>
      <c r="V86" s="6">
        <v>1.7839492802944339</v>
      </c>
      <c r="W86">
        <v>4152.42</v>
      </c>
      <c r="X86">
        <f t="shared" si="0"/>
        <v>388404.90954000002</v>
      </c>
    </row>
    <row r="87" spans="1:24" x14ac:dyDescent="0.3">
      <c r="A87" s="6" t="s">
        <v>91</v>
      </c>
      <c r="B87" s="6">
        <v>155416.70000000001</v>
      </c>
      <c r="C87" s="6"/>
      <c r="D87" s="6">
        <v>51692.130871231042</v>
      </c>
      <c r="E87" s="6">
        <v>50921.01011906394</v>
      </c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>
        <v>64472.9</v>
      </c>
      <c r="T87" s="6">
        <v>2145.9909000000002</v>
      </c>
      <c r="U87" s="6">
        <v>121173.2677</v>
      </c>
      <c r="V87" s="6">
        <v>1.7710101747136429</v>
      </c>
      <c r="W87">
        <v>4159.47</v>
      </c>
      <c r="X87">
        <f t="shared" si="0"/>
        <v>389064.34539000003</v>
      </c>
    </row>
    <row r="88" spans="1:24" x14ac:dyDescent="0.3">
      <c r="A88" s="6" t="s">
        <v>92</v>
      </c>
      <c r="B88" s="6">
        <v>210061.2</v>
      </c>
      <c r="C88" s="6"/>
      <c r="D88" s="6">
        <v>62736.528630987086</v>
      </c>
      <c r="E88" s="6">
        <v>61159.118858138187</v>
      </c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>
        <v>60551.4</v>
      </c>
      <c r="T88" s="6">
        <v>2155.0516000000002</v>
      </c>
      <c r="U88" s="6">
        <v>124102.9126</v>
      </c>
      <c r="V88" s="6">
        <v>1.7365036443149524</v>
      </c>
      <c r="W88">
        <v>4151.72</v>
      </c>
      <c r="X88">
        <f t="shared" si="0"/>
        <v>388339.43364000006</v>
      </c>
    </row>
    <row r="89" spans="1:24" x14ac:dyDescent="0.3">
      <c r="A89" s="6" t="s">
        <v>93</v>
      </c>
      <c r="B89" s="6">
        <v>236216.79999999993</v>
      </c>
      <c r="C89" s="6"/>
      <c r="D89" s="6">
        <v>68578.427215813514</v>
      </c>
      <c r="E89" s="6">
        <v>69136.535321683055</v>
      </c>
      <c r="F89" s="6"/>
      <c r="G89" s="6">
        <v>5.8</v>
      </c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>
        <v>72268.800000000003</v>
      </c>
      <c r="T89" s="6">
        <v>2118.6891000000001</v>
      </c>
      <c r="U89" s="6">
        <v>131033.74249999999</v>
      </c>
      <c r="V89" s="6">
        <v>1.6169034475986215</v>
      </c>
      <c r="W89">
        <v>4294.57</v>
      </c>
      <c r="X89">
        <f>W89*93.537</f>
        <v>401701.19409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A96B7-5986-4238-9F23-863E32814FBD}">
  <dimension ref="A1:AC53"/>
  <sheetViews>
    <sheetView tabSelected="1" topLeftCell="O25" workbookViewId="0">
      <selection activeCell="AD33" sqref="AD33"/>
    </sheetView>
  </sheetViews>
  <sheetFormatPr defaultRowHeight="14.4" x14ac:dyDescent="0.3"/>
  <cols>
    <col min="1" max="1" width="7.77734375" bestFit="1" customWidth="1"/>
    <col min="2" max="8" width="16.6640625" bestFit="1" customWidth="1"/>
    <col min="9" max="9" width="17.44140625" bestFit="1" customWidth="1"/>
    <col min="10" max="10" width="20.44140625" bestFit="1" customWidth="1"/>
    <col min="11" max="11" width="18.44140625" bestFit="1" customWidth="1"/>
    <col min="12" max="12" width="19.44140625" bestFit="1" customWidth="1"/>
    <col min="13" max="13" width="9.5546875" bestFit="1" customWidth="1"/>
    <col min="14" max="14" width="16.6640625" bestFit="1" customWidth="1"/>
    <col min="15" max="15" width="14.6640625" bestFit="1" customWidth="1"/>
    <col min="16" max="16" width="16.6640625" bestFit="1" customWidth="1"/>
    <col min="17" max="19" width="7.6640625" bestFit="1" customWidth="1"/>
    <col min="20" max="22" width="15.6640625" bestFit="1" customWidth="1"/>
    <col min="23" max="26" width="16.6640625" bestFit="1" customWidth="1"/>
  </cols>
  <sheetData>
    <row r="1" spans="1:28" x14ac:dyDescent="0.3">
      <c r="A1" t="s">
        <v>5</v>
      </c>
      <c r="B1" t="s">
        <v>94</v>
      </c>
      <c r="C1" t="s">
        <v>118</v>
      </c>
      <c r="D1" t="s">
        <v>100</v>
      </c>
      <c r="E1" t="s">
        <v>149</v>
      </c>
      <c r="F1" t="s">
        <v>152</v>
      </c>
      <c r="G1" t="s">
        <v>108</v>
      </c>
      <c r="H1" t="s">
        <v>109</v>
      </c>
      <c r="I1" t="s">
        <v>167</v>
      </c>
      <c r="J1" t="s">
        <v>168</v>
      </c>
      <c r="K1" t="s">
        <v>169</v>
      </c>
      <c r="L1" t="s">
        <v>170</v>
      </c>
      <c r="M1" t="s">
        <v>154</v>
      </c>
      <c r="N1" t="s">
        <v>155</v>
      </c>
      <c r="O1" s="24" t="s">
        <v>153</v>
      </c>
      <c r="P1" t="s">
        <v>123</v>
      </c>
      <c r="Q1" t="s">
        <v>171</v>
      </c>
      <c r="R1" t="s">
        <v>172</v>
      </c>
      <c r="S1" t="s">
        <v>173</v>
      </c>
      <c r="T1" t="s">
        <v>104</v>
      </c>
      <c r="U1" t="s">
        <v>105</v>
      </c>
      <c r="V1" t="s">
        <v>98</v>
      </c>
      <c r="W1" t="s">
        <v>120</v>
      </c>
      <c r="X1" t="s">
        <v>117</v>
      </c>
      <c r="Y1" t="s">
        <v>174</v>
      </c>
      <c r="Z1" t="s">
        <v>176</v>
      </c>
      <c r="AA1" t="s">
        <v>163</v>
      </c>
      <c r="AB1" t="s">
        <v>231</v>
      </c>
    </row>
    <row r="2" spans="1:28" x14ac:dyDescent="0.3">
      <c r="A2" s="23" t="s">
        <v>177</v>
      </c>
      <c r="B2" s="23">
        <v>55816.5</v>
      </c>
      <c r="C2" s="23">
        <v>26.3035269072763</v>
      </c>
      <c r="D2" s="23">
        <v>15.7236561788035</v>
      </c>
      <c r="E2" s="23">
        <v>13.773852492240399</v>
      </c>
      <c r="F2" s="23">
        <v>34.012178426331502</v>
      </c>
      <c r="G2" s="23">
        <v>13834.8902371076</v>
      </c>
      <c r="H2" s="23">
        <v>13370.3093129513</v>
      </c>
      <c r="I2" s="23">
        <v>-2.3172439564230398</v>
      </c>
      <c r="J2" s="23">
        <v>-0.52436953030280398</v>
      </c>
      <c r="K2" s="23">
        <v>-1.92665255188027</v>
      </c>
      <c r="L2" s="23">
        <v>-1.8404474689883601</v>
      </c>
      <c r="M2" s="23">
        <v>140.4692</v>
      </c>
      <c r="N2" s="23">
        <v>1.55663391573885</v>
      </c>
      <c r="O2" s="24">
        <v>7538.36</v>
      </c>
      <c r="P2" s="23">
        <v>8.1999999999999993</v>
      </c>
      <c r="Q2">
        <v>0</v>
      </c>
      <c r="R2">
        <v>0</v>
      </c>
      <c r="S2">
        <v>0</v>
      </c>
      <c r="T2" s="23">
        <v>33720.779801370001</v>
      </c>
      <c r="U2" s="23">
        <v>33720.779801370001</v>
      </c>
      <c r="V2" s="23">
        <v>29385.106629999998</v>
      </c>
      <c r="W2" s="23">
        <v>939.45091974862999</v>
      </c>
      <c r="X2" s="23">
        <v>7.7136190854082303</v>
      </c>
      <c r="Y2" s="23">
        <v>87.142429098885003</v>
      </c>
      <c r="Z2" s="23">
        <v>8776.3945510418307</v>
      </c>
      <c r="AB2" s="25">
        <f>dataKG[[#This Row],[SID]]/(dataKG[[#This Row],[NGDP]]*4) *100</f>
        <v>3.3764030349448637</v>
      </c>
    </row>
    <row r="3" spans="1:28" x14ac:dyDescent="0.3">
      <c r="A3" s="23" t="s">
        <v>178</v>
      </c>
      <c r="B3" s="23" t="s">
        <v>179</v>
      </c>
      <c r="C3" s="23">
        <v>26.850405562103699</v>
      </c>
      <c r="D3" s="23">
        <v>15.241753156207899</v>
      </c>
      <c r="E3" s="23">
        <v>13.7624600813892</v>
      </c>
      <c r="F3" s="23">
        <v>33.614620194049301</v>
      </c>
      <c r="G3" s="23">
        <v>9842.8840999999993</v>
      </c>
      <c r="H3" s="23">
        <v>10195.0155</v>
      </c>
      <c r="I3" s="23">
        <v>-2.3368753858922999</v>
      </c>
      <c r="J3" s="23">
        <v>-0.50380310277956597</v>
      </c>
      <c r="K3" s="23">
        <v>-1.87964923138108</v>
      </c>
      <c r="L3" s="23">
        <v>-1.8736312585578001</v>
      </c>
      <c r="M3" s="23">
        <v>198.9939</v>
      </c>
      <c r="N3" s="23">
        <v>2.23828079827909</v>
      </c>
      <c r="O3" s="24">
        <v>7791.6732499999998</v>
      </c>
      <c r="P3" s="23">
        <v>8.2538604462153504</v>
      </c>
      <c r="Q3">
        <v>1</v>
      </c>
      <c r="R3">
        <v>0</v>
      </c>
      <c r="S3">
        <v>0</v>
      </c>
      <c r="T3" s="23">
        <v>33370.683485629997</v>
      </c>
      <c r="U3" s="23">
        <v>33370.683485629997</v>
      </c>
      <c r="V3" s="23">
        <v>24590.5563201</v>
      </c>
      <c r="W3" s="23">
        <v>899.02074678244901</v>
      </c>
      <c r="X3" s="23">
        <v>8.3816661766277303</v>
      </c>
      <c r="Y3" s="23">
        <v>73.689099987086294</v>
      </c>
      <c r="Z3" s="23">
        <v>5160.7052011604401</v>
      </c>
      <c r="AB3" s="25">
        <f>dataKG[[#This Row],[SID]]/(dataKG[[#This Row],[NGDP]]*4) *100</f>
        <v>5.753029659765498</v>
      </c>
    </row>
    <row r="4" spans="1:28" x14ac:dyDescent="0.3">
      <c r="A4" s="23" t="s">
        <v>180</v>
      </c>
      <c r="B4" s="23">
        <v>43691.9</v>
      </c>
      <c r="C4" s="23">
        <v>27.397284216930998</v>
      </c>
      <c r="D4" s="23">
        <v>14.7598501336124</v>
      </c>
      <c r="E4" s="23">
        <v>13.751067670538101</v>
      </c>
      <c r="F4" s="23">
        <v>33.217061961767101</v>
      </c>
      <c r="G4" s="23">
        <v>15132.752262571399</v>
      </c>
      <c r="H4" s="23">
        <v>14820.1727695271</v>
      </c>
      <c r="I4" s="23">
        <v>-2.35650681536156</v>
      </c>
      <c r="J4" s="23">
        <v>-0.48323667525632802</v>
      </c>
      <c r="K4" s="23">
        <v>-1.83264591088189</v>
      </c>
      <c r="L4" s="23">
        <v>-1.9068150481272499</v>
      </c>
      <c r="M4" s="23">
        <v>239.13630000000001</v>
      </c>
      <c r="N4" s="23">
        <v>2.6128758755056101</v>
      </c>
      <c r="O4" s="24">
        <v>8044.9865</v>
      </c>
      <c r="P4" s="23">
        <v>8.3077208924306998</v>
      </c>
      <c r="Q4">
        <v>0</v>
      </c>
      <c r="R4">
        <v>1</v>
      </c>
      <c r="S4">
        <v>0</v>
      </c>
      <c r="T4" s="23">
        <v>37798.606150760002</v>
      </c>
      <c r="U4" s="23">
        <v>37798.606150760002</v>
      </c>
      <c r="V4" s="23">
        <v>27894.718697</v>
      </c>
      <c r="W4" s="23">
        <v>1094.84064412782</v>
      </c>
      <c r="X4" s="23">
        <v>8.1006538162818593</v>
      </c>
      <c r="Y4" s="23">
        <v>73.798273369504003</v>
      </c>
      <c r="Z4" s="23">
        <v>6448.8589605277903</v>
      </c>
      <c r="AB4" s="25">
        <f>dataKG[[#This Row],[SID]]/(dataKG[[#This Row],[NGDP]]*4) *100</f>
        <v>4.6032482565418302</v>
      </c>
    </row>
    <row r="5" spans="1:28" x14ac:dyDescent="0.3">
      <c r="A5" s="23" t="s">
        <v>181</v>
      </c>
      <c r="B5" s="23">
        <v>61911.199999999997</v>
      </c>
      <c r="C5" s="23">
        <v>27.944162871758401</v>
      </c>
      <c r="D5" s="23">
        <v>14.2779471110169</v>
      </c>
      <c r="E5" s="23">
        <v>13.7396752596869</v>
      </c>
      <c r="F5" s="23">
        <v>32.8195037294849</v>
      </c>
      <c r="G5" s="23">
        <v>17603.129549907499</v>
      </c>
      <c r="H5" s="23">
        <v>18139.325518079</v>
      </c>
      <c r="I5" s="23">
        <v>-2.3761382448308099</v>
      </c>
      <c r="J5" s="23">
        <v>-0.46267024773309101</v>
      </c>
      <c r="K5" s="23">
        <v>-1.7856425903827</v>
      </c>
      <c r="L5" s="23">
        <v>-1.9399988376966899</v>
      </c>
      <c r="M5" s="23">
        <v>248.2869</v>
      </c>
      <c r="N5" s="23">
        <v>2.6850925572012199</v>
      </c>
      <c r="O5" s="24">
        <v>8298.2997500000001</v>
      </c>
      <c r="P5" s="23">
        <v>8.3615813386460491</v>
      </c>
      <c r="Q5">
        <v>0</v>
      </c>
      <c r="R5">
        <v>0</v>
      </c>
      <c r="S5">
        <v>1</v>
      </c>
      <c r="T5" s="23">
        <v>39497.561861260001</v>
      </c>
      <c r="U5" s="23">
        <v>39497.561861260001</v>
      </c>
      <c r="V5" s="23">
        <v>29448.7845223</v>
      </c>
      <c r="W5" s="23">
        <v>1171.0714849178801</v>
      </c>
      <c r="X5" s="23">
        <v>7.69149811656722</v>
      </c>
      <c r="Y5" s="23">
        <v>74.558486991532405</v>
      </c>
      <c r="Z5" s="23">
        <v>8839.6483917958794</v>
      </c>
      <c r="AB5" s="25">
        <f>dataKG[[#This Row],[SID]]/(dataKG[[#This Row],[NGDP]]*4) *100</f>
        <v>3.3508879451537044</v>
      </c>
    </row>
    <row r="6" spans="1:28" x14ac:dyDescent="0.3">
      <c r="A6" s="23" t="s">
        <v>182</v>
      </c>
      <c r="B6" s="23">
        <v>61760.800000000003</v>
      </c>
      <c r="C6" s="23">
        <v>28.4910415265857</v>
      </c>
      <c r="D6" s="23">
        <v>13.796044088421301</v>
      </c>
      <c r="E6" s="23">
        <v>13.7282828488358</v>
      </c>
      <c r="F6" s="23">
        <v>32.421945497202699</v>
      </c>
      <c r="G6" s="23">
        <v>17075.705020233399</v>
      </c>
      <c r="H6" s="23">
        <v>17972.9592036266</v>
      </c>
      <c r="I6" s="23">
        <v>-2.39576967430007</v>
      </c>
      <c r="J6" s="23">
        <v>-0.442103820209853</v>
      </c>
      <c r="K6" s="23">
        <v>-1.73863926988351</v>
      </c>
      <c r="L6" s="23">
        <v>-1.9731826272661299</v>
      </c>
      <c r="M6" s="23">
        <v>249.7133</v>
      </c>
      <c r="N6" s="23">
        <v>2.6161927946533199</v>
      </c>
      <c r="O6" s="24">
        <v>8551.6129999999994</v>
      </c>
      <c r="P6" s="23">
        <v>8.4154417848614091</v>
      </c>
      <c r="Q6">
        <v>0</v>
      </c>
      <c r="R6">
        <v>0</v>
      </c>
      <c r="S6">
        <v>0</v>
      </c>
      <c r="T6" s="23">
        <v>40945.186666080001</v>
      </c>
      <c r="U6" s="23">
        <v>40945.186666080001</v>
      </c>
      <c r="V6" s="23">
        <v>33882.32731791</v>
      </c>
      <c r="W6" s="23">
        <v>1204.1111784331899</v>
      </c>
      <c r="X6" s="23">
        <v>7.7853504821932704</v>
      </c>
      <c r="Y6" s="23">
        <v>82.7504526825835</v>
      </c>
      <c r="Z6" s="23">
        <v>8520.5471973617296</v>
      </c>
      <c r="AB6" s="25">
        <f>dataKG[[#This Row],[SID]]/(dataKG[[#This Row],[NGDP]]*4) *100</f>
        <v>3.4615860707762849</v>
      </c>
    </row>
    <row r="7" spans="1:28" x14ac:dyDescent="0.3">
      <c r="A7" s="23" t="s">
        <v>183</v>
      </c>
      <c r="B7" s="23" t="s">
        <v>184</v>
      </c>
      <c r="C7" s="23">
        <v>28.761246045222599</v>
      </c>
      <c r="D7" s="23">
        <v>13.563270536780401</v>
      </c>
      <c r="E7" s="23">
        <v>13.7073323409554</v>
      </c>
      <c r="F7" s="23">
        <v>32.105722367306797</v>
      </c>
      <c r="G7" s="23">
        <v>13946.699199999999</v>
      </c>
      <c r="H7" s="23">
        <v>12855.7294</v>
      </c>
      <c r="I7" s="23">
        <v>-2.3722655012042</v>
      </c>
      <c r="J7" s="23">
        <v>-0.37043947671880201</v>
      </c>
      <c r="K7" s="23">
        <v>-1.73070011534455</v>
      </c>
      <c r="L7" s="23">
        <v>-1.86699392000563</v>
      </c>
      <c r="M7" s="23">
        <v>236.42179999999999</v>
      </c>
      <c r="N7" s="23">
        <v>2.2119645845853202</v>
      </c>
      <c r="O7" s="24">
        <v>8504.05615751</v>
      </c>
      <c r="P7" s="23">
        <v>8.4725169426494595</v>
      </c>
      <c r="Q7">
        <v>1</v>
      </c>
      <c r="R7">
        <v>0</v>
      </c>
      <c r="S7">
        <v>0</v>
      </c>
      <c r="T7" s="23">
        <v>43989.669729829999</v>
      </c>
      <c r="U7" s="23">
        <v>43989.669729829999</v>
      </c>
      <c r="V7" s="23">
        <v>32563.149945689998</v>
      </c>
      <c r="W7" s="23">
        <v>1130.94154145637</v>
      </c>
      <c r="X7" s="23">
        <v>8.0824825480558999</v>
      </c>
      <c r="Y7" s="23">
        <v>74.024538364761796</v>
      </c>
      <c r="Z7" s="23">
        <v>5700.9138720195197</v>
      </c>
      <c r="AB7" s="25">
        <f>dataKG[[#This Row],[SID]]/(dataKG[[#This Row],[NGDP]]*4) *100</f>
        <v>5.0580844103956508</v>
      </c>
    </row>
    <row r="8" spans="1:28" x14ac:dyDescent="0.3">
      <c r="A8" s="23" t="s">
        <v>185</v>
      </c>
      <c r="B8" s="23">
        <v>45491.3</v>
      </c>
      <c r="C8" s="23">
        <v>29.031450563859401</v>
      </c>
      <c r="D8" s="23">
        <v>13.3304969851394</v>
      </c>
      <c r="E8" s="23">
        <v>13.686381833075099</v>
      </c>
      <c r="F8" s="23">
        <v>31.789499237410901</v>
      </c>
      <c r="G8" s="23">
        <v>14129.8556444059</v>
      </c>
      <c r="H8" s="23">
        <v>14786.836010016799</v>
      </c>
      <c r="I8" s="23">
        <v>-2.3487613281083202</v>
      </c>
      <c r="J8" s="23">
        <v>-0.29877513322775101</v>
      </c>
      <c r="K8" s="23">
        <v>-1.72276096080559</v>
      </c>
      <c r="L8" s="23">
        <v>-1.7608052127451299</v>
      </c>
      <c r="M8" s="23">
        <v>373.43290000000002</v>
      </c>
      <c r="N8" s="23">
        <v>3.4221179231069798</v>
      </c>
      <c r="O8" s="24">
        <v>8456.4993150200007</v>
      </c>
      <c r="P8" s="23">
        <v>8.5295921004375206</v>
      </c>
      <c r="Q8">
        <v>0</v>
      </c>
      <c r="R8">
        <v>1</v>
      </c>
      <c r="S8">
        <v>0</v>
      </c>
      <c r="T8" s="23">
        <v>46094.35261614</v>
      </c>
      <c r="U8" s="23">
        <v>46094.35261614</v>
      </c>
      <c r="V8" s="23">
        <v>35341.285219880003</v>
      </c>
      <c r="W8" s="23">
        <v>1124.70859019515</v>
      </c>
      <c r="X8" s="23">
        <v>7.7737839312121002</v>
      </c>
      <c r="Y8" s="23">
        <v>76.671616399934393</v>
      </c>
      <c r="Z8" s="23">
        <v>6064.2163750007103</v>
      </c>
      <c r="AB8" s="25">
        <f>dataKG[[#This Row],[SID]]/(dataKG[[#This Row],[NGDP]]*4) *100</f>
        <v>4.6473168028941796</v>
      </c>
    </row>
    <row r="9" spans="1:28" x14ac:dyDescent="0.3">
      <c r="A9" s="23" t="s">
        <v>186</v>
      </c>
      <c r="B9" s="23">
        <v>62221.8</v>
      </c>
      <c r="C9" s="23">
        <v>29.3016550824963</v>
      </c>
      <c r="D9" s="23">
        <v>13.0977234334984</v>
      </c>
      <c r="E9" s="23">
        <v>13.665431325194699</v>
      </c>
      <c r="F9" s="23">
        <v>31.473276107515002</v>
      </c>
      <c r="G9" s="23">
        <v>17044.333804579401</v>
      </c>
      <c r="H9" s="23">
        <v>19280.638734700598</v>
      </c>
      <c r="I9" s="23">
        <v>-2.3252571550124501</v>
      </c>
      <c r="J9" s="23">
        <v>-0.22711078973669899</v>
      </c>
      <c r="K9" s="23">
        <v>-1.7148218062666201</v>
      </c>
      <c r="L9" s="23">
        <v>-1.65461650548463</v>
      </c>
      <c r="M9" s="23">
        <v>357.45589999999999</v>
      </c>
      <c r="N9" s="23">
        <v>3.0749387142871898</v>
      </c>
      <c r="O9" s="24">
        <v>8408.9424725299996</v>
      </c>
      <c r="P9" s="23">
        <v>8.5866672582255799</v>
      </c>
      <c r="Q9">
        <v>0</v>
      </c>
      <c r="R9">
        <v>0</v>
      </c>
      <c r="S9">
        <v>1</v>
      </c>
      <c r="T9" s="23">
        <v>50780.673630589998</v>
      </c>
      <c r="U9" s="23">
        <v>50780.673630589998</v>
      </c>
      <c r="V9" s="23">
        <v>38388.664115009997</v>
      </c>
      <c r="W9" s="23">
        <v>1223.72891108918</v>
      </c>
      <c r="X9" s="23">
        <v>8.1900885981791998</v>
      </c>
      <c r="Y9" s="23">
        <v>75.596996594162704</v>
      </c>
      <c r="Z9" s="23">
        <v>8149.6392793445002</v>
      </c>
      <c r="AB9" s="25">
        <f>dataKG[[#This Row],[SID]]/(dataKG[[#This Row],[NGDP]]*4) *100</f>
        <v>3.3786158840350162</v>
      </c>
    </row>
    <row r="10" spans="1:28" x14ac:dyDescent="0.3">
      <c r="A10" s="23" t="s">
        <v>187</v>
      </c>
      <c r="B10" s="23">
        <v>70624.2</v>
      </c>
      <c r="C10" s="23">
        <v>29.571859601133198</v>
      </c>
      <c r="D10" s="23">
        <v>12.864949881857401</v>
      </c>
      <c r="E10" s="23">
        <v>13.644480817314401</v>
      </c>
      <c r="F10" s="23">
        <v>31.157052977619099</v>
      </c>
      <c r="G10" s="23">
        <v>18592.141443588702</v>
      </c>
      <c r="H10" s="23">
        <v>22043.075313708301</v>
      </c>
      <c r="I10" s="23">
        <v>-2.3017529819165699</v>
      </c>
      <c r="J10" s="23">
        <v>-0.15544644624564799</v>
      </c>
      <c r="K10" s="23">
        <v>-1.7068826517276601</v>
      </c>
      <c r="L10" s="23">
        <v>-1.5484277982241299</v>
      </c>
      <c r="M10" s="23">
        <v>287.76440000000002</v>
      </c>
      <c r="N10" s="23">
        <v>2.4668734124610099</v>
      </c>
      <c r="O10" s="24">
        <v>8361.3856300400003</v>
      </c>
      <c r="P10" s="23">
        <v>8.6437424160136391</v>
      </c>
      <c r="Q10">
        <v>0</v>
      </c>
      <c r="R10">
        <v>0</v>
      </c>
      <c r="S10">
        <v>0</v>
      </c>
      <c r="T10" s="23">
        <v>50299.172966869999</v>
      </c>
      <c r="U10" s="23">
        <v>50299.172966869999</v>
      </c>
      <c r="V10" s="23">
        <v>41471.152196739997</v>
      </c>
      <c r="W10" s="23">
        <v>1211.2775554592999</v>
      </c>
      <c r="X10" s="23">
        <v>8.4132489753879494</v>
      </c>
      <c r="Y10" s="23">
        <v>82.448974308296002</v>
      </c>
      <c r="Z10" s="23">
        <v>9085.7679344627395</v>
      </c>
      <c r="AB10" s="25">
        <f>dataKG[[#This Row],[SID]]/(dataKG[[#This Row],[NGDP]]*4) *100</f>
        <v>2.9598160510278348</v>
      </c>
    </row>
    <row r="11" spans="1:28" x14ac:dyDescent="0.3">
      <c r="A11" s="23" t="s">
        <v>188</v>
      </c>
      <c r="B11" s="23">
        <v>50690.9</v>
      </c>
      <c r="C11" s="23">
        <v>29.418549988411598</v>
      </c>
      <c r="D11" s="23">
        <v>12.999119822025101</v>
      </c>
      <c r="E11" s="23">
        <v>13.105428772689301</v>
      </c>
      <c r="F11" s="23">
        <v>31.054271710647701</v>
      </c>
      <c r="G11" s="23">
        <v>15356.1698</v>
      </c>
      <c r="H11" s="23">
        <v>13845.553400000001</v>
      </c>
      <c r="I11" s="23">
        <v>-2.2797542663578798</v>
      </c>
      <c r="J11" s="23">
        <v>-0.106476226886145</v>
      </c>
      <c r="K11" s="23">
        <v>-1.6384199155357999</v>
      </c>
      <c r="L11" s="23">
        <v>-1.3428538705234101</v>
      </c>
      <c r="M11" s="23">
        <v>311.23520000000002</v>
      </c>
      <c r="N11" s="23">
        <v>2.5367103279249901</v>
      </c>
      <c r="O11" s="24">
        <v>9489.7007225300003</v>
      </c>
      <c r="P11" s="23">
        <v>8.6153447559318206</v>
      </c>
      <c r="Q11">
        <v>1</v>
      </c>
      <c r="R11">
        <v>0</v>
      </c>
      <c r="S11">
        <v>0</v>
      </c>
      <c r="T11" s="23">
        <v>52325.508887360003</v>
      </c>
      <c r="U11" s="23">
        <v>52325.508887360003</v>
      </c>
      <c r="V11" s="23">
        <v>39014.402586479999</v>
      </c>
      <c r="W11" s="23">
        <v>1322.4816612745601</v>
      </c>
      <c r="X11" s="23">
        <v>8.1714774718321301</v>
      </c>
      <c r="Y11" s="23">
        <v>74.560961596122198</v>
      </c>
      <c r="Z11" s="23">
        <v>6589.3708298629399</v>
      </c>
      <c r="AB11" s="25">
        <f>dataKG[[#This Row],[SID]]/(dataKG[[#This Row],[NGDP]]*4) *100</f>
        <v>4.680179639013117</v>
      </c>
    </row>
    <row r="12" spans="1:28" x14ac:dyDescent="0.3">
      <c r="A12" s="23" t="s">
        <v>189</v>
      </c>
      <c r="B12" s="23">
        <v>62279.4</v>
      </c>
      <c r="C12" s="23">
        <v>29.265240375689899</v>
      </c>
      <c r="D12" s="23">
        <v>13.1332897621929</v>
      </c>
      <c r="E12" s="23">
        <v>12.5663767280641</v>
      </c>
      <c r="F12" s="23">
        <v>30.951490443676299</v>
      </c>
      <c r="G12" s="23">
        <v>20098.8368467769</v>
      </c>
      <c r="H12" s="23">
        <v>20235.078419691399</v>
      </c>
      <c r="I12" s="23">
        <v>-2.25775555079918</v>
      </c>
      <c r="J12" s="23">
        <v>-5.7506007526641797E-2</v>
      </c>
      <c r="K12" s="23">
        <v>-1.56995717934393</v>
      </c>
      <c r="L12" s="23">
        <v>-1.1372799428226901</v>
      </c>
      <c r="M12" s="23">
        <v>355.85309999999998</v>
      </c>
      <c r="N12" s="23">
        <v>2.5969089033091302</v>
      </c>
      <c r="O12" s="24">
        <v>10618.01581502</v>
      </c>
      <c r="P12" s="23">
        <v>8.5869470958500003</v>
      </c>
      <c r="Q12">
        <v>0</v>
      </c>
      <c r="R12">
        <v>1</v>
      </c>
      <c r="S12">
        <v>0</v>
      </c>
      <c r="T12" s="23">
        <v>59584.419131679999</v>
      </c>
      <c r="U12" s="23">
        <v>59584.419131679999</v>
      </c>
      <c r="V12" s="23">
        <v>43459.657104760001</v>
      </c>
      <c r="W12" s="23">
        <v>1364.3602228494799</v>
      </c>
      <c r="X12" s="23">
        <v>7.8074965326128698</v>
      </c>
      <c r="Y12" s="23">
        <v>72.937955489194707</v>
      </c>
      <c r="Z12" s="23">
        <v>8179.3340641551504</v>
      </c>
      <c r="AB12" s="25">
        <f>dataKG[[#This Row],[SID]]/(dataKG[[#This Row],[NGDP]]*4) *100</f>
        <v>4.2622503648959364</v>
      </c>
    </row>
    <row r="13" spans="1:28" x14ac:dyDescent="0.3">
      <c r="A13" s="23" t="s">
        <v>190</v>
      </c>
      <c r="B13" s="23">
        <v>88284.3</v>
      </c>
      <c r="C13" s="23">
        <v>29.111930762968299</v>
      </c>
      <c r="D13" s="23">
        <v>13.2674597023606</v>
      </c>
      <c r="E13" s="23">
        <v>12.027324683439</v>
      </c>
      <c r="F13" s="23">
        <v>30.848709176704901</v>
      </c>
      <c r="G13" s="23">
        <v>24300.267678231699</v>
      </c>
      <c r="H13" s="23">
        <v>26405.430395932101</v>
      </c>
      <c r="I13" s="23">
        <v>-2.23575683524049</v>
      </c>
      <c r="J13" s="23">
        <v>-8.5357881671386006E-3</v>
      </c>
      <c r="K13" s="23">
        <v>-1.50149444315207</v>
      </c>
      <c r="L13" s="23">
        <v>-0.93170601512197404</v>
      </c>
      <c r="M13" s="23">
        <v>367.61630000000002</v>
      </c>
      <c r="N13" s="23">
        <v>2.5865613368399898</v>
      </c>
      <c r="O13" s="24">
        <v>11746.330907510001</v>
      </c>
      <c r="P13" s="23">
        <v>8.5585494357681906</v>
      </c>
      <c r="Q13">
        <v>0</v>
      </c>
      <c r="R13">
        <v>0</v>
      </c>
      <c r="S13">
        <v>1</v>
      </c>
      <c r="T13" s="23">
        <v>59451.113304480001</v>
      </c>
      <c r="U13" s="23">
        <v>59451.113304480001</v>
      </c>
      <c r="V13" s="23">
        <v>44235.966022430002</v>
      </c>
      <c r="W13" s="23">
        <v>1344.3087544500099</v>
      </c>
      <c r="X13" s="23">
        <v>8.2795709618353701</v>
      </c>
      <c r="Y13" s="23">
        <v>74.407296287076505</v>
      </c>
      <c r="Z13" s="23">
        <v>11713.083926011101</v>
      </c>
      <c r="AB13" s="25">
        <f>dataKG[[#This Row],[SID]]/(dataKG[[#This Row],[NGDP]]*4) *100</f>
        <v>3.3262796747298222</v>
      </c>
    </row>
    <row r="14" spans="1:28" x14ac:dyDescent="0.3">
      <c r="A14" s="23" t="s">
        <v>191</v>
      </c>
      <c r="B14" s="23">
        <v>84734.5</v>
      </c>
      <c r="C14" s="23">
        <v>28.9586211502466</v>
      </c>
      <c r="D14" s="23">
        <v>13.401629642528301</v>
      </c>
      <c r="E14" s="23">
        <v>11.4882726388139</v>
      </c>
      <c r="F14" s="23">
        <v>30.745927909733499</v>
      </c>
      <c r="G14" s="23">
        <v>23074.849823378601</v>
      </c>
      <c r="H14" s="23">
        <v>27123.212865125999</v>
      </c>
      <c r="I14" s="23">
        <v>-2.2137581196817999</v>
      </c>
      <c r="J14" s="23">
        <v>4.0434431192364499E-2</v>
      </c>
      <c r="K14" s="23">
        <v>-1.4330317069602101</v>
      </c>
      <c r="L14" s="23">
        <v>-0.72613208742125701</v>
      </c>
      <c r="M14" s="23">
        <v>243.07050000000001</v>
      </c>
      <c r="N14" s="23">
        <v>1.7400660754138499</v>
      </c>
      <c r="O14" s="24">
        <v>12874.646000000001</v>
      </c>
      <c r="P14" s="23">
        <v>8.5301517756863703</v>
      </c>
      <c r="Q14">
        <v>0</v>
      </c>
      <c r="R14">
        <v>0</v>
      </c>
      <c r="S14">
        <v>0</v>
      </c>
      <c r="T14" s="23">
        <v>58656.95396526</v>
      </c>
      <c r="U14" s="23">
        <v>58656.95396526</v>
      </c>
      <c r="V14" s="23">
        <v>47219.56566986</v>
      </c>
      <c r="W14" s="23">
        <v>1365.06482136451</v>
      </c>
      <c r="X14" s="23">
        <v>7.9350777779283197</v>
      </c>
      <c r="Y14" s="23">
        <v>80.501223602279296</v>
      </c>
      <c r="Z14" s="23">
        <v>11355.8038694482</v>
      </c>
      <c r="AB14" s="25">
        <f>dataKG[[#This Row],[SID]]/(dataKG[[#This Row],[NGDP]]*4) *100</f>
        <v>3.7985253940248662</v>
      </c>
    </row>
    <row r="15" spans="1:28" x14ac:dyDescent="0.3">
      <c r="A15" s="23" t="s">
        <v>192</v>
      </c>
      <c r="B15" s="23">
        <v>55495.5</v>
      </c>
      <c r="C15" s="23">
        <v>29.218741204238299</v>
      </c>
      <c r="D15" s="23">
        <v>13.8894352970008</v>
      </c>
      <c r="E15" s="23">
        <v>11.9589809642662</v>
      </c>
      <c r="F15" s="23">
        <v>30.582189109346999</v>
      </c>
      <c r="G15" s="23">
        <v>17404.2071</v>
      </c>
      <c r="H15" s="23">
        <v>18350.866300000002</v>
      </c>
      <c r="I15" s="23">
        <v>-2.17897282384707</v>
      </c>
      <c r="J15" s="23">
        <v>4.3984757130591502E-2</v>
      </c>
      <c r="K15" s="23">
        <v>-1.3572590002056499</v>
      </c>
      <c r="L15" s="23">
        <v>-0.55576561759880805</v>
      </c>
      <c r="M15" s="23">
        <v>257.00229999999999</v>
      </c>
      <c r="N15" s="23">
        <v>1.7856319900570199</v>
      </c>
      <c r="O15" s="24">
        <v>12907.480750000001</v>
      </c>
      <c r="P15" s="23">
        <v>8.4976138317647791</v>
      </c>
      <c r="Q15">
        <v>1</v>
      </c>
      <c r="R15">
        <v>0</v>
      </c>
      <c r="S15">
        <v>0</v>
      </c>
      <c r="T15" s="23">
        <v>63503.085123669996</v>
      </c>
      <c r="U15" s="23">
        <v>63503.085123669996</v>
      </c>
      <c r="V15" s="23">
        <v>46029.850056180003</v>
      </c>
      <c r="W15" s="23">
        <v>1348.73693082005</v>
      </c>
      <c r="X15" s="23">
        <v>8.3672829546691805</v>
      </c>
      <c r="Y15" s="23">
        <v>72.484431215488996</v>
      </c>
      <c r="Z15" s="23">
        <v>7708.0115652470904</v>
      </c>
      <c r="AB15" s="25">
        <f>dataKG[[#This Row],[SID]]/(dataKG[[#This Row],[NGDP]]*4) *100</f>
        <v>5.814651976286366</v>
      </c>
    </row>
    <row r="16" spans="1:28" x14ac:dyDescent="0.3">
      <c r="A16" s="23" t="s">
        <v>193</v>
      </c>
      <c r="B16" s="23">
        <v>68012.100000000006</v>
      </c>
      <c r="C16" s="23">
        <v>29.478861258229902</v>
      </c>
      <c r="D16" s="23">
        <v>14.377240951473301</v>
      </c>
      <c r="E16" s="23">
        <v>12.4296892897185</v>
      </c>
      <c r="F16" s="23">
        <v>30.418450308960502</v>
      </c>
      <c r="G16" s="23">
        <v>22458.519600756401</v>
      </c>
      <c r="H16" s="23">
        <v>24611.0274321539</v>
      </c>
      <c r="I16" s="23">
        <v>-2.1441875280123401</v>
      </c>
      <c r="J16" s="23">
        <v>4.7535083068818602E-2</v>
      </c>
      <c r="K16" s="23">
        <v>-1.28148629345109</v>
      </c>
      <c r="L16" s="23">
        <v>-0.38539914777635897</v>
      </c>
      <c r="M16" s="23">
        <v>246.55959999999999</v>
      </c>
      <c r="N16" s="23">
        <v>1.6201192432301399</v>
      </c>
      <c r="O16" s="24">
        <v>12940.315500000001</v>
      </c>
      <c r="P16" s="23">
        <v>8.4650758878431809</v>
      </c>
      <c r="Q16">
        <v>0</v>
      </c>
      <c r="R16">
        <v>1</v>
      </c>
      <c r="S16">
        <v>0</v>
      </c>
      <c r="T16" s="23">
        <v>69500.107359079993</v>
      </c>
      <c r="U16" s="23">
        <v>69500.107359079993</v>
      </c>
      <c r="V16" s="23">
        <v>48544.125862269997</v>
      </c>
      <c r="W16" s="23">
        <v>1300.17847180632</v>
      </c>
      <c r="X16" s="23">
        <v>8.2726804301197898</v>
      </c>
      <c r="Y16" s="23">
        <v>69.847555215219202</v>
      </c>
      <c r="Z16" s="23">
        <v>9778.2634931569792</v>
      </c>
      <c r="AB16" s="25">
        <f>dataKG[[#This Row],[SID]]/(dataKG[[#This Row],[NGDP]]*4) *100</f>
        <v>4.7566225348136575</v>
      </c>
    </row>
    <row r="17" spans="1:28" x14ac:dyDescent="0.3">
      <c r="A17" s="23" t="s">
        <v>194</v>
      </c>
      <c r="B17" s="23">
        <v>91709.2</v>
      </c>
      <c r="C17" s="23">
        <v>29.7389813122216</v>
      </c>
      <c r="D17" s="23">
        <v>14.8650466059458</v>
      </c>
      <c r="E17" s="23">
        <v>12.9003976151708</v>
      </c>
      <c r="F17" s="23">
        <v>30.254711508574001</v>
      </c>
      <c r="G17" s="23">
        <v>26773.159899918799</v>
      </c>
      <c r="H17" s="23">
        <v>31712.993616985699</v>
      </c>
      <c r="I17" s="23">
        <v>-2.1094022321776098</v>
      </c>
      <c r="J17" s="23">
        <v>5.1085409007045703E-2</v>
      </c>
      <c r="K17" s="23">
        <v>-1.2057135866965301</v>
      </c>
      <c r="L17" s="23">
        <v>-0.21503267795391001</v>
      </c>
      <c r="M17" s="23">
        <v>237.8306</v>
      </c>
      <c r="N17" s="23">
        <v>1.5031459267613301</v>
      </c>
      <c r="O17" s="24">
        <v>12973.150250000001</v>
      </c>
      <c r="P17" s="23">
        <v>8.4325379439215897</v>
      </c>
      <c r="Q17">
        <v>0</v>
      </c>
      <c r="R17">
        <v>0</v>
      </c>
      <c r="S17">
        <v>1</v>
      </c>
      <c r="T17" s="23">
        <v>71351.031812810004</v>
      </c>
      <c r="U17" s="23">
        <v>71351.031812810004</v>
      </c>
      <c r="V17" s="23">
        <v>50577.178707929997</v>
      </c>
      <c r="W17" s="23">
        <v>1381.29235320822</v>
      </c>
      <c r="X17" s="23">
        <v>8.0672131225800801</v>
      </c>
      <c r="Y17" s="23">
        <v>70.884999730094506</v>
      </c>
      <c r="Z17" s="23">
        <v>13632.61532194</v>
      </c>
      <c r="AB17" s="25">
        <f>dataKG[[#This Row],[SID]]/(dataKG[[#This Row],[NGDP]]*4) *100</f>
        <v>3.5364909545607204</v>
      </c>
    </row>
    <row r="18" spans="1:28" x14ac:dyDescent="0.3">
      <c r="A18" s="23" t="s">
        <v>195</v>
      </c>
      <c r="B18" s="23">
        <v>95254.500000000102</v>
      </c>
      <c r="C18" s="23">
        <v>29.9991013662132</v>
      </c>
      <c r="D18" s="23">
        <v>15.352852260418301</v>
      </c>
      <c r="E18" s="23">
        <v>13.371105940623201</v>
      </c>
      <c r="F18" s="23">
        <v>30.0909727081875</v>
      </c>
      <c r="G18" s="23">
        <v>26694.623931575799</v>
      </c>
      <c r="H18" s="23">
        <v>32902.021804534903</v>
      </c>
      <c r="I18" s="23">
        <v>-2.0746169363428799</v>
      </c>
      <c r="J18" s="23">
        <v>5.4635734945272699E-2</v>
      </c>
      <c r="K18" s="23">
        <v>-1.1299408799419699</v>
      </c>
      <c r="L18" s="23">
        <v>-4.4666208131461299E-2</v>
      </c>
      <c r="M18" s="23">
        <v>229.0419</v>
      </c>
      <c r="N18" s="23">
        <v>1.2342021788100299</v>
      </c>
      <c r="O18" s="24">
        <v>13005.985000000001</v>
      </c>
      <c r="P18" s="23">
        <v>8.4</v>
      </c>
      <c r="Q18">
        <v>0</v>
      </c>
      <c r="R18">
        <v>0</v>
      </c>
      <c r="S18">
        <v>0</v>
      </c>
      <c r="T18" s="23">
        <v>75368.226495020004</v>
      </c>
      <c r="U18" s="23">
        <v>75368.226495020004</v>
      </c>
      <c r="V18" s="23">
        <v>54521.17273618</v>
      </c>
      <c r="W18" s="23">
        <v>1471.92519799621</v>
      </c>
      <c r="X18" s="23">
        <v>7.9008388129662199</v>
      </c>
      <c r="Y18" s="23">
        <v>72.3397315708132</v>
      </c>
      <c r="Z18" s="23">
        <v>14624.282656400101</v>
      </c>
      <c r="AB18" s="25">
        <f>dataKG[[#This Row],[SID]]/(dataKG[[#This Row],[NGDP]]*4) *100</f>
        <v>3.4134830900377375</v>
      </c>
    </row>
    <row r="19" spans="1:28" x14ac:dyDescent="0.3">
      <c r="A19" s="23" t="s">
        <v>196</v>
      </c>
      <c r="B19" s="23">
        <v>62495.8</v>
      </c>
      <c r="C19" s="23">
        <v>29.5742958806781</v>
      </c>
      <c r="D19" s="23">
        <v>15.4541916458421</v>
      </c>
      <c r="E19" s="23">
        <v>13.943953072649499</v>
      </c>
      <c r="F19" s="23">
        <v>30.485816804671401</v>
      </c>
      <c r="G19" s="23">
        <v>21356.271801892999</v>
      </c>
      <c r="H19" s="23">
        <v>18321.125057851201</v>
      </c>
      <c r="I19" s="23">
        <v>-2.0671302220871901</v>
      </c>
      <c r="J19" s="23">
        <v>6.5660644015620301E-2</v>
      </c>
      <c r="K19" s="23">
        <v>-1.00391342497075</v>
      </c>
      <c r="L19" s="23">
        <v>1.6178058320249499E-2</v>
      </c>
      <c r="M19" s="23">
        <v>471.10879999999997</v>
      </c>
      <c r="N19" s="23">
        <v>2.3963867456071499</v>
      </c>
      <c r="O19" s="24">
        <v>12723.432000000001</v>
      </c>
      <c r="P19" s="23">
        <v>8.375</v>
      </c>
      <c r="Q19">
        <v>1</v>
      </c>
      <c r="R19">
        <v>0</v>
      </c>
      <c r="S19">
        <v>0</v>
      </c>
      <c r="T19" s="23">
        <v>78830.176420139993</v>
      </c>
      <c r="U19" s="23">
        <v>78830.176420139993</v>
      </c>
      <c r="V19" s="23">
        <v>53323.253905029997</v>
      </c>
      <c r="W19" s="23">
        <v>1445.3310903348499</v>
      </c>
      <c r="X19" s="23">
        <v>7.5787811114264203</v>
      </c>
      <c r="Y19" s="23">
        <v>67.643200011165604</v>
      </c>
      <c r="Z19" s="23">
        <v>9658.2207026022006</v>
      </c>
      <c r="AB19" s="25">
        <f>dataKG[[#This Row],[SID]]/(dataKG[[#This Row],[NGDP]]*4) *100</f>
        <v>5.089714828836498</v>
      </c>
    </row>
    <row r="20" spans="1:28" x14ac:dyDescent="0.3">
      <c r="A20" s="23" t="s">
        <v>197</v>
      </c>
      <c r="B20" s="23">
        <v>76796.3</v>
      </c>
      <c r="C20" s="23">
        <v>29.149490395142902</v>
      </c>
      <c r="D20" s="23">
        <v>15.555531031266</v>
      </c>
      <c r="E20" s="23">
        <v>14.5168002046758</v>
      </c>
      <c r="F20" s="23">
        <v>30.880660901155199</v>
      </c>
      <c r="G20" s="23">
        <v>25713.304615964898</v>
      </c>
      <c r="H20" s="23">
        <v>26460.602290757299</v>
      </c>
      <c r="I20" s="23">
        <v>-2.0596435078315101</v>
      </c>
      <c r="J20" s="23">
        <v>7.6685553085968E-2</v>
      </c>
      <c r="K20" s="23">
        <v>-0.87788596999952395</v>
      </c>
      <c r="L20" s="23">
        <v>7.7022324771961206E-2</v>
      </c>
      <c r="M20" s="23">
        <v>393.3732</v>
      </c>
      <c r="N20" s="23">
        <v>1.7169735414552401</v>
      </c>
      <c r="O20" s="24">
        <v>12440.879000000001</v>
      </c>
      <c r="P20" s="23">
        <v>8.35</v>
      </c>
      <c r="Q20">
        <v>0</v>
      </c>
      <c r="R20">
        <v>1</v>
      </c>
      <c r="S20">
        <v>0</v>
      </c>
      <c r="T20" s="23">
        <v>83915.212317130005</v>
      </c>
      <c r="U20" s="23">
        <v>83915.212317130005</v>
      </c>
      <c r="V20" s="23">
        <v>57601.094820600003</v>
      </c>
      <c r="W20" s="23">
        <v>1532.34020482134</v>
      </c>
      <c r="X20" s="23">
        <v>8.0867696722780291</v>
      </c>
      <c r="Y20" s="23">
        <v>68.642017615251405</v>
      </c>
      <c r="Z20" s="23">
        <v>11946.072277364099</v>
      </c>
      <c r="AB20" s="25">
        <f>dataKG[[#This Row],[SID]]/(dataKG[[#This Row],[NGDP]]*4) *100</f>
        <v>4.0499604147595649</v>
      </c>
    </row>
    <row r="21" spans="1:28" x14ac:dyDescent="0.3">
      <c r="A21" s="23" t="s">
        <v>198</v>
      </c>
      <c r="B21" s="23">
        <v>102948.9</v>
      </c>
      <c r="C21" s="23">
        <v>28.724684909607799</v>
      </c>
      <c r="D21" s="23">
        <v>15.656870416689801</v>
      </c>
      <c r="E21" s="23">
        <v>15.0896473367022</v>
      </c>
      <c r="F21" s="23">
        <v>31.275504997639</v>
      </c>
      <c r="G21" s="23">
        <v>30330.7217898749</v>
      </c>
      <c r="H21" s="23">
        <v>30335.143738421099</v>
      </c>
      <c r="I21" s="23">
        <v>-2.05215679357583</v>
      </c>
      <c r="J21" s="23">
        <v>8.7710462156315505E-2</v>
      </c>
      <c r="K21" s="23">
        <v>-0.75185851502830203</v>
      </c>
      <c r="L21" s="23">
        <v>0.13786659122367201</v>
      </c>
      <c r="M21" s="23">
        <v>434.65269999999998</v>
      </c>
      <c r="N21" s="23">
        <v>1.78965859953367</v>
      </c>
      <c r="O21" s="24">
        <v>12158.325999999999</v>
      </c>
      <c r="P21" s="23">
        <v>8.3249999999999993</v>
      </c>
      <c r="Q21">
        <v>0</v>
      </c>
      <c r="R21">
        <v>0</v>
      </c>
      <c r="S21">
        <v>1</v>
      </c>
      <c r="T21" s="23">
        <v>85177.614582320006</v>
      </c>
      <c r="U21" s="23">
        <v>85177.614582320006</v>
      </c>
      <c r="V21" s="23">
        <v>58424.4433861</v>
      </c>
      <c r="W21" s="23">
        <v>1506.8297250345599</v>
      </c>
      <c r="X21" s="23">
        <v>7.4673205560279898</v>
      </c>
      <c r="Y21" s="23">
        <v>68.591312016182002</v>
      </c>
      <c r="Z21" s="23">
        <v>16118.575868407501</v>
      </c>
      <c r="AB21" s="25">
        <f>dataKG[[#This Row],[SID]]/(dataKG[[#This Row],[NGDP]]*4) *100</f>
        <v>2.9525147913187997</v>
      </c>
    </row>
    <row r="22" spans="1:28" x14ac:dyDescent="0.3">
      <c r="A22" s="23" t="s">
        <v>199</v>
      </c>
      <c r="B22" s="23">
        <v>107787.4</v>
      </c>
      <c r="C22" s="23">
        <v>28.2998794240726</v>
      </c>
      <c r="D22" s="23">
        <v>15.758209802113599</v>
      </c>
      <c r="E22" s="23">
        <v>15.6624944687285</v>
      </c>
      <c r="F22" s="23">
        <v>31.670349094122798</v>
      </c>
      <c r="G22" s="23">
        <v>30926.2597490835</v>
      </c>
      <c r="H22" s="23">
        <v>31633.268737349801</v>
      </c>
      <c r="I22" s="23">
        <v>-2.0446700793201402</v>
      </c>
      <c r="J22" s="23">
        <v>9.8735371226663093E-2</v>
      </c>
      <c r="K22" s="23">
        <v>-0.625831060057081</v>
      </c>
      <c r="L22" s="23">
        <v>0.19871085767538299</v>
      </c>
      <c r="M22" s="23">
        <v>425.95260000000002</v>
      </c>
      <c r="N22" s="23">
        <v>1.7012838573691</v>
      </c>
      <c r="O22" s="24">
        <v>11875.772999999999</v>
      </c>
      <c r="P22" s="23">
        <v>8.3000000000000007</v>
      </c>
      <c r="Q22">
        <v>0</v>
      </c>
      <c r="R22">
        <v>0</v>
      </c>
      <c r="S22">
        <v>0</v>
      </c>
      <c r="T22" s="23">
        <v>88656.700193030003</v>
      </c>
      <c r="U22" s="23">
        <v>88656.700193030003</v>
      </c>
      <c r="V22" s="23">
        <v>61907.234825170002</v>
      </c>
      <c r="W22" s="23">
        <v>1489.0653276697899</v>
      </c>
      <c r="X22" s="23">
        <v>7.2730413169027504</v>
      </c>
      <c r="Y22" s="23">
        <v>69.828038591985703</v>
      </c>
      <c r="Z22" s="23">
        <v>16985.3646322434</v>
      </c>
      <c r="AA22">
        <v>295454.38653000008</v>
      </c>
      <c r="AB22" s="25">
        <f>dataKG[[#This Row],[SID]]/(dataKG[[#This Row],[NGDP]]*4) *100</f>
        <v>2.7544437012118301</v>
      </c>
    </row>
    <row r="23" spans="1:28" x14ac:dyDescent="0.3">
      <c r="A23" s="23" t="s">
        <v>200</v>
      </c>
      <c r="B23" s="23">
        <v>69449.100000000006</v>
      </c>
      <c r="C23" s="23">
        <v>27.934724289512701</v>
      </c>
      <c r="D23" s="23">
        <v>15.8226728846354</v>
      </c>
      <c r="E23" s="23">
        <v>16.759861691508402</v>
      </c>
      <c r="F23" s="23">
        <v>31.6489271916783</v>
      </c>
      <c r="G23" s="23">
        <v>22743.2189</v>
      </c>
      <c r="H23" s="23">
        <v>20753.727800000001</v>
      </c>
      <c r="I23" s="23">
        <v>-2.0242006926838401</v>
      </c>
      <c r="J23" s="23">
        <v>0.12644624389459</v>
      </c>
      <c r="K23" s="23">
        <v>-0.49710148579761498</v>
      </c>
      <c r="L23" s="23">
        <v>0.340911242105992</v>
      </c>
      <c r="M23" s="23">
        <v>440.11959999999999</v>
      </c>
      <c r="N23" s="23">
        <v>1.57592515263942</v>
      </c>
      <c r="O23" s="24">
        <v>11997.38875</v>
      </c>
      <c r="P23" s="23">
        <v>8.2249999999999996</v>
      </c>
      <c r="Q23">
        <v>1</v>
      </c>
      <c r="R23">
        <v>0</v>
      </c>
      <c r="S23">
        <v>0</v>
      </c>
      <c r="T23" s="23">
        <v>87369.368124069995</v>
      </c>
      <c r="U23" s="23">
        <v>87369.368124069995</v>
      </c>
      <c r="V23" s="23">
        <v>56227.477676969997</v>
      </c>
      <c r="W23" s="23">
        <v>1472.7351205612399</v>
      </c>
      <c r="X23" s="23">
        <v>7.7914436145367301</v>
      </c>
      <c r="Y23" s="23">
        <v>64.3560539400073</v>
      </c>
      <c r="Z23" s="23">
        <v>10988.7039143233</v>
      </c>
      <c r="AA23">
        <v>305218.87764975004</v>
      </c>
      <c r="AB23" s="25">
        <f>dataKG[[#This Row],[SID]]/(dataKG[[#This Row],[NGDP]]*4) *100</f>
        <v>4.3187704196310674</v>
      </c>
    </row>
    <row r="24" spans="1:28" x14ac:dyDescent="0.3">
      <c r="A24" s="23" t="s">
        <v>201</v>
      </c>
      <c r="B24" s="23">
        <v>84316.6</v>
      </c>
      <c r="C24" s="23">
        <v>27.569569154952902</v>
      </c>
      <c r="D24" s="23">
        <v>15.8871359671571</v>
      </c>
      <c r="E24" s="23">
        <v>17.857228914288299</v>
      </c>
      <c r="F24" s="23">
        <v>31.627505289233699</v>
      </c>
      <c r="G24" s="23">
        <v>26974.2580943344</v>
      </c>
      <c r="H24" s="23">
        <v>28244.9877798376</v>
      </c>
      <c r="I24" s="23">
        <v>-2.0037313060475501</v>
      </c>
      <c r="J24" s="23">
        <v>0.15415711656251799</v>
      </c>
      <c r="K24" s="23">
        <v>-0.36837191153814902</v>
      </c>
      <c r="L24" s="23">
        <v>0.483111626536601</v>
      </c>
      <c r="M24" s="23">
        <v>429.52019999999999</v>
      </c>
      <c r="N24" s="23">
        <v>1.34522206500028</v>
      </c>
      <c r="O24" s="24">
        <v>12119.004499999999</v>
      </c>
      <c r="P24" s="23">
        <v>8.15</v>
      </c>
      <c r="Q24">
        <v>0</v>
      </c>
      <c r="R24">
        <v>1</v>
      </c>
      <c r="S24">
        <v>0</v>
      </c>
      <c r="T24" s="23">
        <v>90856.072259359993</v>
      </c>
      <c r="U24" s="23">
        <v>90856.072259359993</v>
      </c>
      <c r="V24" s="23">
        <v>61243.985488849998</v>
      </c>
      <c r="W24" s="23">
        <v>1501.1084578174</v>
      </c>
      <c r="X24" s="23">
        <v>7.4184265553448601</v>
      </c>
      <c r="Y24" s="23">
        <v>67.407696553315006</v>
      </c>
      <c r="Z24" s="23">
        <v>13395.492884884001</v>
      </c>
      <c r="AA24">
        <v>308473.70802299998</v>
      </c>
      <c r="AB24" s="25">
        <f>dataKG[[#This Row],[SID]]/(dataKG[[#This Row],[NGDP]]*4) *100</f>
        <v>3.5933032463358336</v>
      </c>
    </row>
    <row r="25" spans="1:28" x14ac:dyDescent="0.3">
      <c r="A25" s="23" t="s">
        <v>202</v>
      </c>
      <c r="B25" s="23">
        <v>116879.1</v>
      </c>
      <c r="C25" s="23">
        <v>27.204414020392999</v>
      </c>
      <c r="D25" s="23">
        <v>15.951599049678901</v>
      </c>
      <c r="E25" s="23">
        <v>18.954596137068201</v>
      </c>
      <c r="F25" s="23">
        <v>31.606083386789098</v>
      </c>
      <c r="G25" s="23">
        <v>35731.642738398899</v>
      </c>
      <c r="H25" s="23">
        <v>35113.106614076198</v>
      </c>
      <c r="I25" s="23">
        <v>-1.98326191941125</v>
      </c>
      <c r="J25" s="23">
        <v>0.181867989230445</v>
      </c>
      <c r="K25" s="23">
        <v>-0.239642337278683</v>
      </c>
      <c r="L25" s="23">
        <v>0.62531201096721001</v>
      </c>
      <c r="M25" s="23">
        <v>419.4735</v>
      </c>
      <c r="N25" s="23">
        <v>1.2984203970283701</v>
      </c>
      <c r="O25" s="24">
        <v>12240.62025</v>
      </c>
      <c r="P25" s="23">
        <v>8.0749999999999993</v>
      </c>
      <c r="Q25">
        <v>0</v>
      </c>
      <c r="R25">
        <v>0</v>
      </c>
      <c r="S25">
        <v>1</v>
      </c>
      <c r="T25" s="23">
        <v>84429.754850359997</v>
      </c>
      <c r="U25" s="23">
        <v>84429.754850359997</v>
      </c>
      <c r="V25" s="23">
        <v>57875.92029717</v>
      </c>
      <c r="W25" s="23">
        <v>1341.2664928956799</v>
      </c>
      <c r="X25" s="23">
        <v>7.8947995483106599</v>
      </c>
      <c r="Y25" s="23">
        <v>68.549198561273798</v>
      </c>
      <c r="Z25" s="23">
        <v>18644.0854048732</v>
      </c>
      <c r="AA25">
        <v>314983.3687695</v>
      </c>
      <c r="AB25" s="25">
        <f>dataKG[[#This Row],[SID]]/(dataKG[[#This Row],[NGDP]]*4) *100</f>
        <v>2.6182226441682044</v>
      </c>
    </row>
    <row r="26" spans="1:28" x14ac:dyDescent="0.3">
      <c r="A26" s="23" t="s">
        <v>203</v>
      </c>
      <c r="B26" s="23">
        <v>130049.2</v>
      </c>
      <c r="C26" s="23">
        <v>26.8392588858331</v>
      </c>
      <c r="D26" s="23">
        <v>16.016062132200599</v>
      </c>
      <c r="E26" s="23">
        <v>20.051963359848202</v>
      </c>
      <c r="F26" s="23">
        <v>31.584661484344501</v>
      </c>
      <c r="G26" s="23">
        <v>38761.5770624582</v>
      </c>
      <c r="H26" s="23">
        <v>39370.3031545021</v>
      </c>
      <c r="I26" s="23">
        <v>-1.96279253277495</v>
      </c>
      <c r="J26" s="23">
        <v>0.20957886189837199</v>
      </c>
      <c r="K26" s="23">
        <v>-0.110912763019217</v>
      </c>
      <c r="L26" s="23">
        <v>0.76751239539781901</v>
      </c>
      <c r="M26" s="23">
        <v>373.30309999999997</v>
      </c>
      <c r="N26" s="23">
        <v>1.11890815469077</v>
      </c>
      <c r="O26" s="24">
        <v>12362.236000000001</v>
      </c>
      <c r="P26" s="23" t="s">
        <v>175</v>
      </c>
      <c r="Q26">
        <v>0</v>
      </c>
      <c r="R26">
        <v>0</v>
      </c>
      <c r="S26">
        <v>0</v>
      </c>
      <c r="T26" s="23">
        <v>77245.462785740005</v>
      </c>
      <c r="U26" s="23">
        <v>77245.462785740005</v>
      </c>
      <c r="V26" s="23">
        <v>51904.12517282</v>
      </c>
      <c r="W26" s="23">
        <v>1146.9386904200001</v>
      </c>
      <c r="X26" s="23">
        <v>7.7089287767458101</v>
      </c>
      <c r="Y26" s="23">
        <v>67.193752617923096</v>
      </c>
      <c r="Z26" s="23">
        <v>20828.760674429901</v>
      </c>
      <c r="AA26">
        <v>321493.02951599995</v>
      </c>
      <c r="AB26" s="25">
        <f>dataKG[[#This Row],[SID]]/(dataKG[[#This Row],[NGDP]]*4) *100</f>
        <v>2.3764536806070322</v>
      </c>
    </row>
    <row r="27" spans="1:28" x14ac:dyDescent="0.3">
      <c r="A27" s="23" t="s">
        <v>204</v>
      </c>
      <c r="B27" s="23">
        <v>80778.2</v>
      </c>
      <c r="C27" s="23">
        <v>26.882606960020901</v>
      </c>
      <c r="D27" s="23">
        <v>15.4228390600101</v>
      </c>
      <c r="E27" s="23">
        <v>20.742788588271299</v>
      </c>
      <c r="F27" s="23">
        <v>31.015453663951799</v>
      </c>
      <c r="G27" s="23">
        <v>23581.757799999999</v>
      </c>
      <c r="H27" s="23">
        <v>23064.134699999999</v>
      </c>
      <c r="I27" s="23">
        <v>-1.9844448844217</v>
      </c>
      <c r="J27" s="23">
        <v>0.229452335826135</v>
      </c>
      <c r="K27" s="23">
        <v>4.4469876155821E-2</v>
      </c>
      <c r="L27" s="23">
        <v>0.68588595920543505</v>
      </c>
      <c r="M27" s="23">
        <v>458.60300000000001</v>
      </c>
      <c r="N27" s="23">
        <v>1.12746647966481</v>
      </c>
      <c r="O27" s="24">
        <v>13142.6065</v>
      </c>
      <c r="P27" s="23">
        <v>7.9</v>
      </c>
      <c r="Q27">
        <v>1</v>
      </c>
      <c r="R27">
        <v>0</v>
      </c>
      <c r="S27">
        <v>0</v>
      </c>
      <c r="T27" s="23">
        <v>76462.730350330006</v>
      </c>
      <c r="U27" s="23">
        <v>76462.730350330006</v>
      </c>
      <c r="V27" s="23">
        <v>45010.640647599997</v>
      </c>
      <c r="W27" s="23">
        <v>1119.7976615800001</v>
      </c>
      <c r="X27" s="23">
        <v>8.7443209883086297</v>
      </c>
      <c r="Y27" s="23">
        <v>58.866117442281102</v>
      </c>
      <c r="Z27" s="23">
        <v>12458.2917815731</v>
      </c>
      <c r="AA27">
        <v>325328.56267655018</v>
      </c>
      <c r="AB27" s="25">
        <f>dataKG[[#This Row],[SID]]/(dataKG[[#This Row],[NGDP]]*4) *100</f>
        <v>4.0674979449901087</v>
      </c>
    </row>
    <row r="28" spans="1:28" x14ac:dyDescent="0.3">
      <c r="A28" s="23" t="s">
        <v>205</v>
      </c>
      <c r="B28" s="23">
        <v>94092.2</v>
      </c>
      <c r="C28" s="23">
        <v>26.925955034208702</v>
      </c>
      <c r="D28" s="23">
        <v>14.829615987819601</v>
      </c>
      <c r="E28" s="23">
        <v>21.4336138166945</v>
      </c>
      <c r="F28" s="23">
        <v>30.446245843559101</v>
      </c>
      <c r="G28" s="23">
        <v>32235.166929256899</v>
      </c>
      <c r="H28" s="23">
        <v>29727.2059575559</v>
      </c>
      <c r="I28" s="23">
        <v>-2.0060972360684399</v>
      </c>
      <c r="J28" s="23">
        <v>0.24932580975389701</v>
      </c>
      <c r="K28" s="23">
        <v>0.19985251533085899</v>
      </c>
      <c r="L28" s="23">
        <v>0.60425952301305197</v>
      </c>
      <c r="M28" s="23">
        <v>503.59480000000002</v>
      </c>
      <c r="N28" s="23">
        <v>1.2014404131005101</v>
      </c>
      <c r="O28" s="24">
        <v>13922.977000000001</v>
      </c>
      <c r="P28" s="23">
        <v>7.8</v>
      </c>
      <c r="Q28">
        <v>0</v>
      </c>
      <c r="R28">
        <v>1</v>
      </c>
      <c r="S28">
        <v>0</v>
      </c>
      <c r="T28" s="23">
        <v>82049.859446570001</v>
      </c>
      <c r="U28" s="23">
        <v>82049.859446570001</v>
      </c>
      <c r="V28" s="23">
        <v>51626.058270560003</v>
      </c>
      <c r="W28" s="23">
        <v>1034.58876573</v>
      </c>
      <c r="X28" s="23">
        <v>8.4668878916620791</v>
      </c>
      <c r="Y28" s="23">
        <v>62.920349429944302</v>
      </c>
      <c r="Z28" s="23">
        <v>13953.5119344912</v>
      </c>
      <c r="AA28">
        <v>329164.09583710047</v>
      </c>
      <c r="AB28" s="25">
        <f>dataKG[[#This Row],[SID]]/(dataKG[[#This Row],[NGDP]]*4) *100</f>
        <v>3.6992909614186944</v>
      </c>
    </row>
    <row r="29" spans="1:28" x14ac:dyDescent="0.3">
      <c r="A29" s="23" t="s">
        <v>206</v>
      </c>
      <c r="B29" s="23">
        <v>123446.1</v>
      </c>
      <c r="C29" s="23">
        <v>26.969303108396499</v>
      </c>
      <c r="D29" s="23">
        <v>14.2363929156291</v>
      </c>
      <c r="E29" s="23">
        <v>22.124439045117601</v>
      </c>
      <c r="F29" s="23">
        <v>29.877038023166499</v>
      </c>
      <c r="G29" s="23">
        <v>37215.295413193198</v>
      </c>
      <c r="H29" s="23">
        <v>35880.461194617899</v>
      </c>
      <c r="I29" s="23">
        <v>-2.0277495877151899</v>
      </c>
      <c r="J29" s="23">
        <v>0.26919928368166002</v>
      </c>
      <c r="K29" s="23">
        <v>0.35523515450589799</v>
      </c>
      <c r="L29" s="23">
        <v>0.522633086820667</v>
      </c>
      <c r="M29" s="23">
        <v>554.19219999999996</v>
      </c>
      <c r="N29" s="23">
        <v>1.3185829144624399</v>
      </c>
      <c r="O29" s="24">
        <v>14703.3475</v>
      </c>
      <c r="P29" s="23">
        <v>7.7</v>
      </c>
      <c r="Q29">
        <v>0</v>
      </c>
      <c r="R29">
        <v>0</v>
      </c>
      <c r="S29">
        <v>1</v>
      </c>
      <c r="T29" s="23">
        <v>81981.501790109993</v>
      </c>
      <c r="U29" s="23">
        <v>81981.501790109993</v>
      </c>
      <c r="V29" s="23">
        <v>53835.192030899998</v>
      </c>
      <c r="W29" s="23">
        <v>1018.9477389800001</v>
      </c>
      <c r="X29" s="23">
        <v>8.5167805035626198</v>
      </c>
      <c r="Y29" s="23">
        <v>65.667487000579101</v>
      </c>
      <c r="Z29" s="23">
        <v>17574.2718350205</v>
      </c>
      <c r="AA29">
        <v>332999.6289976507</v>
      </c>
      <c r="AB29" s="25">
        <f>dataKG[[#This Row],[SID]]/(dataKG[[#This Row],[NGDP]]*4) *100</f>
        <v>2.9776857065553308</v>
      </c>
    </row>
    <row r="30" spans="1:28" x14ac:dyDescent="0.3">
      <c r="A30" s="23" t="s">
        <v>207</v>
      </c>
      <c r="B30" s="23">
        <v>132172.9</v>
      </c>
      <c r="C30" s="23">
        <v>27.0126511825843</v>
      </c>
      <c r="D30" s="23">
        <v>13.643169843438701</v>
      </c>
      <c r="E30" s="23">
        <v>22.815264273540802</v>
      </c>
      <c r="F30" s="23">
        <v>29.3078302027738</v>
      </c>
      <c r="G30" s="23">
        <v>39429.605157620201</v>
      </c>
      <c r="H30" s="23">
        <v>41317.627555506901</v>
      </c>
      <c r="I30" s="23">
        <v>-2.04940193936193</v>
      </c>
      <c r="J30" s="23">
        <v>0.28907275760942203</v>
      </c>
      <c r="K30" s="23">
        <v>0.51061779368093596</v>
      </c>
      <c r="L30" s="23">
        <v>0.44100665062828298</v>
      </c>
      <c r="M30" s="23">
        <v>547.36360000000002</v>
      </c>
      <c r="N30" s="23">
        <v>1.29660111362607</v>
      </c>
      <c r="O30" s="24">
        <v>15483.718000000001</v>
      </c>
      <c r="P30" s="23">
        <v>7.6</v>
      </c>
      <c r="Q30">
        <v>0</v>
      </c>
      <c r="R30">
        <v>0</v>
      </c>
      <c r="S30">
        <v>0</v>
      </c>
      <c r="T30" s="23">
        <v>73436.26188803</v>
      </c>
      <c r="U30" s="23">
        <v>73436.26188803</v>
      </c>
      <c r="V30" s="23">
        <v>53117.955239349998</v>
      </c>
      <c r="W30" s="23">
        <v>929.42955875999996</v>
      </c>
      <c r="X30" s="23">
        <v>9.5751929124649493</v>
      </c>
      <c r="Y30" s="23">
        <v>72.332052141134596</v>
      </c>
      <c r="Z30" s="23">
        <v>18032.573233998301</v>
      </c>
      <c r="AA30">
        <v>336835.16215820098</v>
      </c>
      <c r="AB30" s="25">
        <f>dataKG[[#This Row],[SID]]/(dataKG[[#This Row],[NGDP]]*4) *100</f>
        <v>2.9286862132857796</v>
      </c>
    </row>
    <row r="31" spans="1:28" x14ac:dyDescent="0.3">
      <c r="A31" s="23" t="s">
        <v>208</v>
      </c>
      <c r="B31" s="23">
        <v>82516.7</v>
      </c>
      <c r="C31" s="23">
        <v>27.3602042333913</v>
      </c>
      <c r="D31" s="23">
        <v>14.0406624581735</v>
      </c>
      <c r="E31" s="23">
        <v>22.264796568954601</v>
      </c>
      <c r="F31" s="23">
        <v>28.679057700944401</v>
      </c>
      <c r="G31" s="23">
        <v>32383.6643</v>
      </c>
      <c r="H31" s="23">
        <v>29672.124800000001</v>
      </c>
      <c r="I31" s="23">
        <v>-2.0130523351036902</v>
      </c>
      <c r="J31" s="23">
        <v>0.237454094723133</v>
      </c>
      <c r="K31" s="23">
        <v>0.626015450423546</v>
      </c>
      <c r="L31" s="23">
        <v>0.50832579706286996</v>
      </c>
      <c r="M31" s="23">
        <v>731.87699999999995</v>
      </c>
      <c r="N31" s="23">
        <v>1.50804102068067</v>
      </c>
      <c r="O31" s="24">
        <v>17197.900750000001</v>
      </c>
      <c r="P31" s="23">
        <v>7.5</v>
      </c>
      <c r="Q31">
        <v>1</v>
      </c>
      <c r="R31">
        <v>0</v>
      </c>
      <c r="S31">
        <v>0</v>
      </c>
      <c r="T31" s="23">
        <v>93014.112474599999</v>
      </c>
      <c r="U31" s="23">
        <v>93014.112474599999</v>
      </c>
      <c r="V31" s="23">
        <v>52882.818013919998</v>
      </c>
      <c r="W31" s="23">
        <v>926.47336671000005</v>
      </c>
      <c r="X31" s="23">
        <v>8.81336233673869</v>
      </c>
      <c r="Y31" s="23">
        <v>56.854617656391703</v>
      </c>
      <c r="Z31" s="23">
        <v>11585.8913186236</v>
      </c>
      <c r="AA31">
        <v>340147.60961640073</v>
      </c>
      <c r="AB31" s="25">
        <f>dataKG[[#This Row],[SID]]/(dataKG[[#This Row],[NGDP]]*4) *100</f>
        <v>5.2104303583395852</v>
      </c>
    </row>
    <row r="32" spans="1:28" x14ac:dyDescent="0.3">
      <c r="A32" s="23" t="s">
        <v>209</v>
      </c>
      <c r="B32" s="23">
        <v>105001.8</v>
      </c>
      <c r="C32" s="23">
        <v>27.707757284198301</v>
      </c>
      <c r="D32" s="23">
        <v>14.4381550729082</v>
      </c>
      <c r="E32" s="23">
        <v>21.714328864368301</v>
      </c>
      <c r="F32" s="23">
        <v>28.050285199114999</v>
      </c>
      <c r="G32" s="23">
        <v>34620.766631598999</v>
      </c>
      <c r="H32" s="23">
        <v>41553.325712661397</v>
      </c>
      <c r="I32" s="23">
        <v>-1.9767027308454399</v>
      </c>
      <c r="J32" s="23">
        <v>0.18583543183684401</v>
      </c>
      <c r="K32" s="23">
        <v>0.74141310716615605</v>
      </c>
      <c r="L32" s="23">
        <v>0.57564494349745599</v>
      </c>
      <c r="M32" s="23">
        <v>824.4049</v>
      </c>
      <c r="N32" s="23">
        <v>1.6330438168941901</v>
      </c>
      <c r="O32" s="24">
        <v>18912.083500000001</v>
      </c>
      <c r="P32" s="23">
        <v>7.4</v>
      </c>
      <c r="Q32">
        <v>0</v>
      </c>
      <c r="R32">
        <v>1</v>
      </c>
      <c r="S32">
        <v>0</v>
      </c>
      <c r="T32" s="23">
        <v>102350.24562871001</v>
      </c>
      <c r="U32" s="23">
        <v>102350.24562871001</v>
      </c>
      <c r="V32" s="23">
        <v>61204.012844719997</v>
      </c>
      <c r="W32" s="23">
        <v>1092.5744098099999</v>
      </c>
      <c r="X32" s="23">
        <v>8.5405171153764297</v>
      </c>
      <c r="Y32" s="23">
        <v>59.7985988883175</v>
      </c>
      <c r="Z32" s="23">
        <v>15160.322713345</v>
      </c>
      <c r="AA32">
        <v>343460.05707460054</v>
      </c>
      <c r="AB32" s="25">
        <f>dataKG[[#This Row],[SID]]/(dataKG[[#This Row],[NGDP]]*4) *100</f>
        <v>4.5027998329552448</v>
      </c>
    </row>
    <row r="33" spans="1:28" x14ac:dyDescent="0.3">
      <c r="A33" s="23" t="s">
        <v>210</v>
      </c>
      <c r="B33" s="23">
        <v>139395.79999999999</v>
      </c>
      <c r="C33" s="23">
        <v>28.055310335005199</v>
      </c>
      <c r="D33" s="23">
        <v>14.835647687643</v>
      </c>
      <c r="E33" s="23">
        <v>21.163861159782101</v>
      </c>
      <c r="F33" s="23">
        <v>27.421512697285699</v>
      </c>
      <c r="G33" s="23">
        <v>39173.288931846597</v>
      </c>
      <c r="H33" s="23">
        <v>46315.865409292899</v>
      </c>
      <c r="I33" s="23">
        <v>-1.9403531265872</v>
      </c>
      <c r="J33" s="23">
        <v>0.13421676895055501</v>
      </c>
      <c r="K33" s="23">
        <v>0.85681076390876698</v>
      </c>
      <c r="L33" s="23">
        <v>0.64296408993204102</v>
      </c>
      <c r="M33" s="23">
        <v>958.07309999999995</v>
      </c>
      <c r="N33" s="23">
        <v>1.8518102275998201</v>
      </c>
      <c r="O33" s="24">
        <v>20626.266250000001</v>
      </c>
      <c r="P33" s="23">
        <v>7.3</v>
      </c>
      <c r="Q33">
        <v>0</v>
      </c>
      <c r="R33">
        <v>0</v>
      </c>
      <c r="S33">
        <v>1</v>
      </c>
      <c r="T33" s="23">
        <v>107326.5587715</v>
      </c>
      <c r="U33" s="23">
        <v>107326.5587715</v>
      </c>
      <c r="V33" s="23">
        <v>64901.739204129997</v>
      </c>
      <c r="W33" s="23">
        <v>1179.95276274</v>
      </c>
      <c r="X33" s="23">
        <v>8.9205535550303008</v>
      </c>
      <c r="Y33" s="23">
        <v>60.471275653500498</v>
      </c>
      <c r="Z33" s="23">
        <v>20680.269779371501</v>
      </c>
      <c r="AA33">
        <v>346772.50453280023</v>
      </c>
      <c r="AB33" s="25">
        <f>dataKG[[#This Row],[SID]]/(dataKG[[#This Row],[NGDP]]*4) *100</f>
        <v>3.699226635594473</v>
      </c>
    </row>
    <row r="34" spans="1:28" x14ac:dyDescent="0.3">
      <c r="A34" s="23" t="s">
        <v>211</v>
      </c>
      <c r="B34" s="23">
        <v>149416.9</v>
      </c>
      <c r="C34" s="23">
        <v>28.4028633858122</v>
      </c>
      <c r="D34" s="23">
        <v>15.2331403023778</v>
      </c>
      <c r="E34" s="23">
        <v>20.613393455195901</v>
      </c>
      <c r="F34" s="23">
        <v>26.7927401954563</v>
      </c>
      <c r="G34" s="23">
        <v>40987.407550637101</v>
      </c>
      <c r="H34" s="23">
        <v>47536.521894746496</v>
      </c>
      <c r="I34" s="23">
        <v>-1.90400352232895</v>
      </c>
      <c r="J34" s="23">
        <v>8.2598106064265805E-2</v>
      </c>
      <c r="K34" s="23">
        <v>0.97220842065137703</v>
      </c>
      <c r="L34" s="23">
        <v>0.71028323636662805</v>
      </c>
      <c r="M34" s="23">
        <v>1029.2737</v>
      </c>
      <c r="N34" s="23">
        <v>1.98414201491638</v>
      </c>
      <c r="O34" s="24">
        <v>22340.449000000001</v>
      </c>
      <c r="P34" s="23">
        <v>7.2</v>
      </c>
      <c r="Q34">
        <v>0</v>
      </c>
      <c r="R34">
        <v>0</v>
      </c>
      <c r="S34">
        <v>0</v>
      </c>
      <c r="T34" s="23">
        <v>110918.12116915001</v>
      </c>
      <c r="U34" s="23">
        <v>110918.12116915001</v>
      </c>
      <c r="V34" s="23">
        <v>69338.759841320003</v>
      </c>
      <c r="W34" s="23">
        <v>1261.66453806</v>
      </c>
      <c r="X34" s="23">
        <v>8.0410886659711007</v>
      </c>
      <c r="Y34" s="23">
        <v>62.513464085438699</v>
      </c>
      <c r="Z34" s="23">
        <v>22760.886012463601</v>
      </c>
      <c r="AA34">
        <v>350084.95199100004</v>
      </c>
      <c r="AB34" s="25">
        <f>dataKG[[#This Row],[SID]]/(dataKG[[#This Row],[NGDP]]*4) *100</f>
        <v>3.7379387806867901</v>
      </c>
    </row>
    <row r="35" spans="1:28" x14ac:dyDescent="0.3">
      <c r="A35" s="23" t="s">
        <v>212</v>
      </c>
      <c r="B35" s="23">
        <v>94072.4</v>
      </c>
      <c r="C35" s="23">
        <v>27.997878371138999</v>
      </c>
      <c r="D35" s="23">
        <v>15.1994579088667</v>
      </c>
      <c r="E35" s="23">
        <v>20.810412762150499</v>
      </c>
      <c r="F35" s="23">
        <v>25.851190056425501</v>
      </c>
      <c r="G35" s="23">
        <v>31027.282800000001</v>
      </c>
      <c r="H35" s="23">
        <v>31841.112000000001</v>
      </c>
      <c r="I35" s="23">
        <v>-1.84546608853399</v>
      </c>
      <c r="J35" s="23">
        <v>5.1148236875685898E-2</v>
      </c>
      <c r="K35" s="23">
        <v>1.0988290675310299</v>
      </c>
      <c r="L35" s="23">
        <v>1.0088142247076399</v>
      </c>
      <c r="M35" s="23">
        <v>1065.2302999999999</v>
      </c>
      <c r="N35" s="23">
        <v>2.01245563518308</v>
      </c>
      <c r="O35" s="24">
        <v>24490.606749999999</v>
      </c>
      <c r="P35" s="23">
        <v>7.125</v>
      </c>
      <c r="Q35">
        <v>1</v>
      </c>
      <c r="R35">
        <v>0</v>
      </c>
      <c r="S35">
        <v>0</v>
      </c>
      <c r="T35" s="23">
        <v>120138.14245845001</v>
      </c>
      <c r="U35" s="23">
        <v>120138.14245845001</v>
      </c>
      <c r="V35" s="23">
        <v>67669.211509949993</v>
      </c>
      <c r="W35" s="23">
        <v>1139.01036432</v>
      </c>
      <c r="X35" s="23">
        <v>8.0520896057488098</v>
      </c>
      <c r="Y35" s="23">
        <v>56.326167631028198</v>
      </c>
      <c r="Z35" s="23">
        <v>14298.4948418607</v>
      </c>
      <c r="AA35">
        <v>358201.27440225001</v>
      </c>
      <c r="AB35" s="25">
        <f>dataKG[[#This Row],[SID]]/(dataKG[[#This Row],[NGDP]]*4) *100</f>
        <v>6.5084463535532215</v>
      </c>
    </row>
    <row r="36" spans="1:28" x14ac:dyDescent="0.3">
      <c r="A36" s="23" t="s">
        <v>213</v>
      </c>
      <c r="B36" s="23">
        <v>115331.6</v>
      </c>
      <c r="C36" s="23">
        <v>27.592893356465801</v>
      </c>
      <c r="D36" s="23">
        <v>15.165775515355501</v>
      </c>
      <c r="E36" s="23">
        <v>21.0074320691051</v>
      </c>
      <c r="F36" s="23">
        <v>24.909639917394699</v>
      </c>
      <c r="G36" s="23">
        <v>38479.949879002299</v>
      </c>
      <c r="H36" s="23">
        <v>40668.2167964209</v>
      </c>
      <c r="I36" s="23">
        <v>-1.78692865473903</v>
      </c>
      <c r="J36" s="23">
        <v>1.9698367687106099E-2</v>
      </c>
      <c r="K36" s="23">
        <v>1.22544971441067</v>
      </c>
      <c r="L36" s="23">
        <v>1.30734521304865</v>
      </c>
      <c r="M36" s="23">
        <v>1076.9618</v>
      </c>
      <c r="N36" s="23">
        <v>1.80793642069544</v>
      </c>
      <c r="O36" s="24">
        <v>26640.764500000001</v>
      </c>
      <c r="P36" s="23">
        <v>7.05</v>
      </c>
      <c r="Q36">
        <v>0</v>
      </c>
      <c r="R36">
        <v>1</v>
      </c>
      <c r="S36">
        <v>0</v>
      </c>
      <c r="T36" s="23">
        <v>131377.9827271</v>
      </c>
      <c r="U36" s="23">
        <v>131377.9827271</v>
      </c>
      <c r="V36" s="23">
        <v>76588.700777580001</v>
      </c>
      <c r="W36" s="23">
        <v>1175.46716401</v>
      </c>
      <c r="X36" s="23">
        <v>8.0381962629449895</v>
      </c>
      <c r="Y36" s="23">
        <v>58.296450583101901</v>
      </c>
      <c r="Z36" s="23">
        <v>17490.9315542677</v>
      </c>
      <c r="AA36">
        <v>366317.59681350004</v>
      </c>
      <c r="AB36" s="25">
        <f>dataKG[[#This Row],[SID]]/(dataKG[[#This Row],[NGDP]]*4) *100</f>
        <v>5.774818978493319</v>
      </c>
    </row>
    <row r="37" spans="1:28" x14ac:dyDescent="0.3">
      <c r="A37" s="23" t="s">
        <v>214</v>
      </c>
      <c r="B37" s="23">
        <v>151977.4</v>
      </c>
      <c r="C37" s="23">
        <v>27.1879083417926</v>
      </c>
      <c r="D37" s="23">
        <v>15.132093121844299</v>
      </c>
      <c r="E37" s="23">
        <v>21.204451376059701</v>
      </c>
      <c r="F37" s="23">
        <v>23.9680897783639</v>
      </c>
      <c r="G37" s="23">
        <v>44998.401483517599</v>
      </c>
      <c r="H37" s="23">
        <v>47725.878992269601</v>
      </c>
      <c r="I37" s="23">
        <v>-1.7283912209440799</v>
      </c>
      <c r="J37" s="23">
        <v>-1.17515015014737E-2</v>
      </c>
      <c r="K37" s="23">
        <v>1.35207036129032</v>
      </c>
      <c r="L37" s="23">
        <v>1.6058762013896599</v>
      </c>
      <c r="M37" s="23">
        <v>1137.3435999999999</v>
      </c>
      <c r="N37" s="23">
        <v>1.7769843624636801</v>
      </c>
      <c r="O37" s="24">
        <v>28790.92225</v>
      </c>
      <c r="P37" s="23">
        <v>6.9749999999999996</v>
      </c>
      <c r="Q37">
        <v>0</v>
      </c>
      <c r="R37">
        <v>0</v>
      </c>
      <c r="S37">
        <v>1</v>
      </c>
      <c r="T37" s="23">
        <v>137533.65062180001</v>
      </c>
      <c r="U37" s="23">
        <v>137533.65062180001</v>
      </c>
      <c r="V37" s="23">
        <v>81402.775303100003</v>
      </c>
      <c r="W37" s="23">
        <v>1332.8794727699999</v>
      </c>
      <c r="X37" s="23">
        <v>7.7087214384280998</v>
      </c>
      <c r="Y37" s="23">
        <v>59.187533330986199</v>
      </c>
      <c r="Z37" s="23">
        <v>22997.3616921578</v>
      </c>
      <c r="AA37">
        <v>374433.91922475002</v>
      </c>
      <c r="AB37" s="25">
        <f>dataKG[[#This Row],[SID]]/(dataKG[[#This Row],[NGDP]]*4) *100</f>
        <v>4.7360532306119207</v>
      </c>
    </row>
    <row r="38" spans="1:28" x14ac:dyDescent="0.3">
      <c r="A38" s="23" t="s">
        <v>215</v>
      </c>
      <c r="B38" s="23">
        <v>169094.3</v>
      </c>
      <c r="C38" s="23">
        <v>26.782923327119398</v>
      </c>
      <c r="D38" s="23">
        <v>15.0984107283331</v>
      </c>
      <c r="E38" s="23">
        <v>21.401470683014299</v>
      </c>
      <c r="F38" s="23">
        <v>23.026539639333102</v>
      </c>
      <c r="G38" s="23">
        <v>47669.707539839401</v>
      </c>
      <c r="H38" s="23">
        <v>52921.644262908398</v>
      </c>
      <c r="I38" s="23">
        <v>-1.6698537871491199</v>
      </c>
      <c r="J38" s="23">
        <v>-4.32013706900536E-2</v>
      </c>
      <c r="K38" s="23">
        <v>1.47869100816997</v>
      </c>
      <c r="L38" s="23">
        <v>1.90440718973067</v>
      </c>
      <c r="M38" s="23">
        <v>1091.6953000000001</v>
      </c>
      <c r="N38" s="23">
        <v>1.6243939157771601</v>
      </c>
      <c r="O38" s="24">
        <v>30941.08</v>
      </c>
      <c r="P38" s="23">
        <v>6.9</v>
      </c>
      <c r="Q38">
        <v>0</v>
      </c>
      <c r="R38">
        <v>0</v>
      </c>
      <c r="S38">
        <v>0</v>
      </c>
      <c r="T38" s="23">
        <v>136650.3299019</v>
      </c>
      <c r="U38" s="23">
        <v>136650.3299019</v>
      </c>
      <c r="V38" s="23">
        <v>84450.944759689999</v>
      </c>
      <c r="W38" s="23">
        <v>1457.06018223</v>
      </c>
      <c r="X38" s="23">
        <v>8.2652162133951101</v>
      </c>
      <c r="Y38" s="23">
        <v>61.800761710796102</v>
      </c>
      <c r="Z38" s="23">
        <v>25530.551932199702</v>
      </c>
      <c r="AA38">
        <v>382550.24163599999</v>
      </c>
      <c r="AB38" s="25">
        <f>dataKG[[#This Row],[SID]]/(dataKG[[#This Row],[NGDP]]*4) *100</f>
        <v>4.5745303064621341</v>
      </c>
    </row>
    <row r="39" spans="1:28" x14ac:dyDescent="0.3">
      <c r="A39" s="23" t="s">
        <v>216</v>
      </c>
      <c r="B39" s="23" t="s">
        <v>217</v>
      </c>
      <c r="C39" s="23">
        <v>26.603791264258199</v>
      </c>
      <c r="D39" s="23">
        <v>15.3601500260962</v>
      </c>
      <c r="E39" s="23">
        <v>21.8948060352818</v>
      </c>
      <c r="F39" s="23">
        <v>22.334962441986701</v>
      </c>
      <c r="G39" s="23">
        <v>32386.1603</v>
      </c>
      <c r="H39" s="23">
        <v>31336.007699999998</v>
      </c>
      <c r="I39" s="23">
        <v>-1.6538950670963599</v>
      </c>
      <c r="J39" s="23">
        <v>-4.4900693582534401E-3</v>
      </c>
      <c r="K39" s="23">
        <v>1.65369537871184</v>
      </c>
      <c r="L39" s="23">
        <v>1.9552533980583</v>
      </c>
      <c r="M39" s="23">
        <v>1113.7346</v>
      </c>
      <c r="N39" s="23">
        <v>1.6372723880598099</v>
      </c>
      <c r="O39" s="24">
        <v>34357.32</v>
      </c>
      <c r="P39" s="23">
        <v>6.7249999999999996</v>
      </c>
      <c r="Q39">
        <v>1</v>
      </c>
      <c r="R39">
        <v>0</v>
      </c>
      <c r="S39">
        <v>0</v>
      </c>
      <c r="T39" s="23">
        <v>142541.05791748999</v>
      </c>
      <c r="U39" s="23">
        <v>142541.05791748999</v>
      </c>
      <c r="V39" s="23">
        <v>78306.571929579994</v>
      </c>
      <c r="W39" s="23">
        <v>1335.9882766799999</v>
      </c>
      <c r="X39" s="23">
        <v>7.2054181744428298</v>
      </c>
      <c r="Y39" s="23">
        <v>54.936151782251997</v>
      </c>
      <c r="Z39" s="23">
        <v>16151.044150939801</v>
      </c>
      <c r="AA39">
        <v>376374.88212750002</v>
      </c>
      <c r="AB39" s="25">
        <f>dataKG[[#This Row],[SID]]/(dataKG[[#This Row],[NGDP]]*4) *100</f>
        <v>8.1687224795290483</v>
      </c>
    </row>
    <row r="40" spans="1:28" x14ac:dyDescent="0.3">
      <c r="A40" s="23" t="s">
        <v>218</v>
      </c>
      <c r="B40" s="23">
        <v>123373.9</v>
      </c>
      <c r="C40" s="23">
        <v>26.424659201396999</v>
      </c>
      <c r="D40" s="23">
        <v>15.6218893238592</v>
      </c>
      <c r="E40" s="23">
        <v>22.3881413875493</v>
      </c>
      <c r="F40" s="23">
        <v>21.643385244640299</v>
      </c>
      <c r="G40" s="23">
        <v>38127.472908701799</v>
      </c>
      <c r="H40" s="23">
        <v>38320.471520225903</v>
      </c>
      <c r="I40" s="23">
        <v>-1.6379363470435899</v>
      </c>
      <c r="J40" s="23">
        <v>3.4221231973546699E-2</v>
      </c>
      <c r="K40" s="23">
        <v>1.8286997492537</v>
      </c>
      <c r="L40" s="23">
        <v>2.00609960638592</v>
      </c>
      <c r="M40" s="23">
        <v>1017.1205</v>
      </c>
      <c r="N40" s="23">
        <v>1.3637488544073499</v>
      </c>
      <c r="O40" s="24">
        <v>37773.56</v>
      </c>
      <c r="P40" s="23">
        <v>6.55</v>
      </c>
      <c r="Q40">
        <v>0</v>
      </c>
      <c r="R40">
        <v>1</v>
      </c>
      <c r="S40">
        <v>0</v>
      </c>
      <c r="T40" s="23">
        <v>148248.26295117999</v>
      </c>
      <c r="U40" s="23">
        <v>148248.26295117999</v>
      </c>
      <c r="V40" s="23">
        <v>81058.269220529997</v>
      </c>
      <c r="W40" s="23">
        <v>1363.1295595500001</v>
      </c>
      <c r="X40" s="23">
        <v>6.9140577042113804</v>
      </c>
      <c r="Y40" s="23">
        <v>54.677382120304202</v>
      </c>
      <c r="Z40" s="23">
        <v>19273.334112528799</v>
      </c>
      <c r="AA40">
        <v>370199.522619</v>
      </c>
      <c r="AB40" s="25">
        <f>dataKG[[#This Row],[SID]]/(dataKG[[#This Row],[NGDP]]*4) *100</f>
        <v>7.6542850635345081</v>
      </c>
    </row>
    <row r="41" spans="1:28" x14ac:dyDescent="0.3">
      <c r="A41" s="23" t="s">
        <v>219</v>
      </c>
      <c r="B41" s="23">
        <v>159387.29999999999</v>
      </c>
      <c r="C41" s="23">
        <v>26.245527138535799</v>
      </c>
      <c r="D41" s="23">
        <v>15.8836286216223</v>
      </c>
      <c r="E41" s="23">
        <v>22.881476739816801</v>
      </c>
      <c r="F41" s="23">
        <v>20.951808047293898</v>
      </c>
      <c r="G41" s="23">
        <v>44199.817088294403</v>
      </c>
      <c r="H41" s="23">
        <v>44231.263388017098</v>
      </c>
      <c r="I41" s="23">
        <v>-1.6219776269908299</v>
      </c>
      <c r="J41" s="23">
        <v>7.2932533305346797E-2</v>
      </c>
      <c r="K41" s="23">
        <v>2.0037041197955698</v>
      </c>
      <c r="L41" s="23">
        <v>2.0569458147135502</v>
      </c>
      <c r="M41" s="23">
        <v>1059.1643999999999</v>
      </c>
      <c r="N41" s="23">
        <v>1.36880912858577</v>
      </c>
      <c r="O41" s="24">
        <v>41189.800000000003</v>
      </c>
      <c r="P41" s="23">
        <v>6.375</v>
      </c>
      <c r="Q41">
        <v>0</v>
      </c>
      <c r="R41">
        <v>0</v>
      </c>
      <c r="S41">
        <v>1</v>
      </c>
      <c r="T41" s="23">
        <v>149891.18637661001</v>
      </c>
      <c r="U41" s="23">
        <v>149891.18637661001</v>
      </c>
      <c r="V41" s="23">
        <v>83431.448327089995</v>
      </c>
      <c r="W41" s="23">
        <v>1366.72303474</v>
      </c>
      <c r="X41" s="23">
        <v>7.3136144473253397</v>
      </c>
      <c r="Y41" s="23">
        <v>55.661343634617602</v>
      </c>
      <c r="Z41" s="23">
        <v>25316.486802030999</v>
      </c>
      <c r="AA41">
        <v>364024.16311050003</v>
      </c>
      <c r="AB41" s="25">
        <f>dataKG[[#This Row],[SID]]/(dataKG[[#This Row],[NGDP]]*4) *100</f>
        <v>6.4606464881455441</v>
      </c>
    </row>
    <row r="42" spans="1:28" x14ac:dyDescent="0.3">
      <c r="A42" s="23" t="s">
        <v>220</v>
      </c>
      <c r="B42" s="23">
        <v>181475.4</v>
      </c>
      <c r="C42" s="23">
        <v>26.066395075674599</v>
      </c>
      <c r="D42" s="23">
        <v>16.1453679193854</v>
      </c>
      <c r="E42" s="23">
        <v>23.374812092084301</v>
      </c>
      <c r="F42" s="23">
        <v>20.260230849947501</v>
      </c>
      <c r="G42" s="23">
        <v>48320.429447372997</v>
      </c>
      <c r="H42" s="23">
        <v>50292.964824713097</v>
      </c>
      <c r="I42" s="23">
        <v>-1.6060189069380699</v>
      </c>
      <c r="J42" s="23">
        <v>0.111643834637147</v>
      </c>
      <c r="K42" s="23">
        <v>2.1787084903374301</v>
      </c>
      <c r="L42" s="23">
        <v>2.1077920230411702</v>
      </c>
      <c r="M42" s="23">
        <v>1025.1234999999999</v>
      </c>
      <c r="N42" s="23">
        <v>1.2916389962675801</v>
      </c>
      <c r="O42" s="24">
        <v>44606.04</v>
      </c>
      <c r="P42" s="23">
        <v>6.2</v>
      </c>
      <c r="Q42">
        <v>0</v>
      </c>
      <c r="R42">
        <v>0</v>
      </c>
      <c r="S42">
        <v>0</v>
      </c>
      <c r="T42" s="23">
        <v>148420.84732877999</v>
      </c>
      <c r="U42" s="23">
        <v>148420.84732877999</v>
      </c>
      <c r="V42" s="23">
        <v>84826.728468500005</v>
      </c>
      <c r="W42" s="23">
        <v>1316.2003346900001</v>
      </c>
      <c r="X42" s="23">
        <v>7.0739643518494297</v>
      </c>
      <c r="Y42" s="23">
        <v>57.152839372081502</v>
      </c>
      <c r="Z42" s="23">
        <v>29299.8710131763</v>
      </c>
      <c r="AA42">
        <v>357848.80360200006</v>
      </c>
      <c r="AB42" s="25">
        <f>dataKG[[#This Row],[SID]]/(dataKG[[#This Row],[NGDP]]*4) *100</f>
        <v>6.1449155092095129</v>
      </c>
    </row>
    <row r="43" spans="1:28" x14ac:dyDescent="0.3">
      <c r="A43" s="23" t="s">
        <v>221</v>
      </c>
      <c r="B43" s="23">
        <v>111636.3</v>
      </c>
      <c r="C43" s="23">
        <v>26.222642441255999</v>
      </c>
      <c r="D43" s="23">
        <v>16.188199174689299</v>
      </c>
      <c r="E43" s="23">
        <v>23.684643677194799</v>
      </c>
      <c r="F43" s="23">
        <v>19.7311374392578</v>
      </c>
      <c r="G43" s="23">
        <v>33732.734400000001</v>
      </c>
      <c r="H43" s="23">
        <v>31083.035571190001</v>
      </c>
      <c r="I43" s="23">
        <v>-1.5886450665365099</v>
      </c>
      <c r="J43" s="23">
        <v>5.6398743585740797E-2</v>
      </c>
      <c r="K43" s="23">
        <v>2.3296445181185499</v>
      </c>
      <c r="L43" s="23">
        <v>2.14833750930713</v>
      </c>
      <c r="M43" s="23">
        <v>1122.4604999999999</v>
      </c>
      <c r="N43" s="23">
        <v>1.3829059656912499</v>
      </c>
      <c r="O43" s="24">
        <v>46278.242749999998</v>
      </c>
      <c r="P43" s="23">
        <v>6.0250000000000004</v>
      </c>
      <c r="Q43">
        <v>1</v>
      </c>
      <c r="R43">
        <v>0</v>
      </c>
      <c r="S43">
        <v>0</v>
      </c>
      <c r="T43" s="23">
        <v>158195.28433865</v>
      </c>
      <c r="U43" s="23">
        <v>158195.28433865</v>
      </c>
      <c r="V43" s="23">
        <v>82414.570211819999</v>
      </c>
      <c r="W43" s="23">
        <v>1236.3124550699999</v>
      </c>
      <c r="X43" s="23">
        <v>6.9228849100718</v>
      </c>
      <c r="Y43" s="23">
        <v>52.096730036145999</v>
      </c>
      <c r="Z43" s="23">
        <v>18071.906595253698</v>
      </c>
      <c r="AA43">
        <v>354734.95687200001</v>
      </c>
      <c r="AB43" s="25">
        <f>dataKG[[#This Row],[SID]]/(dataKG[[#This Row],[NGDP]]*4) *100</f>
        <v>10.363618901289275</v>
      </c>
    </row>
    <row r="44" spans="1:28" x14ac:dyDescent="0.3">
      <c r="A44" s="23" t="s">
        <v>222</v>
      </c>
      <c r="B44" s="23" t="s">
        <v>223</v>
      </c>
      <c r="C44" s="23">
        <v>26.3788898068374</v>
      </c>
      <c r="D44" s="23">
        <v>16.2310304299933</v>
      </c>
      <c r="E44" s="23">
        <v>23.994475262305301</v>
      </c>
      <c r="F44" s="23">
        <v>19.202044028568199</v>
      </c>
      <c r="G44" s="23">
        <v>39530.528139016104</v>
      </c>
      <c r="H44" s="23">
        <v>39344.845517256697</v>
      </c>
      <c r="I44" s="23">
        <v>-1.57127122613495</v>
      </c>
      <c r="J44" s="23">
        <v>1.1536525343348301E-3</v>
      </c>
      <c r="K44" s="23">
        <v>2.4805805458996701</v>
      </c>
      <c r="L44" s="23">
        <v>2.18888299557308</v>
      </c>
      <c r="M44" s="23">
        <v>1148.4282000000001</v>
      </c>
      <c r="N44" s="23">
        <v>1.3013677384697</v>
      </c>
      <c r="O44" s="24">
        <v>47950.445500000002</v>
      </c>
      <c r="P44" s="23">
        <v>5.85</v>
      </c>
      <c r="Q44">
        <v>0</v>
      </c>
      <c r="R44">
        <v>1</v>
      </c>
      <c r="S44">
        <v>0</v>
      </c>
      <c r="T44" s="23">
        <v>171676.27203103001</v>
      </c>
      <c r="U44" s="23">
        <v>171676.27203103001</v>
      </c>
      <c r="V44" s="23">
        <v>90093.328917079998</v>
      </c>
      <c r="W44" s="23">
        <v>1204.7793122999999</v>
      </c>
      <c r="X44" s="23">
        <v>6.7841031452541598</v>
      </c>
      <c r="Y44" s="23">
        <v>52.478614459193203</v>
      </c>
      <c r="Z44" s="23">
        <v>21755.423947145799</v>
      </c>
      <c r="AA44">
        <v>354752.26121700002</v>
      </c>
      <c r="AB44" s="25">
        <f>dataKG[[#This Row],[SID]]/(dataKG[[#This Row],[NGDP]]*4) *100</f>
        <v>8.9435758863290449</v>
      </c>
    </row>
    <row r="45" spans="1:28" x14ac:dyDescent="0.3">
      <c r="A45" s="23" t="s">
        <v>224</v>
      </c>
      <c r="B45" s="23" t="s">
        <v>225</v>
      </c>
      <c r="C45" s="23">
        <v>26.5351371724188</v>
      </c>
      <c r="D45" s="23">
        <v>16.273861685297302</v>
      </c>
      <c r="E45" s="23">
        <v>24.304306847415798</v>
      </c>
      <c r="F45" s="23">
        <v>18.672950617878499</v>
      </c>
      <c r="G45" s="23">
        <v>46582.564965235702</v>
      </c>
      <c r="H45" s="23">
        <v>47415.441629647503</v>
      </c>
      <c r="I45" s="23">
        <v>-1.55389738573338</v>
      </c>
      <c r="J45" s="23">
        <v>-5.4091438517071197E-2</v>
      </c>
      <c r="K45" s="23">
        <v>2.6315165736807899</v>
      </c>
      <c r="L45" s="23">
        <v>2.22942848183903</v>
      </c>
      <c r="M45" s="23">
        <v>1219.4948999999999</v>
      </c>
      <c r="N45" s="23">
        <v>1.33132252391356</v>
      </c>
      <c r="O45" s="24">
        <v>49622.648249999998</v>
      </c>
      <c r="P45" s="23">
        <v>5.6749999999999998</v>
      </c>
      <c r="Q45">
        <v>0</v>
      </c>
      <c r="R45">
        <v>0</v>
      </c>
      <c r="S45">
        <v>1</v>
      </c>
      <c r="T45" s="23">
        <v>175630.33144296001</v>
      </c>
      <c r="U45" s="23">
        <v>175630.33144296001</v>
      </c>
      <c r="V45" s="23">
        <v>93994.118469699999</v>
      </c>
      <c r="W45" s="23">
        <v>1113.00167717</v>
      </c>
      <c r="X45" s="23">
        <v>7.2888656962481599</v>
      </c>
      <c r="Y45" s="23">
        <v>53.518158109396197</v>
      </c>
      <c r="Z45" s="23">
        <v>28563.2310755664</v>
      </c>
      <c r="AA45">
        <v>352839.61664100003</v>
      </c>
      <c r="AB45" s="25">
        <f>dataKG[[#This Row],[SID]]/(dataKG[[#This Row],[NGDP]]*4) *100</f>
        <v>7.0681089259668637</v>
      </c>
    </row>
    <row r="46" spans="1:28" x14ac:dyDescent="0.3">
      <c r="A46" s="23" t="s">
        <v>226</v>
      </c>
      <c r="B46" s="23">
        <v>197914.4</v>
      </c>
      <c r="C46" s="23">
        <v>26.6913845380003</v>
      </c>
      <c r="D46" s="23">
        <v>16.3166929406012</v>
      </c>
      <c r="E46" s="23">
        <v>24.6141384325263</v>
      </c>
      <c r="F46" s="23">
        <v>18.143857207188798</v>
      </c>
      <c r="G46" s="23">
        <v>53518.2480601309</v>
      </c>
      <c r="H46" s="23">
        <v>53656.256607021904</v>
      </c>
      <c r="I46" s="23">
        <v>-1.53652354533182</v>
      </c>
      <c r="J46" s="23">
        <v>-0.109336529568477</v>
      </c>
      <c r="K46" s="23">
        <v>2.7824526014619102</v>
      </c>
      <c r="L46" s="23">
        <v>2.26997396810498</v>
      </c>
      <c r="M46" s="23">
        <v>1161.556</v>
      </c>
      <c r="N46" s="23">
        <v>1.2229862018967299</v>
      </c>
      <c r="O46" s="24">
        <v>51294.851000000002</v>
      </c>
      <c r="P46" s="23">
        <v>5.5</v>
      </c>
      <c r="Q46">
        <v>0</v>
      </c>
      <c r="R46">
        <v>0</v>
      </c>
      <c r="S46">
        <v>0</v>
      </c>
      <c r="T46" s="23">
        <v>178507.19648827999</v>
      </c>
      <c r="U46" s="23">
        <v>178507.19648827999</v>
      </c>
      <c r="V46" s="23">
        <v>96009.907397200004</v>
      </c>
      <c r="W46" s="23">
        <v>1128.3430734399999</v>
      </c>
      <c r="X46" s="23">
        <v>6.9108052023880999</v>
      </c>
      <c r="Y46" s="23">
        <v>53.784894551018098</v>
      </c>
      <c r="Z46" s="23">
        <v>32293.084933233298</v>
      </c>
      <c r="AA46">
        <v>360186.10615800001</v>
      </c>
      <c r="AB46" s="25">
        <f>dataKG[[#This Row],[SID]]/(dataKG[[#This Row],[NGDP]]*4) *100</f>
        <v>6.4794238064536991</v>
      </c>
    </row>
    <row r="47" spans="1:28" x14ac:dyDescent="0.3">
      <c r="A47" s="23" t="s">
        <v>227</v>
      </c>
      <c r="B47" s="23">
        <v>117150.9</v>
      </c>
      <c r="C47" s="23">
        <v>27.313607860824</v>
      </c>
      <c r="D47" s="23">
        <v>15.5271620848859</v>
      </c>
      <c r="E47" s="23">
        <v>25.574598234003201</v>
      </c>
      <c r="F47" s="23">
        <v>18.173981568895599</v>
      </c>
      <c r="G47" s="23">
        <v>30367.016599999999</v>
      </c>
      <c r="H47" s="23">
        <v>35934.734872280002</v>
      </c>
      <c r="I47" s="23">
        <v>-1.58401245191226</v>
      </c>
      <c r="J47" s="23">
        <v>-0.10728057979099601</v>
      </c>
      <c r="K47" s="23">
        <v>2.9132856182873001</v>
      </c>
      <c r="L47" s="23">
        <v>2.14911969371573</v>
      </c>
      <c r="M47" s="23">
        <v>1582.595</v>
      </c>
      <c r="N47" s="23">
        <v>1.6423244618586099</v>
      </c>
      <c r="O47" s="24">
        <v>53107.553249999997</v>
      </c>
      <c r="P47" s="23">
        <v>5.5750000000000002</v>
      </c>
      <c r="Q47">
        <v>1</v>
      </c>
      <c r="R47">
        <v>0</v>
      </c>
      <c r="S47">
        <v>0</v>
      </c>
      <c r="T47" s="23">
        <v>187297.57613981</v>
      </c>
      <c r="U47" s="23">
        <v>187297.57613981</v>
      </c>
      <c r="V47" s="23">
        <v>94731.717065329998</v>
      </c>
      <c r="W47" s="23">
        <v>1320.8246260999999</v>
      </c>
      <c r="X47" s="23">
        <v>6.46079557566219</v>
      </c>
      <c r="Y47" s="23">
        <v>50.578186337348299</v>
      </c>
      <c r="Z47" s="23">
        <v>18190.210126902599</v>
      </c>
      <c r="AA47">
        <v>370062.39737700007</v>
      </c>
      <c r="AB47" s="25">
        <f>dataKG[[#This Row],[SID]]/(dataKG[[#This Row],[NGDP]]*4) *100</f>
        <v>11.333150929698363</v>
      </c>
    </row>
    <row r="48" spans="1:28" x14ac:dyDescent="0.3">
      <c r="A48" s="23" t="s">
        <v>228</v>
      </c>
      <c r="B48" s="23">
        <v>122725.1</v>
      </c>
      <c r="C48" s="23">
        <v>27.935831183647799</v>
      </c>
      <c r="D48" s="23">
        <v>14.7376312291705</v>
      </c>
      <c r="E48" s="23">
        <v>26.535058035479999</v>
      </c>
      <c r="F48" s="23">
        <v>18.204105930602399</v>
      </c>
      <c r="G48" s="23">
        <v>30873.146369083599</v>
      </c>
      <c r="H48" s="23">
        <v>39345.922464078598</v>
      </c>
      <c r="I48" s="23">
        <v>-1.6315013584926901</v>
      </c>
      <c r="J48" s="23">
        <v>-0.105224630013514</v>
      </c>
      <c r="K48" s="23">
        <v>3.0441186351126901</v>
      </c>
      <c r="L48" s="23">
        <v>2.0282654193264902</v>
      </c>
      <c r="M48" s="23">
        <v>2010.5351000000001</v>
      </c>
      <c r="N48" s="23">
        <v>1.9893979674193401</v>
      </c>
      <c r="O48" s="24">
        <v>54920.255499999999</v>
      </c>
      <c r="P48" s="23">
        <v>5.65</v>
      </c>
      <c r="Q48">
        <v>0</v>
      </c>
      <c r="R48">
        <v>1</v>
      </c>
      <c r="S48">
        <v>0</v>
      </c>
      <c r="T48" s="23">
        <v>210934.78123728</v>
      </c>
      <c r="U48" s="23">
        <v>210934.78123728</v>
      </c>
      <c r="V48" s="23">
        <v>114299.52527642</v>
      </c>
      <c r="W48" s="23">
        <v>1496.3554132899999</v>
      </c>
      <c r="X48" s="23">
        <v>6.8239583799202101</v>
      </c>
      <c r="Y48" s="23">
        <v>54.187140027819702</v>
      </c>
      <c r="Z48" s="23">
        <v>18086.7726636308</v>
      </c>
      <c r="AA48">
        <v>384129.89449200005</v>
      </c>
      <c r="AB48" s="25">
        <f>dataKG[[#This Row],[SID]]/(dataKG[[#This Row],[NGDP]]*4) *100</f>
        <v>11.187657516677517</v>
      </c>
    </row>
    <row r="49" spans="1:29" x14ac:dyDescent="0.3">
      <c r="A49" s="23" t="s">
        <v>229</v>
      </c>
      <c r="B49" s="23">
        <v>173410.8</v>
      </c>
      <c r="C49" s="23">
        <v>28.5580545064715</v>
      </c>
      <c r="D49" s="23">
        <v>13.948100373455199</v>
      </c>
      <c r="E49" s="23">
        <v>27.4955178369569</v>
      </c>
      <c r="F49" s="23">
        <v>18.234230292309199</v>
      </c>
      <c r="G49" s="23">
        <v>43120.460822588298</v>
      </c>
      <c r="H49" s="23">
        <v>49648.108861388202</v>
      </c>
      <c r="I49" s="23">
        <v>-1.6789902650731301</v>
      </c>
      <c r="J49" s="23">
        <v>-0.103168680236032</v>
      </c>
      <c r="K49" s="23">
        <v>3.17495165193808</v>
      </c>
      <c r="L49" s="23">
        <v>1.90741114493724</v>
      </c>
      <c r="M49" s="23">
        <v>1857.6047000000001</v>
      </c>
      <c r="N49" s="23">
        <v>1.7463808391106499</v>
      </c>
      <c r="O49" s="24">
        <v>56732.957750000001</v>
      </c>
      <c r="P49" s="23">
        <v>5.7249999999999996</v>
      </c>
      <c r="Q49">
        <v>0</v>
      </c>
      <c r="R49">
        <v>0</v>
      </c>
      <c r="S49">
        <v>1</v>
      </c>
      <c r="T49" s="23">
        <v>215649.06187989999</v>
      </c>
      <c r="U49" s="23">
        <v>215649.06187989999</v>
      </c>
      <c r="V49" s="23">
        <v>123808.88319481</v>
      </c>
      <c r="W49" s="23">
        <v>1424.3985837099999</v>
      </c>
      <c r="X49" s="23">
        <v>6.9047278674811103</v>
      </c>
      <c r="Y49" s="23">
        <v>57.412205791909301</v>
      </c>
      <c r="Z49" s="23">
        <v>24187.5124424116</v>
      </c>
      <c r="AA49">
        <v>390155.08034699998</v>
      </c>
      <c r="AB49" s="25">
        <f>dataKG[[#This Row],[SID]]/(dataKG[[#This Row],[NGDP]]*4) *100</f>
        <v>8.1789827608776378</v>
      </c>
    </row>
    <row r="50" spans="1:29" x14ac:dyDescent="0.3">
      <c r="A50" s="23" t="s">
        <v>230</v>
      </c>
      <c r="B50" s="23">
        <v>188533.5</v>
      </c>
      <c r="C50" s="23">
        <v>29.180277829295299</v>
      </c>
      <c r="D50" s="23">
        <v>13.158569517739799</v>
      </c>
      <c r="E50" s="23">
        <v>28.455977638433701</v>
      </c>
      <c r="F50" s="23">
        <v>18.264354654016</v>
      </c>
      <c r="G50" s="23">
        <v>47691.781202470796</v>
      </c>
      <c r="H50" s="23">
        <v>53865.295676511603</v>
      </c>
      <c r="I50" s="23">
        <v>-1.7264791716535599</v>
      </c>
      <c r="J50" s="23">
        <v>-0.10111273045855</v>
      </c>
      <c r="K50" s="23">
        <v>3.30578466876347</v>
      </c>
      <c r="L50" s="23">
        <v>1.78655687054799</v>
      </c>
      <c r="M50" s="23">
        <v>1756.2431999999999</v>
      </c>
      <c r="N50" s="23">
        <v>1.6110819737176101</v>
      </c>
      <c r="O50" s="24">
        <v>58545.66</v>
      </c>
      <c r="P50" s="23">
        <v>5.8</v>
      </c>
      <c r="Q50">
        <v>0</v>
      </c>
      <c r="R50">
        <v>0</v>
      </c>
      <c r="S50">
        <v>0</v>
      </c>
      <c r="T50" s="23">
        <v>212092.19049104</v>
      </c>
      <c r="U50" s="23">
        <v>212092.19049104</v>
      </c>
      <c r="V50" s="23">
        <v>124171.88795388999</v>
      </c>
      <c r="W50" s="23">
        <v>1386.1200454</v>
      </c>
      <c r="X50" s="23">
        <v>6.6930322323567397</v>
      </c>
      <c r="Y50" s="23">
        <v>58.5461858196687</v>
      </c>
      <c r="Z50" s="23">
        <v>24808.311661727999</v>
      </c>
      <c r="AA50">
        <v>394487.62065</v>
      </c>
      <c r="AB50" s="25">
        <f>dataKG[[#This Row],[SID]]/(dataKG[[#This Row],[NGDP]]*4) *100</f>
        <v>7.763296708542514</v>
      </c>
      <c r="AC50">
        <f>AA50/AA22</f>
        <v>1.3351895880887326</v>
      </c>
    </row>
    <row r="53" spans="1:29" x14ac:dyDescent="0.3">
      <c r="O53">
        <f>O50/O46</f>
        <v>1.1413554939461663</v>
      </c>
      <c r="AA53">
        <f t="shared" ref="P53:AA53" si="0">AA50/AA46</f>
        <v>1.0952327530283836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357ED-548E-4C4A-9F7E-3F061C8EEF85}">
  <dimension ref="A1"/>
  <sheetViews>
    <sheetView workbookViewId="0">
      <selection activeCell="D9" sqref="D9"/>
    </sheetView>
  </sheetViews>
  <sheetFormatPr defaultRowHeight="14.4" x14ac:dyDescent="0.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15A81-9F34-4D9B-8362-4DCC9D320CA6}">
  <dimension ref="A1:F267"/>
  <sheetViews>
    <sheetView zoomScale="55" zoomScaleNormal="55" workbookViewId="0">
      <selection activeCell="L273" sqref="L273"/>
    </sheetView>
  </sheetViews>
  <sheetFormatPr defaultRowHeight="14.4" x14ac:dyDescent="0.3"/>
  <cols>
    <col min="1" max="1" width="12.5546875" customWidth="1"/>
  </cols>
  <sheetData>
    <row r="1" spans="1:6" x14ac:dyDescent="0.3">
      <c r="A1" s="3" t="s">
        <v>5</v>
      </c>
      <c r="B1" s="14" t="s">
        <v>98</v>
      </c>
      <c r="C1" s="14" t="s">
        <v>104</v>
      </c>
      <c r="D1" s="14" t="s">
        <v>105</v>
      </c>
      <c r="E1" s="14" t="s">
        <v>117</v>
      </c>
      <c r="F1" s="14" t="s">
        <v>120</v>
      </c>
    </row>
    <row r="2" spans="1:6" x14ac:dyDescent="0.3">
      <c r="A2" s="16">
        <v>36526</v>
      </c>
      <c r="B2" s="6"/>
      <c r="C2" s="6"/>
      <c r="D2" s="6"/>
      <c r="E2" s="6"/>
      <c r="F2" s="6"/>
    </row>
    <row r="3" spans="1:6" x14ac:dyDescent="0.3">
      <c r="A3" s="17">
        <v>36557</v>
      </c>
      <c r="B3" s="6"/>
      <c r="C3" s="6"/>
      <c r="D3" s="6"/>
      <c r="E3" s="6"/>
      <c r="F3" s="6"/>
    </row>
    <row r="4" spans="1:6" x14ac:dyDescent="0.3">
      <c r="A4" s="17">
        <v>36586</v>
      </c>
      <c r="B4" s="6"/>
      <c r="C4" s="6"/>
      <c r="D4" s="6"/>
      <c r="E4" s="6"/>
      <c r="F4" s="6"/>
    </row>
    <row r="5" spans="1:6" x14ac:dyDescent="0.3">
      <c r="A5" s="17">
        <v>36617</v>
      </c>
      <c r="B5" s="6"/>
      <c r="C5" s="6"/>
      <c r="D5" s="6"/>
      <c r="E5" s="6"/>
      <c r="F5" s="6"/>
    </row>
    <row r="6" spans="1:6" x14ac:dyDescent="0.3">
      <c r="A6" s="17">
        <v>36647</v>
      </c>
      <c r="B6" s="6"/>
      <c r="C6" s="6"/>
      <c r="D6" s="6"/>
      <c r="E6" s="6"/>
      <c r="F6" s="6"/>
    </row>
    <row r="7" spans="1:6" x14ac:dyDescent="0.3">
      <c r="A7" s="17">
        <v>36678</v>
      </c>
      <c r="B7" s="6"/>
      <c r="C7" s="6"/>
      <c r="D7" s="6"/>
      <c r="E7" s="6"/>
      <c r="F7" s="6"/>
    </row>
    <row r="8" spans="1:6" x14ac:dyDescent="0.3">
      <c r="A8" s="17">
        <v>36708</v>
      </c>
      <c r="B8" s="6"/>
      <c r="C8" s="6"/>
      <c r="D8" s="6"/>
      <c r="E8" s="6"/>
      <c r="F8" s="6"/>
    </row>
    <row r="9" spans="1:6" x14ac:dyDescent="0.3">
      <c r="A9" s="17">
        <v>36739</v>
      </c>
      <c r="B9" s="6"/>
      <c r="C9" s="6"/>
      <c r="D9" s="6"/>
      <c r="E9" s="6"/>
      <c r="F9" s="6"/>
    </row>
    <row r="10" spans="1:6" x14ac:dyDescent="0.3">
      <c r="A10" s="17">
        <v>36770</v>
      </c>
      <c r="B10" s="6"/>
      <c r="C10" s="6"/>
      <c r="D10" s="6"/>
      <c r="E10" s="6"/>
      <c r="F10" s="6"/>
    </row>
    <row r="11" spans="1:6" x14ac:dyDescent="0.3">
      <c r="A11" s="17">
        <v>36800</v>
      </c>
      <c r="B11" s="6"/>
      <c r="C11" s="6"/>
      <c r="D11" s="6"/>
      <c r="E11" s="6"/>
      <c r="F11" s="6"/>
    </row>
    <row r="12" spans="1:6" x14ac:dyDescent="0.3">
      <c r="A12" s="17">
        <v>36831</v>
      </c>
      <c r="B12" s="6"/>
      <c r="C12" s="6"/>
      <c r="D12" s="6"/>
      <c r="E12" s="6"/>
      <c r="F12" s="6"/>
    </row>
    <row r="13" spans="1:6" x14ac:dyDescent="0.3">
      <c r="A13" s="17">
        <v>36861</v>
      </c>
      <c r="B13" s="6"/>
      <c r="C13" s="6"/>
      <c r="D13" s="6"/>
      <c r="E13" s="6"/>
      <c r="F13" s="6"/>
    </row>
    <row r="14" spans="1:6" x14ac:dyDescent="0.3">
      <c r="A14" s="17">
        <v>36892</v>
      </c>
      <c r="B14" s="6"/>
      <c r="C14" s="6"/>
      <c r="D14" s="6"/>
      <c r="E14" s="6"/>
      <c r="F14" s="6"/>
    </row>
    <row r="15" spans="1:6" x14ac:dyDescent="0.3">
      <c r="A15" s="17">
        <v>36923</v>
      </c>
      <c r="B15" s="6"/>
      <c r="C15" s="6"/>
      <c r="D15" s="6"/>
      <c r="E15" s="6"/>
      <c r="F15" s="6"/>
    </row>
    <row r="16" spans="1:6" x14ac:dyDescent="0.3">
      <c r="A16" s="17">
        <v>36951</v>
      </c>
      <c r="B16" s="6"/>
      <c r="C16" s="6"/>
      <c r="D16" s="6"/>
      <c r="E16" s="6"/>
      <c r="F16" s="6"/>
    </row>
    <row r="17" spans="1:6" x14ac:dyDescent="0.3">
      <c r="A17" s="17">
        <v>36982</v>
      </c>
      <c r="B17" s="6"/>
      <c r="C17" s="6"/>
      <c r="D17" s="6"/>
      <c r="E17" s="6"/>
      <c r="F17" s="6"/>
    </row>
    <row r="18" spans="1:6" x14ac:dyDescent="0.3">
      <c r="A18" s="17">
        <v>37012</v>
      </c>
      <c r="B18" s="6"/>
      <c r="C18" s="6"/>
      <c r="D18" s="6"/>
      <c r="E18" s="6"/>
      <c r="F18" s="6"/>
    </row>
    <row r="19" spans="1:6" x14ac:dyDescent="0.3">
      <c r="A19" s="17">
        <v>37043</v>
      </c>
      <c r="B19" s="6"/>
      <c r="C19" s="6"/>
      <c r="D19" s="6"/>
      <c r="E19" s="6"/>
      <c r="F19" s="6"/>
    </row>
    <row r="20" spans="1:6" x14ac:dyDescent="0.3">
      <c r="A20" s="17">
        <v>37073</v>
      </c>
      <c r="B20" s="6"/>
      <c r="C20" s="6"/>
      <c r="D20" s="6"/>
      <c r="E20" s="6"/>
      <c r="F20" s="6"/>
    </row>
    <row r="21" spans="1:6" x14ac:dyDescent="0.3">
      <c r="A21" s="17">
        <v>37104</v>
      </c>
      <c r="B21" s="6"/>
      <c r="C21" s="6"/>
      <c r="D21" s="6"/>
      <c r="E21" s="6"/>
      <c r="F21" s="6"/>
    </row>
    <row r="22" spans="1:6" x14ac:dyDescent="0.3">
      <c r="A22" s="17">
        <v>37135</v>
      </c>
      <c r="B22" s="6"/>
      <c r="C22" s="6"/>
      <c r="D22" s="6"/>
      <c r="E22" s="6"/>
      <c r="F22" s="6"/>
    </row>
    <row r="23" spans="1:6" x14ac:dyDescent="0.3">
      <c r="A23" s="17">
        <v>37165</v>
      </c>
      <c r="B23" s="6"/>
      <c r="C23" s="6"/>
      <c r="D23" s="6"/>
      <c r="E23" s="6"/>
      <c r="F23" s="6"/>
    </row>
    <row r="24" spans="1:6" x14ac:dyDescent="0.3">
      <c r="A24" s="17">
        <v>37196</v>
      </c>
      <c r="B24" s="6"/>
      <c r="C24" s="6"/>
      <c r="D24" s="6"/>
      <c r="E24" s="6"/>
      <c r="F24" s="6"/>
    </row>
    <row r="25" spans="1:6" x14ac:dyDescent="0.3">
      <c r="A25" s="17">
        <v>37226</v>
      </c>
      <c r="B25" s="6"/>
      <c r="C25" s="6"/>
      <c r="D25" s="6"/>
      <c r="E25" s="6"/>
      <c r="F25" s="6"/>
    </row>
    <row r="26" spans="1:6" x14ac:dyDescent="0.3">
      <c r="A26" s="17">
        <v>37257</v>
      </c>
      <c r="B26" s="6"/>
      <c r="C26" s="6"/>
      <c r="D26" s="6"/>
      <c r="E26" s="6"/>
      <c r="F26" s="6"/>
    </row>
    <row r="27" spans="1:6" x14ac:dyDescent="0.3">
      <c r="A27" s="17">
        <v>37288</v>
      </c>
      <c r="B27" s="6"/>
      <c r="C27" s="6"/>
      <c r="D27" s="6"/>
      <c r="E27" s="6"/>
      <c r="F27" s="6"/>
    </row>
    <row r="28" spans="1:6" x14ac:dyDescent="0.3">
      <c r="A28" s="17">
        <v>37316</v>
      </c>
      <c r="B28" s="6"/>
      <c r="C28" s="6"/>
      <c r="D28" s="6"/>
      <c r="E28" s="6"/>
      <c r="F28" s="6"/>
    </row>
    <row r="29" spans="1:6" x14ac:dyDescent="0.3">
      <c r="A29" s="17">
        <v>37347</v>
      </c>
      <c r="B29" s="6"/>
      <c r="C29" s="6"/>
      <c r="D29" s="6"/>
      <c r="E29" s="6"/>
      <c r="F29" s="6"/>
    </row>
    <row r="30" spans="1:6" x14ac:dyDescent="0.3">
      <c r="A30" s="17">
        <v>37377</v>
      </c>
      <c r="B30" s="6"/>
      <c r="C30" s="6"/>
      <c r="D30" s="6"/>
      <c r="E30" s="6"/>
      <c r="F30" s="6"/>
    </row>
    <row r="31" spans="1:6" x14ac:dyDescent="0.3">
      <c r="A31" s="17">
        <v>37408</v>
      </c>
      <c r="B31" s="6"/>
      <c r="C31" s="6"/>
      <c r="D31" s="6"/>
      <c r="E31" s="6"/>
      <c r="F31" s="6"/>
    </row>
    <row r="32" spans="1:6" x14ac:dyDescent="0.3">
      <c r="A32" s="17">
        <v>37438</v>
      </c>
      <c r="B32" s="6"/>
      <c r="C32" s="6"/>
      <c r="D32" s="6"/>
      <c r="E32" s="6"/>
      <c r="F32" s="6"/>
    </row>
    <row r="33" spans="1:6" x14ac:dyDescent="0.3">
      <c r="A33" s="17">
        <v>37469</v>
      </c>
      <c r="B33" s="6"/>
      <c r="C33" s="6"/>
      <c r="D33" s="6"/>
      <c r="E33" s="6"/>
      <c r="F33" s="6"/>
    </row>
    <row r="34" spans="1:6" x14ac:dyDescent="0.3">
      <c r="A34" s="17">
        <v>37500</v>
      </c>
      <c r="B34" s="6"/>
      <c r="C34" s="6"/>
      <c r="D34" s="6"/>
      <c r="E34" s="6"/>
      <c r="F34" s="6"/>
    </row>
    <row r="35" spans="1:6" x14ac:dyDescent="0.3">
      <c r="A35" s="17">
        <v>37530</v>
      </c>
      <c r="B35" s="6"/>
      <c r="C35" s="6"/>
      <c r="D35" s="6"/>
      <c r="E35" s="6"/>
      <c r="F35" s="6"/>
    </row>
    <row r="36" spans="1:6" x14ac:dyDescent="0.3">
      <c r="A36" s="17">
        <v>37561</v>
      </c>
      <c r="B36" s="6"/>
      <c r="C36" s="6"/>
      <c r="D36" s="6"/>
      <c r="E36" s="6"/>
      <c r="F36" s="6"/>
    </row>
    <row r="37" spans="1:6" x14ac:dyDescent="0.3">
      <c r="A37" s="17">
        <v>37591</v>
      </c>
      <c r="B37" s="6"/>
      <c r="C37" s="6"/>
      <c r="D37" s="6"/>
      <c r="E37" s="6"/>
      <c r="F37" s="6"/>
    </row>
    <row r="38" spans="1:6" x14ac:dyDescent="0.3">
      <c r="A38" s="17">
        <v>37622</v>
      </c>
      <c r="B38" s="6">
        <v>6872.5906549000001</v>
      </c>
      <c r="C38" s="6"/>
      <c r="D38" s="6"/>
      <c r="E38" s="6"/>
      <c r="F38" s="6"/>
    </row>
    <row r="39" spans="1:6" x14ac:dyDescent="0.3">
      <c r="A39" s="17">
        <v>37653</v>
      </c>
      <c r="B39" s="6">
        <v>7238.3344621000006</v>
      </c>
      <c r="C39" s="6"/>
      <c r="D39" s="6"/>
      <c r="E39" s="6"/>
      <c r="F39" s="6"/>
    </row>
    <row r="40" spans="1:6" x14ac:dyDescent="0.3">
      <c r="A40" s="17">
        <v>37681</v>
      </c>
      <c r="B40" s="6">
        <v>7105.9401948999994</v>
      </c>
      <c r="C40" s="6"/>
      <c r="D40" s="6"/>
      <c r="E40" s="6"/>
      <c r="F40" s="6"/>
    </row>
    <row r="41" spans="1:6" x14ac:dyDescent="0.3">
      <c r="A41" s="17">
        <v>37712</v>
      </c>
      <c r="B41" s="6">
        <v>7207.2416865999994</v>
      </c>
      <c r="C41" s="6"/>
      <c r="D41" s="6"/>
      <c r="E41" s="6"/>
      <c r="F41" s="6"/>
    </row>
    <row r="42" spans="1:6" x14ac:dyDescent="0.3">
      <c r="A42" s="17">
        <v>37742</v>
      </c>
      <c r="B42" s="6">
        <v>7463.9745153000003</v>
      </c>
      <c r="C42" s="6"/>
      <c r="D42" s="6"/>
      <c r="E42" s="6"/>
      <c r="F42" s="6"/>
    </row>
    <row r="43" spans="1:6" x14ac:dyDescent="0.3">
      <c r="A43" s="17">
        <v>37773</v>
      </c>
      <c r="B43" s="6">
        <v>7633.7012593999998</v>
      </c>
      <c r="C43" s="6"/>
      <c r="D43" s="6"/>
      <c r="E43" s="6"/>
      <c r="F43" s="6"/>
    </row>
    <row r="44" spans="1:6" x14ac:dyDescent="0.3">
      <c r="A44" s="17">
        <v>37803</v>
      </c>
      <c r="B44" s="6">
        <v>7839.2633503999996</v>
      </c>
      <c r="C44" s="6"/>
      <c r="D44" s="6"/>
      <c r="E44" s="6"/>
      <c r="F44" s="6"/>
    </row>
    <row r="45" spans="1:6" x14ac:dyDescent="0.3">
      <c r="A45" s="17">
        <v>37834</v>
      </c>
      <c r="B45" s="6">
        <v>7928.8810069000001</v>
      </c>
      <c r="C45" s="6"/>
      <c r="D45" s="6"/>
      <c r="E45" s="6"/>
      <c r="F45" s="6"/>
    </row>
    <row r="46" spans="1:6" x14ac:dyDescent="0.3">
      <c r="A46" s="17">
        <v>37865</v>
      </c>
      <c r="B46" s="6">
        <v>8104.4002872000001</v>
      </c>
      <c r="C46" s="6"/>
      <c r="D46" s="6"/>
      <c r="E46" s="6"/>
      <c r="F46" s="6"/>
    </row>
    <row r="47" spans="1:6" x14ac:dyDescent="0.3">
      <c r="A47" s="17">
        <v>37895</v>
      </c>
      <c r="B47" s="6">
        <v>8139.3598818</v>
      </c>
      <c r="C47" s="6"/>
      <c r="D47" s="6"/>
      <c r="E47" s="6"/>
      <c r="F47" s="6"/>
    </row>
    <row r="48" spans="1:6" x14ac:dyDescent="0.3">
      <c r="A48" s="17">
        <v>37926</v>
      </c>
      <c r="B48" s="6">
        <v>8840.4631436</v>
      </c>
      <c r="C48" s="6"/>
      <c r="D48" s="6"/>
      <c r="E48" s="6"/>
      <c r="F48" s="6"/>
    </row>
    <row r="49" spans="1:6" x14ac:dyDescent="0.3">
      <c r="A49" s="17">
        <v>37956</v>
      </c>
      <c r="B49" s="6">
        <v>9190.4272970000002</v>
      </c>
      <c r="C49" s="6"/>
      <c r="D49" s="6"/>
      <c r="E49" s="6"/>
      <c r="F49" s="6"/>
    </row>
    <row r="50" spans="1:6" x14ac:dyDescent="0.3">
      <c r="A50" s="17">
        <v>37987</v>
      </c>
      <c r="B50" s="6">
        <v>9315.0596944999998</v>
      </c>
      <c r="C50" s="6"/>
      <c r="D50" s="6"/>
      <c r="E50" s="6"/>
      <c r="F50" s="6"/>
    </row>
    <row r="51" spans="1:6" x14ac:dyDescent="0.3">
      <c r="A51" s="17">
        <v>38018</v>
      </c>
      <c r="B51" s="6">
        <v>9634.9979000000003</v>
      </c>
      <c r="C51" s="6"/>
      <c r="D51" s="6"/>
      <c r="E51" s="6"/>
      <c r="F51" s="6"/>
    </row>
    <row r="52" spans="1:6" x14ac:dyDescent="0.3">
      <c r="A52" s="17">
        <v>38047</v>
      </c>
      <c r="B52" s="6">
        <v>9674.563900000001</v>
      </c>
      <c r="C52" s="6"/>
      <c r="D52" s="6"/>
      <c r="E52" s="6"/>
      <c r="F52" s="6"/>
    </row>
    <row r="53" spans="1:6" x14ac:dyDescent="0.3">
      <c r="A53" s="17">
        <v>38078</v>
      </c>
      <c r="B53" s="6">
        <v>9637.3441999999995</v>
      </c>
      <c r="C53" s="6"/>
      <c r="D53" s="6"/>
      <c r="E53" s="6"/>
      <c r="F53" s="6"/>
    </row>
    <row r="54" spans="1:6" x14ac:dyDescent="0.3">
      <c r="A54" s="17">
        <v>38108</v>
      </c>
      <c r="B54" s="6">
        <v>10006.3524</v>
      </c>
      <c r="C54" s="6"/>
      <c r="D54" s="6"/>
      <c r="E54" s="6"/>
      <c r="F54" s="6"/>
    </row>
    <row r="55" spans="1:6" x14ac:dyDescent="0.3">
      <c r="A55" s="17">
        <v>38139</v>
      </c>
      <c r="B55" s="6">
        <v>9940.3474999999999</v>
      </c>
      <c r="C55" s="6"/>
      <c r="D55" s="6"/>
      <c r="E55" s="6"/>
      <c r="F55" s="6"/>
    </row>
    <row r="56" spans="1:6" x14ac:dyDescent="0.3">
      <c r="A56" s="17">
        <v>38169</v>
      </c>
      <c r="B56" s="6">
        <v>9987.4660000000003</v>
      </c>
      <c r="C56" s="6"/>
      <c r="D56" s="6"/>
      <c r="E56" s="6"/>
      <c r="F56" s="6"/>
    </row>
    <row r="57" spans="1:6" x14ac:dyDescent="0.3">
      <c r="A57" s="17">
        <v>38200</v>
      </c>
      <c r="B57" s="6">
        <v>10299.751829999999</v>
      </c>
      <c r="C57" s="6"/>
      <c r="D57" s="6"/>
      <c r="E57" s="6"/>
      <c r="F57" s="6"/>
    </row>
    <row r="58" spans="1:6" x14ac:dyDescent="0.3">
      <c r="A58" s="17">
        <v>38231</v>
      </c>
      <c r="B58" s="6">
        <v>10210.755720000001</v>
      </c>
      <c r="C58" s="6"/>
      <c r="D58" s="6"/>
      <c r="E58" s="6"/>
      <c r="F58" s="6"/>
    </row>
    <row r="59" spans="1:6" x14ac:dyDescent="0.3">
      <c r="A59" s="17">
        <v>38261</v>
      </c>
      <c r="B59" s="6">
        <v>10025.23999</v>
      </c>
      <c r="C59" s="6"/>
      <c r="D59" s="6"/>
      <c r="E59" s="6"/>
      <c r="F59" s="6"/>
    </row>
    <row r="60" spans="1:6" x14ac:dyDescent="0.3">
      <c r="A60" s="17">
        <v>38292</v>
      </c>
      <c r="B60" s="6">
        <v>10673.477419999999</v>
      </c>
      <c r="C60" s="6"/>
      <c r="D60" s="6"/>
      <c r="E60" s="6"/>
      <c r="F60" s="6"/>
    </row>
    <row r="61" spans="1:6" x14ac:dyDescent="0.3">
      <c r="A61" s="17">
        <v>38322</v>
      </c>
      <c r="B61" s="6">
        <v>10654.78377</v>
      </c>
      <c r="C61" s="6"/>
      <c r="D61" s="6"/>
      <c r="E61" s="6"/>
      <c r="F61" s="6"/>
    </row>
    <row r="62" spans="1:6" x14ac:dyDescent="0.3">
      <c r="A62" s="17">
        <v>38353</v>
      </c>
      <c r="B62" s="6">
        <v>11123.97932</v>
      </c>
      <c r="C62" s="6"/>
      <c r="D62" s="6"/>
      <c r="E62" s="6"/>
      <c r="F62" s="6"/>
    </row>
    <row r="63" spans="1:6" x14ac:dyDescent="0.3">
      <c r="A63" s="17">
        <v>38384</v>
      </c>
      <c r="B63" s="6">
        <v>11164.335060000001</v>
      </c>
      <c r="C63" s="6"/>
      <c r="D63" s="6"/>
      <c r="E63" s="6"/>
      <c r="F63" s="6"/>
    </row>
    <row r="64" spans="1:6" x14ac:dyDescent="0.3">
      <c r="A64" s="17">
        <v>38412</v>
      </c>
      <c r="B64" s="6">
        <v>11452.93231</v>
      </c>
      <c r="C64" s="6"/>
      <c r="D64" s="6"/>
      <c r="E64" s="6"/>
      <c r="F64" s="6"/>
    </row>
    <row r="65" spans="1:6" x14ac:dyDescent="0.3">
      <c r="A65" s="17">
        <v>38443</v>
      </c>
      <c r="B65" s="6">
        <v>11409.42483</v>
      </c>
      <c r="C65" s="6"/>
      <c r="D65" s="6"/>
      <c r="E65" s="6"/>
      <c r="F65" s="6"/>
    </row>
    <row r="66" spans="1:6" x14ac:dyDescent="0.3">
      <c r="A66" s="17">
        <v>38473</v>
      </c>
      <c r="B66" s="6">
        <v>11497.13191</v>
      </c>
      <c r="C66" s="6"/>
      <c r="D66" s="6"/>
      <c r="E66" s="6"/>
      <c r="F66" s="6"/>
    </row>
    <row r="67" spans="1:6" x14ac:dyDescent="0.3">
      <c r="A67" s="17">
        <v>38504</v>
      </c>
      <c r="B67" s="6">
        <v>11258.83627</v>
      </c>
      <c r="C67" s="6"/>
      <c r="D67" s="6"/>
      <c r="E67" s="6"/>
      <c r="F67" s="6"/>
    </row>
    <row r="68" spans="1:6" x14ac:dyDescent="0.3">
      <c r="A68" s="17">
        <v>38534</v>
      </c>
      <c r="B68" s="6">
        <v>11269.20347</v>
      </c>
      <c r="C68" s="6"/>
      <c r="D68" s="6"/>
      <c r="E68" s="6"/>
      <c r="F68" s="6"/>
    </row>
    <row r="69" spans="1:6" x14ac:dyDescent="0.3">
      <c r="A69" s="17">
        <v>38565</v>
      </c>
      <c r="B69" s="6">
        <v>11733.37566</v>
      </c>
      <c r="C69" s="6"/>
      <c r="D69" s="6"/>
      <c r="E69" s="6"/>
      <c r="F69" s="6"/>
    </row>
    <row r="70" spans="1:6" x14ac:dyDescent="0.3">
      <c r="A70" s="17">
        <v>38596</v>
      </c>
      <c r="B70" s="6">
        <v>12050.577869999999</v>
      </c>
      <c r="C70" s="6"/>
      <c r="D70" s="6"/>
      <c r="E70" s="6"/>
      <c r="F70" s="6"/>
    </row>
    <row r="71" spans="1:6" x14ac:dyDescent="0.3">
      <c r="A71" s="17">
        <v>38626</v>
      </c>
      <c r="B71" s="6">
        <v>11914.63372</v>
      </c>
      <c r="C71" s="6"/>
      <c r="D71" s="6"/>
      <c r="E71" s="6"/>
      <c r="F71" s="6"/>
    </row>
    <row r="72" spans="1:6" x14ac:dyDescent="0.3">
      <c r="A72" s="17">
        <v>38657</v>
      </c>
      <c r="B72" s="6">
        <v>12369.099340000001</v>
      </c>
      <c r="C72" s="6"/>
      <c r="D72" s="6"/>
      <c r="E72" s="6"/>
      <c r="F72" s="6"/>
    </row>
    <row r="73" spans="1:6" x14ac:dyDescent="0.3">
      <c r="A73" s="17">
        <v>38687</v>
      </c>
      <c r="B73" s="6">
        <v>12368.84244</v>
      </c>
      <c r="C73" s="6"/>
      <c r="D73" s="6"/>
      <c r="E73" s="6"/>
      <c r="F73" s="6"/>
    </row>
    <row r="74" spans="1:6" x14ac:dyDescent="0.3">
      <c r="A74" s="17">
        <v>38718</v>
      </c>
      <c r="B74" s="6">
        <v>13065.407349999999</v>
      </c>
      <c r="C74" s="6"/>
      <c r="D74" s="6"/>
      <c r="E74" s="6"/>
      <c r="F74" s="6"/>
    </row>
    <row r="75" spans="1:6" x14ac:dyDescent="0.3">
      <c r="A75" s="17">
        <v>38749</v>
      </c>
      <c r="B75" s="6">
        <v>12647.426240000001</v>
      </c>
      <c r="C75" s="6"/>
      <c r="D75" s="6"/>
      <c r="E75" s="6"/>
      <c r="F75" s="6"/>
    </row>
    <row r="76" spans="1:6" x14ac:dyDescent="0.3">
      <c r="A76" s="17">
        <v>38777</v>
      </c>
      <c r="B76" s="6">
        <v>12840.117769999999</v>
      </c>
      <c r="C76" s="6"/>
      <c r="D76" s="6"/>
      <c r="E76" s="6"/>
      <c r="F76" s="6"/>
    </row>
    <row r="77" spans="1:6" x14ac:dyDescent="0.3">
      <c r="A77" s="17">
        <v>38808</v>
      </c>
      <c r="B77" s="6">
        <v>12958.684240000001</v>
      </c>
      <c r="C77" s="6"/>
      <c r="D77" s="6"/>
      <c r="E77" s="6"/>
      <c r="F77" s="6"/>
    </row>
    <row r="78" spans="1:6" x14ac:dyDescent="0.3">
      <c r="A78" s="17">
        <v>38838</v>
      </c>
      <c r="B78" s="6">
        <v>13570.10175</v>
      </c>
      <c r="C78" s="6"/>
      <c r="D78" s="6"/>
      <c r="E78" s="6"/>
      <c r="F78" s="6"/>
    </row>
    <row r="79" spans="1:6" x14ac:dyDescent="0.3">
      <c r="A79" s="17">
        <v>38869</v>
      </c>
      <c r="B79" s="6">
        <v>13670.496519999999</v>
      </c>
      <c r="C79" s="6"/>
      <c r="D79" s="6"/>
      <c r="E79" s="6"/>
      <c r="F79" s="6"/>
    </row>
    <row r="80" spans="1:6" x14ac:dyDescent="0.3">
      <c r="A80" s="17">
        <v>38899</v>
      </c>
      <c r="B80" s="6">
        <v>14544.79653</v>
      </c>
      <c r="C80" s="6"/>
      <c r="D80" s="6"/>
      <c r="E80" s="6"/>
      <c r="F80" s="6"/>
    </row>
    <row r="81" spans="1:6" x14ac:dyDescent="0.3">
      <c r="A81" s="17">
        <v>38930</v>
      </c>
      <c r="B81" s="6">
        <v>15544.04911</v>
      </c>
      <c r="C81" s="6"/>
      <c r="D81" s="6"/>
      <c r="E81" s="6"/>
      <c r="F81" s="6"/>
    </row>
    <row r="82" spans="1:6" x14ac:dyDescent="0.3">
      <c r="A82" s="17">
        <v>38961</v>
      </c>
      <c r="B82" s="6">
        <v>16108.17426</v>
      </c>
      <c r="C82" s="6"/>
      <c r="D82" s="6"/>
      <c r="E82" s="6"/>
      <c r="F82" s="6"/>
    </row>
    <row r="83" spans="1:6" x14ac:dyDescent="0.3">
      <c r="A83" s="17">
        <v>38991</v>
      </c>
      <c r="B83" s="6">
        <v>16618.253428</v>
      </c>
      <c r="C83" s="6"/>
      <c r="D83" s="6"/>
      <c r="E83" s="6"/>
      <c r="F83" s="6"/>
    </row>
    <row r="84" spans="1:6" x14ac:dyDescent="0.3">
      <c r="A84" s="17">
        <v>39022</v>
      </c>
      <c r="B84" s="6">
        <v>17371.964787999997</v>
      </c>
      <c r="C84" s="6"/>
      <c r="D84" s="6"/>
      <c r="E84" s="6"/>
      <c r="F84" s="6"/>
    </row>
    <row r="85" spans="1:6" x14ac:dyDescent="0.3">
      <c r="A85" s="17">
        <v>39052</v>
      </c>
      <c r="B85" s="6">
        <v>17225.535094999999</v>
      </c>
      <c r="C85" s="6"/>
      <c r="D85" s="6"/>
      <c r="E85" s="6"/>
      <c r="F85" s="6"/>
    </row>
    <row r="86" spans="1:6" x14ac:dyDescent="0.3">
      <c r="A86" s="17">
        <v>39083</v>
      </c>
      <c r="B86" s="6">
        <v>19409.968357000002</v>
      </c>
      <c r="C86" s="6"/>
      <c r="D86" s="6"/>
      <c r="E86" s="6"/>
      <c r="F86" s="6"/>
    </row>
    <row r="87" spans="1:6" x14ac:dyDescent="0.3">
      <c r="A87" s="17">
        <v>39114</v>
      </c>
      <c r="B87" s="6">
        <v>18067.475557100002</v>
      </c>
      <c r="C87" s="6"/>
      <c r="D87" s="6"/>
      <c r="E87" s="6"/>
      <c r="F87" s="6"/>
    </row>
    <row r="88" spans="1:6" x14ac:dyDescent="0.3">
      <c r="A88" s="17">
        <v>39142</v>
      </c>
      <c r="B88" s="6">
        <v>18316.4229915</v>
      </c>
      <c r="C88" s="6"/>
      <c r="D88" s="6"/>
      <c r="E88" s="6"/>
      <c r="F88" s="6"/>
    </row>
    <row r="89" spans="1:6" x14ac:dyDescent="0.3">
      <c r="A89" s="17">
        <v>39173</v>
      </c>
      <c r="B89" s="6">
        <v>18737.5421312</v>
      </c>
      <c r="C89" s="6"/>
      <c r="D89" s="6"/>
      <c r="E89" s="6"/>
      <c r="F89" s="6"/>
    </row>
    <row r="90" spans="1:6" x14ac:dyDescent="0.3">
      <c r="A90" s="17">
        <v>39203</v>
      </c>
      <c r="B90" s="6">
        <v>19714.790139199999</v>
      </c>
      <c r="C90" s="6"/>
      <c r="D90" s="6"/>
      <c r="E90" s="6"/>
      <c r="F90" s="6"/>
    </row>
    <row r="91" spans="1:6" x14ac:dyDescent="0.3">
      <c r="A91" s="17">
        <v>39234</v>
      </c>
      <c r="B91" s="6">
        <v>20393.478420000003</v>
      </c>
      <c r="C91" s="6"/>
      <c r="D91" s="6"/>
      <c r="E91" s="6"/>
      <c r="F91" s="6"/>
    </row>
    <row r="92" spans="1:6" x14ac:dyDescent="0.3">
      <c r="A92" s="17">
        <v>39264</v>
      </c>
      <c r="B92" s="6">
        <v>21780.624820000001</v>
      </c>
      <c r="C92" s="6"/>
      <c r="D92" s="6"/>
      <c r="E92" s="6"/>
      <c r="F92" s="6"/>
    </row>
    <row r="93" spans="1:6" x14ac:dyDescent="0.3">
      <c r="A93" s="17">
        <v>39295</v>
      </c>
      <c r="B93" s="6">
        <v>22780.119750000002</v>
      </c>
      <c r="C93" s="6"/>
      <c r="D93" s="6"/>
      <c r="E93" s="6"/>
      <c r="F93" s="6"/>
    </row>
    <row r="94" spans="1:6" x14ac:dyDescent="0.3">
      <c r="A94" s="17">
        <v>39326</v>
      </c>
      <c r="B94" s="6">
        <v>23976.664820000002</v>
      </c>
      <c r="C94" s="6"/>
      <c r="D94" s="6"/>
      <c r="E94" s="6"/>
      <c r="F94" s="6"/>
    </row>
    <row r="95" spans="1:6" x14ac:dyDescent="0.3">
      <c r="A95" s="17">
        <v>39356</v>
      </c>
      <c r="B95" s="6">
        <v>23560.679250000001</v>
      </c>
      <c r="C95" s="6"/>
      <c r="D95" s="6"/>
      <c r="E95" s="6"/>
      <c r="F95" s="6"/>
    </row>
    <row r="96" spans="1:6" x14ac:dyDescent="0.3">
      <c r="A96" s="17">
        <v>39387</v>
      </c>
      <c r="B96" s="6">
        <v>23711.19875</v>
      </c>
      <c r="C96" s="6"/>
      <c r="D96" s="6"/>
      <c r="E96" s="6"/>
      <c r="F96" s="6"/>
    </row>
    <row r="97" spans="1:6" x14ac:dyDescent="0.3">
      <c r="A97" s="17">
        <v>39417</v>
      </c>
      <c r="B97" s="6">
        <v>24436.106159999999</v>
      </c>
      <c r="C97" s="6"/>
      <c r="D97" s="6"/>
      <c r="E97" s="6"/>
      <c r="F97" s="6"/>
    </row>
    <row r="98" spans="1:6" x14ac:dyDescent="0.3">
      <c r="A98" s="17">
        <v>39448</v>
      </c>
      <c r="B98" s="6">
        <v>26674.713010000003</v>
      </c>
      <c r="C98" s="6">
        <v>32874.226470000001</v>
      </c>
      <c r="D98" s="6">
        <v>29268.64431</v>
      </c>
      <c r="E98" s="6">
        <v>7.7296626186752198</v>
      </c>
      <c r="F98" s="6">
        <v>963.20033653288704</v>
      </c>
    </row>
    <row r="99" spans="1:6" x14ac:dyDescent="0.3">
      <c r="A99" s="17">
        <v>39479</v>
      </c>
      <c r="B99" s="6">
        <v>24619.280600000002</v>
      </c>
      <c r="C99" s="6">
        <v>32598.037539999998</v>
      </c>
      <c r="D99" s="6">
        <v>28878.328949999999</v>
      </c>
      <c r="E99" s="6">
        <v>7.0454340252777552</v>
      </c>
      <c r="F99" s="6">
        <v>967.47071028088999</v>
      </c>
    </row>
    <row r="100" spans="1:6" x14ac:dyDescent="0.3">
      <c r="A100" s="17">
        <v>39508</v>
      </c>
      <c r="B100" s="6">
        <v>24375.181649999999</v>
      </c>
      <c r="C100" s="6">
        <v>33831.800569999999</v>
      </c>
      <c r="D100" s="6">
        <v>29254.630310000004</v>
      </c>
      <c r="E100" s="6">
        <v>6.9945235169128335</v>
      </c>
      <c r="F100" s="6">
        <v>1011.12749251783</v>
      </c>
    </row>
    <row r="101" spans="1:6" x14ac:dyDescent="0.3">
      <c r="A101" s="17">
        <v>39539</v>
      </c>
      <c r="B101" s="6">
        <v>24446.71012</v>
      </c>
      <c r="C101" s="6">
        <v>34975.658189999995</v>
      </c>
      <c r="D101" s="6">
        <v>30425.06943</v>
      </c>
      <c r="E101" s="6">
        <v>7.3992974051861706</v>
      </c>
      <c r="F101" s="6">
        <v>994.74787524809699</v>
      </c>
    </row>
    <row r="102" spans="1:6" x14ac:dyDescent="0.3">
      <c r="A102" s="17">
        <v>39569</v>
      </c>
      <c r="B102" s="6">
        <v>25535.113980000002</v>
      </c>
      <c r="C102" s="6">
        <v>35149.957579999995</v>
      </c>
      <c r="D102" s="6">
        <v>30679.896239999998</v>
      </c>
      <c r="E102" s="6">
        <v>7.3967148993283249</v>
      </c>
      <c r="F102" s="6">
        <v>1006.8447319441</v>
      </c>
    </row>
    <row r="103" spans="1:6" x14ac:dyDescent="0.3">
      <c r="A103" s="17">
        <v>39600</v>
      </c>
      <c r="B103" s="6">
        <v>25695.629430000001</v>
      </c>
      <c r="C103" s="6">
        <v>36939.463880000003</v>
      </c>
      <c r="D103" s="6">
        <v>32401.87716</v>
      </c>
      <c r="E103" s="6">
        <v>6.9786430540578674</v>
      </c>
      <c r="F103" s="6">
        <v>1012.65535170764</v>
      </c>
    </row>
    <row r="104" spans="1:6" x14ac:dyDescent="0.3">
      <c r="A104" s="17">
        <v>39630</v>
      </c>
      <c r="B104" s="6">
        <v>27094.994420000003</v>
      </c>
      <c r="C104" s="6">
        <v>38993.020380000002</v>
      </c>
      <c r="D104" s="6">
        <v>34569.840340000002</v>
      </c>
      <c r="E104" s="6">
        <v>7.2024359526919621</v>
      </c>
      <c r="F104" s="6">
        <v>1013.39559531931</v>
      </c>
    </row>
    <row r="105" spans="1:6" x14ac:dyDescent="0.3">
      <c r="A105" s="17">
        <v>39661</v>
      </c>
      <c r="B105" s="6">
        <v>28921.62199</v>
      </c>
      <c r="C105" s="6">
        <v>39807.167249999999</v>
      </c>
      <c r="D105" s="6">
        <v>35256.743210000001</v>
      </c>
      <c r="E105" s="6">
        <v>6.7686268928446154</v>
      </c>
      <c r="F105" s="6">
        <v>968.39694661896306</v>
      </c>
    </row>
    <row r="106" spans="1:6" x14ac:dyDescent="0.3">
      <c r="A106" s="17">
        <v>39692</v>
      </c>
      <c r="B106" s="6">
        <v>29452.21946</v>
      </c>
      <c r="C106" s="6">
        <v>39310.52867</v>
      </c>
      <c r="D106" s="6">
        <v>34589.60067</v>
      </c>
      <c r="E106" s="6">
        <v>6.928346356980235</v>
      </c>
      <c r="F106" s="6">
        <v>1008.75259577001</v>
      </c>
    </row>
    <row r="107" spans="1:6" x14ac:dyDescent="0.3">
      <c r="A107" s="17">
        <v>39722</v>
      </c>
      <c r="B107" s="6">
        <v>29253.851030000002</v>
      </c>
      <c r="C107" s="6">
        <v>39342.078159999997</v>
      </c>
      <c r="D107" s="6">
        <v>35199.526079999996</v>
      </c>
      <c r="E107" s="6">
        <v>7.3511219272047299</v>
      </c>
      <c r="F107" s="6">
        <v>963.63932103197305</v>
      </c>
    </row>
    <row r="108" spans="1:6" x14ac:dyDescent="0.3">
      <c r="A108" s="17">
        <v>39753</v>
      </c>
      <c r="B108" s="6">
        <v>29642.579020000001</v>
      </c>
      <c r="C108" s="6">
        <v>38059.917030000004</v>
      </c>
      <c r="D108" s="6">
        <v>34212.350880000005</v>
      </c>
      <c r="E108" s="6">
        <v>7.2036587478692642</v>
      </c>
      <c r="F108" s="6">
        <v>926.87054894283699</v>
      </c>
    </row>
    <row r="109" spans="1:6" x14ac:dyDescent="0.3">
      <c r="A109" s="17">
        <v>39783</v>
      </c>
      <c r="B109" s="6">
        <v>28430.707569999999</v>
      </c>
      <c r="C109" s="6">
        <v>38209.252620000007</v>
      </c>
      <c r="D109" s="6">
        <v>34270.217280000004</v>
      </c>
      <c r="E109" s="6">
        <v>7.9267044961627153</v>
      </c>
      <c r="F109" s="6">
        <v>1050.4130665431401</v>
      </c>
    </row>
    <row r="110" spans="1:6" x14ac:dyDescent="0.3">
      <c r="A110" s="17">
        <v>39814</v>
      </c>
      <c r="B110" s="6">
        <v>29385.106629999998</v>
      </c>
      <c r="C110" s="6">
        <v>33720.779801369994</v>
      </c>
      <c r="D110" s="6">
        <v>31097.507303039998</v>
      </c>
      <c r="E110" s="6">
        <v>7.7136190854082258</v>
      </c>
      <c r="F110" s="6">
        <v>939.45091974862976</v>
      </c>
    </row>
    <row r="111" spans="1:6" x14ac:dyDescent="0.3">
      <c r="A111" s="17">
        <v>39845</v>
      </c>
      <c r="B111" s="6">
        <v>26191.921699759998</v>
      </c>
      <c r="C111" s="6">
        <v>31825.674987690003</v>
      </c>
      <c r="D111" s="6">
        <v>29345.230560380001</v>
      </c>
      <c r="E111" s="6">
        <v>8.0585379675894586</v>
      </c>
      <c r="F111" s="6">
        <v>852.27465475031818</v>
      </c>
    </row>
    <row r="112" spans="1:6" x14ac:dyDescent="0.3">
      <c r="A112" s="17">
        <v>39873</v>
      </c>
      <c r="B112" s="6">
        <v>24453.90400531</v>
      </c>
      <c r="C112" s="6">
        <v>31518.187801669999</v>
      </c>
      <c r="D112" s="6">
        <v>28957.215734549998</v>
      </c>
      <c r="E112" s="6">
        <v>8.7760544520274095</v>
      </c>
      <c r="F112" s="6">
        <v>888.70018258857351</v>
      </c>
    </row>
    <row r="113" spans="1:6" x14ac:dyDescent="0.3">
      <c r="A113" s="17">
        <v>39904</v>
      </c>
      <c r="B113" s="6">
        <v>24590.556320099997</v>
      </c>
      <c r="C113" s="6">
        <v>33370.683485629997</v>
      </c>
      <c r="D113" s="6">
        <v>30819.703980759998</v>
      </c>
      <c r="E113" s="6">
        <v>8.3816661766277303</v>
      </c>
      <c r="F113" s="6">
        <v>899.02074678244867</v>
      </c>
    </row>
    <row r="114" spans="1:6" x14ac:dyDescent="0.3">
      <c r="A114" s="17">
        <v>39934</v>
      </c>
      <c r="B114" s="6">
        <v>26111.731763209998</v>
      </c>
      <c r="C114" s="6">
        <v>34300.64541117</v>
      </c>
      <c r="D114" s="6">
        <v>31740.787291899996</v>
      </c>
      <c r="E114" s="6">
        <v>7.7687793701793604</v>
      </c>
      <c r="F114" s="6">
        <v>980.94934294225015</v>
      </c>
    </row>
    <row r="115" spans="1:6" x14ac:dyDescent="0.3">
      <c r="A115" s="17">
        <v>39965</v>
      </c>
      <c r="B115" s="6">
        <v>26465.175104179998</v>
      </c>
      <c r="C115" s="6">
        <v>36328.495312439998</v>
      </c>
      <c r="D115" s="6">
        <v>33761.42635165</v>
      </c>
      <c r="E115" s="6">
        <v>8.4332748774223845</v>
      </c>
      <c r="F115" s="6">
        <v>1038.1774845256168</v>
      </c>
    </row>
    <row r="116" spans="1:6" x14ac:dyDescent="0.3">
      <c r="A116" s="17">
        <v>39995</v>
      </c>
      <c r="B116" s="6">
        <v>27894.718697</v>
      </c>
      <c r="C116" s="6">
        <v>37798.606150759995</v>
      </c>
      <c r="D116" s="6">
        <v>35202.053428609994</v>
      </c>
      <c r="E116" s="6">
        <v>8.1006538162818611</v>
      </c>
      <c r="F116" s="6">
        <v>1094.8406441278225</v>
      </c>
    </row>
    <row r="117" spans="1:6" x14ac:dyDescent="0.3">
      <c r="A117" s="17">
        <v>40026</v>
      </c>
      <c r="B117" s="6">
        <v>29422.010252669999</v>
      </c>
      <c r="C117" s="6">
        <v>37578.740298060002</v>
      </c>
      <c r="D117" s="6">
        <v>34887.4236208</v>
      </c>
      <c r="E117" s="6">
        <v>8.3488044466569526</v>
      </c>
      <c r="F117" s="6">
        <v>1106.8249628776493</v>
      </c>
    </row>
    <row r="118" spans="1:6" x14ac:dyDescent="0.3">
      <c r="A118" s="17">
        <v>40057</v>
      </c>
      <c r="B118" s="6">
        <v>29618.615848319998</v>
      </c>
      <c r="C118" s="6">
        <v>38004.809661899999</v>
      </c>
      <c r="D118" s="6">
        <v>35211.189315289994</v>
      </c>
      <c r="E118" s="6">
        <v>8.5637150348930433</v>
      </c>
      <c r="F118" s="6">
        <v>1090.6059826598023</v>
      </c>
    </row>
    <row r="119" spans="1:6" x14ac:dyDescent="0.3">
      <c r="A119" s="17">
        <v>40087</v>
      </c>
      <c r="B119" s="6">
        <v>29448.7845223</v>
      </c>
      <c r="C119" s="6">
        <v>39497.561861259994</v>
      </c>
      <c r="D119" s="6">
        <v>36456.131681630002</v>
      </c>
      <c r="E119" s="6">
        <v>7.6914981165672192</v>
      </c>
      <c r="F119" s="6">
        <v>1171.071484917878</v>
      </c>
    </row>
    <row r="120" spans="1:6" x14ac:dyDescent="0.3">
      <c r="A120" s="17">
        <v>40118</v>
      </c>
      <c r="B120" s="6">
        <v>30550.712630269998</v>
      </c>
      <c r="C120" s="6">
        <v>39775.675339879999</v>
      </c>
      <c r="D120" s="6">
        <v>36608.890606649991</v>
      </c>
      <c r="E120" s="6">
        <v>7.9062494374882295</v>
      </c>
      <c r="F120" s="6">
        <v>1207.4740536619634</v>
      </c>
    </row>
    <row r="121" spans="1:6" x14ac:dyDescent="0.3">
      <c r="A121" s="17">
        <v>40148</v>
      </c>
      <c r="B121" s="6">
        <v>30402.742639700002</v>
      </c>
      <c r="C121" s="6">
        <v>43489.950992329999</v>
      </c>
      <c r="D121" s="6">
        <v>40181.697533799997</v>
      </c>
      <c r="E121" s="6">
        <v>7.7409212767810063</v>
      </c>
      <c r="F121" s="6">
        <v>1215.2271401458906</v>
      </c>
    </row>
    <row r="122" spans="1:6" x14ac:dyDescent="0.3">
      <c r="A122" s="17">
        <v>40179</v>
      </c>
      <c r="B122" s="6">
        <v>33882.327317910007</v>
      </c>
      <c r="C122" s="6">
        <v>40945.186666080008</v>
      </c>
      <c r="D122" s="6">
        <v>37471.264783099999</v>
      </c>
      <c r="E122" s="6">
        <v>7.7853504821932722</v>
      </c>
      <c r="F122" s="6">
        <v>1204.1111784331899</v>
      </c>
    </row>
    <row r="123" spans="1:6" x14ac:dyDescent="0.3">
      <c r="A123" s="17">
        <v>40210</v>
      </c>
      <c r="B123" s="6">
        <v>31139.038018849998</v>
      </c>
      <c r="C123" s="6">
        <v>41236.246009009999</v>
      </c>
      <c r="D123" s="6">
        <v>37677.296174119998</v>
      </c>
      <c r="E123" s="6">
        <v>8.7051715456913694</v>
      </c>
      <c r="F123" s="6">
        <v>1180.7631866368756</v>
      </c>
    </row>
    <row r="124" spans="1:6" x14ac:dyDescent="0.3">
      <c r="A124" s="17">
        <v>40238</v>
      </c>
      <c r="B124" s="6">
        <v>31558.006319340002</v>
      </c>
      <c r="C124" s="6">
        <v>42767.360922209999</v>
      </c>
      <c r="D124" s="6">
        <v>39009.057606980001</v>
      </c>
      <c r="E124" s="6">
        <v>8.2973201048865874</v>
      </c>
      <c r="F124" s="6">
        <v>1169.167528650019</v>
      </c>
    </row>
    <row r="125" spans="1:6" x14ac:dyDescent="0.3">
      <c r="A125" s="17">
        <v>40269</v>
      </c>
      <c r="B125" s="6">
        <v>32563.149945690006</v>
      </c>
      <c r="C125" s="6">
        <v>43989.669729830006</v>
      </c>
      <c r="D125" s="6">
        <v>40533.534249030003</v>
      </c>
      <c r="E125" s="6">
        <v>8.0824825480558964</v>
      </c>
      <c r="F125" s="6">
        <v>1130.9415414563689</v>
      </c>
    </row>
    <row r="126" spans="1:6" x14ac:dyDescent="0.3">
      <c r="A126" s="17">
        <v>40299</v>
      </c>
      <c r="B126" s="6">
        <v>34402.784839899999</v>
      </c>
      <c r="C126" s="6">
        <v>42885.658859590003</v>
      </c>
      <c r="D126" s="6">
        <v>39576.494875650002</v>
      </c>
      <c r="E126" s="6">
        <v>7.9179273497041169</v>
      </c>
      <c r="F126" s="6">
        <v>1052.1629094584503</v>
      </c>
    </row>
    <row r="127" spans="1:6" x14ac:dyDescent="0.3">
      <c r="A127" s="17">
        <v>40330</v>
      </c>
      <c r="B127" s="6">
        <v>33451.762714150005</v>
      </c>
      <c r="C127" s="6">
        <v>45915.963787629997</v>
      </c>
      <c r="D127" s="6">
        <v>42647.535612799998</v>
      </c>
      <c r="E127" s="6">
        <v>7.6184674418502016</v>
      </c>
      <c r="F127" s="6">
        <v>1088.9685377920227</v>
      </c>
    </row>
    <row r="128" spans="1:6" x14ac:dyDescent="0.3">
      <c r="A128" s="17">
        <v>40360</v>
      </c>
      <c r="B128" s="6">
        <v>35341.285219879996</v>
      </c>
      <c r="C128" s="6">
        <v>46094.35261614</v>
      </c>
      <c r="D128" s="6">
        <v>42779.27371424</v>
      </c>
      <c r="E128" s="6">
        <v>7.7737839312120993</v>
      </c>
      <c r="F128" s="6">
        <v>1124.7085901951493</v>
      </c>
    </row>
    <row r="129" spans="1:6" x14ac:dyDescent="0.3">
      <c r="A129" s="17">
        <v>40391</v>
      </c>
      <c r="B129" s="6">
        <v>35981.65011694</v>
      </c>
      <c r="C129" s="6">
        <v>48602.880068539998</v>
      </c>
      <c r="D129" s="6">
        <v>45239.515116369999</v>
      </c>
      <c r="E129" s="6">
        <v>7.8957471781806099</v>
      </c>
      <c r="F129" s="6">
        <v>1176.1169253417047</v>
      </c>
    </row>
    <row r="130" spans="1:6" x14ac:dyDescent="0.3">
      <c r="A130" s="17">
        <v>40422</v>
      </c>
      <c r="B130" s="6">
        <v>37696.661828190001</v>
      </c>
      <c r="C130" s="6">
        <v>49387.009318360004</v>
      </c>
      <c r="D130" s="6">
        <v>46109.565133069998</v>
      </c>
      <c r="E130" s="6">
        <v>7.8753184513835448</v>
      </c>
      <c r="F130" s="6">
        <v>1223.4131263720587</v>
      </c>
    </row>
    <row r="131" spans="1:6" x14ac:dyDescent="0.3">
      <c r="A131" s="17">
        <v>40452</v>
      </c>
      <c r="B131" s="6">
        <v>38388.664115010004</v>
      </c>
      <c r="C131" s="6">
        <v>50780.673630590005</v>
      </c>
      <c r="D131" s="6">
        <v>47509.504244840005</v>
      </c>
      <c r="E131" s="6">
        <v>8.190088598179198</v>
      </c>
      <c r="F131" s="6">
        <v>1223.7289110891788</v>
      </c>
    </row>
    <row r="132" spans="1:6" x14ac:dyDescent="0.3">
      <c r="A132" s="17">
        <v>40483</v>
      </c>
      <c r="B132" s="6">
        <v>39637.293190789998</v>
      </c>
      <c r="C132" s="6">
        <v>50183.59886297999</v>
      </c>
      <c r="D132" s="6">
        <v>46604.958917439995</v>
      </c>
      <c r="E132" s="6">
        <v>8.6252265223054803</v>
      </c>
      <c r="F132" s="6">
        <v>1102.3133568478258</v>
      </c>
    </row>
    <row r="133" spans="1:6" x14ac:dyDescent="0.3">
      <c r="A133" s="17">
        <v>40513</v>
      </c>
      <c r="B133" s="6">
        <v>38633.27590393</v>
      </c>
      <c r="C133" s="6">
        <v>53745.429148359995</v>
      </c>
      <c r="D133" s="6">
        <v>50092.84323721</v>
      </c>
      <c r="E133" s="6">
        <v>8.1300980049533749</v>
      </c>
      <c r="F133" s="6">
        <v>1189.2957933243629</v>
      </c>
    </row>
    <row r="134" spans="1:6" x14ac:dyDescent="0.3">
      <c r="A134" s="17">
        <v>40544</v>
      </c>
      <c r="B134" s="6">
        <v>41471.152196739997</v>
      </c>
      <c r="C134" s="6">
        <v>50299.172966869999</v>
      </c>
      <c r="D134" s="6">
        <v>46564.386233240002</v>
      </c>
      <c r="E134" s="6">
        <v>8.4132489753879547</v>
      </c>
      <c r="F134" s="6">
        <v>1211.2775554592984</v>
      </c>
    </row>
    <row r="135" spans="1:6" x14ac:dyDescent="0.3">
      <c r="A135" s="17">
        <v>40575</v>
      </c>
      <c r="B135" s="6">
        <v>38590.736478589999</v>
      </c>
      <c r="C135" s="6">
        <v>49907.781034929998</v>
      </c>
      <c r="D135" s="6">
        <v>46074.00952087</v>
      </c>
      <c r="E135" s="6">
        <v>7.6404569977320147</v>
      </c>
      <c r="F135" s="6">
        <v>1222.616320133345</v>
      </c>
    </row>
    <row r="136" spans="1:6" x14ac:dyDescent="0.3">
      <c r="A136" s="17">
        <v>40603</v>
      </c>
      <c r="B136" s="6">
        <v>37876.992395239999</v>
      </c>
      <c r="C136" s="6">
        <v>51159.389973519996</v>
      </c>
      <c r="D136" s="6">
        <v>47320.354321439998</v>
      </c>
      <c r="E136" s="6">
        <v>8.3239552369147223</v>
      </c>
      <c r="F136" s="6">
        <v>1239.8860231382719</v>
      </c>
    </row>
    <row r="137" spans="1:6" x14ac:dyDescent="0.3">
      <c r="A137" s="17">
        <v>40634</v>
      </c>
      <c r="B137" s="6">
        <v>39014.402586479999</v>
      </c>
      <c r="C137" s="6">
        <v>52325.508887360003</v>
      </c>
      <c r="D137" s="6">
        <v>48366.548844200006</v>
      </c>
      <c r="E137" s="6">
        <v>8.1714774718321319</v>
      </c>
      <c r="F137" s="6">
        <v>1322.481661274564</v>
      </c>
    </row>
    <row r="138" spans="1:6" x14ac:dyDescent="0.3">
      <c r="A138" s="17">
        <v>40664</v>
      </c>
      <c r="B138" s="6">
        <v>40753.030467720004</v>
      </c>
      <c r="C138" s="6">
        <v>54013.408552270012</v>
      </c>
      <c r="D138" s="6">
        <v>49899.409593140008</v>
      </c>
      <c r="E138" s="6">
        <v>8.3316913061111109</v>
      </c>
      <c r="F138" s="6">
        <v>1270.32557583362</v>
      </c>
    </row>
    <row r="139" spans="1:6" x14ac:dyDescent="0.3">
      <c r="A139" s="17">
        <v>40695</v>
      </c>
      <c r="B139" s="6">
        <v>41345.638832900004</v>
      </c>
      <c r="C139" s="6">
        <v>56319.557160420001</v>
      </c>
      <c r="D139" s="6">
        <v>51988.143076150001</v>
      </c>
      <c r="E139" s="6">
        <v>8.0989834006526245</v>
      </c>
      <c r="F139" s="6">
        <v>1310.1359521848221</v>
      </c>
    </row>
    <row r="140" spans="1:6" x14ac:dyDescent="0.3">
      <c r="A140" s="17">
        <v>40725</v>
      </c>
      <c r="B140" s="6">
        <v>43459.657104760001</v>
      </c>
      <c r="C140" s="6">
        <v>59584.419131679999</v>
      </c>
      <c r="D140" s="6">
        <v>55068.645468099996</v>
      </c>
      <c r="E140" s="6">
        <v>7.8074965326128716</v>
      </c>
      <c r="F140" s="6">
        <v>1364.3602228494769</v>
      </c>
    </row>
    <row r="141" spans="1:6" x14ac:dyDescent="0.3">
      <c r="A141" s="17">
        <v>40756</v>
      </c>
      <c r="B141" s="6">
        <v>45354.376717309999</v>
      </c>
      <c r="C141" s="6">
        <v>59481.856620029997</v>
      </c>
      <c r="D141" s="6">
        <v>54790.899617530005</v>
      </c>
      <c r="E141" s="6">
        <v>8.0138858623898326</v>
      </c>
      <c r="F141" s="6">
        <v>1364.310907478847</v>
      </c>
    </row>
    <row r="142" spans="1:6" x14ac:dyDescent="0.3">
      <c r="A142" s="17">
        <v>40787</v>
      </c>
      <c r="B142" s="6">
        <v>45385.952408730001</v>
      </c>
      <c r="C142" s="6">
        <v>58722.178269470001</v>
      </c>
      <c r="D142" s="6">
        <v>53972.061327770003</v>
      </c>
      <c r="E142" s="6">
        <v>8.2654244202909126</v>
      </c>
      <c r="F142" s="6">
        <v>1292.2984643399502</v>
      </c>
    </row>
    <row r="143" spans="1:6" x14ac:dyDescent="0.3">
      <c r="A143" s="17">
        <v>40817</v>
      </c>
      <c r="B143" s="6">
        <v>44235.966022430002</v>
      </c>
      <c r="C143" s="6">
        <v>59451.113304480001</v>
      </c>
      <c r="D143" s="6">
        <v>54420.890982570003</v>
      </c>
      <c r="E143" s="6">
        <v>8.2795709618353683</v>
      </c>
      <c r="F143" s="6">
        <v>1344.3087544500138</v>
      </c>
    </row>
    <row r="144" spans="1:6" x14ac:dyDescent="0.3">
      <c r="A144" s="17">
        <v>40848</v>
      </c>
      <c r="B144" s="6">
        <v>44926.023115780008</v>
      </c>
      <c r="C144" s="6">
        <v>57781.20136602001</v>
      </c>
      <c r="D144" s="6">
        <v>52593.869073170004</v>
      </c>
      <c r="E144" s="6">
        <v>8.4935486157959055</v>
      </c>
      <c r="F144" s="6">
        <v>1295.7615873243737</v>
      </c>
    </row>
    <row r="145" spans="1:6" x14ac:dyDescent="0.3">
      <c r="A145" s="17">
        <v>40878</v>
      </c>
      <c r="B145" s="6">
        <v>43350.279701660002</v>
      </c>
      <c r="C145" s="6">
        <v>62125.32705824</v>
      </c>
      <c r="D145" s="6">
        <v>56946.263463259995</v>
      </c>
      <c r="E145" s="6">
        <v>8.9208235254845647</v>
      </c>
      <c r="F145" s="6">
        <v>1316.6667742499999</v>
      </c>
    </row>
    <row r="146" spans="1:6" x14ac:dyDescent="0.3">
      <c r="A146" s="17">
        <v>40909</v>
      </c>
      <c r="B146" s="6">
        <v>47219.56566986</v>
      </c>
      <c r="C146" s="6">
        <v>58656.95396526</v>
      </c>
      <c r="D146" s="6">
        <v>53247.26286019</v>
      </c>
      <c r="E146" s="6">
        <v>7.9350777779283188</v>
      </c>
      <c r="F146" s="6">
        <v>1365.064821364514</v>
      </c>
    </row>
    <row r="147" spans="1:6" x14ac:dyDescent="0.3">
      <c r="A147" s="17">
        <v>40940</v>
      </c>
      <c r="B147" s="6">
        <v>43581.497248619999</v>
      </c>
      <c r="C147" s="6">
        <v>60050.808117349996</v>
      </c>
      <c r="D147" s="6">
        <v>54338.817179190002</v>
      </c>
      <c r="E147" s="6">
        <v>8.0825011344789548</v>
      </c>
      <c r="F147" s="6">
        <v>1389.148551247064</v>
      </c>
    </row>
    <row r="148" spans="1:6" x14ac:dyDescent="0.3">
      <c r="A148" s="17">
        <v>40969</v>
      </c>
      <c r="B148" s="6">
        <v>44237.8908763</v>
      </c>
      <c r="C148" s="6">
        <v>62557.523414279996</v>
      </c>
      <c r="D148" s="6">
        <v>56598.409538510001</v>
      </c>
      <c r="E148" s="6">
        <v>7.9564432832180669</v>
      </c>
      <c r="F148" s="6">
        <v>1389.6018115924799</v>
      </c>
    </row>
    <row r="149" spans="1:6" x14ac:dyDescent="0.3">
      <c r="A149" s="17">
        <v>41000</v>
      </c>
      <c r="B149" s="6">
        <v>46029.850056180003</v>
      </c>
      <c r="C149" s="6">
        <v>63503.085123670004</v>
      </c>
      <c r="D149" s="6">
        <v>57268.473511710006</v>
      </c>
      <c r="E149" s="6">
        <v>8.367282954669184</v>
      </c>
      <c r="F149" s="6">
        <v>1348.7369308200537</v>
      </c>
    </row>
    <row r="150" spans="1:6" x14ac:dyDescent="0.3">
      <c r="A150" s="17">
        <v>41030</v>
      </c>
      <c r="B150" s="6">
        <v>46602.742331779998</v>
      </c>
      <c r="C150" s="6">
        <v>65098.1107195</v>
      </c>
      <c r="D150" s="6">
        <v>58088.771977279997</v>
      </c>
      <c r="E150" s="6">
        <v>7.9463194402893924</v>
      </c>
      <c r="F150" s="6">
        <v>1281.9107456785821</v>
      </c>
    </row>
    <row r="151" spans="1:6" x14ac:dyDescent="0.3">
      <c r="A151" s="17">
        <v>41061</v>
      </c>
      <c r="B151" s="6">
        <v>48700.45155107</v>
      </c>
      <c r="C151" s="6">
        <v>67248.151559449994</v>
      </c>
      <c r="D151" s="6">
        <v>60327.197673420007</v>
      </c>
      <c r="E151" s="6">
        <v>7.8586606640943675</v>
      </c>
      <c r="F151" s="6">
        <v>1299.315775733131</v>
      </c>
    </row>
    <row r="152" spans="1:6" x14ac:dyDescent="0.3">
      <c r="A152" s="17">
        <v>41091</v>
      </c>
      <c r="B152" s="6">
        <v>48544.125862270004</v>
      </c>
      <c r="C152" s="6">
        <v>69500.107359079993</v>
      </c>
      <c r="D152" s="6">
        <v>62561.437098639995</v>
      </c>
      <c r="E152" s="6">
        <v>8.2726804301197916</v>
      </c>
      <c r="F152" s="6">
        <v>1300.1784718063179</v>
      </c>
    </row>
    <row r="153" spans="1:6" x14ac:dyDescent="0.3">
      <c r="A153" s="17">
        <v>41122</v>
      </c>
      <c r="B153" s="6">
        <v>49692.625441489996</v>
      </c>
      <c r="C153" s="6">
        <v>70244.889653630002</v>
      </c>
      <c r="D153" s="6">
        <v>63855.815355059996</v>
      </c>
      <c r="E153" s="6">
        <v>8.3740524883864484</v>
      </c>
      <c r="F153" s="6">
        <v>1320.1628783880451</v>
      </c>
    </row>
    <row r="154" spans="1:6" x14ac:dyDescent="0.3">
      <c r="A154" s="17">
        <v>41153</v>
      </c>
      <c r="B154" s="6">
        <v>50554.967866449995</v>
      </c>
      <c r="C154" s="6">
        <v>71103.476633850005</v>
      </c>
      <c r="D154" s="6">
        <v>64048.470588480006</v>
      </c>
      <c r="E154" s="6">
        <v>8.5200257160862645</v>
      </c>
      <c r="F154" s="6">
        <v>1354.4866558413082</v>
      </c>
    </row>
    <row r="155" spans="1:6" x14ac:dyDescent="0.3">
      <c r="A155" s="17">
        <v>41183</v>
      </c>
      <c r="B155" s="6">
        <v>50577.178707929997</v>
      </c>
      <c r="C155" s="6">
        <v>71351.031812810004</v>
      </c>
      <c r="D155" s="6">
        <v>64599.565323129995</v>
      </c>
      <c r="E155" s="6">
        <v>8.0672131225800783</v>
      </c>
      <c r="F155" s="6">
        <v>1381.2923532082157</v>
      </c>
    </row>
    <row r="156" spans="1:6" x14ac:dyDescent="0.3">
      <c r="A156" s="17">
        <v>41214</v>
      </c>
      <c r="B156" s="6">
        <v>49981.52700296</v>
      </c>
      <c r="C156" s="6">
        <v>71780.02802939</v>
      </c>
      <c r="D156" s="6">
        <v>64857.965230959999</v>
      </c>
      <c r="E156" s="6">
        <v>8.4691300998105561</v>
      </c>
      <c r="F156" s="6">
        <v>1384.8541730137501</v>
      </c>
    </row>
    <row r="157" spans="1:6" x14ac:dyDescent="0.3">
      <c r="A157" s="17">
        <v>41244</v>
      </c>
      <c r="B157" s="6">
        <v>49846.97084645</v>
      </c>
      <c r="C157" s="6">
        <v>77460.565343350012</v>
      </c>
      <c r="D157" s="6">
        <v>70220.743583560004</v>
      </c>
      <c r="E157" s="6">
        <v>7.9728135995509888</v>
      </c>
      <c r="F157" s="6">
        <v>1451.053934995808</v>
      </c>
    </row>
    <row r="158" spans="1:6" x14ac:dyDescent="0.3">
      <c r="A158" s="17">
        <v>41275</v>
      </c>
      <c r="B158" s="6">
        <v>54521.17273618</v>
      </c>
      <c r="C158" s="6">
        <v>75368.226495020004</v>
      </c>
      <c r="D158" s="6">
        <v>67837.553102580001</v>
      </c>
      <c r="E158" s="6">
        <v>7.9008388129662226</v>
      </c>
      <c r="F158" s="6">
        <v>1471.925197996206</v>
      </c>
    </row>
    <row r="159" spans="1:6" x14ac:dyDescent="0.3">
      <c r="A159" s="17">
        <v>41306</v>
      </c>
      <c r="B159" s="6">
        <v>51422.206135029999</v>
      </c>
      <c r="C159" s="6">
        <v>74664.719034720008</v>
      </c>
      <c r="D159" s="6">
        <v>66866.288290370008</v>
      </c>
      <c r="E159" s="6">
        <v>8.0621942281663177</v>
      </c>
      <c r="F159" s="6">
        <v>1452.1973685916057</v>
      </c>
    </row>
    <row r="160" spans="1:6" x14ac:dyDescent="0.3">
      <c r="A160" s="17">
        <v>41334</v>
      </c>
      <c r="B160" s="6">
        <v>51853.447074990007</v>
      </c>
      <c r="C160" s="6">
        <v>76365.408091229983</v>
      </c>
      <c r="D160" s="6">
        <v>68453.899080739997</v>
      </c>
      <c r="E160" s="6">
        <v>7.9216129632716701</v>
      </c>
      <c r="F160" s="6">
        <v>1419.9798434686122</v>
      </c>
    </row>
    <row r="161" spans="1:6" x14ac:dyDescent="0.3">
      <c r="A161" s="17">
        <v>41365</v>
      </c>
      <c r="B161" s="6">
        <v>53323.253905029997</v>
      </c>
      <c r="C161" s="6">
        <v>78830.176420139993</v>
      </c>
      <c r="D161" s="6">
        <v>70797.911331409996</v>
      </c>
      <c r="E161" s="6">
        <v>7.5787811114264221</v>
      </c>
      <c r="F161" s="6">
        <v>1445.331090334852</v>
      </c>
    </row>
    <row r="162" spans="1:6" x14ac:dyDescent="0.3">
      <c r="A162" s="17">
        <v>41395</v>
      </c>
      <c r="B162" s="6">
        <v>54939.407131319989</v>
      </c>
      <c r="C162" s="6">
        <v>79827.430547249998</v>
      </c>
      <c r="D162" s="6">
        <v>71384.02236296999</v>
      </c>
      <c r="E162" s="6">
        <v>7.6901381360750047</v>
      </c>
      <c r="F162" s="6">
        <v>1452.085995075875</v>
      </c>
    </row>
    <row r="163" spans="1:6" x14ac:dyDescent="0.3">
      <c r="A163" s="17">
        <v>41426</v>
      </c>
      <c r="B163" s="6">
        <v>55441.483255890002</v>
      </c>
      <c r="C163" s="6">
        <v>82213.872576199996</v>
      </c>
      <c r="D163" s="6">
        <v>72378.709995569996</v>
      </c>
      <c r="E163" s="6">
        <v>7.4742125042751288</v>
      </c>
      <c r="F163" s="6">
        <v>1428.193418183519</v>
      </c>
    </row>
    <row r="164" spans="1:6" x14ac:dyDescent="0.3">
      <c r="A164" s="17">
        <v>41456</v>
      </c>
      <c r="B164" s="6">
        <v>57601.094820599996</v>
      </c>
      <c r="C164" s="6">
        <v>83915.212317130005</v>
      </c>
      <c r="D164" s="6">
        <v>74950.726971379991</v>
      </c>
      <c r="E164" s="6">
        <v>8.0867696722780273</v>
      </c>
      <c r="F164" s="6">
        <v>1532.3402048213441</v>
      </c>
    </row>
    <row r="165" spans="1:6" x14ac:dyDescent="0.3">
      <c r="A165" s="17">
        <v>41487</v>
      </c>
      <c r="B165" s="6">
        <v>59048.769930259994</v>
      </c>
      <c r="C165" s="6">
        <v>84072.037408610006</v>
      </c>
      <c r="D165" s="6">
        <v>74359.457141260005</v>
      </c>
      <c r="E165" s="6">
        <v>7.5043219963805736</v>
      </c>
      <c r="F165" s="6">
        <v>1512.2506708827596</v>
      </c>
    </row>
    <row r="166" spans="1:6" x14ac:dyDescent="0.3">
      <c r="A166" s="17">
        <v>41518</v>
      </c>
      <c r="B166" s="6">
        <v>59430.278753959996</v>
      </c>
      <c r="C166" s="6">
        <v>84283.806393660008</v>
      </c>
      <c r="D166" s="6">
        <v>74343.743915500017</v>
      </c>
      <c r="E166" s="6">
        <v>7.5931086393277525</v>
      </c>
      <c r="F166" s="6">
        <v>1483.0647680912161</v>
      </c>
    </row>
    <row r="167" spans="1:6" x14ac:dyDescent="0.3">
      <c r="A167" s="17">
        <v>41548</v>
      </c>
      <c r="B167" s="6">
        <v>58424.443386100007</v>
      </c>
      <c r="C167" s="6">
        <v>85177.614582319991</v>
      </c>
      <c r="D167" s="6">
        <v>74958.821154509991</v>
      </c>
      <c r="E167" s="6">
        <v>7.4673205560279925</v>
      </c>
      <c r="F167" s="6">
        <v>1506.8297250345599</v>
      </c>
    </row>
    <row r="168" spans="1:6" x14ac:dyDescent="0.3">
      <c r="A168" s="17">
        <v>41579</v>
      </c>
      <c r="B168" s="6">
        <v>58722.587536169995</v>
      </c>
      <c r="C168" s="6">
        <v>84654.39534006</v>
      </c>
      <c r="D168" s="6">
        <v>74035.881902740002</v>
      </c>
      <c r="E168" s="6">
        <v>7.2193206678304733</v>
      </c>
      <c r="F168" s="6">
        <v>1473.9282748894962</v>
      </c>
    </row>
    <row r="169" spans="1:6" x14ac:dyDescent="0.3">
      <c r="A169" s="17">
        <v>41609</v>
      </c>
      <c r="B169" s="6">
        <v>57584.284883120003</v>
      </c>
      <c r="C169" s="6">
        <v>90962.666155810002</v>
      </c>
      <c r="D169" s="6">
        <v>79707.62530154</v>
      </c>
      <c r="E169" s="6">
        <v>7.0703575678531996</v>
      </c>
      <c r="F169" s="6">
        <v>1540.8754130478278</v>
      </c>
    </row>
    <row r="170" spans="1:6" x14ac:dyDescent="0.3">
      <c r="A170" s="17">
        <v>41640</v>
      </c>
      <c r="B170" s="6">
        <v>61907.234825170002</v>
      </c>
      <c r="C170" s="6">
        <v>88656.700193029988</v>
      </c>
      <c r="D170" s="6">
        <v>76940.743218279982</v>
      </c>
      <c r="E170" s="6">
        <v>7.273041316902745</v>
      </c>
      <c r="F170" s="6">
        <v>1489.0653276697878</v>
      </c>
    </row>
    <row r="171" spans="1:6" x14ac:dyDescent="0.3">
      <c r="A171" s="17">
        <v>41671</v>
      </c>
      <c r="B171" s="6">
        <v>58104.735865670002</v>
      </c>
      <c r="C171" s="6">
        <v>83867.642374839998</v>
      </c>
      <c r="D171" s="6">
        <v>72693.631451229987</v>
      </c>
      <c r="E171" s="6">
        <v>7.422491219277525</v>
      </c>
      <c r="F171" s="6">
        <v>1466.0761010716078</v>
      </c>
    </row>
    <row r="172" spans="1:6" x14ac:dyDescent="0.3">
      <c r="A172" s="17">
        <v>41699</v>
      </c>
      <c r="B172" s="6">
        <v>55553.441695699999</v>
      </c>
      <c r="C172" s="6">
        <v>83651.459034840009</v>
      </c>
      <c r="D172" s="6">
        <v>72441.388234049999</v>
      </c>
      <c r="E172" s="6">
        <v>7.3769096801579881</v>
      </c>
      <c r="F172" s="6">
        <v>1498.6126924979199</v>
      </c>
    </row>
    <row r="173" spans="1:6" x14ac:dyDescent="0.3">
      <c r="A173" s="17">
        <v>41730</v>
      </c>
      <c r="B173" s="6">
        <v>56227.477676970004</v>
      </c>
      <c r="C173" s="6">
        <v>87369.368124069995</v>
      </c>
      <c r="D173" s="6">
        <v>75055.196844489998</v>
      </c>
      <c r="E173" s="6">
        <v>7.7914436145367345</v>
      </c>
      <c r="F173" s="6">
        <v>1472.7351205612399</v>
      </c>
    </row>
    <row r="174" spans="1:6" x14ac:dyDescent="0.3">
      <c r="A174" s="17">
        <v>41760</v>
      </c>
      <c r="B174" s="6">
        <v>58490.146873409998</v>
      </c>
      <c r="C174" s="6">
        <v>89154.430619110004</v>
      </c>
      <c r="D174" s="6">
        <v>76743.525648490002</v>
      </c>
      <c r="E174" s="6">
        <v>7.4967585666685643</v>
      </c>
      <c r="F174" s="6">
        <v>1477.9736079772956</v>
      </c>
    </row>
    <row r="175" spans="1:6" x14ac:dyDescent="0.3">
      <c r="A175" s="17">
        <v>41791</v>
      </c>
      <c r="B175" s="6">
        <v>60148.535551809997</v>
      </c>
      <c r="C175" s="6">
        <v>91440.500407590007</v>
      </c>
      <c r="D175" s="6">
        <v>78977.562501079999</v>
      </c>
      <c r="E175" s="6">
        <v>7.7431374325422784</v>
      </c>
      <c r="F175" s="6">
        <v>1490.2290400196762</v>
      </c>
    </row>
    <row r="176" spans="1:6" x14ac:dyDescent="0.3">
      <c r="A176" s="17">
        <v>41821</v>
      </c>
      <c r="B176" s="6">
        <v>61243.985488849998</v>
      </c>
      <c r="C176" s="6">
        <v>90856.072259360008</v>
      </c>
      <c r="D176" s="6">
        <v>78071.855176579993</v>
      </c>
      <c r="E176" s="6">
        <v>7.4184265553448601</v>
      </c>
      <c r="F176" s="6">
        <v>1501.1084578174004</v>
      </c>
    </row>
    <row r="177" spans="1:6" x14ac:dyDescent="0.3">
      <c r="A177" s="17">
        <v>41852</v>
      </c>
      <c r="B177" s="6">
        <v>61454.407080329998</v>
      </c>
      <c r="C177" s="6">
        <v>90309.016981529989</v>
      </c>
      <c r="D177" s="6">
        <v>77747.750893779987</v>
      </c>
      <c r="E177" s="6">
        <v>7.8262677231514175</v>
      </c>
      <c r="F177" s="6">
        <v>1480.3217872575997</v>
      </c>
    </row>
    <row r="178" spans="1:6" x14ac:dyDescent="0.3">
      <c r="A178" s="17">
        <v>41883</v>
      </c>
      <c r="B178" s="6">
        <v>61044.014049509991</v>
      </c>
      <c r="C178" s="6">
        <v>86064.485304360001</v>
      </c>
      <c r="D178" s="6">
        <v>74109.044366729999</v>
      </c>
      <c r="E178" s="6">
        <v>7.3698334725513739</v>
      </c>
      <c r="F178" s="6">
        <v>1422.2492390225998</v>
      </c>
    </row>
    <row r="179" spans="1:6" x14ac:dyDescent="0.3">
      <c r="A179" s="17">
        <v>41913</v>
      </c>
      <c r="B179" s="6">
        <v>57875.92029717</v>
      </c>
      <c r="C179" s="6">
        <v>84429.754850359997</v>
      </c>
      <c r="D179" s="6">
        <v>73465.72725222999</v>
      </c>
      <c r="E179" s="6">
        <v>7.8947995483106599</v>
      </c>
      <c r="F179" s="6">
        <v>1341.2664928956813</v>
      </c>
    </row>
    <row r="180" spans="1:6" x14ac:dyDescent="0.3">
      <c r="A180" s="17">
        <v>41944</v>
      </c>
      <c r="B180" s="6">
        <v>56210.991867239994</v>
      </c>
      <c r="C180" s="6">
        <v>82835.637233929985</v>
      </c>
      <c r="D180" s="6">
        <v>69563.636634989991</v>
      </c>
      <c r="E180" s="6">
        <v>8.5923108504825176</v>
      </c>
      <c r="F180" s="6">
        <v>1286.3954639379399</v>
      </c>
    </row>
    <row r="181" spans="1:6" x14ac:dyDescent="0.3">
      <c r="A181" s="17">
        <v>41974</v>
      </c>
      <c r="B181" s="6">
        <v>53080.073956920001</v>
      </c>
      <c r="C181" s="6">
        <v>82386.38410873001</v>
      </c>
      <c r="D181" s="6">
        <v>69264.529505229992</v>
      </c>
      <c r="E181" s="6">
        <v>6.9051980250098399</v>
      </c>
      <c r="F181" s="6">
        <v>1194.2464136746503</v>
      </c>
    </row>
    <row r="182" spans="1:6" x14ac:dyDescent="0.3">
      <c r="A182" s="17">
        <v>42005</v>
      </c>
      <c r="B182" s="6">
        <v>51904.12517282</v>
      </c>
      <c r="C182" s="6">
        <v>77245.46278573999</v>
      </c>
      <c r="D182" s="6">
        <v>64236.344271929993</v>
      </c>
      <c r="E182" s="6">
        <v>7.7089287767458066</v>
      </c>
      <c r="F182" s="6">
        <v>1146.9386904200001</v>
      </c>
    </row>
    <row r="183" spans="1:6" x14ac:dyDescent="0.3">
      <c r="A183" s="17">
        <v>42036</v>
      </c>
      <c r="B183" s="6">
        <v>46726.325410009995</v>
      </c>
      <c r="C183" s="6">
        <v>74748.59442085</v>
      </c>
      <c r="D183" s="6">
        <v>61495.349844139993</v>
      </c>
      <c r="E183" s="6">
        <v>8.3700417510725753</v>
      </c>
      <c r="F183" s="6">
        <v>1108.09327966</v>
      </c>
    </row>
    <row r="184" spans="1:6" x14ac:dyDescent="0.3">
      <c r="A184" s="17">
        <v>42064</v>
      </c>
      <c r="B184" s="6">
        <v>46225.078328439995</v>
      </c>
      <c r="C184" s="6">
        <v>72585.889508989989</v>
      </c>
      <c r="D184" s="6">
        <v>59615.499057779991</v>
      </c>
      <c r="E184" s="6">
        <v>8.5732289521371268</v>
      </c>
      <c r="F184" s="6">
        <v>1101.57402804</v>
      </c>
    </row>
    <row r="185" spans="1:6" x14ac:dyDescent="0.3">
      <c r="A185" s="17">
        <v>42095</v>
      </c>
      <c r="B185" s="6">
        <v>45010.640647599997</v>
      </c>
      <c r="C185" s="6">
        <v>76462.730350329992</v>
      </c>
      <c r="D185" s="6">
        <v>63730.863047289997</v>
      </c>
      <c r="E185" s="6">
        <v>8.7443209883086297</v>
      </c>
      <c r="F185" s="6">
        <v>1119.7976615800001</v>
      </c>
    </row>
    <row r="186" spans="1:6" x14ac:dyDescent="0.3">
      <c r="A186" s="17">
        <v>42125</v>
      </c>
      <c r="B186" s="6">
        <v>48559.122173329997</v>
      </c>
      <c r="C186" s="6">
        <v>76541.854681829995</v>
      </c>
      <c r="D186" s="6">
        <v>65312.814237529994</v>
      </c>
      <c r="E186" s="6">
        <v>8.8143034051472124</v>
      </c>
      <c r="F186" s="6">
        <v>1098.4167408400001</v>
      </c>
    </row>
    <row r="187" spans="1:6" x14ac:dyDescent="0.3">
      <c r="A187" s="17">
        <v>42156</v>
      </c>
      <c r="B187" s="6">
        <v>50049.064911079993</v>
      </c>
      <c r="C187" s="6">
        <v>78983.967627519989</v>
      </c>
      <c r="D187" s="6">
        <v>67672.65328626</v>
      </c>
      <c r="E187" s="6">
        <v>8.662075756881503</v>
      </c>
      <c r="F187" s="6">
        <v>982.75040250000006</v>
      </c>
    </row>
    <row r="188" spans="1:6" x14ac:dyDescent="0.3">
      <c r="A188" s="17">
        <v>42186</v>
      </c>
      <c r="B188" s="6">
        <v>51626.058270559995</v>
      </c>
      <c r="C188" s="6">
        <v>82049.859446570001</v>
      </c>
      <c r="D188" s="6">
        <v>70723.672456759989</v>
      </c>
      <c r="E188" s="6">
        <v>8.4668878916620809</v>
      </c>
      <c r="F188" s="6">
        <v>1034.58876573</v>
      </c>
    </row>
    <row r="189" spans="1:6" x14ac:dyDescent="0.3">
      <c r="A189" s="17">
        <v>42217</v>
      </c>
      <c r="B189" s="6">
        <v>53895.912675579995</v>
      </c>
      <c r="C189" s="6">
        <v>83041.882299460005</v>
      </c>
      <c r="D189" s="6">
        <v>71635.480724480003</v>
      </c>
      <c r="E189" s="6">
        <v>8.9628203782673701</v>
      </c>
      <c r="F189" s="6">
        <v>964.06635675999996</v>
      </c>
    </row>
    <row r="190" spans="1:6" x14ac:dyDescent="0.3">
      <c r="A190" s="17">
        <v>42248</v>
      </c>
      <c r="B190" s="6">
        <v>54931.529815270005</v>
      </c>
      <c r="C190" s="6">
        <v>81119.473312600006</v>
      </c>
      <c r="D190" s="6">
        <v>69946.935038829994</v>
      </c>
      <c r="E190" s="6">
        <v>8.8265554915455837</v>
      </c>
      <c r="F190" s="6">
        <v>949.81325031999995</v>
      </c>
    </row>
    <row r="191" spans="1:6" x14ac:dyDescent="0.3">
      <c r="A191" s="17">
        <v>42278</v>
      </c>
      <c r="B191" s="6">
        <v>53835.192030899998</v>
      </c>
      <c r="C191" s="6">
        <v>81981.501790110007</v>
      </c>
      <c r="D191" s="6">
        <v>70676.621746070014</v>
      </c>
      <c r="E191" s="6">
        <v>8.5167805035626198</v>
      </c>
      <c r="F191" s="6">
        <v>1018.9477389799999</v>
      </c>
    </row>
    <row r="192" spans="1:6" x14ac:dyDescent="0.3">
      <c r="A192" s="17">
        <v>42309</v>
      </c>
      <c r="B192" s="6">
        <v>53254.758888480006</v>
      </c>
      <c r="C192" s="6">
        <v>76461.228399510001</v>
      </c>
      <c r="D192" s="6">
        <v>64893.172666860002</v>
      </c>
      <c r="E192" s="6">
        <v>8.9644729166435795</v>
      </c>
      <c r="F192" s="6">
        <v>928.09665124000003</v>
      </c>
    </row>
    <row r="193" spans="1:6" x14ac:dyDescent="0.3">
      <c r="A193" s="17">
        <v>42339</v>
      </c>
      <c r="B193" s="6">
        <v>49518.43646836</v>
      </c>
      <c r="C193" s="6">
        <v>82267.222218870011</v>
      </c>
      <c r="D193" s="6">
        <v>70452.708820120009</v>
      </c>
      <c r="E193" s="6">
        <v>9.4694102872111738</v>
      </c>
      <c r="F193" s="6">
        <v>981.66372057000012</v>
      </c>
    </row>
    <row r="194" spans="1:6" x14ac:dyDescent="0.3">
      <c r="A194" s="17">
        <v>42370</v>
      </c>
      <c r="B194" s="6">
        <v>53117.955239350005</v>
      </c>
      <c r="C194" s="6">
        <v>73436.26188803</v>
      </c>
      <c r="D194" s="6">
        <v>61420.130407320001</v>
      </c>
      <c r="E194" s="6">
        <v>9.5751929124649511</v>
      </c>
      <c r="F194" s="6">
        <v>929.42955875999996</v>
      </c>
    </row>
    <row r="195" spans="1:6" x14ac:dyDescent="0.3">
      <c r="A195" s="17">
        <v>42401</v>
      </c>
      <c r="B195" s="6">
        <v>46477.406155179997</v>
      </c>
      <c r="C195" s="6">
        <v>76480.373611539995</v>
      </c>
      <c r="D195" s="6">
        <v>64185.105930039994</v>
      </c>
      <c r="E195" s="6">
        <v>9.1099039711528942</v>
      </c>
      <c r="F195" s="6">
        <v>1005.8517263900001</v>
      </c>
    </row>
    <row r="196" spans="1:6" x14ac:dyDescent="0.3">
      <c r="A196" s="17">
        <v>42430</v>
      </c>
      <c r="B196" s="6">
        <v>48147.646042529996</v>
      </c>
      <c r="C196" s="6">
        <v>85043.329416890017</v>
      </c>
      <c r="D196" s="6">
        <v>72131.748097200005</v>
      </c>
      <c r="E196" s="6">
        <v>8.742865244300015</v>
      </c>
      <c r="F196" s="6">
        <v>869.14243463000003</v>
      </c>
    </row>
    <row r="197" spans="1:6" x14ac:dyDescent="0.3">
      <c r="A197" s="17">
        <v>42461</v>
      </c>
      <c r="B197" s="6">
        <v>52882.818013920005</v>
      </c>
      <c r="C197" s="6">
        <v>93014.112474599999</v>
      </c>
      <c r="D197" s="6">
        <v>79562.444757180012</v>
      </c>
      <c r="E197" s="6">
        <v>8.8133623367386917</v>
      </c>
      <c r="F197" s="6">
        <v>926.47336670999994</v>
      </c>
    </row>
    <row r="198" spans="1:6" x14ac:dyDescent="0.3">
      <c r="A198" s="17">
        <v>42491</v>
      </c>
      <c r="B198" s="6">
        <v>57104.75428986</v>
      </c>
      <c r="C198" s="6">
        <v>92535.975123830009</v>
      </c>
      <c r="D198" s="6">
        <v>78954.089888510003</v>
      </c>
      <c r="E198" s="6">
        <v>8.8500676266572569</v>
      </c>
      <c r="F198" s="6">
        <v>903.23190096999997</v>
      </c>
    </row>
    <row r="199" spans="1:6" x14ac:dyDescent="0.3">
      <c r="A199" s="17">
        <v>42522</v>
      </c>
      <c r="B199" s="6">
        <v>56947.187803380002</v>
      </c>
      <c r="C199" s="6">
        <v>99373.256964</v>
      </c>
      <c r="D199" s="6">
        <v>84949.200610119995</v>
      </c>
      <c r="E199" s="6">
        <v>8.209104030499045</v>
      </c>
      <c r="F199" s="6">
        <v>866.97798790000002</v>
      </c>
    </row>
    <row r="200" spans="1:6" x14ac:dyDescent="0.3">
      <c r="A200" s="17">
        <v>42552</v>
      </c>
      <c r="B200" s="6">
        <v>61204.012844720004</v>
      </c>
      <c r="C200" s="6">
        <v>102350.24562871001</v>
      </c>
      <c r="D200" s="6">
        <v>87412.426868390015</v>
      </c>
      <c r="E200" s="6">
        <v>8.5405171153764332</v>
      </c>
      <c r="F200" s="6">
        <v>1092.5744098099999</v>
      </c>
    </row>
    <row r="201" spans="1:6" x14ac:dyDescent="0.3">
      <c r="A201" s="17">
        <v>42583</v>
      </c>
      <c r="B201" s="6">
        <v>63602.960244570007</v>
      </c>
      <c r="C201" s="6">
        <v>104147.37284123</v>
      </c>
      <c r="D201" s="6">
        <v>88532.428848369993</v>
      </c>
      <c r="E201" s="6">
        <v>8.137304833065155</v>
      </c>
      <c r="F201" s="6">
        <v>1083.0160890100001</v>
      </c>
    </row>
    <row r="202" spans="1:6" x14ac:dyDescent="0.3">
      <c r="A202" s="17">
        <v>42614</v>
      </c>
      <c r="B202" s="6">
        <v>65530.039183980007</v>
      </c>
      <c r="C202" s="6">
        <v>106670.45289934</v>
      </c>
      <c r="D202" s="6">
        <v>90545.908158900012</v>
      </c>
      <c r="E202" s="6">
        <v>8.6023961368453925</v>
      </c>
      <c r="F202" s="6">
        <v>1084.03161406</v>
      </c>
    </row>
    <row r="203" spans="1:6" x14ac:dyDescent="0.3">
      <c r="A203" s="17">
        <v>42644</v>
      </c>
      <c r="B203" s="6">
        <v>64901.739204130005</v>
      </c>
      <c r="C203" s="6">
        <v>107326.55877150001</v>
      </c>
      <c r="D203" s="6">
        <v>90476.183545480017</v>
      </c>
      <c r="E203" s="6">
        <v>8.9205535550303008</v>
      </c>
      <c r="F203" s="6">
        <v>1179.9527627400003</v>
      </c>
    </row>
    <row r="204" spans="1:6" x14ac:dyDescent="0.3">
      <c r="A204" s="17">
        <v>42675</v>
      </c>
      <c r="B204" s="6">
        <v>65194.659053760013</v>
      </c>
      <c r="C204" s="6">
        <v>106680.96439313001</v>
      </c>
      <c r="D204" s="6">
        <v>89743.756914140002</v>
      </c>
      <c r="E204" s="6">
        <v>8.8362358207016687</v>
      </c>
      <c r="F204" s="6">
        <v>1265.5881511699999</v>
      </c>
    </row>
    <row r="205" spans="1:6" x14ac:dyDescent="0.3">
      <c r="A205" s="17">
        <v>42705</v>
      </c>
      <c r="B205" s="6">
        <v>63767.909865080001</v>
      </c>
      <c r="C205" s="6">
        <v>115444.05996109</v>
      </c>
      <c r="D205" s="6">
        <v>97656.627931919997</v>
      </c>
      <c r="E205" s="6">
        <v>8.3087901606196581</v>
      </c>
      <c r="F205" s="6">
        <v>1261.6645380599998</v>
      </c>
    </row>
    <row r="206" spans="1:6" x14ac:dyDescent="0.3">
      <c r="A206" s="17">
        <v>42736</v>
      </c>
      <c r="B206" s="6">
        <v>69338.759841319988</v>
      </c>
      <c r="C206" s="6">
        <v>110918.12116914999</v>
      </c>
      <c r="D206" s="6">
        <v>92181.520626600002</v>
      </c>
      <c r="E206" s="6">
        <v>8.0410886659710954</v>
      </c>
      <c r="F206" s="6">
        <v>1261.6645380599998</v>
      </c>
    </row>
    <row r="207" spans="1:6" x14ac:dyDescent="0.3">
      <c r="A207" s="17">
        <v>42767</v>
      </c>
      <c r="B207" s="6">
        <v>64825.753446920004</v>
      </c>
      <c r="C207" s="6">
        <v>111358.40879563001</v>
      </c>
      <c r="D207" s="6">
        <v>91056.92063985001</v>
      </c>
      <c r="E207" s="6">
        <v>8.429779978550247</v>
      </c>
      <c r="F207" s="6">
        <v>1139.2383440999999</v>
      </c>
    </row>
    <row r="208" spans="1:6" x14ac:dyDescent="0.3">
      <c r="A208" s="17">
        <v>42795</v>
      </c>
      <c r="B208" s="6">
        <v>65319.625036210004</v>
      </c>
      <c r="C208" s="6">
        <v>115841.07360454001</v>
      </c>
      <c r="D208" s="6">
        <v>94980.971004250008</v>
      </c>
      <c r="E208" s="6">
        <v>8.7019430789469023</v>
      </c>
      <c r="F208" s="6">
        <v>1110.1576782</v>
      </c>
    </row>
    <row r="209" spans="1:6" x14ac:dyDescent="0.3">
      <c r="A209" s="17">
        <v>42826</v>
      </c>
      <c r="B209" s="6">
        <v>67669.211509949993</v>
      </c>
      <c r="C209" s="6">
        <v>120138.14245844999</v>
      </c>
      <c r="D209" s="6">
        <v>98711.681556359996</v>
      </c>
      <c r="E209" s="6">
        <v>8.0520896057488116</v>
      </c>
      <c r="F209" s="6">
        <v>1139.01036432</v>
      </c>
    </row>
    <row r="210" spans="1:6" x14ac:dyDescent="0.3">
      <c r="A210" s="17">
        <v>42856</v>
      </c>
      <c r="B210" s="6">
        <v>69490.962735759982</v>
      </c>
      <c r="C210" s="6">
        <v>124127.10323964999</v>
      </c>
      <c r="D210" s="6">
        <v>102812.06859632001</v>
      </c>
      <c r="E210" s="6">
        <v>6.5584788353494101</v>
      </c>
      <c r="F210" s="6">
        <v>1165.9687949699999</v>
      </c>
    </row>
    <row r="211" spans="1:6" x14ac:dyDescent="0.3">
      <c r="A211" s="17">
        <v>42887</v>
      </c>
      <c r="B211" s="6">
        <v>72352.631363940003</v>
      </c>
      <c r="C211" s="6">
        <v>128038.86667074001</v>
      </c>
      <c r="D211" s="6">
        <v>106919.58062995001</v>
      </c>
      <c r="E211" s="6">
        <v>6.9225525055610815</v>
      </c>
      <c r="F211" s="6">
        <v>1214.9785213800001</v>
      </c>
    </row>
    <row r="212" spans="1:6" x14ac:dyDescent="0.3">
      <c r="A212" s="17">
        <v>42917</v>
      </c>
      <c r="B212" s="6">
        <v>76588.700777580001</v>
      </c>
      <c r="C212" s="6">
        <v>131377.98272710002</v>
      </c>
      <c r="D212" s="6">
        <v>109217.60868951</v>
      </c>
      <c r="E212" s="6">
        <v>8.0381962629449859</v>
      </c>
      <c r="F212" s="6">
        <v>1175.46716401</v>
      </c>
    </row>
    <row r="213" spans="1:6" x14ac:dyDescent="0.3">
      <c r="A213" s="17">
        <v>42948</v>
      </c>
      <c r="B213" s="6">
        <v>78910.470038810003</v>
      </c>
      <c r="C213" s="6">
        <v>134654.46164247999</v>
      </c>
      <c r="D213" s="6">
        <v>112214.48144612998</v>
      </c>
      <c r="E213" s="6">
        <v>7.4957525780519845</v>
      </c>
      <c r="F213" s="6">
        <v>1197.9257493699999</v>
      </c>
    </row>
    <row r="214" spans="1:6" x14ac:dyDescent="0.3">
      <c r="A214" s="17">
        <v>42979</v>
      </c>
      <c r="B214" s="6">
        <v>80950.354023319989</v>
      </c>
      <c r="C214" s="6">
        <v>136286.79579911</v>
      </c>
      <c r="D214" s="6">
        <v>112665.61920861001</v>
      </c>
      <c r="E214" s="6">
        <v>7.3891413773593371</v>
      </c>
      <c r="F214" s="6">
        <v>1185.6829834099999</v>
      </c>
    </row>
    <row r="215" spans="1:6" x14ac:dyDescent="0.3">
      <c r="A215" s="17">
        <v>43009</v>
      </c>
      <c r="B215" s="6">
        <v>81402.775303099988</v>
      </c>
      <c r="C215" s="6">
        <v>137533.65062180001</v>
      </c>
      <c r="D215" s="6">
        <v>113712.34932455</v>
      </c>
      <c r="E215" s="6">
        <v>7.7087214384281024</v>
      </c>
      <c r="F215" s="6">
        <v>1332.8794727700001</v>
      </c>
    </row>
    <row r="216" spans="1:6" x14ac:dyDescent="0.3">
      <c r="A216" s="17">
        <v>43040</v>
      </c>
      <c r="B216" s="6">
        <v>83120.46925527</v>
      </c>
      <c r="C216" s="6">
        <v>134136.18041002</v>
      </c>
      <c r="D216" s="6">
        <v>110336.53633029999</v>
      </c>
      <c r="E216" s="6">
        <v>7.8501910164914541</v>
      </c>
      <c r="F216" s="6">
        <v>1369.6504483099998</v>
      </c>
    </row>
    <row r="217" spans="1:6" x14ac:dyDescent="0.3">
      <c r="A217" s="17">
        <v>43070</v>
      </c>
      <c r="B217" s="6">
        <v>80075.667224999997</v>
      </c>
      <c r="C217" s="6">
        <v>142859.10255347</v>
      </c>
      <c r="D217" s="6">
        <v>118144.06090703</v>
      </c>
      <c r="E217" s="6">
        <v>7.7523419018894995</v>
      </c>
      <c r="F217" s="6">
        <v>1377.7015565699999</v>
      </c>
    </row>
    <row r="218" spans="1:6" x14ac:dyDescent="0.3">
      <c r="A218" s="17">
        <v>43101</v>
      </c>
      <c r="B218" s="6">
        <v>84450.944759689999</v>
      </c>
      <c r="C218" s="6">
        <v>136650.3299019</v>
      </c>
      <c r="D218" s="6">
        <v>111153.59767792998</v>
      </c>
      <c r="E218" s="6">
        <v>8.2652162133951137</v>
      </c>
      <c r="F218" s="6">
        <v>1457.06018223</v>
      </c>
    </row>
    <row r="219" spans="1:6" x14ac:dyDescent="0.3">
      <c r="A219" s="17">
        <v>43132</v>
      </c>
      <c r="B219" s="6">
        <v>78231.31876088999</v>
      </c>
      <c r="C219" s="6">
        <v>136635.76741111002</v>
      </c>
      <c r="D219" s="6">
        <v>110541.71612342</v>
      </c>
      <c r="E219" s="6">
        <v>8.7133856486053958</v>
      </c>
      <c r="F219" s="6">
        <v>1451.2022335500001</v>
      </c>
    </row>
    <row r="220" spans="1:6" x14ac:dyDescent="0.3">
      <c r="A220" s="17">
        <v>43160</v>
      </c>
      <c r="B220" s="6">
        <v>77192.037308409999</v>
      </c>
      <c r="C220" s="6">
        <v>140339.33357639</v>
      </c>
      <c r="D220" s="6">
        <v>113592.07917617001</v>
      </c>
      <c r="E220" s="6">
        <v>7.8195200139553087</v>
      </c>
      <c r="F220" s="6">
        <v>1387.74903593</v>
      </c>
    </row>
    <row r="221" spans="1:6" x14ac:dyDescent="0.3">
      <c r="A221" s="17">
        <v>43191</v>
      </c>
      <c r="B221" s="6">
        <v>78306.571929580008</v>
      </c>
      <c r="C221" s="6">
        <v>142541.05791749002</v>
      </c>
      <c r="D221" s="6">
        <v>115084.40464106</v>
      </c>
      <c r="E221" s="6">
        <v>7.2054181744428316</v>
      </c>
      <c r="F221" s="6">
        <v>1335.9882766799999</v>
      </c>
    </row>
    <row r="222" spans="1:6" x14ac:dyDescent="0.3">
      <c r="A222" s="17">
        <v>43221</v>
      </c>
      <c r="B222" s="6">
        <v>79419.769083389998</v>
      </c>
      <c r="C222" s="6">
        <v>142602.36765276999</v>
      </c>
      <c r="D222" s="6">
        <v>114403.05319761999</v>
      </c>
      <c r="E222" s="6">
        <v>9.5308951178358541</v>
      </c>
      <c r="F222" s="6">
        <v>1428.0913712899999</v>
      </c>
    </row>
    <row r="223" spans="1:6" x14ac:dyDescent="0.3">
      <c r="A223" s="17">
        <v>43252</v>
      </c>
      <c r="B223" s="6">
        <v>78443.812122200005</v>
      </c>
      <c r="C223" s="6">
        <v>146721.37773507001</v>
      </c>
      <c r="D223" s="6">
        <v>118143.70567428002</v>
      </c>
      <c r="E223" s="6">
        <v>6.9646176835105047</v>
      </c>
      <c r="F223" s="6">
        <v>1328.5060919900002</v>
      </c>
    </row>
    <row r="224" spans="1:6" x14ac:dyDescent="0.3">
      <c r="A224" s="17">
        <v>43282</v>
      </c>
      <c r="B224" s="6">
        <v>81058.269220529997</v>
      </c>
      <c r="C224" s="6">
        <v>148248.26295117999</v>
      </c>
      <c r="D224" s="6">
        <v>119258.07377784999</v>
      </c>
      <c r="E224" s="6">
        <v>6.9140577042113778</v>
      </c>
      <c r="F224" s="6">
        <v>1363.1295595500001</v>
      </c>
    </row>
    <row r="225" spans="1:6" x14ac:dyDescent="0.3">
      <c r="A225" s="17">
        <v>43313</v>
      </c>
      <c r="B225" s="6">
        <v>83378.375523120005</v>
      </c>
      <c r="C225" s="6">
        <v>149272.54256106002</v>
      </c>
      <c r="D225" s="6">
        <v>119920.00432911002</v>
      </c>
      <c r="E225" s="6">
        <v>7.4914867203853088</v>
      </c>
      <c r="F225" s="6">
        <v>1349.9715666000002</v>
      </c>
    </row>
    <row r="226" spans="1:6" x14ac:dyDescent="0.3">
      <c r="A226" s="17">
        <v>43344</v>
      </c>
      <c r="B226" s="6">
        <v>84369.36953453999</v>
      </c>
      <c r="C226" s="6">
        <v>147222.54618807</v>
      </c>
      <c r="D226" s="6">
        <v>117433.89378737999</v>
      </c>
      <c r="E226" s="6">
        <v>7.422075799261787</v>
      </c>
      <c r="F226" s="6">
        <v>1308.2152020500002</v>
      </c>
    </row>
    <row r="227" spans="1:6" x14ac:dyDescent="0.3">
      <c r="A227" s="17">
        <v>43374</v>
      </c>
      <c r="B227" s="6">
        <v>83431.448327089995</v>
      </c>
      <c r="C227" s="6">
        <v>149891.18637660999</v>
      </c>
      <c r="D227" s="6">
        <v>118995.07204477998</v>
      </c>
      <c r="E227" s="6">
        <v>7.3136144473253424</v>
      </c>
      <c r="F227" s="6">
        <v>1366.72303474</v>
      </c>
    </row>
    <row r="228" spans="1:6" x14ac:dyDescent="0.3">
      <c r="A228" s="17">
        <v>43405</v>
      </c>
      <c r="B228" s="6">
        <v>84224.165806559991</v>
      </c>
      <c r="C228" s="6">
        <v>148702.20665987997</v>
      </c>
      <c r="D228" s="6">
        <v>116657.38254674998</v>
      </c>
      <c r="E228" s="6">
        <v>7.4060072932207266</v>
      </c>
      <c r="F228" s="6">
        <v>1347.5625026999999</v>
      </c>
    </row>
    <row r="229" spans="1:6" x14ac:dyDescent="0.3">
      <c r="A229" s="17">
        <v>43435</v>
      </c>
      <c r="B229" s="6">
        <v>81700.468108879999</v>
      </c>
      <c r="C229" s="6">
        <v>154576.27371920002</v>
      </c>
      <c r="D229" s="6">
        <v>121631.92609953001</v>
      </c>
      <c r="E229" s="6">
        <v>7.3813048544099242</v>
      </c>
      <c r="F229" s="6">
        <v>1182.1988572</v>
      </c>
    </row>
    <row r="230" spans="1:6" x14ac:dyDescent="0.3">
      <c r="A230" s="17">
        <v>43466</v>
      </c>
      <c r="B230" s="6">
        <v>84826.728468500005</v>
      </c>
      <c r="C230" s="6">
        <v>148420.84732877999</v>
      </c>
      <c r="D230" s="6">
        <v>114391.23570527001</v>
      </c>
      <c r="E230" s="6">
        <v>7.0739643518494315</v>
      </c>
      <c r="F230" s="6">
        <v>1316.2003346899999</v>
      </c>
    </row>
    <row r="231" spans="1:6" x14ac:dyDescent="0.3">
      <c r="A231" s="17">
        <v>43497</v>
      </c>
      <c r="B231" s="6">
        <v>79777.100282880012</v>
      </c>
      <c r="C231" s="6">
        <v>150122.02398935001</v>
      </c>
      <c r="D231" s="6">
        <v>115172.04087468002</v>
      </c>
      <c r="E231" s="6">
        <v>6.7917765533607302</v>
      </c>
      <c r="F231" s="6">
        <v>1316.0783367099998</v>
      </c>
    </row>
    <row r="232" spans="1:6" x14ac:dyDescent="0.3">
      <c r="A232" s="17">
        <v>43525</v>
      </c>
      <c r="B232" s="6">
        <v>80057.141435480007</v>
      </c>
      <c r="C232" s="6">
        <v>154855.95823487002</v>
      </c>
      <c r="D232" s="6">
        <v>119505.03018240001</v>
      </c>
      <c r="E232" s="6">
        <v>6.7593259056903801</v>
      </c>
      <c r="F232" s="6">
        <v>1180.76666484</v>
      </c>
    </row>
    <row r="233" spans="1:6" x14ac:dyDescent="0.3">
      <c r="A233" s="17">
        <v>43556</v>
      </c>
      <c r="B233" s="6">
        <v>82414.570211820013</v>
      </c>
      <c r="C233" s="6">
        <v>158195.28433865003</v>
      </c>
      <c r="D233" s="6">
        <v>122005.45176977001</v>
      </c>
      <c r="E233" s="6">
        <v>6.9228849100718044</v>
      </c>
      <c r="F233" s="6">
        <v>1236.3124550699999</v>
      </c>
    </row>
    <row r="234" spans="1:6" x14ac:dyDescent="0.3">
      <c r="A234" s="17">
        <v>43586</v>
      </c>
      <c r="B234" s="6">
        <v>84629.197267320007</v>
      </c>
      <c r="C234" s="6">
        <v>161705.45190934997</v>
      </c>
      <c r="D234" s="6">
        <v>125210.34250376999</v>
      </c>
      <c r="E234" s="6">
        <v>6.8381459140747225</v>
      </c>
      <c r="F234" s="6">
        <v>1185.35615203</v>
      </c>
    </row>
    <row r="235" spans="1:6" x14ac:dyDescent="0.3">
      <c r="A235" s="17">
        <v>43617</v>
      </c>
      <c r="B235" s="6">
        <v>87275.138754779997</v>
      </c>
      <c r="C235" s="6">
        <v>166036.30741250998</v>
      </c>
      <c r="D235" s="6">
        <v>129440.83980777999</v>
      </c>
      <c r="E235" s="6">
        <v>6.7525838281975465</v>
      </c>
      <c r="F235" s="6">
        <v>1199.39172416</v>
      </c>
    </row>
    <row r="236" spans="1:6" x14ac:dyDescent="0.3">
      <c r="A236" s="17">
        <v>43647</v>
      </c>
      <c r="B236" s="6">
        <v>90093.328917079998</v>
      </c>
      <c r="C236" s="6">
        <v>171676.27203103001</v>
      </c>
      <c r="D236" s="6">
        <v>133924.73301728998</v>
      </c>
      <c r="E236" s="6">
        <v>6.7841031452541625</v>
      </c>
      <c r="F236" s="6">
        <v>1204.7793123000001</v>
      </c>
    </row>
    <row r="237" spans="1:6" x14ac:dyDescent="0.3">
      <c r="A237" s="17">
        <v>43678</v>
      </c>
      <c r="B237" s="6">
        <v>94286.758083259992</v>
      </c>
      <c r="C237" s="6">
        <v>173914.82185968003</v>
      </c>
      <c r="D237" s="6">
        <v>135591.28460751002</v>
      </c>
      <c r="E237" s="6">
        <v>6.6556320978907202</v>
      </c>
      <c r="F237" s="6">
        <v>1215.06743173</v>
      </c>
    </row>
    <row r="238" spans="1:6" x14ac:dyDescent="0.3">
      <c r="A238" s="17">
        <v>43709</v>
      </c>
      <c r="B238" s="6">
        <v>95223.44631041</v>
      </c>
      <c r="C238" s="6">
        <v>172895.20602523</v>
      </c>
      <c r="D238" s="6">
        <v>133802.47586882999</v>
      </c>
      <c r="E238" s="6">
        <v>6.7545269122089131</v>
      </c>
      <c r="F238" s="6">
        <v>1168.8571124200002</v>
      </c>
    </row>
    <row r="239" spans="1:6" x14ac:dyDescent="0.3">
      <c r="A239" s="17">
        <v>43739</v>
      </c>
      <c r="B239" s="6">
        <v>93994.118469699999</v>
      </c>
      <c r="C239" s="6">
        <v>175630.33144296001</v>
      </c>
      <c r="D239" s="6">
        <v>135076.27755917</v>
      </c>
      <c r="E239" s="6">
        <v>7.2888656962481644</v>
      </c>
      <c r="F239" s="6">
        <v>1113.00167717</v>
      </c>
    </row>
    <row r="240" spans="1:6" x14ac:dyDescent="0.3">
      <c r="A240" s="17">
        <v>43770</v>
      </c>
      <c r="B240" s="6">
        <v>94291.518905490011</v>
      </c>
      <c r="C240" s="6">
        <v>173246.29030284</v>
      </c>
      <c r="D240" s="6">
        <v>132194.37890772999</v>
      </c>
      <c r="E240" s="6">
        <v>6.69149625885664</v>
      </c>
      <c r="F240" s="6">
        <v>1127.2358541999999</v>
      </c>
    </row>
    <row r="241" spans="1:6" x14ac:dyDescent="0.3">
      <c r="A241" s="17">
        <v>43800</v>
      </c>
      <c r="B241" s="6">
        <v>91864.106966020001</v>
      </c>
      <c r="C241" s="6">
        <v>181768.11751566999</v>
      </c>
      <c r="D241" s="6">
        <v>139682.10546414001</v>
      </c>
      <c r="E241" s="6">
        <v>7.2715606505831412</v>
      </c>
      <c r="F241" s="6">
        <v>1109.36283346</v>
      </c>
    </row>
    <row r="242" spans="1:6" x14ac:dyDescent="0.3">
      <c r="A242" s="17">
        <v>43831</v>
      </c>
      <c r="B242" s="6">
        <v>96009.907397200004</v>
      </c>
      <c r="C242" s="6">
        <v>178507.19648827999</v>
      </c>
      <c r="D242" s="6">
        <v>135144.76694537999</v>
      </c>
      <c r="E242" s="6">
        <v>6.9108052023881044</v>
      </c>
      <c r="F242" s="6">
        <v>1128.3430734400001</v>
      </c>
    </row>
    <row r="243" spans="1:6" x14ac:dyDescent="0.3">
      <c r="A243" s="17">
        <v>43862</v>
      </c>
      <c r="B243" s="6">
        <v>91304.147517379999</v>
      </c>
      <c r="C243" s="6">
        <v>177554.97203480999</v>
      </c>
      <c r="D243" s="6">
        <v>132708.30826485</v>
      </c>
      <c r="E243" s="6">
        <v>6.7275635975590795</v>
      </c>
      <c r="F243" s="6">
        <v>1145.28545095</v>
      </c>
    </row>
    <row r="244" spans="1:6" x14ac:dyDescent="0.3">
      <c r="A244" s="17">
        <v>43891</v>
      </c>
      <c r="B244" s="6">
        <v>90650.736458910003</v>
      </c>
      <c r="C244" s="6">
        <v>179429.53231180998</v>
      </c>
      <c r="D244" s="6">
        <v>136280.74918468</v>
      </c>
      <c r="E244" s="6">
        <v>6.0124857653708279</v>
      </c>
      <c r="F244" s="6">
        <v>1198.2859968399998</v>
      </c>
    </row>
    <row r="245" spans="1:6" x14ac:dyDescent="0.3">
      <c r="A245" s="17">
        <v>43922</v>
      </c>
      <c r="B245" s="6">
        <v>94731.717065329998</v>
      </c>
      <c r="C245" s="6">
        <v>187297.57613981</v>
      </c>
      <c r="D245" s="6">
        <v>144747.37923647999</v>
      </c>
      <c r="E245" s="6">
        <v>6.4607955756621873</v>
      </c>
      <c r="F245" s="6">
        <v>1320.8246260999999</v>
      </c>
    </row>
    <row r="246" spans="1:6" x14ac:dyDescent="0.3">
      <c r="A246" s="17">
        <v>43952</v>
      </c>
      <c r="B246" s="6">
        <v>101975.80417506</v>
      </c>
      <c r="C246" s="6">
        <v>194094.30656448999</v>
      </c>
      <c r="D246" s="6">
        <v>151248.63644827</v>
      </c>
      <c r="E246" s="6">
        <v>6.3098925564617225</v>
      </c>
      <c r="F246" s="6">
        <v>1392.8584455599998</v>
      </c>
    </row>
    <row r="247" spans="1:6" x14ac:dyDescent="0.3">
      <c r="A247" s="17">
        <v>43983</v>
      </c>
      <c r="B247" s="6">
        <v>108600.17097234</v>
      </c>
      <c r="C247" s="6">
        <v>204416.07944302002</v>
      </c>
      <c r="D247" s="6">
        <v>161047.22968049999</v>
      </c>
      <c r="E247" s="6">
        <v>7.5956616161015642</v>
      </c>
      <c r="F247" s="6">
        <v>1440.44101095</v>
      </c>
    </row>
    <row r="248" spans="1:6" x14ac:dyDescent="0.3">
      <c r="A248" s="17">
        <v>44013</v>
      </c>
      <c r="B248" s="6">
        <v>114299.52527642</v>
      </c>
      <c r="C248" s="6">
        <v>210934.78123728003</v>
      </c>
      <c r="D248" s="6">
        <v>167491.98137676</v>
      </c>
      <c r="E248" s="6">
        <v>6.8239583799202101</v>
      </c>
      <c r="F248" s="6">
        <v>1496.3554132899999</v>
      </c>
    </row>
    <row r="249" spans="1:6" x14ac:dyDescent="0.3">
      <c r="A249" s="17">
        <v>44044</v>
      </c>
      <c r="B249" s="6">
        <v>119717.07243098</v>
      </c>
      <c r="C249" s="6">
        <v>214938.76955648995</v>
      </c>
      <c r="D249" s="6">
        <v>171289.31913616997</v>
      </c>
      <c r="E249" s="6">
        <v>6.9060779784299111</v>
      </c>
      <c r="F249" s="6">
        <v>1489.5970156399999</v>
      </c>
    </row>
    <row r="250" spans="1:6" x14ac:dyDescent="0.3">
      <c r="A250" s="17">
        <v>44075</v>
      </c>
      <c r="B250" s="6">
        <v>122635.60320934</v>
      </c>
      <c r="C250" s="6">
        <v>215918.32989667001</v>
      </c>
      <c r="D250" s="6">
        <v>171745.29691396002</v>
      </c>
      <c r="E250" s="6">
        <v>6.8760317692769579</v>
      </c>
      <c r="F250" s="6">
        <v>1407.29408388</v>
      </c>
    </row>
    <row r="251" spans="1:6" x14ac:dyDescent="0.3">
      <c r="A251" s="17">
        <v>44105</v>
      </c>
      <c r="B251" s="6">
        <v>123808.88319481</v>
      </c>
      <c r="C251" s="6">
        <v>215649.06187990002</v>
      </c>
      <c r="D251" s="6">
        <v>171844.76016457001</v>
      </c>
      <c r="E251" s="6">
        <v>6.904727867481105</v>
      </c>
      <c r="F251" s="6">
        <v>1424.3985837100001</v>
      </c>
    </row>
    <row r="252" spans="1:6" x14ac:dyDescent="0.3">
      <c r="A252" s="17">
        <v>44136</v>
      </c>
      <c r="B252" s="6">
        <v>124985.01873856998</v>
      </c>
      <c r="C252" s="6">
        <v>208031.76818695001</v>
      </c>
      <c r="D252" s="6">
        <v>164236.24642128</v>
      </c>
      <c r="E252" s="6">
        <v>6.8098380907615201</v>
      </c>
      <c r="F252" s="6">
        <v>1366.49001739</v>
      </c>
    </row>
    <row r="253" spans="1:6" x14ac:dyDescent="0.3">
      <c r="A253" s="17">
        <v>44166</v>
      </c>
      <c r="B253" s="6">
        <v>119370.35451197</v>
      </c>
      <c r="C253" s="6">
        <v>219103.59752789</v>
      </c>
      <c r="D253" s="6">
        <v>174213.94959336001</v>
      </c>
      <c r="E253" s="6">
        <v>6.923639271744948</v>
      </c>
      <c r="F253" s="6">
        <v>1383.87895321</v>
      </c>
    </row>
    <row r="254" spans="1:6" x14ac:dyDescent="0.3">
      <c r="A254" s="17">
        <v>44197</v>
      </c>
      <c r="B254" s="6">
        <v>124171.88795388999</v>
      </c>
      <c r="C254" s="6">
        <v>212092.19049104</v>
      </c>
      <c r="D254" s="6">
        <v>166904.49540416998</v>
      </c>
      <c r="E254" s="6">
        <v>6.6930322323567371</v>
      </c>
      <c r="F254" s="6">
        <v>1386.1200454</v>
      </c>
    </row>
    <row r="255" spans="1:6" x14ac:dyDescent="0.3">
      <c r="A255" s="17">
        <v>44228</v>
      </c>
      <c r="B255" s="6">
        <v>119784.08234673999</v>
      </c>
      <c r="C255" s="6">
        <v>210560.58997849</v>
      </c>
      <c r="D255" s="6">
        <v>165370.64268419999</v>
      </c>
      <c r="E255" s="6">
        <v>6.6192999057987194</v>
      </c>
      <c r="F255" s="6">
        <v>1308.7568460400003</v>
      </c>
    </row>
    <row r="256" spans="1:6" x14ac:dyDescent="0.3">
      <c r="A256" s="17">
        <v>44256</v>
      </c>
      <c r="B256" s="6">
        <v>118473.08910287</v>
      </c>
      <c r="C256" s="6">
        <v>213382.19815129001</v>
      </c>
      <c r="D256" s="6">
        <v>167524.74754332</v>
      </c>
      <c r="E256" s="6">
        <v>6.5804330248975713</v>
      </c>
      <c r="F256" s="6">
        <v>1192.7958143400001</v>
      </c>
    </row>
    <row r="257" spans="1:6" x14ac:dyDescent="0.3">
      <c r="A257" s="17">
        <v>44287</v>
      </c>
      <c r="B257" s="6">
        <v>117220.71220205001</v>
      </c>
      <c r="C257" s="6">
        <v>212884.14614743003</v>
      </c>
      <c r="D257" s="6">
        <v>166901.38760562002</v>
      </c>
      <c r="E257" s="6">
        <v>6.7097717206792149</v>
      </c>
      <c r="F257" s="6">
        <v>1084.1801523200002</v>
      </c>
    </row>
    <row r="258" spans="1:6" x14ac:dyDescent="0.3">
      <c r="A258" s="17">
        <v>44317</v>
      </c>
      <c r="B258" s="6">
        <v>117434.34768921</v>
      </c>
      <c r="C258" s="6">
        <v>218155.03921334998</v>
      </c>
      <c r="D258" s="6">
        <v>171900.52487954998</v>
      </c>
      <c r="E258" s="6">
        <v>6.9743066386776409</v>
      </c>
      <c r="F258" s="6">
        <v>1138.5910697899999</v>
      </c>
    </row>
    <row r="259" spans="1:6" x14ac:dyDescent="0.3">
      <c r="A259" s="17">
        <v>44348</v>
      </c>
      <c r="B259" s="6">
        <v>118684.42097048</v>
      </c>
      <c r="C259" s="6">
        <v>229031.24500123001</v>
      </c>
      <c r="D259" s="6">
        <v>181046.85905331999</v>
      </c>
      <c r="E259" s="6">
        <v>7.1090579785468799</v>
      </c>
      <c r="F259" s="6">
        <v>1856.4092674600001</v>
      </c>
    </row>
    <row r="260" spans="1:6" x14ac:dyDescent="0.3">
      <c r="A260" s="17">
        <v>44378</v>
      </c>
      <c r="B260" s="6">
        <v>124783.66642430999</v>
      </c>
      <c r="C260" s="6">
        <v>234053.87603663999</v>
      </c>
      <c r="D260" s="6">
        <v>185738.54868916</v>
      </c>
      <c r="E260" s="6">
        <v>6.938682094622032</v>
      </c>
      <c r="F260" s="6">
        <v>1841.1599342</v>
      </c>
    </row>
    <row r="261" spans="1:6" x14ac:dyDescent="0.3">
      <c r="A261" s="17">
        <v>44409</v>
      </c>
      <c r="B261" s="6">
        <v>128131.41305362</v>
      </c>
      <c r="C261" s="6">
        <v>238952.63385473</v>
      </c>
      <c r="D261" s="6">
        <v>191370.87978330001</v>
      </c>
      <c r="E261" s="6">
        <v>6.8284317286789573</v>
      </c>
      <c r="F261" s="6">
        <v>1624.9527765499997</v>
      </c>
    </row>
    <row r="262" spans="1:6" x14ac:dyDescent="0.3">
      <c r="A262" s="17">
        <v>44440</v>
      </c>
      <c r="B262" s="6">
        <v>129950.48276435</v>
      </c>
      <c r="C262" s="6">
        <v>241140.94376092</v>
      </c>
      <c r="D262" s="6">
        <v>192952.66621910001</v>
      </c>
      <c r="E262" s="6">
        <v>7.0363156269729412</v>
      </c>
      <c r="F262" s="6">
        <v>1737.79094244</v>
      </c>
    </row>
    <row r="263" spans="1:6" x14ac:dyDescent="0.3">
      <c r="A263" s="17">
        <v>44470</v>
      </c>
      <c r="B263" s="6">
        <v>130999.93583741999</v>
      </c>
      <c r="C263" s="6">
        <v>244513.05952889999</v>
      </c>
      <c r="D263" s="6">
        <v>194800.90341845001</v>
      </c>
      <c r="E263" s="6">
        <v>7.0836570255701403</v>
      </c>
      <c r="F263" s="6">
        <v>1733.2751714400001</v>
      </c>
    </row>
    <row r="264" spans="1:6" x14ac:dyDescent="0.3">
      <c r="A264" s="17">
        <v>44501</v>
      </c>
      <c r="B264" s="6">
        <v>131459.19081296001</v>
      </c>
      <c r="C264" s="6">
        <v>241869.97255656999</v>
      </c>
      <c r="D264" s="6">
        <v>191506.61736258998</v>
      </c>
      <c r="E264" s="6">
        <v>6.9123495369005639</v>
      </c>
      <c r="F264" s="6">
        <v>1680.1750458900001</v>
      </c>
    </row>
    <row r="265" spans="1:6" x14ac:dyDescent="0.3">
      <c r="A265" s="17">
        <v>44531</v>
      </c>
      <c r="B265" s="6">
        <v>123508.95710148</v>
      </c>
      <c r="C265" s="6">
        <v>253188.31524504998</v>
      </c>
      <c r="D265" s="6">
        <v>201580.87941267996</v>
      </c>
      <c r="E265" s="6">
        <v>7.1069028898766895</v>
      </c>
      <c r="F265" s="6">
        <v>1704.0160430000001</v>
      </c>
    </row>
    <row r="266" spans="1:6" x14ac:dyDescent="0.3">
      <c r="A266" s="17">
        <v>44562</v>
      </c>
      <c r="B266" s="6">
        <v>124837.81384872</v>
      </c>
      <c r="C266" s="6"/>
      <c r="D266" s="6"/>
      <c r="E266" s="6"/>
      <c r="F266" s="6"/>
    </row>
    <row r="267" spans="1:6" x14ac:dyDescent="0.3">
      <c r="A267" s="18">
        <v>44593</v>
      </c>
      <c r="B267" s="6">
        <v>115178.87966872001</v>
      </c>
      <c r="C267" s="6"/>
      <c r="D267" s="6"/>
      <c r="E267" s="6"/>
      <c r="F267" s="6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0 F A A B Q S w M E F A A C A A g A T W u U V H i X b V y k A A A A 9 g A A A B I A H A B D b 2 5 m a W c v U G F j a 2 F n Z S 5 4 b W w g o h g A K K A U A A A A A A A A A A A A A A A A A A A A A A A A A A A A h Y 8 x D o I w G I W v Q r r T l u J g y E 8 Z X C U x G o 1 r U y s 0 Q j G 0 t d z N w S N 5 B T G K u j m + 7 3 3 D e / f r D Y q h b a K L 6 q 3 u T I 4 S T F G k j O w O 2 l Q 5 8 u 4 Y z 1 H B Y S X k S V Q q G m V j s 8 E e c l Q 7 d 8 4 I C S H g k O K u r w i j N C H 7 c r m R t W o F + s j 6 v x x r Y 5 0 w U i E O u 9 c Y z n B C U z x j D F M g E 4 R S m 6 / A x r 3 P 9 g f C w j f O 9 4 r 3 P l 5 v g U w R y P s D f w B Q S w M E F A A C A A g A T W u U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1 r l F S U K f O G J w I A A F w I A A A T A B w A R m 9 y b X V s Y X M v U 2 V j d G l v b j E u b S C i G A A o o B Q A A A A A A A A A A A A A A A A A A A A A A A A A A A D t l M 1 u 0 0 A Q x + + R 8 g 4 r c 0 k k K y I B K g H y o d i J G 9 G k r h 0 + R M N h 6 0 z B 0 n o d 7 a 6 j R F E P c A G p L 9 A b r 4 B A F a H Q 8 g r r N 2 K T E E X p G r B U V V z w x e v f e G d m Z 2 f + H E I R J R Q F y 3 f 9 Y b l U L v H X m M E A D b D A j 1 8 g C x E Q 5 R J S j z z N 3 m R v 5 W X 2 T l 7 I m T x X N p u P a k 4 S p j F Q U W l F B G p 2 Q o X 6 4 B X D f t D 3 + 4 7 y 0 v f w E J g b i e W i v / R c C / n I q J o H D p A o j g Q w y z A N E 9 k J S W P K r c Z 9 E z V p m A w i + s q q N + 7 V T b S f J g I C M S F g r Z e 1 b k L h Z d V c p n j L k B / k p f y U n W T v 5 Z l K 8 y I 7 k W d I f p E f 5 W d l + D Y 3 y n M 5 M 1 T y P X y o 9 n s s i Z W z H c A D Y L x y 9 Z A m O v j 1 x z Y h Q Y g J Z t w S L N 2 I e a o C f F / E W 8 X 8 i p S T m f y x j t N j m P K j h M X L E / Y m Q + C V 4 v m a 0 6 m h i g m q R E J t n V 8 P H J t o a n R d x 1 t B A W O x g M + C P G r v t Q I N B o R p b N v 1 9 z T o + s 2 n O m w + 1 + M I P F Y 1 O 4 q E n s G O H r / t 6 K y p s 6 6 3 i / P g U I M R H c C 4 T b m I R L o u 2 K b 5 U c o A p / k 2 D 0 / m / Z x v d C B O Q o b D i W Z + Q i E e E g 2 3 u 6 1 d D f q A S Z u G G j 8 c 7 d c V b F O x d b c 2 b 5 E V b e T S O z r t N D S n n d s a c n z 9 a j o a 6 u H x B j u u l k s R L d L 1 m p C 4 N y Y k 7 t + E Z O u / k P x J S N a z V F x I r j b G o q V s T x e X a w r J P 5 r k 4 l K T J 1 6 / 0 Y G b G e 1 6 k W n P U d 1 i A j C 6 h g L 8 B F B L A Q I t A B Q A A g A I A E 1 r l F R 4 l 2 1 c p A A A A P Y A A A A S A A A A A A A A A A A A A A A A A A A A A A B D b 2 5 m a W c v U G F j a 2 F n Z S 5 4 b W x Q S w E C L Q A U A A I A C A B N a 5 R U D 8 r p q 6 Q A A A D p A A A A E w A A A A A A A A A A A A A A A A D w A A A A W 0 N v b n R l b n R f V H l w Z X N d L n h t b F B L A Q I t A B Q A A g A I A E 1 r l F S U K f O G J w I A A F w I A A A T A A A A A A A A A A A A A A A A A O E B A A B G b 3 J t d W x h c y 9 T Z W N 0 a W 9 u M S 5 t U E s F B g A A A A A D A A M A w g A A A F U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E w A A A A A A A A b z A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S 1 o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C 0 y M F Q x M D o y N T o 1 M S 4 3 M j g 2 N D E y W i I g L z 4 8 R W 5 0 c n k g V H l w Z T 0 i R m l s b E N v b H V t b l R 5 c G V z I i B W Y W x 1 Z T 0 i c 0 N R W U d C Z 1 l H Q m d Z R 0 J n W U d C Z 1 l H Q m d Z R 0 J n W U d B d 0 1 E Q m d Z R 0 J n W T 0 i I C 8 + P E V u d H J 5 I F R 5 c G U 9 I k Z p b G x D b 2 x 1 b W 5 O Y W 1 l c y I g V m F s d W U 9 I n N b J n F 1 b 3 Q 7 R G F 0 Z S Z x d W 9 0 O y w m c X V v d D t O R 0 R Q J n F 1 b 3 Q 7 L C Z x d W 9 0 O 1 d T R 0 R Q J n F 1 b 3 Q 7 L C Z x d W 9 0 O 0 N P R l M m c X V v d D s s J n F 1 b 3 Q 7 U 2 x y J n F 1 b 3 Q 7 L C Z x d W 9 0 O 0 F H U k 8 m c X V v d D s s J n F 1 b 3 Q 7 R 1 J F V i Z x d W 9 0 O y w m c X V v d D t H R V h Q J n F 1 b 3 Q 7 L C Z x d W 9 0 O 3 R h e F B y b 2 Z p d C Z x d W 9 0 O y w m c X V v d D t D S C Z x d W 9 0 O y w m c X V v d D t T S U Q m c X V v d D s s J n F 1 b 3 Q 7 U 0 V E J n F 1 b 3 Q 7 L C Z x d W 9 0 O 0 5 Q T G E m c X V v d D s s J n F 1 b 3 Q 7 T l B M c C Z x d W 9 0 O y w m c X V v d D t p b m R l e E l u c 3 R p d H V 0 Z S Z x d W 9 0 O y w m c X V v d D t p b m R l e E J 1 c m V h d S Z x d W 9 0 O y w m c X V v d D t p b m R l e F B h e W 1 l b n Q m c X V v d D s s J n F 1 b 3 Q 7 a W 5 k Z X h E Z W 1 v Y 3 J h Y 3 k m c X V v d D s s J n F 1 b 3 Q 7 V W 5 l b X B s J n F 1 b 3 Q 7 L C Z x d W 9 0 O 0 l O R k w m c X V v d D s s J n F 1 b 3 Q 7 U m V h b E l u Y y Z x d W 9 0 O y w m c X V v d D t i d l E x J n F 1 b 3 Q 7 L C Z x d W 9 0 O 2 J 2 U T I m c X V v d D s s J n F 1 b 3 Q 7 Y n Z R M y Z x d W 9 0 O y w m c X V v d D t N M i Z x d W 9 0 O y w m c X V v d D t N M C Z x d W 9 0 O y w m c X V v d D t E U i Z x d W 9 0 O y w m c X V v d D t D T S Z x d W 9 0 O y w m c X V v d D t U Y X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Y U t a L 9 C Y 0 L f Q v N C 1 0 L 3 Q t d C 9 0 L 3 R i 9 C 5 I N G C 0 L j Q v y 5 7 R G F 0 Z S w w f S Z x d W 9 0 O y w m c X V v d D t T Z W N 0 a W 9 u M S 9 k Y X R h S 1 o v 0 J j Q t 9 C 8 0 L X Q v d C 1 0 L 3 Q v d G L 0 L k g 0 Y L Q u N C / L n t O R 0 R Q L D F 9 J n F 1 b 3 Q 7 L C Z x d W 9 0 O 1 N l Y 3 R p b 2 4 x L 2 R h d G F L W i / Q m N C 3 0 L z Q t d C 9 0 L X Q v d C 9 0 Y v Q u S D R g t C 4 0 L 8 u e 1 d T R 0 R Q L D J 9 J n F 1 b 3 Q 7 L C Z x d W 9 0 O 1 N l Y 3 R p b 2 4 x L 2 R h d G F L W i / Q m N C 3 0 L z Q t d C 9 0 L X Q v d C 9 0 Y v Q u S D R g t C 4 0 L 8 u e 0 N P R l M s M 3 0 m c X V v d D s s J n F 1 b 3 Q 7 U 2 V j d G l v b j E v Z G F 0 Y U t a L 9 C Y 0 L f Q v N C 1 0 L 3 Q t d C 9 0 L 3 R i 9 C 5 I N G C 0 L j Q v y 5 7 U 2 x y L D R 9 J n F 1 b 3 Q 7 L C Z x d W 9 0 O 1 N l Y 3 R p b 2 4 x L 2 R h d G F L W i / Q m N C 3 0 L z Q t d C 9 0 L X Q v d C 9 0 Y v Q u S D R g t C 4 0 L 8 u e 0 F H U k 8 s N X 0 m c X V v d D s s J n F 1 b 3 Q 7 U 2 V j d G l v b j E v Z G F 0 Y U t a L 9 C Y 0 L f Q v N C 1 0 L 3 Q t d C 9 0 L 3 R i 9 C 5 I N G C 0 L j Q v y 5 7 R 1 J F V i w 2 f S Z x d W 9 0 O y w m c X V v d D t T Z W N 0 a W 9 u M S 9 k Y X R h S 1 o v 0 J j Q t 9 C 8 0 L X Q v d C 1 0 L 3 Q v d G L 0 L k g 0 Y L Q u N C / L n t H R V h Q L D d 9 J n F 1 b 3 Q 7 L C Z x d W 9 0 O 1 N l Y 3 R p b 2 4 x L 2 R h d G F L W i / Q m N C 3 0 L z Q t d C 9 0 L X Q v d C 9 0 Y v Q u S D R g t C 4 0 L 8 u e 3 R h e F B y b 2 Z p d C w 4 f S Z x d W 9 0 O y w m c X V v d D t T Z W N 0 a W 9 u M S 9 k Y X R h S 1 o v 0 J j Q t 9 C 8 0 L X Q v d C 1 0 L 3 Q v d G L 0 L k g 0 Y L Q u N C / L n t D S C w 5 f S Z x d W 9 0 O y w m c X V v d D t T Z W N 0 a W 9 u M S 9 k Y X R h S 1 o v 0 J j Q t 9 C 8 0 L X Q v d C 1 0 L 3 Q v d G L 0 L k g 0 Y L Q u N C / L n t T S U Q s M T B 9 J n F 1 b 3 Q 7 L C Z x d W 9 0 O 1 N l Y 3 R p b 2 4 x L 2 R h d G F L W i / Q m N C 3 0 L z Q t d C 9 0 L X Q v d C 9 0 Y v Q u S D R g t C 4 0 L 8 u e 1 N F R C w x M X 0 m c X V v d D s s J n F 1 b 3 Q 7 U 2 V j d G l v b j E v Z G F 0 Y U t a L 9 C Y 0 L f Q v N C 1 0 L 3 Q t d C 9 0 L 3 R i 9 C 5 I N G C 0 L j Q v y 5 7 T l B M Y S w x M n 0 m c X V v d D s s J n F 1 b 3 Q 7 U 2 V j d G l v b j E v Z G F 0 Y U t a L 9 C Y 0 L f Q v N C 1 0 L 3 Q t d C 9 0 L 3 R i 9 C 5 I N G C 0 L j Q v y 5 7 T l B M c C w x M 3 0 m c X V v d D s s J n F 1 b 3 Q 7 U 2 V j d G l v b j E v Z G F 0 Y U t a L 9 C Y 0 L f Q v N C 1 0 L 3 Q t d C 9 0 L 3 R i 9 C 5 I N G C 0 L j Q v y 5 7 a W 5 k Z X h J b n N 0 a X R 1 d G U s M T R 9 J n F 1 b 3 Q 7 L C Z x d W 9 0 O 1 N l Y 3 R p b 2 4 x L 2 R h d G F L W i / Q m N C 3 0 L z Q t d C 9 0 L X Q v d C 9 0 Y v Q u S D R g t C 4 0 L 8 u e 2 l u Z G V 4 Q n V y Z W F 1 L D E 1 f S Z x d W 9 0 O y w m c X V v d D t T Z W N 0 a W 9 u M S 9 k Y X R h S 1 o v 0 J j Q t 9 C 8 0 L X Q v d C 1 0 L 3 Q v d G L 0 L k g 0 Y L Q u N C / L n t p b m R l e F B h e W 1 l b n Q s M T Z 9 J n F 1 b 3 Q 7 L C Z x d W 9 0 O 1 N l Y 3 R p b 2 4 x L 2 R h d G F L W i / Q m N C 3 0 L z Q t d C 9 0 L X Q v d C 9 0 Y v Q u S D R g t C 4 0 L 8 u e 2 l u Z G V 4 R G V t b 2 N y Y W N 5 L D E 3 f S Z x d W 9 0 O y w m c X V v d D t T Z W N 0 a W 9 u M S 9 k Y X R h S 1 o v 0 J j Q t 9 C 8 0 L X Q v d C 1 0 L 3 Q v d G L 0 L k g 0 Y L Q u N C / L n t V b m V t c G w s M T h 9 J n F 1 b 3 Q 7 L C Z x d W 9 0 O 1 N l Y 3 R p b 2 4 x L 2 R h d G F L W i / Q m N C 3 0 L z Q t d C 9 0 L X Q v d C 9 0 Y v Q u S D R g t C 4 0 L 8 u e 0 l O R k w s M T l 9 J n F 1 b 3 Q 7 L C Z x d W 9 0 O 1 N l Y 3 R p b 2 4 x L 2 R h d G F L W i / Q m N C 3 0 L z Q t d C 9 0 L X Q v d C 9 0 Y v Q u S D R g t C 4 0 L 8 u e 1 J l Y W x J b m M s M j B 9 J n F 1 b 3 Q 7 L C Z x d W 9 0 O 1 N l Y 3 R p b 2 4 x L 2 R h d G F L W i / Q m N C 3 0 L z Q t d C 9 0 L X Q v d C 9 0 Y v Q u S D R g t C 4 0 L 8 u e 2 J 2 U T E s M j F 9 J n F 1 b 3 Q 7 L C Z x d W 9 0 O 1 N l Y 3 R p b 2 4 x L 2 R h d G F L W i / Q m N C 3 0 L z Q t d C 9 0 L X Q v d C 9 0 Y v Q u S D R g t C 4 0 L 8 u e 2 J 2 U T I s M j J 9 J n F 1 b 3 Q 7 L C Z x d W 9 0 O 1 N l Y 3 R p b 2 4 x L 2 R h d G F L W i / Q m N C 3 0 L z Q t d C 9 0 L X Q v d C 9 0 Y v Q u S D R g t C 4 0 L 8 u e 2 J 2 U T M s M j N 9 J n F 1 b 3 Q 7 L C Z x d W 9 0 O 1 N l Y 3 R p b 2 4 x L 2 R h d G F L W i / Q m N C 3 0 L z Q t d C 9 0 L X Q v d C 9 0 Y v Q u S D R g t C 4 0 L 8 u e 0 0 y L D I 0 f S Z x d W 9 0 O y w m c X V v d D t T Z W N 0 a W 9 u M S 9 k Y X R h S 1 o v 0 J j Q t 9 C 8 0 L X Q v d C 1 0 L 3 Q v d G L 0 L k g 0 Y L Q u N C / L n t N M C w y N X 0 m c X V v d D s s J n F 1 b 3 Q 7 U 2 V j d G l v b j E v Z G F 0 Y U t a L 9 C Y 0 L f Q v N C 1 0 L 3 Q t d C 9 0 L 3 R i 9 C 5 I N G C 0 L j Q v y 5 7 R F I s M j Z 9 J n F 1 b 3 Q 7 L C Z x d W 9 0 O 1 N l Y 3 R p b 2 4 x L 2 R h d G F L W i / Q m N C 3 0 L z Q t d C 9 0 L X Q v d C 9 0 Y v Q u S D R g t C 4 0 L 8 u e 0 N N L D I 3 f S Z x d W 9 0 O y w m c X V v d D t T Z W N 0 a W 9 u M S 9 k Y X R h S 1 o v 0 J j Q t 9 C 8 0 L X Q v d C 1 0 L 3 Q v d G L 0 L k g 0 Y L Q u N C / L n t U Y X g s M j h 9 J n F 1 b 3 Q 7 X S w m c X V v d D t D b 2 x 1 b W 5 D b 3 V u d C Z x d W 9 0 O z o y O S w m c X V v d D t L Z X l D b 2 x 1 b W 5 O Y W 1 l c y Z x d W 9 0 O z p b X S w m c X V v d D t D b 2 x 1 b W 5 J Z G V u d G l 0 a W V z J n F 1 b 3 Q 7 O l s m c X V v d D t T Z W N 0 a W 9 u M S 9 k Y X R h S 1 o v 0 J j Q t 9 C 8 0 L X Q v d C 1 0 L 3 Q v d G L 0 L k g 0 Y L Q u N C / L n t E Y X R l L D B 9 J n F 1 b 3 Q 7 L C Z x d W 9 0 O 1 N l Y 3 R p b 2 4 x L 2 R h d G F L W i / Q m N C 3 0 L z Q t d C 9 0 L X Q v d C 9 0 Y v Q u S D R g t C 4 0 L 8 u e 0 5 H R F A s M X 0 m c X V v d D s s J n F 1 b 3 Q 7 U 2 V j d G l v b j E v Z G F 0 Y U t a L 9 C Y 0 L f Q v N C 1 0 L 3 Q t d C 9 0 L 3 R i 9 C 5 I N G C 0 L j Q v y 5 7 V 1 N H R F A s M n 0 m c X V v d D s s J n F 1 b 3 Q 7 U 2 V j d G l v b j E v Z G F 0 Y U t a L 9 C Y 0 L f Q v N C 1 0 L 3 Q t d C 9 0 L 3 R i 9 C 5 I N G C 0 L j Q v y 5 7 Q 0 9 G U y w z f S Z x d W 9 0 O y w m c X V v d D t T Z W N 0 a W 9 u M S 9 k Y X R h S 1 o v 0 J j Q t 9 C 8 0 L X Q v d C 1 0 L 3 Q v d G L 0 L k g 0 Y L Q u N C / L n t T b H I s N H 0 m c X V v d D s s J n F 1 b 3 Q 7 U 2 V j d G l v b j E v Z G F 0 Y U t a L 9 C Y 0 L f Q v N C 1 0 L 3 Q t d C 9 0 L 3 R i 9 C 5 I N G C 0 L j Q v y 5 7 Q U d S T y w 1 f S Z x d W 9 0 O y w m c X V v d D t T Z W N 0 a W 9 u M S 9 k Y X R h S 1 o v 0 J j Q t 9 C 8 0 L X Q v d C 1 0 L 3 Q v d G L 0 L k g 0 Y L Q u N C / L n t H U k V W L D Z 9 J n F 1 b 3 Q 7 L C Z x d W 9 0 O 1 N l Y 3 R p b 2 4 x L 2 R h d G F L W i / Q m N C 3 0 L z Q t d C 9 0 L X Q v d C 9 0 Y v Q u S D R g t C 4 0 L 8 u e 0 d F W F A s N 3 0 m c X V v d D s s J n F 1 b 3 Q 7 U 2 V j d G l v b j E v Z G F 0 Y U t a L 9 C Y 0 L f Q v N C 1 0 L 3 Q t d C 9 0 L 3 R i 9 C 5 I N G C 0 L j Q v y 5 7 d G F 4 U H J v Z m l 0 L D h 9 J n F 1 b 3 Q 7 L C Z x d W 9 0 O 1 N l Y 3 R p b 2 4 x L 2 R h d G F L W i / Q m N C 3 0 L z Q t d C 9 0 L X Q v d C 9 0 Y v Q u S D R g t C 4 0 L 8 u e 0 N I L D l 9 J n F 1 b 3 Q 7 L C Z x d W 9 0 O 1 N l Y 3 R p b 2 4 x L 2 R h d G F L W i / Q m N C 3 0 L z Q t d C 9 0 L X Q v d C 9 0 Y v Q u S D R g t C 4 0 L 8 u e 1 N J R C w x M H 0 m c X V v d D s s J n F 1 b 3 Q 7 U 2 V j d G l v b j E v Z G F 0 Y U t a L 9 C Y 0 L f Q v N C 1 0 L 3 Q t d C 9 0 L 3 R i 9 C 5 I N G C 0 L j Q v y 5 7 U 0 V E L D E x f S Z x d W 9 0 O y w m c X V v d D t T Z W N 0 a W 9 u M S 9 k Y X R h S 1 o v 0 J j Q t 9 C 8 0 L X Q v d C 1 0 L 3 Q v d G L 0 L k g 0 Y L Q u N C / L n t O U E x h L D E y f S Z x d W 9 0 O y w m c X V v d D t T Z W N 0 a W 9 u M S 9 k Y X R h S 1 o v 0 J j Q t 9 C 8 0 L X Q v d C 1 0 L 3 Q v d G L 0 L k g 0 Y L Q u N C / L n t O U E x w L D E z f S Z x d W 9 0 O y w m c X V v d D t T Z W N 0 a W 9 u M S 9 k Y X R h S 1 o v 0 J j Q t 9 C 8 0 L X Q v d C 1 0 L 3 Q v d G L 0 L k g 0 Y L Q u N C / L n t p b m R l e E l u c 3 R p d H V 0 Z S w x N H 0 m c X V v d D s s J n F 1 b 3 Q 7 U 2 V j d G l v b j E v Z G F 0 Y U t a L 9 C Y 0 L f Q v N C 1 0 L 3 Q t d C 9 0 L 3 R i 9 C 5 I N G C 0 L j Q v y 5 7 a W 5 k Z X h C d X J l Y X U s M T V 9 J n F 1 b 3 Q 7 L C Z x d W 9 0 O 1 N l Y 3 R p b 2 4 x L 2 R h d G F L W i / Q m N C 3 0 L z Q t d C 9 0 L X Q v d C 9 0 Y v Q u S D R g t C 4 0 L 8 u e 2 l u Z G V 4 U G F 5 b W V u d C w x N n 0 m c X V v d D s s J n F 1 b 3 Q 7 U 2 V j d G l v b j E v Z G F 0 Y U t a L 9 C Y 0 L f Q v N C 1 0 L 3 Q t d C 9 0 L 3 R i 9 C 5 I N G C 0 L j Q v y 5 7 a W 5 k Z X h E Z W 1 v Y 3 J h Y 3 k s M T d 9 J n F 1 b 3 Q 7 L C Z x d W 9 0 O 1 N l Y 3 R p b 2 4 x L 2 R h d G F L W i / Q m N C 3 0 L z Q t d C 9 0 L X Q v d C 9 0 Y v Q u S D R g t C 4 0 L 8 u e 1 V u Z W 1 w b C w x O H 0 m c X V v d D s s J n F 1 b 3 Q 7 U 2 V j d G l v b j E v Z G F 0 Y U t a L 9 C Y 0 L f Q v N C 1 0 L 3 Q t d C 9 0 L 3 R i 9 C 5 I N G C 0 L j Q v y 5 7 S U 5 G T C w x O X 0 m c X V v d D s s J n F 1 b 3 Q 7 U 2 V j d G l v b j E v Z G F 0 Y U t a L 9 C Y 0 L f Q v N C 1 0 L 3 Q t d C 9 0 L 3 R i 9 C 5 I N G C 0 L j Q v y 5 7 U m V h b E l u Y y w y M H 0 m c X V v d D s s J n F 1 b 3 Q 7 U 2 V j d G l v b j E v Z G F 0 Y U t a L 9 C Y 0 L f Q v N C 1 0 L 3 Q t d C 9 0 L 3 R i 9 C 5 I N G C 0 L j Q v y 5 7 Y n Z R M S w y M X 0 m c X V v d D s s J n F 1 b 3 Q 7 U 2 V j d G l v b j E v Z G F 0 Y U t a L 9 C Y 0 L f Q v N C 1 0 L 3 Q t d C 9 0 L 3 R i 9 C 5 I N G C 0 L j Q v y 5 7 Y n Z R M i w y M n 0 m c X V v d D s s J n F 1 b 3 Q 7 U 2 V j d G l v b j E v Z G F 0 Y U t a L 9 C Y 0 L f Q v N C 1 0 L 3 Q t d C 9 0 L 3 R i 9 C 5 I N G C 0 L j Q v y 5 7 Y n Z R M y w y M 3 0 m c X V v d D s s J n F 1 b 3 Q 7 U 2 V j d G l v b j E v Z G F 0 Y U t a L 9 C Y 0 L f Q v N C 1 0 L 3 Q t d C 9 0 L 3 R i 9 C 5 I N G C 0 L j Q v y 5 7 T T I s M j R 9 J n F 1 b 3 Q 7 L C Z x d W 9 0 O 1 N l Y 3 R p b 2 4 x L 2 R h d G F L W i / Q m N C 3 0 L z Q t d C 9 0 L X Q v d C 9 0 Y v Q u S D R g t C 4 0 L 8 u e 0 0 w L D I 1 f S Z x d W 9 0 O y w m c X V v d D t T Z W N 0 a W 9 u M S 9 k Y X R h S 1 o v 0 J j Q t 9 C 8 0 L X Q v d C 1 0 L 3 Q v d G L 0 L k g 0 Y L Q u N C / L n t E U i w y N n 0 m c X V v d D s s J n F 1 b 3 Q 7 U 2 V j d G l v b j E v Z G F 0 Y U t a L 9 C Y 0 L f Q v N C 1 0 L 3 Q t d C 9 0 L 3 R i 9 C 5 I N G C 0 L j Q v y 5 7 Q 0 0 s M j d 9 J n F 1 b 3 Q 7 L C Z x d W 9 0 O 1 N l Y 3 R p b 2 4 x L 2 R h d G F L W i / Q m N C 3 0 L z Q t d C 9 0 L X Q v d C 9 0 Y v Q u S D R g t C 4 0 L 8 u e 1 R h e C w y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h d G F L W i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S 1 o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U t a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L R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0 J 3 Q s N C y 0 L j Q s 9 C w 0 Y b Q u N G P I i A v P j x F b n R y e S B U e X B l P S J G a W x s V G F y Z 2 V 0 I i B W Y W x 1 Z T 0 i c 2 R h d G F L R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C 0 y M F Q x M D o y N j o y N y 4 z O D I x M D E 0 W i I g L z 4 8 R W 5 0 c n k g V H l w Z T 0 i R m l s b E N v b H V t b l R 5 c G V z I i B W Y W x 1 Z T 0 i c 0 J n W U d C Z 1 l H Q m d Z R 0 J n W U d C Z 1 l H Q m d N R E F 3 W U d C Z 1 l H Q m d Z P S I g L z 4 8 R W 5 0 c n k g V H l w Z T 0 i R m l s b E N v b H V t b k 5 h b W V z I i B W Y W x 1 Z T 0 i c 1 s m c X V v d D t E Y X R l J n F 1 b 3 Q 7 L C Z x d W 9 0 O 0 5 H R F A m c X V v d D s s J n F 1 b 3 Q 7 V 1 N H R F A m c X V v d D s s J n F 1 b 3 Q 7 V G F 4 J n F 1 b 3 Q 7 L C Z x d W 9 0 O 0 R D U F M m c X V v d D s s J n F 1 b 3 Q 7 Q U d S T y Z x d W 9 0 O y w m c X V v d D t H U k V W J n F 1 b 3 Q 7 L C Z x d W 9 0 O 0 d F W F A m c X V v d D s s J n F 1 b 3 Q 7 a W 5 k Z X h J b n N 0 a X R 1 d G U m c X V v d D s s J n F 1 b 3 Q 7 a W 5 k Z X h C d X J l Y X U m c X V v d D s s J n F 1 b 3 Q 7 a W 5 k Z X h Q Y X l t Z W 5 0 J n F 1 b 3 Q 7 L C Z x d W 9 0 O 2 l u Z G V 4 R G V t b 2 N y Y W N 5 J n F 1 b 3 Q 7 L C Z x d W 9 0 O 0 5 Q T G E m c X V v d D s s J n F 1 b 3 Q 7 T l B M c C Z x d W 9 0 O y w m c X V v d D t T S U Q m c X V v d D s s J n F 1 b 3 Q 7 V W 5 l b X B s J n F 1 b 3 Q 7 L C Z x d W 9 0 O 2 J 2 U T E m c X V v d D s s J n F 1 b 3 Q 7 Y n Z R M i Z x d W 9 0 O y w m c X V v d D t i d l E z J n F 1 b 3 Q 7 L C Z x d W 9 0 O 0 0 y J n F 1 b 3 Q 7 L C Z x d W 9 0 O 0 0 x J n F 1 b 3 Q 7 L C Z x d W 9 0 O 0 0 w J n F 1 b 3 Q 7 L C Z x d W 9 0 O 0 N I J n F 1 b 3 Q 7 L C Z x d W 9 0 O 0 R S J n F 1 b 3 Q 7 L C Z x d W 9 0 O 0 N N J n F 1 b 3 Q 7 L C Z x d W 9 0 O 3 Z U Y X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Y U t H L 9 C Y 0 L f Q v N C 1 0 L 3 Q t d C 9 0 L 3 R i 9 C 5 I N G C 0 L j Q v y 5 7 R G F 0 Z S w w f S Z x d W 9 0 O y w m c X V v d D t T Z W N 0 a W 9 u M S 9 k Y X R h S 0 c v 0 J j Q t 9 C 8 0 L X Q v d C 1 0 L 3 Q v d G L 0 L k g 0 Y L Q u N C / L n t O R 0 R Q L D F 9 J n F 1 b 3 Q 7 L C Z x d W 9 0 O 1 N l Y 3 R p b 2 4 x L 2 R h d G F L R y / Q m N C 3 0 L z Q t d C 9 0 L X Q v d C 9 0 Y v Q u S D R g t C 4 0 L 8 u e 1 d T R 0 R Q L D J 9 J n F 1 b 3 Q 7 L C Z x d W 9 0 O 1 N l Y 3 R p b 2 4 x L 2 R h d G F L R y / Q m N C 3 0 L z Q t d C 9 0 L X Q v d C 9 0 Y v Q u S D R g t C 4 0 L 8 u e 1 R h e C w z f S Z x d W 9 0 O y w m c X V v d D t T Z W N 0 a W 9 u M S 9 k Y X R h S 0 c v 0 J j Q t 9 C 8 0 L X Q v d C 1 0 L 3 Q v d G L 0 L k g 0 Y L Q u N C / L n t E Q 1 B T L D R 9 J n F 1 b 3 Q 7 L C Z x d W 9 0 O 1 N l Y 3 R p b 2 4 x L 2 R h d G F L R y / Q m N C 3 0 L z Q t d C 9 0 L X Q v d C 9 0 Y v Q u S D R g t C 4 0 L 8 u e 0 F H U k 8 s N X 0 m c X V v d D s s J n F 1 b 3 Q 7 U 2 V j d G l v b j E v Z G F 0 Y U t H L 9 C Y 0 L f Q v N C 1 0 L 3 Q t d C 9 0 L 3 R i 9 C 5 I N G C 0 L j Q v y 5 7 R 1 J F V i w 2 f S Z x d W 9 0 O y w m c X V v d D t T Z W N 0 a W 9 u M S 9 k Y X R h S 0 c v 0 J j Q t 9 C 8 0 L X Q v d C 1 0 L 3 Q v d G L 0 L k g 0 Y L Q u N C / L n t H R V h Q L D d 9 J n F 1 b 3 Q 7 L C Z x d W 9 0 O 1 N l Y 3 R p b 2 4 x L 2 R h d G F L R y / Q m N C 3 0 L z Q t d C 9 0 L X Q v d C 9 0 Y v Q u S D R g t C 4 0 L 8 u e 2 l u Z G V 4 S W 5 z d G l 0 d X R l L D h 9 J n F 1 b 3 Q 7 L C Z x d W 9 0 O 1 N l Y 3 R p b 2 4 x L 2 R h d G F L R y / Q m N C 3 0 L z Q t d C 9 0 L X Q v d C 9 0 Y v Q u S D R g t C 4 0 L 8 u e 2 l u Z G V 4 Q n V y Z W F 1 L D l 9 J n F 1 b 3 Q 7 L C Z x d W 9 0 O 1 N l Y 3 R p b 2 4 x L 2 R h d G F L R y / Q m N C 3 0 L z Q t d C 9 0 L X Q v d C 9 0 Y v Q u S D R g t C 4 0 L 8 u e 2 l u Z G V 4 U G F 5 b W V u d C w x M H 0 m c X V v d D s s J n F 1 b 3 Q 7 U 2 V j d G l v b j E v Z G F 0 Y U t H L 9 C Y 0 L f Q v N C 1 0 L 3 Q t d C 9 0 L 3 R i 9 C 5 I N G C 0 L j Q v y 5 7 a W 5 k Z X h E Z W 1 v Y 3 J h Y 3 k s M T F 9 J n F 1 b 3 Q 7 L C Z x d W 9 0 O 1 N l Y 3 R p b 2 4 x L 2 R h d G F L R y / Q m N C 3 0 L z Q t d C 9 0 L X Q v d C 9 0 Y v Q u S D R g t C 4 0 L 8 u e 0 5 Q T G E s M T J 9 J n F 1 b 3 Q 7 L C Z x d W 9 0 O 1 N l Y 3 R p b 2 4 x L 2 R h d G F L R y / Q m N C 3 0 L z Q t d C 9 0 L X Q v d C 9 0 Y v Q u S D R g t C 4 0 L 8 u e 0 5 Q T H A s M T N 9 J n F 1 b 3 Q 7 L C Z x d W 9 0 O 1 N l Y 3 R p b 2 4 x L 2 R h d G F L R y / Q m N C 3 0 L z Q t d C 9 0 L X Q v d C 9 0 Y v Q u S D R g t C 4 0 L 8 u e 1 N J R C w x N H 0 m c X V v d D s s J n F 1 b 3 Q 7 U 2 V j d G l v b j E v Z G F 0 Y U t H L 9 C Y 0 L f Q v N C 1 0 L 3 Q t d C 9 0 L 3 R i 9 C 5 I N G C 0 L j Q v y 5 7 V W 5 l b X B s L D E 1 f S Z x d W 9 0 O y w m c X V v d D t T Z W N 0 a W 9 u M S 9 k Y X R h S 0 c v 0 J j Q t 9 C 8 0 L X Q v d C 1 0 L 3 Q v d G L 0 L k g 0 Y L Q u N C / L n t i d l E x L D E 2 f S Z x d W 9 0 O y w m c X V v d D t T Z W N 0 a W 9 u M S 9 k Y X R h S 0 c v 0 J j Q t 9 C 8 0 L X Q v d C 1 0 L 3 Q v d G L 0 L k g 0 Y L Q u N C / L n t i d l E y L D E 3 f S Z x d W 9 0 O y w m c X V v d D t T Z W N 0 a W 9 u M S 9 k Y X R h S 0 c v 0 J j Q t 9 C 8 0 L X Q v d C 1 0 L 3 Q v d G L 0 L k g 0 Y L Q u N C / L n t i d l E z L D E 4 f S Z x d W 9 0 O y w m c X V v d D t T Z W N 0 a W 9 u M S 9 k Y X R h S 0 c v 0 J j Q t 9 C 8 0 L X Q v d C 1 0 L 3 Q v d G L 0 L k g 0 Y L Q u N C / L n t N M i w x O X 0 m c X V v d D s s J n F 1 b 3 Q 7 U 2 V j d G l v b j E v Z G F 0 Y U t H L 9 C Y 0 L f Q v N C 1 0 L 3 Q t d C 9 0 L 3 R i 9 C 5 I N G C 0 L j Q v y 5 7 T T E s M j B 9 J n F 1 b 3 Q 7 L C Z x d W 9 0 O 1 N l Y 3 R p b 2 4 x L 2 R h d G F L R y / Q m N C 3 0 L z Q t d C 9 0 L X Q v d C 9 0 Y v Q u S D R g t C 4 0 L 8 u e 0 0 w L D I x f S Z x d W 9 0 O y w m c X V v d D t T Z W N 0 a W 9 u M S 9 k Y X R h S 0 c v 0 J j Q t 9 C 8 0 L X Q v d C 1 0 L 3 Q v d G L 0 L k g 0 Y L Q u N C / L n t D S C w y M n 0 m c X V v d D s s J n F 1 b 3 Q 7 U 2 V j d G l v b j E v Z G F 0 Y U t H L 9 C Y 0 L f Q v N C 1 0 L 3 Q t d C 9 0 L 3 R i 9 C 5 I N G C 0 L j Q v y 5 7 R F I s M j N 9 J n F 1 b 3 Q 7 L C Z x d W 9 0 O 1 N l Y 3 R p b 2 4 x L 2 R h d G F L R y / Q m N C 3 0 L z Q t d C 9 0 L X Q v d C 9 0 Y v Q u S D R g t C 4 0 L 8 u e 0 N N L D I 0 f S Z x d W 9 0 O y w m c X V v d D t T Z W N 0 a W 9 u M S 9 k Y X R h S 0 c v 0 J j Q t 9 C 8 0 L X Q v d C 1 0 L 3 Q v d G L 0 L k g 0 Y L Q u N C / L n t 2 V G F 4 L D I 1 f S Z x d W 9 0 O 1 0 s J n F 1 b 3 Q 7 Q 2 9 s d W 1 u Q 2 9 1 b n Q m c X V v d D s 6 M j Y s J n F 1 b 3 Q 7 S 2 V 5 Q 2 9 s d W 1 u T m F t Z X M m c X V v d D s 6 W 1 0 s J n F 1 b 3 Q 7 Q 2 9 s d W 1 u S W R l b n R p d G l l c y Z x d W 9 0 O z p b J n F 1 b 3 Q 7 U 2 V j d G l v b j E v Z G F 0 Y U t H L 9 C Y 0 L f Q v N C 1 0 L 3 Q t d C 9 0 L 3 R i 9 C 5 I N G C 0 L j Q v y 5 7 R G F 0 Z S w w f S Z x d W 9 0 O y w m c X V v d D t T Z W N 0 a W 9 u M S 9 k Y X R h S 0 c v 0 J j Q t 9 C 8 0 L X Q v d C 1 0 L 3 Q v d G L 0 L k g 0 Y L Q u N C / L n t O R 0 R Q L D F 9 J n F 1 b 3 Q 7 L C Z x d W 9 0 O 1 N l Y 3 R p b 2 4 x L 2 R h d G F L R y / Q m N C 3 0 L z Q t d C 9 0 L X Q v d C 9 0 Y v Q u S D R g t C 4 0 L 8 u e 1 d T R 0 R Q L D J 9 J n F 1 b 3 Q 7 L C Z x d W 9 0 O 1 N l Y 3 R p b 2 4 x L 2 R h d G F L R y / Q m N C 3 0 L z Q t d C 9 0 L X Q v d C 9 0 Y v Q u S D R g t C 4 0 L 8 u e 1 R h e C w z f S Z x d W 9 0 O y w m c X V v d D t T Z W N 0 a W 9 u M S 9 k Y X R h S 0 c v 0 J j Q t 9 C 8 0 L X Q v d C 1 0 L 3 Q v d G L 0 L k g 0 Y L Q u N C / L n t E Q 1 B T L D R 9 J n F 1 b 3 Q 7 L C Z x d W 9 0 O 1 N l Y 3 R p b 2 4 x L 2 R h d G F L R y / Q m N C 3 0 L z Q t d C 9 0 L X Q v d C 9 0 Y v Q u S D R g t C 4 0 L 8 u e 0 F H U k 8 s N X 0 m c X V v d D s s J n F 1 b 3 Q 7 U 2 V j d G l v b j E v Z G F 0 Y U t H L 9 C Y 0 L f Q v N C 1 0 L 3 Q t d C 9 0 L 3 R i 9 C 5 I N G C 0 L j Q v y 5 7 R 1 J F V i w 2 f S Z x d W 9 0 O y w m c X V v d D t T Z W N 0 a W 9 u M S 9 k Y X R h S 0 c v 0 J j Q t 9 C 8 0 L X Q v d C 1 0 L 3 Q v d G L 0 L k g 0 Y L Q u N C / L n t H R V h Q L D d 9 J n F 1 b 3 Q 7 L C Z x d W 9 0 O 1 N l Y 3 R p b 2 4 x L 2 R h d G F L R y / Q m N C 3 0 L z Q t d C 9 0 L X Q v d C 9 0 Y v Q u S D R g t C 4 0 L 8 u e 2 l u Z G V 4 S W 5 z d G l 0 d X R l L D h 9 J n F 1 b 3 Q 7 L C Z x d W 9 0 O 1 N l Y 3 R p b 2 4 x L 2 R h d G F L R y / Q m N C 3 0 L z Q t d C 9 0 L X Q v d C 9 0 Y v Q u S D R g t C 4 0 L 8 u e 2 l u Z G V 4 Q n V y Z W F 1 L D l 9 J n F 1 b 3 Q 7 L C Z x d W 9 0 O 1 N l Y 3 R p b 2 4 x L 2 R h d G F L R y / Q m N C 3 0 L z Q t d C 9 0 L X Q v d C 9 0 Y v Q u S D R g t C 4 0 L 8 u e 2 l u Z G V 4 U G F 5 b W V u d C w x M H 0 m c X V v d D s s J n F 1 b 3 Q 7 U 2 V j d G l v b j E v Z G F 0 Y U t H L 9 C Y 0 L f Q v N C 1 0 L 3 Q t d C 9 0 L 3 R i 9 C 5 I N G C 0 L j Q v y 5 7 a W 5 k Z X h E Z W 1 v Y 3 J h Y 3 k s M T F 9 J n F 1 b 3 Q 7 L C Z x d W 9 0 O 1 N l Y 3 R p b 2 4 x L 2 R h d G F L R y / Q m N C 3 0 L z Q t d C 9 0 L X Q v d C 9 0 Y v Q u S D R g t C 4 0 L 8 u e 0 5 Q T G E s M T J 9 J n F 1 b 3 Q 7 L C Z x d W 9 0 O 1 N l Y 3 R p b 2 4 x L 2 R h d G F L R y / Q m N C 3 0 L z Q t d C 9 0 L X Q v d C 9 0 Y v Q u S D R g t C 4 0 L 8 u e 0 5 Q T H A s M T N 9 J n F 1 b 3 Q 7 L C Z x d W 9 0 O 1 N l Y 3 R p b 2 4 x L 2 R h d G F L R y / Q m N C 3 0 L z Q t d C 9 0 L X Q v d C 9 0 Y v Q u S D R g t C 4 0 L 8 u e 1 N J R C w x N H 0 m c X V v d D s s J n F 1 b 3 Q 7 U 2 V j d G l v b j E v Z G F 0 Y U t H L 9 C Y 0 L f Q v N C 1 0 L 3 Q t d C 9 0 L 3 R i 9 C 5 I N G C 0 L j Q v y 5 7 V W 5 l b X B s L D E 1 f S Z x d W 9 0 O y w m c X V v d D t T Z W N 0 a W 9 u M S 9 k Y X R h S 0 c v 0 J j Q t 9 C 8 0 L X Q v d C 1 0 L 3 Q v d G L 0 L k g 0 Y L Q u N C / L n t i d l E x L D E 2 f S Z x d W 9 0 O y w m c X V v d D t T Z W N 0 a W 9 u M S 9 k Y X R h S 0 c v 0 J j Q t 9 C 8 0 L X Q v d C 1 0 L 3 Q v d G L 0 L k g 0 Y L Q u N C / L n t i d l E y L D E 3 f S Z x d W 9 0 O y w m c X V v d D t T Z W N 0 a W 9 u M S 9 k Y X R h S 0 c v 0 J j Q t 9 C 8 0 L X Q v d C 1 0 L 3 Q v d G L 0 L k g 0 Y L Q u N C / L n t i d l E z L D E 4 f S Z x d W 9 0 O y w m c X V v d D t T Z W N 0 a W 9 u M S 9 k Y X R h S 0 c v 0 J j Q t 9 C 8 0 L X Q v d C 1 0 L 3 Q v d G L 0 L k g 0 Y L Q u N C / L n t N M i w x O X 0 m c X V v d D s s J n F 1 b 3 Q 7 U 2 V j d G l v b j E v Z G F 0 Y U t H L 9 C Y 0 L f Q v N C 1 0 L 3 Q t d C 9 0 L 3 R i 9 C 5 I N G C 0 L j Q v y 5 7 T T E s M j B 9 J n F 1 b 3 Q 7 L C Z x d W 9 0 O 1 N l Y 3 R p b 2 4 x L 2 R h d G F L R y / Q m N C 3 0 L z Q t d C 9 0 L X Q v d C 9 0 Y v Q u S D R g t C 4 0 L 8 u e 0 0 w L D I x f S Z x d W 9 0 O y w m c X V v d D t T Z W N 0 a W 9 u M S 9 k Y X R h S 0 c v 0 J j Q t 9 C 8 0 L X Q v d C 1 0 L 3 Q v d G L 0 L k g 0 Y L Q u N C / L n t D S C w y M n 0 m c X V v d D s s J n F 1 b 3 Q 7 U 2 V j d G l v b j E v Z G F 0 Y U t H L 9 C Y 0 L f Q v N C 1 0 L 3 Q t d C 9 0 L 3 R i 9 C 5 I N G C 0 L j Q v y 5 7 R F I s M j N 9 J n F 1 b 3 Q 7 L C Z x d W 9 0 O 1 N l Y 3 R p b 2 4 x L 2 R h d G F L R y / Q m N C 3 0 L z Q t d C 9 0 L X Q v d C 9 0 Y v Q u S D R g t C 4 0 L 8 u e 0 N N L D I 0 f S Z x d W 9 0 O y w m c X V v d D t T Z W N 0 a W 9 u M S 9 k Y X R h S 0 c v 0 J j Q t 9 C 8 0 L X Q v d C 1 0 L 3 Q v d G L 0 L k g 0 Y L Q u N C / L n t 2 V G F 4 L D I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F 0 Y U t H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L R y 8 l R D A l O U Y l R D A l Q k U l R D A l Q j I l R D E l O E I l R D E l O D g l R D A l Q j U l R D A l Q k Q l R D A l Q k Q l R D E l O E I l R D A l Q j U l M j A l R D A l Q j c l R D A l Q j A l R D A l Q j M l R D A l Q k U l R D A l Q k I l R D A l Q k U l R D A l Q j I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S 0 c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J X q d 8 u f b F p H u V N c Q 7 N b Y Z 8 A A A A A A g A A A A A A E G Y A A A A B A A A g A A A A z / e K 5 Q 4 1 4 g R x 1 C s 9 x p Z U 0 + r T + B 7 P P m G k y q y W m E I a Y Z o A A A A A D o A A A A A C A A A g A A A A 8 e e o 7 3 N S Y V Z Z X H I c m i 3 M K v Q t J 0 P s H q z O W 4 F 2 C s E x 8 + 5 Q A A A A c K x V 3 o 6 q 2 z e q G Y b l q G 5 z 9 w S q P c x 3 a e h 7 n k M l u m c 3 f c o v K k U i I y a + Q h o A W L h 5 T y I k f C v x P y C k u 9 J R t e s X n G X s W / x T v s 4 g p a m H D Z H S n u Z I b j h A A A A A Q K F 7 r S P w 4 y O t W S q 6 G r L f f 0 g m Q b x B K B K H l 6 x c x y 2 L g M 7 R w g d v B 9 M b m S T J Q i Z F 8 C r u A R m V i L Y a L M B 4 9 C x g Z 5 N 8 8 A = = < / D a t a M a s h u p > 
</file>

<file path=customXml/itemProps1.xml><?xml version="1.0" encoding="utf-8"?>
<ds:datastoreItem xmlns:ds="http://schemas.openxmlformats.org/officeDocument/2006/customXml" ds:itemID="{2FE1B8CC-850B-482B-909B-627A847F284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description</vt:lpstr>
      <vt:lpstr>dataQ</vt:lpstr>
      <vt:lpstr>dataKG</vt:lpstr>
      <vt:lpstr>Лист1</vt:lpstr>
      <vt:lpstr>dataM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Danil Andreev</dc:creator>
  <cp:lastModifiedBy>Danil Andreev</cp:lastModifiedBy>
  <dcterms:created xsi:type="dcterms:W3CDTF">2022-02-07T10:00:54Z</dcterms:created>
  <dcterms:modified xsi:type="dcterms:W3CDTF">2022-04-20T11:55:43Z</dcterms:modified>
</cp:coreProperties>
</file>