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Data\PaperGit\Paper\"/>
    </mc:Choice>
  </mc:AlternateContent>
  <xr:revisionPtr revIDLastSave="0" documentId="13_ncr:1_{E0895DC9-4166-4EB4-BF16-11A1BCA2C06C}" xr6:coauthVersionLast="47" xr6:coauthVersionMax="47" xr10:uidLastSave="{00000000-0000-0000-0000-000000000000}"/>
  <bookViews>
    <workbookView xWindow="-108" yWindow="-108" windowWidth="23256" windowHeight="12576" xr2:uid="{C46D3E3E-ED26-470B-8147-0D4AE7EDC0A8}"/>
  </bookViews>
  <sheets>
    <sheet name="description" sheetId="1" r:id="rId1"/>
    <sheet name="dataQ" sheetId="2" r:id="rId2"/>
    <sheet name="dataKZ (2)" sheetId="6" r:id="rId3"/>
    <sheet name="Лист1" sheetId="4" r:id="rId4"/>
    <sheet name="dataM" sheetId="3" r:id="rId5"/>
  </sheets>
  <definedNames>
    <definedName name="_xlnm._FilterDatabase" localSheetId="4" hidden="1">dataM!$A$1:$K$261</definedName>
    <definedName name="ExternalData_1" localSheetId="2" hidden="1">'dataKZ (2)'!$A$1:$AC$41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92" i="2" l="1"/>
  <c r="T92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46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38" i="2"/>
  <c r="AH40" i="2"/>
  <c r="AH41" i="2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39" i="2"/>
  <c r="AH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0A96A8-824E-4D86-AB51-C16BBE0D0FCD}" keepAlive="1" name="Запрос — dataKZ" description="Соединение с запросом &quot;dataKZ&quot; в книге." type="5" refreshedVersion="0" background="1">
    <dbPr connection="Provider=Microsoft.Mashup.OleDb.1;Data Source=$Workbook$;Location=dataKZ;Extended Properties=&quot;&quot;" command="SELECT * FROM [dataKZ]"/>
  </connection>
  <connection id="2" xr16:uid="{31E844F1-C98C-4388-9E2A-9A7960ADE951}" keepAlive="1" name="Запрос — dataKZ (2)" description="Соединение с запросом &quot;dataKZ (2)&quot; в книге." type="5" refreshedVersion="7" background="1" saveData="1">
    <dbPr connection="Provider=Microsoft.Mashup.OleDb.1;Data Source=$Workbook$;Location=&quot;dataKZ (2)&quot;;Extended Properties=&quot;&quot;" command="SELECT * FROM [dataKZ (2)]"/>
  </connection>
</connections>
</file>

<file path=xl/sharedStrings.xml><?xml version="1.0" encoding="utf-8"?>
<sst xmlns="http://schemas.openxmlformats.org/spreadsheetml/2006/main" count="450" uniqueCount="252">
  <si>
    <t>Date</t>
  </si>
  <si>
    <t>2000-1</t>
  </si>
  <si>
    <t>2000-2</t>
  </si>
  <si>
    <t>2000-3</t>
  </si>
  <si>
    <t>2000-4</t>
  </si>
  <si>
    <t>2001-1</t>
  </si>
  <si>
    <t>2001-2</t>
  </si>
  <si>
    <t>2001-3</t>
  </si>
  <si>
    <t>2001-4</t>
  </si>
  <si>
    <t>2002-1</t>
  </si>
  <si>
    <t>2002-2</t>
  </si>
  <si>
    <t>2002-3</t>
  </si>
  <si>
    <t>2002-4</t>
  </si>
  <si>
    <t>2003-1</t>
  </si>
  <si>
    <t>2003-2</t>
  </si>
  <si>
    <t>2003-3</t>
  </si>
  <si>
    <t>2003-4</t>
  </si>
  <si>
    <t>2004-1</t>
  </si>
  <si>
    <t>2004-2</t>
  </si>
  <si>
    <t>2004-3</t>
  </si>
  <si>
    <t>2004-4</t>
  </si>
  <si>
    <t>2005-1</t>
  </si>
  <si>
    <t>2005-2</t>
  </si>
  <si>
    <t>2005-3</t>
  </si>
  <si>
    <t>2005-4</t>
  </si>
  <si>
    <t>2006-1</t>
  </si>
  <si>
    <t>2006-2</t>
  </si>
  <si>
    <t>2006-3</t>
  </si>
  <si>
    <t>2006-4</t>
  </si>
  <si>
    <t>2007-1</t>
  </si>
  <si>
    <t>2007-2</t>
  </si>
  <si>
    <t>2007-3</t>
  </si>
  <si>
    <t>2007-4</t>
  </si>
  <si>
    <t>2008-1</t>
  </si>
  <si>
    <t>2008-2</t>
  </si>
  <si>
    <t>2008-3</t>
  </si>
  <si>
    <t>2008-4</t>
  </si>
  <si>
    <t>2009-1</t>
  </si>
  <si>
    <t>2009-2</t>
  </si>
  <si>
    <t>2009-3</t>
  </si>
  <si>
    <t>2009-4</t>
  </si>
  <si>
    <t>2010-1</t>
  </si>
  <si>
    <t>2010-2</t>
  </si>
  <si>
    <t>2010-3</t>
  </si>
  <si>
    <t>2010-4</t>
  </si>
  <si>
    <t>2011-1</t>
  </si>
  <si>
    <t>2011-2</t>
  </si>
  <si>
    <t>2011-3</t>
  </si>
  <si>
    <t>2011-4</t>
  </si>
  <si>
    <t>2012-1</t>
  </si>
  <si>
    <t>2012-2</t>
  </si>
  <si>
    <t>2012-3</t>
  </si>
  <si>
    <t>2012-4</t>
  </si>
  <si>
    <t>2013-1</t>
  </si>
  <si>
    <t>2013-2</t>
  </si>
  <si>
    <t>2013-3</t>
  </si>
  <si>
    <t>2013-4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</si>
  <si>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</si>
  <si>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</si>
  <si>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</si>
  <si>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</si>
  <si>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</si>
  <si>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</si>
  <si>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</si>
  <si>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</si>
  <si>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</si>
  <si>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</si>
  <si>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</si>
  <si>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</si>
  <si>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</si>
  <si>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</si>
  <si>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</si>
  <si>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</si>
  <si>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</si>
  <si>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</si>
  <si>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</si>
  <si>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</si>
  <si>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2019-1</t>
  </si>
  <si>
    <t>2019-2</t>
  </si>
  <si>
    <t>2019-3</t>
  </si>
  <si>
    <t>2019-4</t>
  </si>
  <si>
    <t>2020-1</t>
  </si>
  <si>
    <t>2020-2</t>
  </si>
  <si>
    <t>2020-3</t>
  </si>
  <si>
    <t>2020-4</t>
  </si>
  <si>
    <t>2021-1</t>
  </si>
  <si>
    <t>2021-2</t>
  </si>
  <si>
    <t>2021-3</t>
  </si>
  <si>
    <t>NGDP</t>
  </si>
  <si>
    <t>Variable</t>
  </si>
  <si>
    <t>Description</t>
  </si>
  <si>
    <t>Measurement units / coding</t>
  </si>
  <si>
    <t>Source</t>
  </si>
  <si>
    <t>Примечание</t>
  </si>
  <si>
    <t xml:space="preserve">Валовой внутрений продукт в текущих ценах </t>
  </si>
  <si>
    <t xml:space="preserve"> </t>
  </si>
  <si>
    <t>млрд. тенге</t>
  </si>
  <si>
    <t xml:space="preserve"> за квартал</t>
  </si>
  <si>
    <t>https://stat.gov.kz/official/industry/11/statistic/6</t>
  </si>
  <si>
    <t>WSGDP</t>
  </si>
  <si>
    <t>Доля оплаты труда в ВВП</t>
  </si>
  <si>
    <t>%</t>
  </si>
  <si>
    <t>https://stat.gov.kz/official/industry/11/statistic/8</t>
  </si>
  <si>
    <t>COFS</t>
  </si>
  <si>
    <t>Наличная валюта вне финансового сектора (Currency Outside Financial Sector)</t>
  </si>
  <si>
    <t>https://nationalbank.kz/ru/news/statisticheskiy-byulleten/rubrics/426</t>
  </si>
  <si>
    <t>M2</t>
  </si>
  <si>
    <t>M0</t>
  </si>
  <si>
    <t>Monetary aggregate M0</t>
  </si>
  <si>
    <t>Monetary aggregate M2</t>
  </si>
  <si>
    <t>https://nationalbank.kz/ru/news/statisticheskiy-byulleten/rubrics/1675</t>
  </si>
  <si>
    <t xml:space="preserve">Доходы населения по всем отраслям </t>
  </si>
  <si>
    <t>https://stat.gov.kz/official/industry/11/statistic/7</t>
  </si>
  <si>
    <t>Оплата труда, объем за квартал</t>
  </si>
  <si>
    <t>Slr</t>
  </si>
  <si>
    <t>Итого налоги на производство и импорт</t>
  </si>
  <si>
    <t>за квартал</t>
  </si>
  <si>
    <t>CH</t>
  </si>
  <si>
    <t>Наличная валюта и депозиты</t>
  </si>
  <si>
    <t>млн. долл. США</t>
  </si>
  <si>
    <t>https://nationalbank.kz/ru/news/platezhnyy-balans/rubrics/1693</t>
  </si>
  <si>
    <t>до 2015 - ежегодные</t>
  </si>
  <si>
    <t>Unempl</t>
  </si>
  <si>
    <t>Уровень безработицы</t>
  </si>
  <si>
    <t>https://stat.gov.kz/edition/publication/quarter</t>
  </si>
  <si>
    <t>GE</t>
  </si>
  <si>
    <t>CC</t>
  </si>
  <si>
    <t>PV</t>
  </si>
  <si>
    <t>RQ</t>
  </si>
  <si>
    <t>RL</t>
  </si>
  <si>
    <t>VA</t>
  </si>
  <si>
    <t>Government Effectiveness</t>
  </si>
  <si>
    <t>Estimate</t>
  </si>
  <si>
    <t>https://databank.worldbank.org/source/worldwide-governance-indicators</t>
  </si>
  <si>
    <t>Control of Corruption</t>
  </si>
  <si>
    <t>Political Stability and Absence of Violence/Terrorism</t>
  </si>
  <si>
    <t>Regulatory Quality</t>
  </si>
  <si>
    <t>Rule of Law</t>
  </si>
  <si>
    <t>Voice and Accountability</t>
  </si>
  <si>
    <t>ALLCARDS</t>
  </si>
  <si>
    <t>Всего банковских карт</t>
  </si>
  <si>
    <t>тыс. ед.</t>
  </si>
  <si>
    <t>TERMIN1</t>
  </si>
  <si>
    <t>Количество электронных терминалов, установленных в организациях торговли (услуг)</t>
  </si>
  <si>
    <t>ед.</t>
  </si>
  <si>
    <t>ATM</t>
  </si>
  <si>
    <t>Количество банкоматов</t>
  </si>
  <si>
    <t>https://nationalbank.kz/ru/news/elektronnye-bankovskie-uslugi/11364</t>
  </si>
  <si>
    <t>PPD1</t>
  </si>
  <si>
    <t>Средневзвешенные процентные ставки по депозитам физ лиц на срок от 31 до 90 дней</t>
  </si>
  <si>
    <t>PPD2</t>
  </si>
  <si>
    <t>CPD1</t>
  </si>
  <si>
    <t>Средневзвешенные процентные ставки по депозитам юр лиц на срок от 31 до 90 дней</t>
  </si>
  <si>
    <t>CPD2</t>
  </si>
  <si>
    <t>DR</t>
  </si>
  <si>
    <t>Средневзвешенные процентные ставки по депозитам физ лиц на срок от 91 до 360 дней</t>
  </si>
  <si>
    <t>Средневзвешенные процентные ставки по депозитам юр лиц на срок от 91 до 360 дней</t>
  </si>
  <si>
    <t>DRC</t>
  </si>
  <si>
    <t>https://nationalbank.kz/ru/interestratesofbanksonat/stavki-voznagrazhdeniya-bankov-po-privlechennym-depozitampo-srokam-i-vidam-valyut</t>
  </si>
  <si>
    <t>Депозитная ставка — средневзвешенная ставка депозитам физических лиц в кредитных организациях</t>
  </si>
  <si>
    <t>Депозитная ставка — средневзвешенная ставка депозитам юридических лиц в кредитных организациях</t>
  </si>
  <si>
    <t>Средние за прошлый месяц (в 01.02 - данные за январь)</t>
  </si>
  <si>
    <t>INFL</t>
  </si>
  <si>
    <t>https://fin-plus.ru/info/inflation_index/kazakhstan/</t>
  </si>
  <si>
    <t>Инфляция за месяц /накопленная за квартал</t>
  </si>
  <si>
    <t>INFLY</t>
  </si>
  <si>
    <t>Инфляция по месяцам в годовом выражении</t>
  </si>
  <si>
    <t>Если в 01.01 - значит за январь инфляция</t>
  </si>
  <si>
    <t>AGRO</t>
  </si>
  <si>
    <t>Доля населения занятого в Сельском, лесном и рыбном хозяйстве</t>
  </si>
  <si>
    <t>https://stat.gov.kz/official/industry/25/statistic/7</t>
  </si>
  <si>
    <t>SID</t>
  </si>
  <si>
    <t>Внутренний госдолг</t>
  </si>
  <si>
    <t>SED</t>
  </si>
  <si>
    <t xml:space="preserve">Внешний госдолг </t>
  </si>
  <si>
    <t>http://www.eurasiancommission.org/ru/act/integr_i_makroec/dep_stat/fin_stat/statistical_publications/Documents/Forms/AllItems.aspx?RootFolder=%2fru%2fact%2fintegr_i_makroec%2fdep_stat%2ffin_stat%2fstatistical_publications%2fDocuments%2ffinstat_1&amp;FolderCTID=0x012000CB6927C060563F4A9EB5797275F470D1</t>
  </si>
  <si>
    <t>GREV</t>
  </si>
  <si>
    <t>GEXP</t>
  </si>
  <si>
    <t>Доходы бюджета</t>
  </si>
  <si>
    <t>Расходы бюджета</t>
  </si>
  <si>
    <t>https://stat.gov.kz/for_users/dynamic</t>
  </si>
  <si>
    <t>За квартал собрано/потрачено</t>
  </si>
  <si>
    <t>taxProfit</t>
  </si>
  <si>
    <t>Просроченная задолженность</t>
  </si>
  <si>
    <t>CreditVolume</t>
  </si>
  <si>
    <t>Кредиты банков второго уровня (кредитный портфель)</t>
  </si>
  <si>
    <t>https://www.nationalbank.kz/ru/news/statisticheskiy-byulleten/rubrics/426</t>
  </si>
  <si>
    <t>NPLa</t>
  </si>
  <si>
    <t>NPLp</t>
  </si>
  <si>
    <t xml:space="preserve"> NPLa*100/CreditVolume</t>
  </si>
  <si>
    <t>energyTotal</t>
  </si>
  <si>
    <t>energyPopul</t>
  </si>
  <si>
    <t>energyPrice</t>
  </si>
  <si>
    <t>Общее потребление электроэнергии</t>
  </si>
  <si>
    <t>Потребление электроэнергии населением</t>
  </si>
  <si>
    <t>В первой части энергобаланса ищем таблицу в натуральном выражении и суммируем все электроэнергии</t>
  </si>
  <si>
    <t>PRR</t>
  </si>
  <si>
    <t>Political Rights Rating</t>
  </si>
  <si>
    <t>https://www.heritage.org/index/explore?view=by-region-country-year&amp;u=637652382956565298</t>
  </si>
  <si>
    <t>CLR</t>
  </si>
  <si>
    <t>Civil Liberties Rating</t>
  </si>
  <si>
    <t>GI</t>
  </si>
  <si>
    <t>Government Integrity</t>
  </si>
  <si>
    <t>https://freedomhouse.org/report/freedom-world</t>
  </si>
  <si>
    <t>Inc</t>
  </si>
  <si>
    <t>Средняя номинальная заработная плата работников</t>
  </si>
  <si>
    <t xml:space="preserve">тенге  </t>
  </si>
  <si>
    <t>https://stat.gov.kz/official/industry/25/statistic/6</t>
  </si>
  <si>
    <t>RealInc</t>
  </si>
  <si>
    <t>Inc, скорректированный на инфляцию к началу 2011-1</t>
  </si>
  <si>
    <t>TechInfl</t>
  </si>
  <si>
    <t>Показатель накопленной инфляции</t>
  </si>
  <si>
    <t>SEDT</t>
  </si>
  <si>
    <t>indexInstitute</t>
  </si>
  <si>
    <t>indexBureau</t>
  </si>
  <si>
    <t>indexPayment</t>
  </si>
  <si>
    <t>indexDemocracy</t>
  </si>
  <si>
    <t>bvQ1</t>
  </si>
  <si>
    <t>bvQ2</t>
  </si>
  <si>
    <t>bvQ3</t>
  </si>
  <si>
    <t>CM</t>
  </si>
  <si>
    <t>Tax</t>
  </si>
  <si>
    <t>3740</t>
  </si>
  <si>
    <t>3800</t>
  </si>
  <si>
    <t>4130</t>
  </si>
  <si>
    <t>4460</t>
  </si>
  <si>
    <t>4380</t>
  </si>
  <si>
    <t>4430</t>
  </si>
  <si>
    <t>4635</t>
  </si>
  <si>
    <t>4840</t>
  </si>
  <si>
    <t>4640</t>
  </si>
  <si>
    <t>4710</t>
  </si>
  <si>
    <t>4905</t>
  </si>
  <si>
    <t>5100</t>
  </si>
  <si>
    <t>5000</t>
  </si>
  <si>
    <t>5</t>
  </si>
  <si>
    <t>7900</t>
  </si>
  <si>
    <t>7</t>
  </si>
  <si>
    <t>7700</t>
  </si>
  <si>
    <t>8</t>
  </si>
  <si>
    <t>11800</t>
  </si>
  <si>
    <t>12700</t>
  </si>
  <si>
    <t>13800</t>
  </si>
  <si>
    <t>13900</t>
  </si>
  <si>
    <t>12</t>
  </si>
  <si>
    <t>6370</t>
  </si>
  <si>
    <t>13600</t>
  </si>
  <si>
    <t>2059</t>
  </si>
  <si>
    <t>10</t>
  </si>
  <si>
    <t>14300</t>
  </si>
  <si>
    <t>9</t>
  </si>
  <si>
    <t>3265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</si>
</sst>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#,##0&quot;р.&quot;;\-#,##0&quot;р.&quot;"/>
    <numFmt numFmtId="165" formatCode="#,##0.00&quot;р.&quot;;\-#,##0.00&quot;р.&quot;"/>
    <numFmt numFmtId="166" formatCode="_-* #,##0&quot;р.&quot;_-;\-* #,##0&quot;р.&quot;_-;_-* &quot;-&quot;&quot;р.&quot;_-;_-@_-"/>
    <numFmt numFmtId="167" formatCode="_-* #,##0_р_._-;\-* #,##0_р_._-;_-* &quot;-&quot;_р_._-;_-@_-"/>
    <numFmt numFmtId="168" formatCode="_-* #,##0.00&quot;р.&quot;_-;\-* #,##0.00&quot;р.&quot;_-;_-* &quot;-&quot;??&quot;р.&quot;_-;_-@_-"/>
    <numFmt numFmtId="169" formatCode="_-* #,##0.00_р_._-;\-* #,##0.00_р_._-;_-* &quot;-&quot;??_р_._-;_-@_-"/>
    <numFmt numFmtId="170" formatCode="#,##0.0"/>
    <numFmt numFmtId="171" formatCode="_-* #,##0_?_._-;\-* #,##0_?_._-;_-* &quot;-&quot;_?_._-;_-@_-"/>
    <numFmt numFmtId="172" formatCode="_-* #,##0.00_?_._-;\-* #,##0.00_?_._-;_-* &quot;-&quot;??_?_._-;_-@_-"/>
    <numFmt numFmtId="173" formatCode="_-* #,##0_ð_._-;\-* #,##0_ð_._-;_-* &quot;-&quot;_ð_._-;_-@_-"/>
    <numFmt numFmtId="174" formatCode="_-* #,##0.00_ð_._-;\-* #,##0.00_ð_._-;_-* &quot;-&quot;??_ð_._-;_-@_-"/>
    <numFmt numFmtId="175" formatCode="mmmm\ d\,\ yyyy"/>
  </numFmts>
  <fonts count="2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8"/>
      <name val="Academy"/>
    </font>
    <font>
      <sz val="10"/>
      <name val="NTHarmonica"/>
      <charset val="204"/>
    </font>
    <font>
      <b/>
      <sz val="18"/>
      <name val="Arial"/>
      <family val="2"/>
      <charset val="204"/>
    </font>
    <font>
      <b/>
      <sz val="12"/>
      <name val="Arial"/>
      <family val="2"/>
      <charset val="204"/>
    </font>
    <font>
      <sz val="12"/>
      <name val="Academy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MS Sans Serif"/>
      <family val="2"/>
      <charset val="204"/>
    </font>
    <font>
      <sz val="10"/>
      <name val="Arial CE"/>
      <charset val="238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indexed="9"/>
      <name val="Calibri"/>
      <family val="2"/>
      <charset val="204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2"/>
      </patternFill>
    </fill>
    <fill>
      <patternFill patternType="solid">
        <fgColor indexed="53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2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4" fillId="0" borderId="0"/>
    <xf numFmtId="170" fontId="4" fillId="0" borderId="0" applyFill="0" applyBorder="0" applyAlignment="0" applyProtection="0"/>
    <xf numFmtId="167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3" fontId="4" fillId="0" borderId="0" applyFill="0" applyBorder="0" applyAlignment="0" applyProtection="0"/>
    <xf numFmtId="165" fontId="4" fillId="0" borderId="0" applyFill="0" applyBorder="0" applyAlignment="0" applyProtection="0"/>
    <xf numFmtId="166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ill="0" applyBorder="0" applyAlignment="0" applyProtection="0"/>
    <xf numFmtId="175" fontId="4" fillId="0" borderId="0" applyFill="0" applyBorder="0" applyAlignment="0" applyProtection="0"/>
    <xf numFmtId="2" fontId="4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>
      <alignment wrapText="1"/>
    </xf>
    <xf numFmtId="0" fontId="6" fillId="0" borderId="0"/>
    <xf numFmtId="0" fontId="4" fillId="0" borderId="0" applyNumberFormat="0" applyFill="0" applyBorder="0" applyAlignment="0" applyProtection="0"/>
    <xf numFmtId="0" fontId="14" fillId="0" borderId="0"/>
    <xf numFmtId="171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0" fontId="4" fillId="0" borderId="0" applyFill="0" applyBorder="0" applyAlignment="0" applyProtection="0"/>
    <xf numFmtId="0" fontId="12" fillId="0" borderId="0">
      <alignment horizontal="center" vertical="center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center" vertical="center"/>
    </xf>
    <xf numFmtId="0" fontId="11" fillId="0" borderId="0">
      <alignment horizontal="center" vertical="center"/>
    </xf>
    <xf numFmtId="0" fontId="15" fillId="0" borderId="0">
      <alignment horizontal="right" vertical="center"/>
    </xf>
    <xf numFmtId="0" fontId="11" fillId="0" borderId="0">
      <alignment horizontal="center" vertical="center"/>
    </xf>
    <xf numFmtId="0" fontId="11" fillId="0" borderId="0">
      <alignment horizontal="center" vertical="center"/>
    </xf>
    <xf numFmtId="0" fontId="11" fillId="0" borderId="0">
      <alignment horizontal="center" vertical="center"/>
    </xf>
    <xf numFmtId="0" fontId="11" fillId="0" borderId="0">
      <alignment horizontal="center" vertical="center"/>
    </xf>
    <xf numFmtId="0" fontId="11" fillId="0" borderId="0">
      <alignment horizontal="center" vertical="center"/>
    </xf>
    <xf numFmtId="0" fontId="11" fillId="0" borderId="0">
      <alignment horizontal="center" vertical="center"/>
    </xf>
    <xf numFmtId="0" fontId="4" fillId="0" borderId="3" applyNumberFormat="0" applyFill="0" applyAlignment="0" applyProtection="0"/>
    <xf numFmtId="168" fontId="5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5" fillId="0" borderId="0"/>
    <xf numFmtId="0" fontId="13" fillId="0" borderId="0"/>
    <xf numFmtId="0" fontId="3" fillId="0" borderId="0"/>
    <xf numFmtId="0" fontId="17" fillId="0" borderId="0"/>
    <xf numFmtId="9" fontId="5" fillId="0" borderId="0" applyFont="0" applyFill="0" applyBorder="0" applyAlignment="0" applyProtection="0"/>
    <xf numFmtId="43" fontId="4" fillId="0" borderId="0" applyFont="0" applyFill="0" applyBorder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</cellStyleXfs>
  <cellXfs count="48">
    <xf numFmtId="0" fontId="0" fillId="0" borderId="0" xfId="0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Border="1"/>
    <xf numFmtId="3" fontId="0" fillId="0" borderId="0" xfId="0" applyNumberFormat="1"/>
    <xf numFmtId="14" fontId="1" fillId="2" borderId="1" xfId="1" applyNumberFormat="1" applyBorder="1" applyProtection="1">
      <protection locked="0"/>
    </xf>
    <xf numFmtId="14" fontId="0" fillId="0" borderId="0" xfId="0" applyNumberFormat="1"/>
    <xf numFmtId="43" fontId="1" fillId="2" borderId="1" xfId="58" applyFill="1" applyBorder="1" applyProtection="1">
      <protection locked="0"/>
    </xf>
    <xf numFmtId="43" fontId="0" fillId="0" borderId="0" xfId="58" applyFont="1"/>
    <xf numFmtId="0" fontId="1" fillId="2" borderId="1" xfId="1" applyBorder="1"/>
    <xf numFmtId="43" fontId="1" fillId="2" borderId="1" xfId="1" applyNumberFormat="1" applyBorder="1"/>
    <xf numFmtId="0" fontId="1" fillId="2" borderId="1" xfId="1" applyBorder="1" applyAlignment="1" applyProtection="1">
      <alignment horizontal="center" vertical="center"/>
      <protection locked="0"/>
    </xf>
    <xf numFmtId="0" fontId="3" fillId="0" borderId="1" xfId="2" applyBorder="1" applyAlignment="1">
      <alignment wrapText="1"/>
    </xf>
    <xf numFmtId="0" fontId="18" fillId="0" borderId="1" xfId="59" applyBorder="1" applyAlignment="1" applyProtection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4" fillId="0" borderId="1" xfId="18" applyBorder="1" applyAlignment="1" applyProtection="1">
      <alignment horizontal="left" vertical="center"/>
      <protection locked="0"/>
    </xf>
    <xf numFmtId="0" fontId="0" fillId="0" borderId="0" xfId="0" applyFill="1"/>
    <xf numFmtId="0" fontId="0" fillId="0" borderId="5" xfId="0" applyFill="1" applyBorder="1"/>
    <xf numFmtId="0" fontId="4" fillId="0" borderId="5" xfId="18" applyFill="1" applyBorder="1" applyAlignment="1" applyProtection="1">
      <alignment horizontal="left" vertical="center"/>
      <protection locked="0"/>
    </xf>
    <xf numFmtId="0" fontId="0" fillId="0" borderId="5" xfId="0" applyFill="1" applyBorder="1" applyAlignment="1">
      <alignment wrapText="1"/>
    </xf>
    <xf numFmtId="0" fontId="20" fillId="0" borderId="0" xfId="0" applyFont="1"/>
    <xf numFmtId="0" fontId="0" fillId="0" borderId="2" xfId="0" applyBorder="1" applyAlignment="1">
      <alignment wrapText="1"/>
    </xf>
    <xf numFmtId="0" fontId="4" fillId="0" borderId="1" xfId="18" applyFill="1" applyBorder="1" applyAlignment="1" applyProtection="1">
      <alignment horizontal="left" vertical="center"/>
      <protection locked="0"/>
    </xf>
    <xf numFmtId="49" fontId="1" fillId="2" borderId="1" xfId="1" applyNumberFormat="1" applyBorder="1" applyAlignment="1">
      <alignment horizontal="left" vertical="center"/>
    </xf>
    <xf numFmtId="2" fontId="0" fillId="0" borderId="1" xfId="0" applyNumberFormat="1" applyBorder="1"/>
    <xf numFmtId="4" fontId="0" fillId="0" borderId="1" xfId="0" applyNumberFormat="1" applyBorder="1"/>
    <xf numFmtId="14" fontId="0" fillId="0" borderId="1" xfId="0" applyNumberFormat="1" applyBorder="1"/>
    <xf numFmtId="0" fontId="1" fillId="2" borderId="1" xfId="1" applyBorder="1" applyAlignment="1" applyProtection="1">
      <alignment horizontal="left" vertical="center"/>
      <protection locked="0"/>
    </xf>
    <xf numFmtId="3" fontId="0" fillId="0" borderId="1" xfId="0" applyNumberFormat="1" applyBorder="1"/>
    <xf numFmtId="0" fontId="0" fillId="0" borderId="2" xfId="0" applyBorder="1"/>
    <xf numFmtId="0" fontId="0" fillId="0" borderId="2" xfId="0" applyFill="1" applyBorder="1" applyAlignment="1">
      <alignment wrapText="1"/>
    </xf>
    <xf numFmtId="0" fontId="18" fillId="0" borderId="1" xfId="59" applyFill="1" applyBorder="1"/>
    <xf numFmtId="0" fontId="1" fillId="2" borderId="5" xfId="1" applyBorder="1"/>
    <xf numFmtId="0" fontId="18" fillId="0" borderId="0" xfId="59" applyFill="1"/>
    <xf numFmtId="0" fontId="18" fillId="0" borderId="1" xfId="59" applyBorder="1"/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NumberFormat="1"/>
  </cellXfs>
  <cellStyles count="62">
    <cellStyle name="60% — акцент3" xfId="1" builtinId="40"/>
    <cellStyle name="Comma" xfId="4" xr:uid="{9ECD8C01-0F72-4920-ABCE-ED61C959C4F8}"/>
    <cellStyle name="Comma [0]_Book2" xfId="5" xr:uid="{DC2BC77D-62E5-482A-BDE9-C128BE56C2B2}"/>
    <cellStyle name="Comma_Book2" xfId="6" xr:uid="{8FDAD672-92E7-4FF1-85D5-BD7790EDE3BB}"/>
    <cellStyle name="Comma0" xfId="7" xr:uid="{EE2C38D6-C813-450C-9B0F-AA1F8F8FF59B}"/>
    <cellStyle name="Currency" xfId="8" xr:uid="{9422786D-4E98-4450-A921-45C5614086F3}"/>
    <cellStyle name="Currency [0]_Book2" xfId="9" xr:uid="{7D2F826A-7217-46EE-9E9A-59A8F47B2580}"/>
    <cellStyle name="Currency_Book2" xfId="10" xr:uid="{36901E7D-AEA1-4DB4-91C0-C6ED644FAC6F}"/>
    <cellStyle name="Currency0" xfId="11" xr:uid="{4AEBF743-3FAB-4917-9AA3-358DCF4AA387}"/>
    <cellStyle name="Date" xfId="12" xr:uid="{9DDF6E47-AB7D-4CC5-909D-92ECE183FC0A}"/>
    <cellStyle name="Fixed" xfId="13" xr:uid="{F588F379-0603-40D3-A4CA-E073AE4BF182}"/>
    <cellStyle name="Heading 1" xfId="14" xr:uid="{81635C39-27BD-4A55-987C-2A64CDA9209E}"/>
    <cellStyle name="Heading 2" xfId="15" xr:uid="{CDE45AA0-1D31-46D2-8E47-4FC58A58762E}"/>
    <cellStyle name="Iau?iue_?ac?.oaa.90-92" xfId="16" xr:uid="{BEDE4AD6-343F-4EC3-BAA9-21D1262AF09E}"/>
    <cellStyle name="Îáû÷íûé_93ãîä (2)" xfId="17" xr:uid="{F2FE2551-7082-4ACC-8B3B-D033ADE062C9}"/>
    <cellStyle name="normal" xfId="18" xr:uid="{CA808C12-83D2-4238-A659-C270C8DB255E}"/>
    <cellStyle name="Normální 6" xfId="19" xr:uid="{093E2716-2B79-4089-99EB-690360077D32}"/>
    <cellStyle name="Ouny?e [0]_Eeno1" xfId="20" xr:uid="{C0FDED85-C13A-4EE6-8D39-BBC4CD108B5D}"/>
    <cellStyle name="Ouny?e_Eeno1" xfId="21" xr:uid="{9115D794-B126-43A9-B155-5E694DF0EFEE}"/>
    <cellStyle name="Òûñÿ÷è [0]_Ëèñò1" xfId="22" xr:uid="{3F8F5EE5-4A15-4F63-A38E-7F20D69222C3}"/>
    <cellStyle name="Òûñÿ÷è_Ëèñò1" xfId="23" xr:uid="{693A5DC2-AFA8-4F9C-9588-DE37229856BB}"/>
    <cellStyle name="Percent" xfId="24" xr:uid="{A269D5A2-D5A2-4A64-BEE4-F615C6EB73DD}"/>
    <cellStyle name="S10" xfId="25" xr:uid="{619FCDDF-6C39-4794-8E6B-96B360812DE5}"/>
    <cellStyle name="S12" xfId="26" xr:uid="{C33B23F1-8C3B-4996-8769-26B58074E6BB}"/>
    <cellStyle name="S13" xfId="27" xr:uid="{34534409-60E0-4560-B4AB-B6B0C815A1E5}"/>
    <cellStyle name="S14" xfId="28" xr:uid="{D2A826A4-5C25-4D78-9941-EB1FB4E6D1C1}"/>
    <cellStyle name="S15" xfId="29" xr:uid="{A8EA357B-5F71-4E21-A5D1-891C99103547}"/>
    <cellStyle name="S16" xfId="30" xr:uid="{C463FAFA-3508-4181-8619-BDE1E8A8D486}"/>
    <cellStyle name="S2" xfId="31" xr:uid="{3F31AB77-0515-489B-A9F8-08364541A0E3}"/>
    <cellStyle name="S3_mis_НПС(объем)" xfId="32" xr:uid="{D42850DE-C515-45A1-BCF6-8D55FC4FCC33}"/>
    <cellStyle name="S4 3 2" xfId="33" xr:uid="{1B1578A5-6D95-418D-B0FB-654812CD5A1B}"/>
    <cellStyle name="S4_mis_НПС(объем)" xfId="34" xr:uid="{3EE718F2-D548-4679-BEAD-0EE00DAC4D90}"/>
    <cellStyle name="S5_mis_НПС(объем)" xfId="35" xr:uid="{1038560E-A818-4AB2-8E16-E5CE72476C81}"/>
    <cellStyle name="S6" xfId="36" xr:uid="{C6636927-AB11-4EBC-A865-271DBFFE9BEB}"/>
    <cellStyle name="S7" xfId="37" xr:uid="{40A5827C-DE35-4A77-B53A-0BF45567F989}"/>
    <cellStyle name="S8_mis_НПС(объем)" xfId="38" xr:uid="{12E8458E-67F3-48CA-B0B3-734DAB78FA7B}"/>
    <cellStyle name="S9_mis_НПС(объем)" xfId="39" xr:uid="{D08653E7-802E-4FC5-8AE5-480169A97103}"/>
    <cellStyle name="Total" xfId="40" xr:uid="{17E84C53-A0FD-4EDE-9F06-8971D01062F9}"/>
    <cellStyle name="Акцент1 2" xfId="60" xr:uid="{2D48B9F1-3A4C-447B-BE4B-4B590AF28EB1}"/>
    <cellStyle name="Акцент6 2" xfId="61" xr:uid="{6BBD9C8A-4712-4240-88D6-A220B27CD7E9}"/>
    <cellStyle name="Гиперссылка" xfId="59" builtinId="8"/>
    <cellStyle name="Денежный 2" xfId="41" xr:uid="{6DD71038-95BF-4E05-84DB-DFD64A3AFCC1}"/>
    <cellStyle name="Обычный" xfId="0" builtinId="0"/>
    <cellStyle name="Обычный 2" xfId="3" xr:uid="{4866F7DC-1E4F-4FCF-8E22-5D83C7B8E945}"/>
    <cellStyle name="Обычный 2 2" xfId="42" xr:uid="{BAC0420F-E38F-4000-9648-96FCD1AE37AA}"/>
    <cellStyle name="Обычный 3" xfId="43" xr:uid="{68EDADC8-4073-49B2-AE39-3DE69D86C5FB}"/>
    <cellStyle name="Обычный 3 2" xfId="44" xr:uid="{DF808EFB-D28A-44A8-B0B0-045D1EAEA8FC}"/>
    <cellStyle name="Обычный 3 3" xfId="45" xr:uid="{61021192-52F7-40E0-A45F-4503AC2CB436}"/>
    <cellStyle name="Обычный 4" xfId="46" xr:uid="{2A9FD05D-9E44-4DC9-8170-F170521D5BE5}"/>
    <cellStyle name="Обычный 5" xfId="2" xr:uid="{F4BDD13F-8DF4-4567-BD61-1C8A6AB96293}"/>
    <cellStyle name="Обычный 5 2" xfId="47" xr:uid="{641579BB-022D-43C4-9FFF-D8D4DCFB5632}"/>
    <cellStyle name="Обычный 6" xfId="48" xr:uid="{5CA9E0D3-44F6-416C-9F36-CC11245840B1}"/>
    <cellStyle name="Обычный 6 2" xfId="49" xr:uid="{9504A3A6-0B68-409B-8BB9-D833B79930D3}"/>
    <cellStyle name="Обычный 7" xfId="50" xr:uid="{72D49150-6F04-492B-81A6-61A561F17F6C}"/>
    <cellStyle name="Обычный 7 2" xfId="51" xr:uid="{BE12C2EA-531F-4048-999F-5920E6E780B5}"/>
    <cellStyle name="Обычный 8" xfId="52" xr:uid="{151C31BD-19AE-47C6-9F74-1C760B0D7BA0}"/>
    <cellStyle name="Обычный 9" xfId="53" xr:uid="{B052C173-5CF4-4A7A-A542-8DBB5CD5FBE0}"/>
    <cellStyle name="Процентный 2" xfId="54" xr:uid="{D7DD648A-88E5-4187-B23C-D9DC7E8B1AAE}"/>
    <cellStyle name="Тысячи_Sheet1" xfId="55" xr:uid="{5FD83E9C-A347-4CA5-A501-D17F16C5339A}"/>
    <cellStyle name="Финансовый" xfId="58" builtinId="3"/>
    <cellStyle name="Финансовый 2 2" xfId="56" xr:uid="{6E8A6523-6238-4EA9-BD42-D28337BE4294}"/>
    <cellStyle name="Финансовый 2 3" xfId="57" xr:uid="{CE832B88-1F13-4143-AD34-9DB5255CE23F}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v>SID</c:v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'dataKZ (2)'!$K$2:$K$41</c:f>
              <c:numCache>
                <c:formatCode>General</c:formatCode>
                <c:ptCount val="40"/>
                <c:pt idx="0">
                  <c:v>3333.58</c:v>
                </c:pt>
                <c:pt idx="1">
                  <c:v>3162.37</c:v>
                </c:pt>
                <c:pt idx="2">
                  <c:v>2884.07</c:v>
                </c:pt>
                <c:pt idx="3">
                  <c:v>2605.77</c:v>
                </c:pt>
                <c:pt idx="4">
                  <c:v>2767.72</c:v>
                </c:pt>
                <c:pt idx="5">
                  <c:v>2838.8</c:v>
                </c:pt>
                <c:pt idx="6">
                  <c:v>2972.3</c:v>
                </c:pt>
                <c:pt idx="7">
                  <c:v>3098.6</c:v>
                </c:pt>
                <c:pt idx="8">
                  <c:v>3143.08</c:v>
                </c:pt>
                <c:pt idx="9">
                  <c:v>3146.31</c:v>
                </c:pt>
                <c:pt idx="10">
                  <c:v>3327.3</c:v>
                </c:pt>
                <c:pt idx="11">
                  <c:v>3633.7</c:v>
                </c:pt>
                <c:pt idx="12">
                  <c:v>3696.4</c:v>
                </c:pt>
                <c:pt idx="13">
                  <c:v>3921.5</c:v>
                </c:pt>
                <c:pt idx="14">
                  <c:v>4283.2</c:v>
                </c:pt>
                <c:pt idx="15">
                  <c:v>4220.3999999999996</c:v>
                </c:pt>
                <c:pt idx="16">
                  <c:v>4339</c:v>
                </c:pt>
                <c:pt idx="17">
                  <c:v>4280.1000000000004</c:v>
                </c:pt>
                <c:pt idx="18">
                  <c:v>4472.3</c:v>
                </c:pt>
                <c:pt idx="19">
                  <c:v>4706</c:v>
                </c:pt>
                <c:pt idx="20">
                  <c:v>4874.5</c:v>
                </c:pt>
                <c:pt idx="21">
                  <c:v>5953</c:v>
                </c:pt>
                <c:pt idx="22">
                  <c:v>6627.2</c:v>
                </c:pt>
                <c:pt idx="23">
                  <c:v>6816</c:v>
                </c:pt>
                <c:pt idx="24">
                  <c:v>7592.6</c:v>
                </c:pt>
                <c:pt idx="25">
                  <c:v>7413</c:v>
                </c:pt>
                <c:pt idx="26">
                  <c:v>8208</c:v>
                </c:pt>
                <c:pt idx="27">
                  <c:v>8935.2000000000007</c:v>
                </c:pt>
                <c:pt idx="28">
                  <c:v>9986.7999999999993</c:v>
                </c:pt>
                <c:pt idx="29">
                  <c:v>9572.4</c:v>
                </c:pt>
                <c:pt idx="30">
                  <c:v>9610</c:v>
                </c:pt>
                <c:pt idx="31">
                  <c:v>9745.9</c:v>
                </c:pt>
                <c:pt idx="32">
                  <c:v>10283.799999999999</c:v>
                </c:pt>
                <c:pt idx="33">
                  <c:v>10041</c:v>
                </c:pt>
                <c:pt idx="34">
                  <c:v>10080.700000000001</c:v>
                </c:pt>
                <c:pt idx="35">
                  <c:v>10680.4</c:v>
                </c:pt>
                <c:pt idx="36">
                  <c:v>11086.4</c:v>
                </c:pt>
                <c:pt idx="37">
                  <c:v>12235.1</c:v>
                </c:pt>
                <c:pt idx="38">
                  <c:v>13179.5</c:v>
                </c:pt>
                <c:pt idx="39">
                  <c:v>13745.41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0-4413-9D25-807651C7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66512"/>
        <c:axId val="345665264"/>
      </c:areaChart>
      <c:lineChart>
        <c:grouping val="standard"/>
        <c:varyColors val="0"/>
        <c:ser>
          <c:idx val="0"/>
          <c:order val="0"/>
          <c:tx>
            <c:strRef>
              <c:f>'dataKZ (2)'!$G$1</c:f>
              <c:strCache>
                <c:ptCount val="1"/>
                <c:pt idx="0">
                  <c:v>GREV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'dataKZ (2)'!$A$2:$A$41</c:f>
              <c:strCache>
                <c:ptCount val="40"/>
                <c:pt idx="0">
                  <c:v>2011-1</c:v>
                </c:pt>
                <c:pt idx="1">
                  <c:v>2011-2</c:v>
                </c:pt>
                <c:pt idx="2">
                  <c:v>2011-3</c:v>
                </c:pt>
                <c:pt idx="3">
                  <c:v>2011-4</c:v>
                </c:pt>
                <c:pt idx="4">
                  <c:v>2012-1</c:v>
                </c:pt>
                <c:pt idx="5">
                  <c:v>2012-2</c:v>
                </c:pt>
                <c:pt idx="6">
                  <c:v>2012-3</c:v>
                </c:pt>
                <c:pt idx="7">
                  <c:v>2012-4</c:v>
                </c:pt>
                <c:pt idx="8">
                  <c:v>2013-1</c:v>
                </c:pt>
                <c:pt idx="9">
                  <c:v>2013-2</c:v>
                </c:pt>
                <c:pt idx="10">
                  <c:v>2013-3</c:v>
                </c:pt>
                <c:pt idx="11">
                  <c:v>2013-4</c:v>
                </c:pt>
                <c:pt idx="12">
                  <c:v>2014-1</c:v>
                </c:pt>
                <c:pt idx="13">
                  <c:v>2014-2</c:v>
                </c:pt>
                <c:pt idx="14">
                  <c:v>2014-3</c:v>
                </c:pt>
                <c:pt idx="15">
                  <c:v>2014-4</c:v>
                </c:pt>
                <c:pt idx="16">
                  <c:v>2015-1</c:v>
                </c:pt>
                <c:pt idx="17">
                  <c:v>2015-2</c:v>
                </c:pt>
                <c:pt idx="18">
                  <c:v>2015-3</c:v>
                </c:pt>
                <c:pt idx="19">
                  <c:v>2015-4</c:v>
                </c:pt>
                <c:pt idx="20">
                  <c:v>2016-1</c:v>
                </c:pt>
                <c:pt idx="21">
                  <c:v>2016-2</c:v>
                </c:pt>
                <c:pt idx="22">
                  <c:v>2016-3</c:v>
                </c:pt>
                <c:pt idx="23">
                  <c:v>2016-4</c:v>
                </c:pt>
                <c:pt idx="24">
                  <c:v>2017-1</c:v>
                </c:pt>
                <c:pt idx="25">
                  <c:v>2017-2</c:v>
                </c:pt>
                <c:pt idx="26">
                  <c:v>2017-3</c:v>
                </c:pt>
                <c:pt idx="27">
                  <c:v>2017-4</c:v>
                </c:pt>
                <c:pt idx="28">
                  <c:v>2018-1</c:v>
                </c:pt>
                <c:pt idx="29">
                  <c:v>2018-2</c:v>
                </c:pt>
                <c:pt idx="30">
                  <c:v>2018-3</c:v>
                </c:pt>
                <c:pt idx="31">
                  <c:v>2018-4</c:v>
                </c:pt>
                <c:pt idx="32">
                  <c:v>2019-1</c:v>
                </c:pt>
                <c:pt idx="33">
                  <c:v>2019-2</c:v>
                </c:pt>
                <c:pt idx="34">
                  <c:v>2019-3</c:v>
                </c:pt>
                <c:pt idx="35">
                  <c:v>2019-4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</c:strCache>
            </c:strRef>
          </c:cat>
          <c:val>
            <c:numRef>
              <c:f>'dataKZ (2)'!$G$2:$G$41</c:f>
              <c:numCache>
                <c:formatCode>General</c:formatCode>
                <c:ptCount val="40"/>
                <c:pt idx="0">
                  <c:v>285.44097812500002</c:v>
                </c:pt>
                <c:pt idx="1">
                  <c:v>302.18619374999997</c:v>
                </c:pt>
                <c:pt idx="2">
                  <c:v>318.93140937499999</c:v>
                </c:pt>
                <c:pt idx="3">
                  <c:v>335.676625</c:v>
                </c:pt>
                <c:pt idx="4">
                  <c:v>342.58564687500001</c:v>
                </c:pt>
                <c:pt idx="5">
                  <c:v>349.49466875000002</c:v>
                </c:pt>
                <c:pt idx="6">
                  <c:v>356.40369062500002</c:v>
                </c:pt>
                <c:pt idx="7">
                  <c:v>363.31271249999998</c:v>
                </c:pt>
                <c:pt idx="8">
                  <c:v>372.20879843749998</c:v>
                </c:pt>
                <c:pt idx="9">
                  <c:v>381.10488437499998</c:v>
                </c:pt>
                <c:pt idx="10">
                  <c:v>390.00097031249999</c:v>
                </c:pt>
                <c:pt idx="11">
                  <c:v>398.89705624999999</c:v>
                </c:pt>
                <c:pt idx="12">
                  <c:v>413.567740625</c:v>
                </c:pt>
                <c:pt idx="13">
                  <c:v>428.23842500000001</c:v>
                </c:pt>
                <c:pt idx="14">
                  <c:v>442.90910937500001</c:v>
                </c:pt>
                <c:pt idx="15">
                  <c:v>457.57979375000002</c:v>
                </c:pt>
                <c:pt idx="16">
                  <c:v>462.47867187499997</c:v>
                </c:pt>
                <c:pt idx="17">
                  <c:v>467.37754999999999</c:v>
                </c:pt>
                <c:pt idx="18">
                  <c:v>472.276428125</c:v>
                </c:pt>
                <c:pt idx="19">
                  <c:v>477.17530625000001</c:v>
                </c:pt>
                <c:pt idx="20">
                  <c:v>503.32656093750001</c:v>
                </c:pt>
                <c:pt idx="21">
                  <c:v>529.47781562499995</c:v>
                </c:pt>
                <c:pt idx="22">
                  <c:v>555.62907031249995</c:v>
                </c:pt>
                <c:pt idx="23">
                  <c:v>581.78032499999995</c:v>
                </c:pt>
                <c:pt idx="24">
                  <c:v>617.08042343750003</c:v>
                </c:pt>
                <c:pt idx="25">
                  <c:v>652.380521875</c:v>
                </c:pt>
                <c:pt idx="26">
                  <c:v>687.68062031249997</c:v>
                </c:pt>
                <c:pt idx="27">
                  <c:v>722.98071875000005</c:v>
                </c:pt>
                <c:pt idx="28">
                  <c:v>711.11949062500003</c:v>
                </c:pt>
                <c:pt idx="29">
                  <c:v>699.2582625</c:v>
                </c:pt>
                <c:pt idx="30">
                  <c:v>687.39703437499998</c:v>
                </c:pt>
                <c:pt idx="31">
                  <c:v>675.53580624999995</c:v>
                </c:pt>
                <c:pt idx="32">
                  <c:v>706.00309218749999</c:v>
                </c:pt>
                <c:pt idx="33">
                  <c:v>736.47037812500002</c:v>
                </c:pt>
                <c:pt idx="34">
                  <c:v>766.93766406249995</c:v>
                </c:pt>
                <c:pt idx="35">
                  <c:v>797.40494999999999</c:v>
                </c:pt>
                <c:pt idx="36">
                  <c:v>824.94731875000002</c:v>
                </c:pt>
                <c:pt idx="37">
                  <c:v>852.48968749999995</c:v>
                </c:pt>
                <c:pt idx="38">
                  <c:v>880.03205624999998</c:v>
                </c:pt>
                <c:pt idx="39">
                  <c:v>907.57442500000002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0-4413-9D25-807651C713BD}"/>
            </c:ext>
          </c:extLst>
        </c:ser>
        <c:ser>
          <c:idx val="1"/>
          <c:order val="1"/>
          <c:tx>
            <c:strRef>
              <c:f>'dataKZ (2)'!$H$1</c:f>
              <c:strCache>
                <c:ptCount val="1"/>
                <c:pt idx="0">
                  <c:v>GEXP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'dataKZ (2)'!$A$2:$A$41</c:f>
              <c:strCache>
                <c:ptCount val="40"/>
                <c:pt idx="0">
                  <c:v>2011-1</c:v>
                </c:pt>
                <c:pt idx="1">
                  <c:v>2011-2</c:v>
                </c:pt>
                <c:pt idx="2">
                  <c:v>2011-3</c:v>
                </c:pt>
                <c:pt idx="3">
                  <c:v>2011-4</c:v>
                </c:pt>
                <c:pt idx="4">
                  <c:v>2012-1</c:v>
                </c:pt>
                <c:pt idx="5">
                  <c:v>2012-2</c:v>
                </c:pt>
                <c:pt idx="6">
                  <c:v>2012-3</c:v>
                </c:pt>
                <c:pt idx="7">
                  <c:v>2012-4</c:v>
                </c:pt>
                <c:pt idx="8">
                  <c:v>2013-1</c:v>
                </c:pt>
                <c:pt idx="9">
                  <c:v>2013-2</c:v>
                </c:pt>
                <c:pt idx="10">
                  <c:v>2013-3</c:v>
                </c:pt>
                <c:pt idx="11">
                  <c:v>2013-4</c:v>
                </c:pt>
                <c:pt idx="12">
                  <c:v>2014-1</c:v>
                </c:pt>
                <c:pt idx="13">
                  <c:v>2014-2</c:v>
                </c:pt>
                <c:pt idx="14">
                  <c:v>2014-3</c:v>
                </c:pt>
                <c:pt idx="15">
                  <c:v>2014-4</c:v>
                </c:pt>
                <c:pt idx="16">
                  <c:v>2015-1</c:v>
                </c:pt>
                <c:pt idx="17">
                  <c:v>2015-2</c:v>
                </c:pt>
                <c:pt idx="18">
                  <c:v>2015-3</c:v>
                </c:pt>
                <c:pt idx="19">
                  <c:v>2015-4</c:v>
                </c:pt>
                <c:pt idx="20">
                  <c:v>2016-1</c:v>
                </c:pt>
                <c:pt idx="21">
                  <c:v>2016-2</c:v>
                </c:pt>
                <c:pt idx="22">
                  <c:v>2016-3</c:v>
                </c:pt>
                <c:pt idx="23">
                  <c:v>2016-4</c:v>
                </c:pt>
                <c:pt idx="24">
                  <c:v>2017-1</c:v>
                </c:pt>
                <c:pt idx="25">
                  <c:v>2017-2</c:v>
                </c:pt>
                <c:pt idx="26">
                  <c:v>2017-3</c:v>
                </c:pt>
                <c:pt idx="27">
                  <c:v>2017-4</c:v>
                </c:pt>
                <c:pt idx="28">
                  <c:v>2018-1</c:v>
                </c:pt>
                <c:pt idx="29">
                  <c:v>2018-2</c:v>
                </c:pt>
                <c:pt idx="30">
                  <c:v>2018-3</c:v>
                </c:pt>
                <c:pt idx="31">
                  <c:v>2018-4</c:v>
                </c:pt>
                <c:pt idx="32">
                  <c:v>2019-1</c:v>
                </c:pt>
                <c:pt idx="33">
                  <c:v>2019-2</c:v>
                </c:pt>
                <c:pt idx="34">
                  <c:v>2019-3</c:v>
                </c:pt>
                <c:pt idx="35">
                  <c:v>2019-4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</c:strCache>
            </c:strRef>
          </c:cat>
          <c:val>
            <c:numRef>
              <c:f>'dataKZ (2)'!$H$2:$H$41</c:f>
              <c:numCache>
                <c:formatCode>General</c:formatCode>
                <c:ptCount val="40"/>
                <c:pt idx="0">
                  <c:v>293.66795156249998</c:v>
                </c:pt>
                <c:pt idx="1">
                  <c:v>308.76311562500001</c:v>
                </c:pt>
                <c:pt idx="2">
                  <c:v>323.85827968749999</c:v>
                </c:pt>
                <c:pt idx="3">
                  <c:v>338.95344375000002</c:v>
                </c:pt>
                <c:pt idx="4">
                  <c:v>352.16777031250001</c:v>
                </c:pt>
                <c:pt idx="5">
                  <c:v>365.382096875</c:v>
                </c:pt>
                <c:pt idx="6">
                  <c:v>378.59642343749999</c:v>
                </c:pt>
                <c:pt idx="7">
                  <c:v>391.81074999999998</c:v>
                </c:pt>
                <c:pt idx="8">
                  <c:v>400.9316765625</c:v>
                </c:pt>
                <c:pt idx="9">
                  <c:v>410.05260312500002</c:v>
                </c:pt>
                <c:pt idx="10">
                  <c:v>419.17352968749998</c:v>
                </c:pt>
                <c:pt idx="11">
                  <c:v>428.29445625</c:v>
                </c:pt>
                <c:pt idx="12">
                  <c:v>442.96877187500002</c:v>
                </c:pt>
                <c:pt idx="13">
                  <c:v>457.64308749999998</c:v>
                </c:pt>
                <c:pt idx="14">
                  <c:v>472.317403125</c:v>
                </c:pt>
                <c:pt idx="15">
                  <c:v>486.99171875000002</c:v>
                </c:pt>
                <c:pt idx="16">
                  <c:v>493.79218281250002</c:v>
                </c:pt>
                <c:pt idx="17">
                  <c:v>500.59264687500001</c:v>
                </c:pt>
                <c:pt idx="18">
                  <c:v>507.39311093750001</c:v>
                </c:pt>
                <c:pt idx="19">
                  <c:v>514.19357500000001</c:v>
                </c:pt>
                <c:pt idx="20">
                  <c:v>533.04744531250003</c:v>
                </c:pt>
                <c:pt idx="21">
                  <c:v>551.90131562500005</c:v>
                </c:pt>
                <c:pt idx="22">
                  <c:v>570.75518593749996</c:v>
                </c:pt>
                <c:pt idx="23">
                  <c:v>589.60905624999998</c:v>
                </c:pt>
                <c:pt idx="24">
                  <c:v>637.29082500000004</c:v>
                </c:pt>
                <c:pt idx="25">
                  <c:v>684.97259374999999</c:v>
                </c:pt>
                <c:pt idx="26">
                  <c:v>732.65436250000005</c:v>
                </c:pt>
                <c:pt idx="27">
                  <c:v>780.33613124999999</c:v>
                </c:pt>
                <c:pt idx="28">
                  <c:v>762.53419843749998</c:v>
                </c:pt>
                <c:pt idx="29">
                  <c:v>744.73226562499997</c:v>
                </c:pt>
                <c:pt idx="30">
                  <c:v>726.93033281249996</c:v>
                </c:pt>
                <c:pt idx="31">
                  <c:v>709.12840000000006</c:v>
                </c:pt>
                <c:pt idx="32">
                  <c:v>743.33975781250001</c:v>
                </c:pt>
                <c:pt idx="33">
                  <c:v>777.55111562499997</c:v>
                </c:pt>
                <c:pt idx="34">
                  <c:v>811.76247343750003</c:v>
                </c:pt>
                <c:pt idx="35">
                  <c:v>845.97383124999999</c:v>
                </c:pt>
                <c:pt idx="36">
                  <c:v>895.81000937500005</c:v>
                </c:pt>
                <c:pt idx="37">
                  <c:v>945.6461875</c:v>
                </c:pt>
                <c:pt idx="38">
                  <c:v>995.48236562500006</c:v>
                </c:pt>
                <c:pt idx="39">
                  <c:v>1045.3185437499999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0-4413-9D25-807651C7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757264"/>
        <c:axId val="450762256"/>
      </c:lineChart>
      <c:catAx>
        <c:axId val="4507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762256"/>
        <c:crosses val="autoZero"/>
        <c:auto val="1"/>
        <c:lblAlgn val="ctr"/>
        <c:lblOffset val="100"/>
        <c:noMultiLvlLbl val="0"/>
      </c:catAx>
      <c:valAx>
        <c:axId val="4507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757264"/>
        <c:crosses val="autoZero"/>
        <c:crossBetween val="between"/>
      </c:valAx>
      <c:valAx>
        <c:axId val="345665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666512"/>
        <c:crosses val="max"/>
        <c:crossBetween val="between"/>
      </c:valAx>
      <c:catAx>
        <c:axId val="345666512"/>
        <c:scaling>
          <c:orientation val="minMax"/>
        </c:scaling>
        <c:delete val="1"/>
        <c:axPos val="b"/>
        <c:majorTickMark val="out"/>
        <c:minorTickMark val="none"/>
        <c:tickLblPos val="nextTo"/>
        <c:crossAx val="3456652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655320</xdr:colOff>
      <xdr:row>17</xdr:row>
      <xdr:rowOff>118110</xdr:rowOff>
    </xdr:from>
    <xdr:to>
      <xdr:col>7</xdr:col>
      <xdr:colOff>693420</xdr:colOff>
      <xdr:row>32</xdr:row>
      <xdr:rowOff>118110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91DC1DA-D41C-4A20-8583-9518B0B70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D180DA1-D727-45A7-81B9-F67C5680E059}" autoFormatId="16" applyNumberFormats="0" applyBorderFormats="0" applyFontFormats="0" applyPatternFormats="0" applyAlignmentFormats="0" applyWidthHeightFormats="0">
  <queryTableRefresh nextId="30">
    <queryTableFields count="29">
      <queryTableField id="1" name="Date" tableColumnId="1"/>
      <queryTableField id="2" name="NGDP" tableColumnId="2"/>
      <queryTableField id="3" name="WSGDP" tableColumnId="3"/>
      <queryTableField id="4" name="COFS" tableColumnId="4"/>
      <queryTableField id="5" name="Slr" tableColumnId="5"/>
      <queryTableField id="6" name="AGRO" tableColumnId="6"/>
      <queryTableField id="7" name="GREV" tableColumnId="7"/>
      <queryTableField id="8" name="GEXP" tableColumnId="8"/>
      <queryTableField id="9" name="taxProfit" tableColumnId="9"/>
      <queryTableField id="10" name="CH" tableColumnId="10"/>
      <queryTableField id="11" name="SID" tableColumnId="11"/>
      <queryTableField id="12" name="SED" tableColumnId="12"/>
      <queryTableField id="13" name="NPLa" tableColumnId="13"/>
      <queryTableField id="14" name="NPLp" tableColumnId="14"/>
      <queryTableField id="15" name="indexInstitute" tableColumnId="15"/>
      <queryTableField id="16" name="indexBureau" tableColumnId="16"/>
      <queryTableField id="17" name="indexPayment" tableColumnId="17"/>
      <queryTableField id="18" name="indexDemocracy" tableColumnId="18"/>
      <queryTableField id="19" name="Unempl" tableColumnId="19"/>
      <queryTableField id="20" name="INFL" tableColumnId="20"/>
      <queryTableField id="21" name="RealInc" tableColumnId="21"/>
      <queryTableField id="22" name="bvQ1" tableColumnId="22"/>
      <queryTableField id="23" name="bvQ2" tableColumnId="23"/>
      <queryTableField id="24" name="bvQ3" tableColumnId="24"/>
      <queryTableField id="25" name="M2" tableColumnId="25"/>
      <queryTableField id="26" name="M0" tableColumnId="26"/>
      <queryTableField id="27" name="DR" tableColumnId="27"/>
      <queryTableField id="28" name="CM" tableColumnId="28"/>
      <queryTableField id="29" name="Tax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C50A3-5840-4D95-932E-00D1A55E033C}" name="dataKZ__2" displayName="dataKZ__2" ref="A1:AC41" tableType="queryTable" totalsRowShown="0">
  <autoFilter ref="A1:AC41" xr:uid="{D99C50A3-5840-4D95-932E-00D1A55E033C}"/>
  <tableColumns count="29">
    <tableColumn id="1" xr3:uid="{189FB2C4-D5E4-4309-9062-1679704CB0B3}" uniqueName="1" name="Date" queryTableFieldId="1" dataDxfId="25"/>
    <tableColumn id="2" xr3:uid="{B8ADF39B-C4EE-4457-A2F0-0EDD21D1DDFA}" uniqueName="2" name="NGDP" queryTableFieldId="2" dataDxfId="24"/>
    <tableColumn id="3" xr3:uid="{FF864998-961B-4939-A6BB-C1457042234E}" uniqueName="3" name="WSGDP" queryTableFieldId="3" dataDxfId="23"/>
    <tableColumn id="4" xr3:uid="{D46D4E53-2C8E-4380-BE5D-70C6BF1AB24C}" uniqueName="4" name="COFS" queryTableFieldId="4" dataDxfId="22"/>
    <tableColumn id="5" xr3:uid="{3F60E30A-8563-4C69-9CD9-8D73AE15F1BB}" uniqueName="5" name="Slr" queryTableFieldId="5" dataDxfId="21"/>
    <tableColumn id="6" xr3:uid="{28F20DB5-1333-490A-AFA0-79A884E6101F}" uniqueName="6" name="AGRO" queryTableFieldId="6" dataDxfId="20"/>
    <tableColumn id="7" xr3:uid="{D29E0E92-42C6-4011-AFA2-31045C5ED299}" uniqueName="7" name="GREV" queryTableFieldId="7" dataDxfId="19"/>
    <tableColumn id="8" xr3:uid="{50CB9947-0540-4C52-B6DD-72A31F0CBE1D}" uniqueName="8" name="GEXP" queryTableFieldId="8" dataDxfId="18"/>
    <tableColumn id="9" xr3:uid="{D0731610-CFCB-434A-B88C-3384AFBC34B2}" uniqueName="9" name="taxProfit" queryTableFieldId="9" dataDxfId="17"/>
    <tableColumn id="10" xr3:uid="{4D790837-E02E-43EA-94CB-182BACEF38BF}" uniqueName="10" name="CH" queryTableFieldId="10" dataDxfId="16"/>
    <tableColumn id="11" xr3:uid="{15213BDB-AD9E-4D78-89FC-0B145660D308}" uniqueName="11" name="SID" queryTableFieldId="11" dataDxfId="15"/>
    <tableColumn id="12" xr3:uid="{FB00E8D6-6D55-4621-B126-C706735B2713}" uniqueName="12" name="SED" queryTableFieldId="12" dataDxfId="14"/>
    <tableColumn id="13" xr3:uid="{FEC4600B-4C84-40BD-BC68-53FE3EB1C4BA}" uniqueName="13" name="NPLa" queryTableFieldId="13" dataDxfId="13"/>
    <tableColumn id="14" xr3:uid="{2D0B4837-AB98-4E9B-83DF-E81F238126FB}" uniqueName="14" name="NPLp" queryTableFieldId="14" dataDxfId="12"/>
    <tableColumn id="15" xr3:uid="{57D0EC1E-1C19-48A1-915E-BCC783A388C2}" uniqueName="15" name="indexInstitute" queryTableFieldId="15" dataDxfId="11"/>
    <tableColumn id="16" xr3:uid="{D8FA2555-328C-4A8F-8B13-A5F8A3EDB9BE}" uniqueName="16" name="indexBureau" queryTableFieldId="16" dataDxfId="10"/>
    <tableColumn id="17" xr3:uid="{DC540C0A-A517-4E8A-B9FA-48173DFB1D9B}" uniqueName="17" name="indexPayment" queryTableFieldId="17" dataDxfId="9"/>
    <tableColumn id="18" xr3:uid="{DC623741-0605-4BDF-B52C-0FC849D94944}" uniqueName="18" name="indexDemocracy" queryTableFieldId="18" dataDxfId="8"/>
    <tableColumn id="19" xr3:uid="{AAA66D3D-2EE1-4643-BCA1-0CFA847F667D}" uniqueName="19" name="Unempl" queryTableFieldId="19" dataDxfId="7"/>
    <tableColumn id="20" xr3:uid="{5E512F3D-D09B-46FC-B131-AFF631539C01}" uniqueName="20" name="INFL" queryTableFieldId="20" dataDxfId="6"/>
    <tableColumn id="21" xr3:uid="{496F2607-4CA9-4274-9F66-E7EC526DD970}" uniqueName="21" name="RealInc" queryTableFieldId="21" dataDxfId="5"/>
    <tableColumn id="22" xr3:uid="{1E32802D-36BD-41BB-88CF-B02581740D5A}" uniqueName="22" name="bvQ1" queryTableFieldId="22"/>
    <tableColumn id="23" xr3:uid="{4994E291-D367-4FE0-9830-07345B29A141}" uniqueName="23" name="bvQ2" queryTableFieldId="23"/>
    <tableColumn id="24" xr3:uid="{5E0C81DA-7C34-462A-9E93-DD94EC2DAAC5}" uniqueName="24" name="bvQ3" queryTableFieldId="24"/>
    <tableColumn id="25" xr3:uid="{F1CE3726-02FF-4D7B-9A94-4E76ED42FE9F}" uniqueName="25" name="M2" queryTableFieldId="25" dataDxfId="4"/>
    <tableColumn id="26" xr3:uid="{EEC76BE6-EC23-4DD6-9794-27DCDCBB9C9F}" uniqueName="26" name="M0" queryTableFieldId="26" dataDxfId="3"/>
    <tableColumn id="27" xr3:uid="{5AF2FA74-7FA6-43A2-ADAD-1DC759FE3D90}" uniqueName="27" name="DR" queryTableFieldId="27" dataDxfId="2"/>
    <tableColumn id="28" xr3:uid="{AE920D8E-D44B-426A-9475-2D8140B7CA8F}" uniqueName="28" name="CM" queryTableFieldId="28" dataDxfId="1"/>
    <tableColumn id="29" xr3:uid="{7E101127-0325-45A3-87C5-1C6C546BD655}" uniqueName="29" name="Tax" queryTableFieldId="2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-plus.ru/info/inflation_index/kazakhstan/" TargetMode="External"/><Relationship Id="rId2" Type="http://schemas.openxmlformats.org/officeDocument/2006/relationships/hyperlink" Target="https://nationalbank.kz/ru/interestratesofbanksonat/stavki-voznagrazhdeniya-bankov-po-privlechennym-depozitampo-srokam-i-vidam-valyut" TargetMode="External"/><Relationship Id="rId1" Type="http://schemas.openxmlformats.org/officeDocument/2006/relationships/hyperlink" Target="https://databank.worldbank.org/source/worldwide-governance-indicator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atabank.worldbank.org/source/worldwide-governance-indicato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1C268-CC0B-47FD-B2C1-867AB3504E96}">
  <dimension ref="B2:F45"/>
  <sheetViews>
    <sheetView tabSelected="1" topLeftCell="A22" zoomScale="85" zoomScaleNormal="85" workbookViewId="0">
      <selection activeCell="D33" sqref="D33"/>
    </sheetView>
  </sheetViews>
  <sheetFormatPr defaultRowHeight="14.4"/>
  <cols>
    <col min="2" max="2" width="22.88671875" customWidth="1"/>
    <col min="3" max="3" width="39.33203125" customWidth="1"/>
    <col min="4" max="4" width="31.33203125" customWidth="1"/>
    <col min="5" max="5" width="22.33203125" customWidth="1"/>
    <col min="6" max="6" width="28.77734375" customWidth="1"/>
  </cols>
  <sheetData>
    <row r="2" spans="2:6">
      <c r="B2" s="3" t="s">
        <v>89</v>
      </c>
      <c r="C2" s="3" t="s">
        <v>90</v>
      </c>
      <c r="D2" s="3" t="s">
        <v>91</v>
      </c>
      <c r="E2" s="3" t="s">
        <v>92</v>
      </c>
      <c r="F2" s="4" t="s">
        <v>93</v>
      </c>
    </row>
    <row r="3" spans="2:6" ht="28.8">
      <c r="B3" s="5" t="s">
        <v>88</v>
      </c>
      <c r="C3" s="6" t="s">
        <v>94</v>
      </c>
      <c r="D3" s="7" t="s">
        <v>96</v>
      </c>
      <c r="E3" s="7" t="s">
        <v>98</v>
      </c>
      <c r="F3" s="7" t="s">
        <v>97</v>
      </c>
    </row>
    <row r="4" spans="2:6">
      <c r="B4" s="7" t="s">
        <v>99</v>
      </c>
      <c r="C4" s="7" t="s">
        <v>100</v>
      </c>
      <c r="D4" s="7" t="s">
        <v>101</v>
      </c>
      <c r="E4" s="7" t="s">
        <v>102</v>
      </c>
      <c r="F4" s="7" t="s">
        <v>95</v>
      </c>
    </row>
    <row r="5" spans="2:6" ht="28.8">
      <c r="B5" s="5" t="s">
        <v>103</v>
      </c>
      <c r="C5" s="6" t="s">
        <v>104</v>
      </c>
      <c r="D5" s="7" t="s">
        <v>96</v>
      </c>
      <c r="E5" s="7" t="s">
        <v>105</v>
      </c>
      <c r="F5" s="7" t="s">
        <v>95</v>
      </c>
    </row>
    <row r="6" spans="2:6">
      <c r="B6" s="7" t="s">
        <v>106</v>
      </c>
      <c r="C6" s="6" t="s">
        <v>108</v>
      </c>
      <c r="D6" s="7" t="s">
        <v>96</v>
      </c>
      <c r="E6" s="7" t="s">
        <v>110</v>
      </c>
      <c r="F6" s="7" t="s">
        <v>95</v>
      </c>
    </row>
    <row r="7" spans="2:6">
      <c r="B7" s="7" t="s">
        <v>107</v>
      </c>
      <c r="C7" s="6" t="s">
        <v>109</v>
      </c>
      <c r="D7" s="7" t="s">
        <v>96</v>
      </c>
      <c r="E7" s="7" t="s">
        <v>110</v>
      </c>
      <c r="F7" s="7" t="s">
        <v>95</v>
      </c>
    </row>
    <row r="8" spans="2:6">
      <c r="B8" s="7" t="s">
        <v>114</v>
      </c>
      <c r="C8" s="18" t="s">
        <v>111</v>
      </c>
      <c r="D8" s="19" t="s">
        <v>96</v>
      </c>
      <c r="E8" s="7" t="s">
        <v>112</v>
      </c>
      <c r="F8" s="7" t="s">
        <v>113</v>
      </c>
    </row>
    <row r="9" spans="2:6">
      <c r="B9" s="7" t="s">
        <v>182</v>
      </c>
      <c r="C9" s="7" t="s">
        <v>115</v>
      </c>
      <c r="D9" s="19" t="s">
        <v>96</v>
      </c>
      <c r="E9" s="7" t="s">
        <v>112</v>
      </c>
      <c r="F9" s="7" t="s">
        <v>116</v>
      </c>
    </row>
    <row r="10" spans="2:6">
      <c r="B10" s="7" t="s">
        <v>117</v>
      </c>
      <c r="C10" s="7" t="s">
        <v>118</v>
      </c>
      <c r="D10" s="7" t="s">
        <v>119</v>
      </c>
      <c r="E10" s="7" t="s">
        <v>120</v>
      </c>
      <c r="F10" s="7" t="s">
        <v>121</v>
      </c>
    </row>
    <row r="11" spans="2:6">
      <c r="B11" s="7" t="s">
        <v>122</v>
      </c>
      <c r="C11" s="18" t="s">
        <v>123</v>
      </c>
      <c r="D11" s="19" t="s">
        <v>101</v>
      </c>
      <c r="E11" s="7" t="s">
        <v>124</v>
      </c>
      <c r="F11" s="7" t="s">
        <v>95</v>
      </c>
    </row>
    <row r="12" spans="2:6">
      <c r="B12" s="7" t="s">
        <v>125</v>
      </c>
      <c r="C12" s="16" t="s">
        <v>131</v>
      </c>
      <c r="D12" s="7" t="s">
        <v>132</v>
      </c>
      <c r="E12" s="17" t="s">
        <v>133</v>
      </c>
      <c r="F12" s="7" t="s">
        <v>95</v>
      </c>
    </row>
    <row r="13" spans="2:6">
      <c r="B13" s="7" t="s">
        <v>126</v>
      </c>
      <c r="C13" s="6" t="s">
        <v>134</v>
      </c>
      <c r="D13" s="7" t="s">
        <v>132</v>
      </c>
      <c r="E13" s="7" t="s">
        <v>133</v>
      </c>
      <c r="F13" s="7" t="s">
        <v>95</v>
      </c>
    </row>
    <row r="14" spans="2:6" ht="28.8">
      <c r="B14" s="7" t="s">
        <v>127</v>
      </c>
      <c r="C14" s="6" t="s">
        <v>135</v>
      </c>
      <c r="D14" s="7" t="s">
        <v>132</v>
      </c>
      <c r="E14" s="39" t="s">
        <v>133</v>
      </c>
      <c r="F14" s="7" t="s">
        <v>95</v>
      </c>
    </row>
    <row r="15" spans="2:6">
      <c r="B15" s="7" t="s">
        <v>128</v>
      </c>
      <c r="C15" s="6" t="s">
        <v>136</v>
      </c>
      <c r="D15" s="7" t="s">
        <v>132</v>
      </c>
      <c r="E15" s="7" t="s">
        <v>133</v>
      </c>
      <c r="F15" s="7" t="s">
        <v>95</v>
      </c>
    </row>
    <row r="16" spans="2:6">
      <c r="B16" s="7" t="s">
        <v>129</v>
      </c>
      <c r="C16" s="6" t="s">
        <v>137</v>
      </c>
      <c r="D16" s="7" t="s">
        <v>132</v>
      </c>
      <c r="E16" s="7" t="s">
        <v>133</v>
      </c>
      <c r="F16" s="7" t="s">
        <v>95</v>
      </c>
    </row>
    <row r="17" spans="2:6">
      <c r="B17" s="7" t="s">
        <v>130</v>
      </c>
      <c r="C17" s="6" t="s">
        <v>138</v>
      </c>
      <c r="D17" s="7" t="s">
        <v>132</v>
      </c>
      <c r="E17" s="7" t="s">
        <v>133</v>
      </c>
      <c r="F17" s="7" t="s">
        <v>95</v>
      </c>
    </row>
    <row r="18" spans="2:6">
      <c r="B18" s="7" t="s">
        <v>139</v>
      </c>
      <c r="C18" s="6" t="s">
        <v>140</v>
      </c>
      <c r="D18" s="7" t="s">
        <v>141</v>
      </c>
      <c r="E18" s="7" t="s">
        <v>147</v>
      </c>
      <c r="F18" s="19" t="s">
        <v>95</v>
      </c>
    </row>
    <row r="19" spans="2:6" ht="43.2">
      <c r="B19" s="7" t="s">
        <v>142</v>
      </c>
      <c r="C19" s="6" t="s">
        <v>143</v>
      </c>
      <c r="D19" s="7" t="s">
        <v>144</v>
      </c>
      <c r="E19" s="7" t="s">
        <v>147</v>
      </c>
      <c r="F19" s="7" t="s">
        <v>95</v>
      </c>
    </row>
    <row r="20" spans="2:6">
      <c r="B20" s="7" t="s">
        <v>145</v>
      </c>
      <c r="C20" s="6" t="s">
        <v>146</v>
      </c>
      <c r="D20" s="7" t="s">
        <v>144</v>
      </c>
      <c r="E20" s="7" t="s">
        <v>147</v>
      </c>
      <c r="F20" s="7" t="s">
        <v>95</v>
      </c>
    </row>
    <row r="21" spans="2:6" ht="27" customHeight="1">
      <c r="B21" s="7" t="s">
        <v>148</v>
      </c>
      <c r="C21" s="6" t="s">
        <v>149</v>
      </c>
      <c r="D21" s="7" t="s">
        <v>101</v>
      </c>
      <c r="E21" s="19" t="s">
        <v>158</v>
      </c>
      <c r="F21" s="40" t="s">
        <v>161</v>
      </c>
    </row>
    <row r="22" spans="2:6" ht="43.2">
      <c r="B22" s="20" t="s">
        <v>150</v>
      </c>
      <c r="C22" s="6" t="s">
        <v>155</v>
      </c>
      <c r="D22" s="7" t="s">
        <v>101</v>
      </c>
      <c r="E22" s="19" t="s">
        <v>158</v>
      </c>
      <c r="F22" s="41"/>
    </row>
    <row r="23" spans="2:6" ht="28.8">
      <c r="B23" s="20" t="s">
        <v>151</v>
      </c>
      <c r="C23" s="6" t="s">
        <v>152</v>
      </c>
      <c r="D23" s="7" t="s">
        <v>101</v>
      </c>
      <c r="E23" s="19" t="s">
        <v>158</v>
      </c>
      <c r="F23" s="41"/>
    </row>
    <row r="24" spans="2:6" ht="28.2" customHeight="1">
      <c r="B24" s="20" t="s">
        <v>153</v>
      </c>
      <c r="C24" s="6" t="s">
        <v>156</v>
      </c>
      <c r="D24" s="7" t="s">
        <v>101</v>
      </c>
      <c r="E24" s="19" t="s">
        <v>158</v>
      </c>
      <c r="F24" s="41"/>
    </row>
    <row r="25" spans="2:6" ht="43.2">
      <c r="B25" s="20" t="s">
        <v>154</v>
      </c>
      <c r="C25" s="6" t="s">
        <v>159</v>
      </c>
      <c r="D25" s="7" t="s">
        <v>101</v>
      </c>
      <c r="E25" s="36" t="s">
        <v>158</v>
      </c>
      <c r="F25" s="41"/>
    </row>
    <row r="26" spans="2:6" ht="43.2">
      <c r="B26" s="20" t="s">
        <v>157</v>
      </c>
      <c r="C26" s="6" t="s">
        <v>160</v>
      </c>
      <c r="D26" s="7" t="s">
        <v>101</v>
      </c>
      <c r="E26" s="19" t="s">
        <v>158</v>
      </c>
      <c r="F26" s="42"/>
    </row>
    <row r="27" spans="2:6" ht="28.8">
      <c r="B27" s="23" t="s">
        <v>162</v>
      </c>
      <c r="C27" s="24" t="s">
        <v>164</v>
      </c>
      <c r="D27" s="22" t="s">
        <v>101</v>
      </c>
      <c r="E27" s="38" t="s">
        <v>163</v>
      </c>
      <c r="F27" s="43" t="s">
        <v>167</v>
      </c>
    </row>
    <row r="28" spans="2:6" ht="28.8">
      <c r="B28" s="23" t="s">
        <v>165</v>
      </c>
      <c r="C28" s="26" t="s">
        <v>166</v>
      </c>
      <c r="D28" s="22" t="s">
        <v>101</v>
      </c>
      <c r="E28" s="21" t="s">
        <v>163</v>
      </c>
      <c r="F28" s="44"/>
    </row>
    <row r="29" spans="2:6" ht="28.8">
      <c r="B29" s="27" t="s">
        <v>168</v>
      </c>
      <c r="C29" s="18" t="s">
        <v>169</v>
      </c>
      <c r="D29" s="19" t="s">
        <v>101</v>
      </c>
      <c r="E29" s="7" t="s">
        <v>170</v>
      </c>
      <c r="F29" s="19" t="s">
        <v>95</v>
      </c>
    </row>
    <row r="30" spans="2:6">
      <c r="B30" s="27" t="s">
        <v>171</v>
      </c>
      <c r="C30" s="18" t="s">
        <v>172</v>
      </c>
      <c r="D30" s="19" t="s">
        <v>96</v>
      </c>
      <c r="E30" s="19" t="s">
        <v>175</v>
      </c>
      <c r="F30" s="19" t="s">
        <v>95</v>
      </c>
    </row>
    <row r="31" spans="2:6">
      <c r="B31" s="27" t="s">
        <v>173</v>
      </c>
      <c r="C31" s="18" t="s">
        <v>174</v>
      </c>
      <c r="D31" s="19" t="s">
        <v>119</v>
      </c>
      <c r="E31" s="19" t="s">
        <v>175</v>
      </c>
      <c r="F31" s="7" t="s">
        <v>95</v>
      </c>
    </row>
    <row r="32" spans="2:6">
      <c r="B32" s="7" t="s">
        <v>176</v>
      </c>
      <c r="C32" s="7" t="s">
        <v>178</v>
      </c>
      <c r="D32" s="7" t="s">
        <v>96</v>
      </c>
      <c r="E32" s="7" t="s">
        <v>180</v>
      </c>
      <c r="F32" s="45" t="s">
        <v>181</v>
      </c>
    </row>
    <row r="33" spans="2:6">
      <c r="B33" s="7" t="s">
        <v>177</v>
      </c>
      <c r="C33" s="7" t="s">
        <v>179</v>
      </c>
      <c r="D33" s="7" t="s">
        <v>96</v>
      </c>
      <c r="E33" s="7" t="s">
        <v>180</v>
      </c>
      <c r="F33" s="46"/>
    </row>
    <row r="34" spans="2:6">
      <c r="B34" s="20" t="s">
        <v>187</v>
      </c>
      <c r="C34" s="18" t="s">
        <v>183</v>
      </c>
      <c r="D34" s="7" t="s">
        <v>96</v>
      </c>
      <c r="E34" s="7" t="s">
        <v>186</v>
      </c>
      <c r="F34" s="7" t="s">
        <v>95</v>
      </c>
    </row>
    <row r="35" spans="2:6" ht="28.8">
      <c r="B35" s="27" t="s">
        <v>184</v>
      </c>
      <c r="C35" s="18" t="s">
        <v>185</v>
      </c>
      <c r="D35" s="7" t="s">
        <v>96</v>
      </c>
      <c r="E35" s="7" t="s">
        <v>186</v>
      </c>
      <c r="F35" s="7" t="s">
        <v>95</v>
      </c>
    </row>
    <row r="36" spans="2:6">
      <c r="B36" s="20" t="s">
        <v>188</v>
      </c>
      <c r="C36" s="35" t="s">
        <v>183</v>
      </c>
      <c r="D36" s="34" t="s">
        <v>101</v>
      </c>
      <c r="E36" s="34" t="s">
        <v>186</v>
      </c>
      <c r="F36" s="22" t="s">
        <v>189</v>
      </c>
    </row>
    <row r="37" spans="2:6">
      <c r="B37" s="7" t="s">
        <v>190</v>
      </c>
      <c r="C37" s="7" t="s">
        <v>193</v>
      </c>
      <c r="D37" s="7"/>
      <c r="E37" s="7"/>
      <c r="F37" s="43" t="s">
        <v>195</v>
      </c>
    </row>
    <row r="38" spans="2:6">
      <c r="B38" s="7" t="s">
        <v>191</v>
      </c>
      <c r="C38" s="7" t="s">
        <v>194</v>
      </c>
      <c r="D38" s="7"/>
      <c r="E38" s="7"/>
      <c r="F38" s="43"/>
    </row>
    <row r="39" spans="2:6">
      <c r="B39" s="7" t="s">
        <v>192</v>
      </c>
      <c r="C39" s="7"/>
      <c r="D39" s="7"/>
      <c r="E39" s="7"/>
      <c r="F39" s="7"/>
    </row>
    <row r="40" spans="2:6">
      <c r="B40" s="7" t="s">
        <v>196</v>
      </c>
      <c r="C40" s="7" t="s">
        <v>197</v>
      </c>
      <c r="D40" s="7" t="s">
        <v>132</v>
      </c>
      <c r="E40" s="7" t="s">
        <v>203</v>
      </c>
      <c r="F40" s="7" t="s">
        <v>95</v>
      </c>
    </row>
    <row r="41" spans="2:6">
      <c r="B41" s="7" t="s">
        <v>199</v>
      </c>
      <c r="C41" s="7" t="s">
        <v>200</v>
      </c>
      <c r="D41" s="7" t="s">
        <v>132</v>
      </c>
      <c r="E41" s="7" t="s">
        <v>203</v>
      </c>
      <c r="F41" s="7" t="s">
        <v>95</v>
      </c>
    </row>
    <row r="42" spans="2:6">
      <c r="B42" s="7" t="s">
        <v>201</v>
      </c>
      <c r="C42" s="7" t="s">
        <v>202</v>
      </c>
      <c r="D42" s="7" t="s">
        <v>132</v>
      </c>
      <c r="E42" s="7" t="s">
        <v>198</v>
      </c>
      <c r="F42" s="7" t="s">
        <v>95</v>
      </c>
    </row>
    <row r="43" spans="2:6">
      <c r="B43" s="7" t="s">
        <v>204</v>
      </c>
      <c r="C43" s="7" t="s">
        <v>205</v>
      </c>
      <c r="D43" s="7" t="s">
        <v>206</v>
      </c>
      <c r="E43" s="7" t="s">
        <v>207</v>
      </c>
      <c r="F43" s="19" t="s">
        <v>95</v>
      </c>
    </row>
    <row r="44" spans="2:6">
      <c r="B44" s="19" t="s">
        <v>208</v>
      </c>
      <c r="C44" s="19" t="s">
        <v>209</v>
      </c>
      <c r="D44" s="19" t="s">
        <v>206</v>
      </c>
      <c r="E44" s="7"/>
      <c r="F44" s="7"/>
    </row>
    <row r="45" spans="2:6">
      <c r="B45" s="19" t="s">
        <v>210</v>
      </c>
      <c r="C45" s="19" t="s">
        <v>211</v>
      </c>
      <c r="D45" s="7"/>
      <c r="E45" s="7"/>
      <c r="F45" s="7"/>
    </row>
  </sheetData>
  <mergeCells count="4">
    <mergeCell ref="F21:F26"/>
    <mergeCell ref="F27:F28"/>
    <mergeCell ref="F32:F33"/>
    <mergeCell ref="F37:F38"/>
  </mergeCells>
  <hyperlinks>
    <hyperlink ref="E12" r:id="rId1" xr:uid="{E3383C98-5B13-4DDE-9EB1-8DA1060D8782}"/>
    <hyperlink ref="E25" r:id="rId2" xr:uid="{EBA6EC01-3DD6-494E-AAEA-E05CDE1C0D02}"/>
    <hyperlink ref="E27" r:id="rId3" xr:uid="{FA6DCF3A-5B33-4C0F-8589-8FA0D62D4AF6}"/>
    <hyperlink ref="E14" r:id="rId4" xr:uid="{1A1DC537-10BC-414E-8506-0B0A6A0E7F18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C6BB-16C1-4AA9-A5CA-6D05606EBBBA}">
  <dimension ref="A1:AJ98"/>
  <sheetViews>
    <sheetView zoomScale="55" zoomScaleNormal="55" workbookViewId="0">
      <selection activeCell="AC96" sqref="AC96"/>
    </sheetView>
  </sheetViews>
  <sheetFormatPr defaultRowHeight="14.4"/>
  <cols>
    <col min="3" max="3" width="15.21875" customWidth="1"/>
    <col min="4" max="4" width="11" customWidth="1"/>
    <col min="5" max="5" width="12.6640625" style="12" bestFit="1" customWidth="1"/>
    <col min="6" max="6" width="12.6640625" bestFit="1" customWidth="1"/>
    <col min="7" max="7" width="10.6640625" bestFit="1" customWidth="1"/>
    <col min="8" max="8" width="11" bestFit="1" customWidth="1"/>
    <col min="16" max="16" width="10" customWidth="1"/>
    <col min="20" max="20" width="11.109375" customWidth="1"/>
    <col min="25" max="25" width="11.88671875" bestFit="1" customWidth="1"/>
    <col min="27" max="28" width="13.77734375" bestFit="1" customWidth="1"/>
    <col min="29" max="29" width="10.44140625" bestFit="1" customWidth="1"/>
    <col min="33" max="33" width="10.44140625" bestFit="1" customWidth="1"/>
  </cols>
  <sheetData>
    <row r="1" spans="1:36">
      <c r="A1" s="1" t="s">
        <v>0</v>
      </c>
      <c r="B1" s="13" t="s">
        <v>88</v>
      </c>
      <c r="C1" s="13" t="s">
        <v>99</v>
      </c>
      <c r="D1" s="13" t="s">
        <v>103</v>
      </c>
      <c r="E1" s="14" t="s">
        <v>114</v>
      </c>
      <c r="F1" s="13" t="s">
        <v>182</v>
      </c>
      <c r="G1" s="13" t="s">
        <v>117</v>
      </c>
      <c r="H1" s="13" t="s">
        <v>122</v>
      </c>
      <c r="I1" s="15" t="s">
        <v>125</v>
      </c>
      <c r="J1" s="15" t="s">
        <v>126</v>
      </c>
      <c r="K1" s="15" t="s">
        <v>127</v>
      </c>
      <c r="L1" s="15" t="s">
        <v>128</v>
      </c>
      <c r="M1" s="15" t="s">
        <v>129</v>
      </c>
      <c r="N1" s="15" t="s">
        <v>130</v>
      </c>
      <c r="O1" s="28" t="s">
        <v>139</v>
      </c>
      <c r="P1" s="28" t="s">
        <v>142</v>
      </c>
      <c r="Q1" s="28" t="s">
        <v>145</v>
      </c>
      <c r="R1" s="28" t="s">
        <v>162</v>
      </c>
      <c r="S1" s="28" t="s">
        <v>168</v>
      </c>
      <c r="T1" s="13" t="s">
        <v>171</v>
      </c>
      <c r="U1" s="13" t="s">
        <v>173</v>
      </c>
      <c r="V1" s="15" t="s">
        <v>176</v>
      </c>
      <c r="W1" s="15" t="s">
        <v>177</v>
      </c>
      <c r="X1" s="32" t="s">
        <v>187</v>
      </c>
      <c r="Y1" s="32" t="s">
        <v>184</v>
      </c>
      <c r="Z1" s="13" t="s">
        <v>188</v>
      </c>
      <c r="AA1" s="13" t="s">
        <v>190</v>
      </c>
      <c r="AB1" s="13" t="s">
        <v>191</v>
      </c>
      <c r="AC1" s="13" t="s">
        <v>192</v>
      </c>
      <c r="AD1" s="13" t="s">
        <v>196</v>
      </c>
      <c r="AE1" s="13" t="s">
        <v>199</v>
      </c>
      <c r="AF1" s="13" t="s">
        <v>201</v>
      </c>
      <c r="AG1" s="37" t="s">
        <v>204</v>
      </c>
      <c r="AH1" s="37" t="s">
        <v>210</v>
      </c>
      <c r="AI1" s="37" t="s">
        <v>208</v>
      </c>
      <c r="AJ1" s="37" t="s">
        <v>212</v>
      </c>
    </row>
    <row r="2" spans="1:36">
      <c r="A2" s="2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>
        <v>2.7025999999999994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6">
      <c r="A3" s="2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>
        <v>1.8105195999999601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6">
      <c r="A4" s="2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>
        <v>1.103803999999986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6">
      <c r="A5" s="2" t="s">
        <v>4</v>
      </c>
      <c r="B5" s="7"/>
      <c r="C5" s="7"/>
      <c r="D5" s="7"/>
      <c r="E5" s="7"/>
      <c r="F5" s="7"/>
      <c r="G5" s="7"/>
      <c r="H5" s="7"/>
      <c r="I5" s="7">
        <v>-0.69471749999999999</v>
      </c>
      <c r="J5" s="7">
        <v>-1.1239680000000001</v>
      </c>
      <c r="K5" s="7">
        <v>9.0767799999999996E-2</v>
      </c>
      <c r="L5" s="7">
        <v>-0.59198510000000004</v>
      </c>
      <c r="M5" s="7">
        <v>-1.1074109999999999</v>
      </c>
      <c r="N5" s="7">
        <v>-0.96567919999999996</v>
      </c>
      <c r="O5" s="7"/>
      <c r="P5" s="7"/>
      <c r="Q5" s="7"/>
      <c r="R5" s="7">
        <v>4.0533339999999862</v>
      </c>
      <c r="S5" s="7"/>
      <c r="T5" s="7"/>
      <c r="U5" s="7"/>
      <c r="V5" s="7">
        <v>146.76075</v>
      </c>
      <c r="W5" s="7">
        <v>144.0455</v>
      </c>
      <c r="X5" s="7"/>
      <c r="Y5" s="7"/>
      <c r="Z5" s="7"/>
      <c r="AA5" s="7"/>
      <c r="AB5" s="7"/>
      <c r="AC5" s="7"/>
      <c r="AD5" s="7"/>
      <c r="AE5" s="7"/>
      <c r="AF5" s="7">
        <v>10</v>
      </c>
    </row>
    <row r="6" spans="1:36">
      <c r="A6" s="2" t="s">
        <v>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2.520353899999983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6">
      <c r="A7" s="2" t="s">
        <v>6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>
        <v>1.2039027999999785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6">
      <c r="A8" s="2" t="s">
        <v>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>
        <v>9.980000000000544E-2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6">
      <c r="A9" s="2" t="s">
        <v>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>
        <v>2.6223629999999831</v>
      </c>
      <c r="S9" s="7"/>
      <c r="T9" s="7"/>
      <c r="U9" s="7"/>
      <c r="V9" s="7">
        <v>182.64924999999999</v>
      </c>
      <c r="W9" s="7">
        <v>179.03149999999999</v>
      </c>
      <c r="X9" s="7"/>
      <c r="Y9" s="7"/>
      <c r="Z9" s="7"/>
      <c r="AA9" s="7"/>
      <c r="AB9" s="7"/>
      <c r="AC9" s="7"/>
      <c r="AD9" s="7"/>
      <c r="AE9" s="7"/>
      <c r="AF9" s="7">
        <v>23</v>
      </c>
    </row>
    <row r="10" spans="1:36">
      <c r="A10" s="2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>
        <v>1.2041041999999891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6">
      <c r="A11" s="2" t="s">
        <v>10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>
        <v>1.9115224999999736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6">
      <c r="A12" s="2" t="s">
        <v>11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>
        <v>0.39849819999999703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6">
      <c r="A13" s="2" t="s">
        <v>12</v>
      </c>
      <c r="B13" s="7"/>
      <c r="C13" s="7"/>
      <c r="D13" s="7"/>
      <c r="E13" s="7"/>
      <c r="F13" s="7"/>
      <c r="G13" s="7"/>
      <c r="H13" s="7"/>
      <c r="I13" s="7">
        <v>-0.9299887</v>
      </c>
      <c r="J13" s="7">
        <v>-1.111002</v>
      </c>
      <c r="K13" s="7">
        <v>0.35830719999999999</v>
      </c>
      <c r="L13" s="7">
        <v>-0.69579449999999998</v>
      </c>
      <c r="M13" s="7">
        <v>-1.1426689999999999</v>
      </c>
      <c r="N13" s="7">
        <v>-1.072603</v>
      </c>
      <c r="O13" s="7"/>
      <c r="P13" s="7"/>
      <c r="Q13" s="7"/>
      <c r="R13" s="7">
        <v>3.028483999999998</v>
      </c>
      <c r="S13" s="7"/>
      <c r="T13" s="7"/>
      <c r="U13" s="7"/>
      <c r="V13" s="7">
        <v>201.96299999999999</v>
      </c>
      <c r="W13" s="7">
        <v>200.26750000000001</v>
      </c>
      <c r="X13" s="7"/>
      <c r="Y13" s="7"/>
      <c r="Z13" s="7"/>
      <c r="AA13" s="7"/>
      <c r="AB13" s="7"/>
      <c r="AC13" s="7"/>
      <c r="AD13" s="7"/>
      <c r="AE13" s="7"/>
      <c r="AF13" s="7">
        <v>30</v>
      </c>
    </row>
    <row r="14" spans="1:36">
      <c r="A14" s="2" t="s">
        <v>13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>
        <v>1.8095149999999949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6">
      <c r="A15" s="2" t="s">
        <v>14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0.60090039999995959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6">
      <c r="A16" s="2" t="s">
        <v>15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0.60080000000000133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>
      <c r="A17" s="2" t="s">
        <v>16</v>
      </c>
      <c r="B17" s="7"/>
      <c r="C17" s="7"/>
      <c r="D17" s="7"/>
      <c r="E17" s="7"/>
      <c r="F17" s="7"/>
      <c r="G17" s="7"/>
      <c r="H17" s="7"/>
      <c r="I17" s="7">
        <v>-0.62586589999999998</v>
      </c>
      <c r="J17" s="7">
        <v>-1.0263580000000001</v>
      </c>
      <c r="K17" s="7">
        <v>0.35653790000000002</v>
      </c>
      <c r="L17" s="7">
        <v>-0.4185913</v>
      </c>
      <c r="M17" s="7">
        <v>-1.0306690000000001</v>
      </c>
      <c r="N17" s="7">
        <v>-1.0917060000000001</v>
      </c>
      <c r="O17" s="7"/>
      <c r="P17" s="7"/>
      <c r="Q17" s="7"/>
      <c r="R17" s="7">
        <v>3.8470871999999767</v>
      </c>
      <c r="S17" s="7"/>
      <c r="T17" s="7"/>
      <c r="U17" s="7"/>
      <c r="V17" s="7">
        <v>251.14150000000001</v>
      </c>
      <c r="W17" s="7">
        <v>256.74799999999999</v>
      </c>
      <c r="X17" s="7"/>
      <c r="Y17" s="7"/>
      <c r="Z17" s="7"/>
      <c r="AA17" s="7"/>
      <c r="AB17" s="7"/>
      <c r="AC17" s="7"/>
      <c r="AD17" s="7"/>
      <c r="AE17" s="7"/>
      <c r="AF17" s="7">
        <v>27</v>
      </c>
    </row>
    <row r="18" spans="1:32">
      <c r="A18" s="2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1.6083139999999885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2">
      <c r="A19" s="2" t="s">
        <v>18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0.90260239999999659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>
      <c r="A20" s="2" t="s">
        <v>19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1.4056064000000035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32">
      <c r="A21" s="2" t="s">
        <v>20</v>
      </c>
      <c r="B21" s="7"/>
      <c r="C21" s="7"/>
      <c r="D21" s="7">
        <v>379.27199999999999</v>
      </c>
      <c r="E21" s="7"/>
      <c r="F21" s="7"/>
      <c r="G21" s="7"/>
      <c r="H21" s="7"/>
      <c r="I21" s="7">
        <v>-0.65412579999999998</v>
      </c>
      <c r="J21" s="7">
        <v>-1.095961</v>
      </c>
      <c r="K21" s="7">
        <v>7.0233100000000007E-2</v>
      </c>
      <c r="L21" s="7">
        <v>-0.48185289999999997</v>
      </c>
      <c r="M21" s="7">
        <v>-1.008891</v>
      </c>
      <c r="N21" s="7">
        <v>-1.128525</v>
      </c>
      <c r="O21" s="7">
        <v>2359.3000000000002</v>
      </c>
      <c r="P21" s="7">
        <v>2708</v>
      </c>
      <c r="Q21" s="7">
        <v>1124</v>
      </c>
      <c r="R21" s="7">
        <v>2.9279890999999836</v>
      </c>
      <c r="S21" s="7"/>
      <c r="T21" s="7"/>
      <c r="U21" s="7"/>
      <c r="V21" s="7">
        <v>321.68349999999998</v>
      </c>
      <c r="W21" s="7">
        <v>321.98450000000003</v>
      </c>
      <c r="X21" s="33">
        <v>16.411999999999999</v>
      </c>
      <c r="Y21" s="33">
        <v>714.07100000000003</v>
      </c>
      <c r="Z21" s="7">
        <v>2.2983708902896209</v>
      </c>
      <c r="AA21" s="7"/>
      <c r="AB21" s="7"/>
      <c r="AC21" s="7"/>
      <c r="AD21" s="7"/>
      <c r="AE21" s="7"/>
      <c r="AF21" s="7">
        <v>23</v>
      </c>
    </row>
    <row r="22" spans="1:32">
      <c r="A22" s="2" t="s">
        <v>21</v>
      </c>
      <c r="B22" s="7"/>
      <c r="C22" s="7"/>
      <c r="D22" s="7">
        <v>364.79300000000001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>
        <v>2557.6</v>
      </c>
      <c r="P22" s="7">
        <v>3039</v>
      </c>
      <c r="Q22" s="7">
        <v>1252</v>
      </c>
      <c r="R22" s="7">
        <v>2.0132288000000109</v>
      </c>
      <c r="S22" s="7"/>
      <c r="T22" s="7"/>
      <c r="U22" s="7"/>
      <c r="V22" s="7"/>
      <c r="W22" s="7"/>
      <c r="X22" s="33">
        <v>28.375</v>
      </c>
      <c r="Y22" s="33">
        <v>790.02599999999995</v>
      </c>
      <c r="Z22" s="7">
        <v>3.5916539455663488</v>
      </c>
      <c r="AA22" s="7"/>
      <c r="AB22" s="7"/>
      <c r="AC22" s="7"/>
      <c r="AD22" s="7"/>
      <c r="AE22" s="7"/>
      <c r="AF22" s="7"/>
    </row>
    <row r="23" spans="1:32">
      <c r="A23" s="2" t="s">
        <v>22</v>
      </c>
      <c r="B23" s="7"/>
      <c r="C23" s="7"/>
      <c r="D23" s="7">
        <v>389.44499999999999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>
        <v>2760.7</v>
      </c>
      <c r="P23" s="7">
        <v>3517</v>
      </c>
      <c r="Q23" s="7">
        <v>1432</v>
      </c>
      <c r="R23" s="7">
        <v>1.6084143999999911</v>
      </c>
      <c r="S23" s="7"/>
      <c r="T23" s="7"/>
      <c r="U23" s="7"/>
      <c r="V23" s="7"/>
      <c r="W23" s="7"/>
      <c r="X23" s="33">
        <v>21.059000000000001</v>
      </c>
      <c r="Y23" s="33">
        <v>958.39700000000005</v>
      </c>
      <c r="Z23" s="7">
        <v>2.1973148914280825</v>
      </c>
      <c r="AA23" s="7"/>
      <c r="AB23" s="7"/>
      <c r="AC23" s="7"/>
      <c r="AD23" s="7"/>
      <c r="AE23" s="7"/>
      <c r="AF23" s="7"/>
    </row>
    <row r="24" spans="1:32">
      <c r="A24" s="2" t="s">
        <v>23</v>
      </c>
      <c r="B24" s="7"/>
      <c r="C24" s="7"/>
      <c r="D24" s="7">
        <v>414.685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>
        <v>2959.6</v>
      </c>
      <c r="P24" s="7">
        <v>4213</v>
      </c>
      <c r="Q24" s="7">
        <v>1564</v>
      </c>
      <c r="R24" s="7">
        <v>1.5066079999999982</v>
      </c>
      <c r="S24" s="7"/>
      <c r="T24" s="7"/>
      <c r="U24" s="7"/>
      <c r="V24" s="7"/>
      <c r="W24" s="7"/>
      <c r="X24" s="33">
        <v>26.14</v>
      </c>
      <c r="Y24" s="33">
        <v>1079.5070000000001</v>
      </c>
      <c r="Z24" s="7">
        <v>2.4214757291986064</v>
      </c>
      <c r="AA24" s="7"/>
      <c r="AB24" s="7"/>
      <c r="AC24" s="7"/>
      <c r="AD24" s="7"/>
      <c r="AE24" s="7"/>
      <c r="AF24" s="7"/>
    </row>
    <row r="25" spans="1:32">
      <c r="A25" s="2" t="s">
        <v>24</v>
      </c>
      <c r="B25" s="7"/>
      <c r="C25" s="7"/>
      <c r="D25" s="7">
        <v>411.96800000000002</v>
      </c>
      <c r="E25" s="7"/>
      <c r="F25" s="7"/>
      <c r="G25" s="7"/>
      <c r="H25" s="7"/>
      <c r="I25" s="7">
        <v>-0.6191217</v>
      </c>
      <c r="J25" s="7">
        <v>-1.014119</v>
      </c>
      <c r="K25" s="7">
        <v>0.18895200000000001</v>
      </c>
      <c r="L25" s="7">
        <v>-0.299068</v>
      </c>
      <c r="M25" s="7">
        <v>-0.86543159999999997</v>
      </c>
      <c r="N25" s="7">
        <v>-1.031668</v>
      </c>
      <c r="O25" s="7">
        <v>3215.1</v>
      </c>
      <c r="P25" s="7">
        <v>5312</v>
      </c>
      <c r="Q25" s="7">
        <v>1692</v>
      </c>
      <c r="R25" s="7">
        <v>2.5204539999999831</v>
      </c>
      <c r="S25" s="7"/>
      <c r="T25" s="7"/>
      <c r="U25" s="7"/>
      <c r="V25" s="7">
        <v>524.63300000000004</v>
      </c>
      <c r="W25" s="7">
        <v>486.53649999999999</v>
      </c>
      <c r="X25" s="33">
        <v>15.147</v>
      </c>
      <c r="Y25" s="33">
        <v>1255.8820000000001</v>
      </c>
      <c r="Z25" s="7">
        <v>1.2060846480799947</v>
      </c>
      <c r="AA25" s="7"/>
      <c r="AB25" s="7"/>
      <c r="AC25" s="7"/>
      <c r="AD25" s="7"/>
      <c r="AE25" s="7"/>
      <c r="AF25" s="7">
        <v>24</v>
      </c>
    </row>
    <row r="26" spans="1:32">
      <c r="A26" s="2" t="s">
        <v>25</v>
      </c>
      <c r="B26" s="7">
        <v>1989.5</v>
      </c>
      <c r="C26" s="7"/>
      <c r="D26" s="7">
        <v>436.608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>
        <v>3491.7</v>
      </c>
      <c r="P26" s="7">
        <v>6097</v>
      </c>
      <c r="Q26" s="7">
        <v>1806</v>
      </c>
      <c r="R26" s="7">
        <v>3.232807999999987</v>
      </c>
      <c r="S26" s="7"/>
      <c r="T26" s="7"/>
      <c r="U26" s="7"/>
      <c r="V26" s="7"/>
      <c r="W26" s="7"/>
      <c r="X26" s="33">
        <v>25.718</v>
      </c>
      <c r="Y26" s="33">
        <v>1370.9829999999999</v>
      </c>
      <c r="Z26" s="7">
        <v>1.8758802990263193</v>
      </c>
      <c r="AA26" s="7"/>
      <c r="AB26" s="7"/>
      <c r="AC26" s="7"/>
      <c r="AD26" s="7"/>
      <c r="AE26" s="7"/>
      <c r="AF26" s="7"/>
    </row>
    <row r="27" spans="1:32">
      <c r="A27" s="2" t="s">
        <v>26</v>
      </c>
      <c r="B27" s="7">
        <v>2378.3999999999996</v>
      </c>
      <c r="C27" s="7"/>
      <c r="D27" s="7">
        <v>549.97199999999998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>
        <v>3725.4</v>
      </c>
      <c r="P27" s="7">
        <v>6924</v>
      </c>
      <c r="Q27" s="7">
        <v>1970</v>
      </c>
      <c r="R27" s="7">
        <v>1.6079119999999891</v>
      </c>
      <c r="S27" s="7"/>
      <c r="T27" s="7"/>
      <c r="U27" s="7"/>
      <c r="V27" s="7"/>
      <c r="W27" s="7"/>
      <c r="X27" s="33">
        <v>24.792000000000002</v>
      </c>
      <c r="Y27" s="33">
        <v>1608.1479999999999</v>
      </c>
      <c r="Z27" s="7">
        <v>1.5416491516949935</v>
      </c>
      <c r="AA27" s="7"/>
      <c r="AB27" s="7"/>
      <c r="AC27" s="7"/>
      <c r="AD27" s="7"/>
      <c r="AE27" s="7"/>
      <c r="AF27" s="7"/>
    </row>
    <row r="28" spans="1:32">
      <c r="A28" s="2" t="s">
        <v>27</v>
      </c>
      <c r="B28" s="7">
        <v>2709.3</v>
      </c>
      <c r="C28" s="7"/>
      <c r="D28" s="7">
        <v>550.91300000000001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>
        <v>3981.4</v>
      </c>
      <c r="P28" s="7">
        <v>7634</v>
      </c>
      <c r="Q28" s="7">
        <v>2223</v>
      </c>
      <c r="R28" s="7">
        <v>0.90240199999997994</v>
      </c>
      <c r="S28" s="7"/>
      <c r="T28" s="7"/>
      <c r="U28" s="7"/>
      <c r="V28" s="7"/>
      <c r="W28" s="7"/>
      <c r="X28" s="33">
        <v>18.986999999999998</v>
      </c>
      <c r="Y28" s="33">
        <v>1933.1320000000001</v>
      </c>
      <c r="Z28" s="7">
        <v>0.98218848997378339</v>
      </c>
      <c r="AA28" s="7"/>
      <c r="AB28" s="7"/>
      <c r="AC28" s="7"/>
      <c r="AD28" s="7"/>
      <c r="AE28" s="7"/>
      <c r="AF28" s="7"/>
    </row>
    <row r="29" spans="1:32">
      <c r="A29" s="2" t="s">
        <v>28</v>
      </c>
      <c r="B29" s="7">
        <v>2661.5999999999995</v>
      </c>
      <c r="C29" s="7"/>
      <c r="D29" s="7">
        <v>600.726</v>
      </c>
      <c r="E29" s="7"/>
      <c r="F29" s="7"/>
      <c r="G29" s="7">
        <v>6230.2</v>
      </c>
      <c r="H29" s="7"/>
      <c r="I29" s="7">
        <v>-0.42630950000000001</v>
      </c>
      <c r="J29" s="7">
        <v>-0.99210180000000003</v>
      </c>
      <c r="K29" s="7">
        <v>0.20821890000000001</v>
      </c>
      <c r="L29" s="7">
        <v>-0.3637764</v>
      </c>
      <c r="M29" s="7">
        <v>-1.015587</v>
      </c>
      <c r="N29" s="7">
        <v>-1.1896260000000001</v>
      </c>
      <c r="O29" s="7">
        <v>4100.8</v>
      </c>
      <c r="P29" s="7">
        <v>8606</v>
      </c>
      <c r="Q29" s="7">
        <v>2267</v>
      </c>
      <c r="R29" s="7">
        <v>2.4191503999999808</v>
      </c>
      <c r="S29" s="7"/>
      <c r="T29" s="7"/>
      <c r="U29" s="7"/>
      <c r="V29" s="7">
        <v>584.50850000000003</v>
      </c>
      <c r="W29" s="7">
        <v>537.64</v>
      </c>
      <c r="X29" s="33">
        <v>24.17</v>
      </c>
      <c r="Y29" s="33">
        <v>2421.9430000000002</v>
      </c>
      <c r="Z29" s="7">
        <v>0.9979590766586991</v>
      </c>
      <c r="AA29" s="7"/>
      <c r="AB29" s="7"/>
      <c r="AC29" s="7"/>
      <c r="AD29" s="7">
        <v>6</v>
      </c>
      <c r="AE29" s="7">
        <v>5</v>
      </c>
      <c r="AF29" s="7">
        <v>22</v>
      </c>
    </row>
    <row r="30" spans="1:32">
      <c r="A30" s="2" t="s">
        <v>29</v>
      </c>
      <c r="B30" s="7">
        <v>2531.8000000000002</v>
      </c>
      <c r="C30" s="7"/>
      <c r="D30" s="7">
        <v>652.09500000000003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4404.8</v>
      </c>
      <c r="P30" s="7">
        <v>9403</v>
      </c>
      <c r="Q30" s="7">
        <v>2716</v>
      </c>
      <c r="R30" s="7">
        <v>2.6221615999999948</v>
      </c>
      <c r="S30" s="7"/>
      <c r="T30" s="7"/>
      <c r="U30" s="7"/>
      <c r="V30" s="7"/>
      <c r="W30" s="7"/>
      <c r="X30" s="33">
        <v>41.276000000000003</v>
      </c>
      <c r="Y30" s="33">
        <v>2749.335</v>
      </c>
      <c r="Z30" s="7">
        <v>1.5013084982368465</v>
      </c>
      <c r="AA30" s="7"/>
      <c r="AB30" s="7"/>
      <c r="AC30" s="7"/>
      <c r="AD30" s="7"/>
      <c r="AE30" s="7"/>
      <c r="AF30" s="7"/>
    </row>
    <row r="31" spans="1:32">
      <c r="A31" s="2" t="s">
        <v>30</v>
      </c>
      <c r="B31" s="7">
        <v>2963.527</v>
      </c>
      <c r="C31" s="7"/>
      <c r="D31" s="7">
        <v>792.91499999999996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>
        <v>4747.1000000000004</v>
      </c>
      <c r="P31" s="7">
        <v>10637</v>
      </c>
      <c r="Q31" s="7">
        <v>3101</v>
      </c>
      <c r="R31" s="7">
        <v>2.0131279999999752</v>
      </c>
      <c r="S31" s="7"/>
      <c r="T31" s="7"/>
      <c r="U31" s="7"/>
      <c r="V31" s="7"/>
      <c r="W31" s="7"/>
      <c r="X31" s="33">
        <v>30.963999999999999</v>
      </c>
      <c r="Y31" s="33">
        <v>3606.3249999999998</v>
      </c>
      <c r="Z31" s="7">
        <v>0.85860259405350314</v>
      </c>
      <c r="AA31" s="7"/>
      <c r="AB31" s="7"/>
      <c r="AC31" s="7"/>
      <c r="AD31" s="7"/>
      <c r="AE31" s="7"/>
      <c r="AF31" s="7"/>
    </row>
    <row r="32" spans="1:32">
      <c r="A32" s="2" t="s">
        <v>31</v>
      </c>
      <c r="B32" s="7">
        <v>3615.3277000000007</v>
      </c>
      <c r="C32" s="7"/>
      <c r="D32" s="7">
        <v>770.58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>
        <v>5205.1000000000004</v>
      </c>
      <c r="P32" s="7">
        <v>11769</v>
      </c>
      <c r="Q32" s="7">
        <v>3468</v>
      </c>
      <c r="R32" s="7">
        <v>3.8416385999999747</v>
      </c>
      <c r="S32" s="7"/>
      <c r="T32" s="7"/>
      <c r="U32" s="7"/>
      <c r="V32" s="7"/>
      <c r="W32" s="7"/>
      <c r="X32" s="33">
        <v>40.695</v>
      </c>
      <c r="Y32" s="33">
        <v>4048.953</v>
      </c>
      <c r="Z32" s="7">
        <v>1.0050746452230985</v>
      </c>
      <c r="AA32" s="7"/>
      <c r="AB32" s="7"/>
      <c r="AC32" s="7"/>
      <c r="AD32" s="7"/>
      <c r="AE32" s="7"/>
      <c r="AF32" s="7"/>
    </row>
    <row r="33" spans="1:36">
      <c r="A33" s="2" t="s">
        <v>32</v>
      </c>
      <c r="B33" s="7">
        <v>3615.3276999999998</v>
      </c>
      <c r="C33" s="7"/>
      <c r="D33" s="7">
        <v>739.01</v>
      </c>
      <c r="E33" s="7"/>
      <c r="F33" s="7"/>
      <c r="G33" s="7">
        <v>6490.9</v>
      </c>
      <c r="H33" s="7"/>
      <c r="I33" s="7">
        <v>-0.57989570000000001</v>
      </c>
      <c r="J33" s="7">
        <v>-0.99006970000000005</v>
      </c>
      <c r="K33" s="7">
        <v>0.64741859999999996</v>
      </c>
      <c r="L33" s="7">
        <v>-0.38176359999999998</v>
      </c>
      <c r="M33" s="7">
        <v>-0.94774910000000001</v>
      </c>
      <c r="N33" s="7">
        <v>-1.1635789999999999</v>
      </c>
      <c r="O33" s="7">
        <v>5616</v>
      </c>
      <c r="P33" s="7">
        <v>13143</v>
      </c>
      <c r="Q33" s="7">
        <v>4364</v>
      </c>
      <c r="R33" s="7">
        <v>9.2559571999999868</v>
      </c>
      <c r="S33" s="7"/>
      <c r="T33" s="7"/>
      <c r="U33" s="7"/>
      <c r="V33" s="7">
        <v>721.96849999999995</v>
      </c>
      <c r="W33" s="7">
        <v>669.57</v>
      </c>
      <c r="X33" s="33">
        <v>60.107999999999997</v>
      </c>
      <c r="Y33" s="33">
        <v>4158.3990000000003</v>
      </c>
      <c r="Z33" s="7">
        <v>1.4454601398278517</v>
      </c>
      <c r="AA33" s="7"/>
      <c r="AB33" s="7"/>
      <c r="AC33" s="7"/>
      <c r="AD33" s="7">
        <v>6</v>
      </c>
      <c r="AE33" s="7">
        <v>5</v>
      </c>
      <c r="AF33" s="7">
        <v>26</v>
      </c>
    </row>
    <row r="34" spans="1:36">
      <c r="A34" s="2" t="s">
        <v>33</v>
      </c>
      <c r="B34" s="7">
        <v>3144.0117</v>
      </c>
      <c r="C34" s="7">
        <v>31.22109246603631</v>
      </c>
      <c r="D34" s="7">
        <v>695.98400000000004</v>
      </c>
      <c r="E34" s="7">
        <v>981.59480000000008</v>
      </c>
      <c r="F34" s="7"/>
      <c r="G34" s="7"/>
      <c r="H34" s="7">
        <v>6.9</v>
      </c>
      <c r="I34" s="7"/>
      <c r="J34" s="7"/>
      <c r="K34" s="7"/>
      <c r="L34" s="7"/>
      <c r="M34" s="7"/>
      <c r="N34" s="7"/>
      <c r="O34" s="7">
        <v>6000.7</v>
      </c>
      <c r="P34" s="7">
        <v>13763</v>
      </c>
      <c r="Q34" s="7">
        <v>5098</v>
      </c>
      <c r="R34" s="7">
        <v>2.5202527999999891</v>
      </c>
      <c r="S34" s="7"/>
      <c r="T34" s="7"/>
      <c r="U34" s="7"/>
      <c r="V34" s="7"/>
      <c r="W34" s="7"/>
      <c r="X34" s="33">
        <v>97.430999999999997</v>
      </c>
      <c r="Y34" s="33">
        <v>4168.2619999999997</v>
      </c>
      <c r="Z34" s="7">
        <v>2.3374490375125174</v>
      </c>
      <c r="AA34" s="7"/>
      <c r="AB34" s="7"/>
      <c r="AC34" s="7"/>
      <c r="AD34" s="7"/>
      <c r="AE34" s="7"/>
      <c r="AF34" s="7"/>
    </row>
    <row r="35" spans="1:36">
      <c r="A35" s="2" t="s">
        <v>34</v>
      </c>
      <c r="B35" s="7">
        <v>3805.2200999999995</v>
      </c>
      <c r="C35" s="7">
        <v>33.914829263095719</v>
      </c>
      <c r="D35" s="7">
        <v>769.13900000000001</v>
      </c>
      <c r="E35" s="7">
        <v>1290.5339000000001</v>
      </c>
      <c r="F35" s="7"/>
      <c r="G35" s="7"/>
      <c r="H35" s="7">
        <v>6.6</v>
      </c>
      <c r="I35" s="7"/>
      <c r="J35" s="7"/>
      <c r="K35" s="7"/>
      <c r="L35" s="7"/>
      <c r="M35" s="7"/>
      <c r="N35" s="7"/>
      <c r="O35" s="7">
        <v>6426.7</v>
      </c>
      <c r="P35" s="7">
        <v>14579</v>
      </c>
      <c r="Q35" s="7">
        <v>5576</v>
      </c>
      <c r="R35" s="7">
        <v>3.1319079999999833</v>
      </c>
      <c r="S35" s="7"/>
      <c r="T35" s="7"/>
      <c r="U35" s="7"/>
      <c r="V35" s="7"/>
      <c r="W35" s="7"/>
      <c r="X35" s="33">
        <v>88.27</v>
      </c>
      <c r="Y35" s="33">
        <v>4150.5460000000003</v>
      </c>
      <c r="Z35" s="7">
        <v>2.1267081487592234</v>
      </c>
      <c r="AA35" s="7"/>
      <c r="AB35" s="7"/>
      <c r="AC35" s="7"/>
      <c r="AD35" s="7"/>
      <c r="AE35" s="7"/>
      <c r="AF35" s="7"/>
    </row>
    <row r="36" spans="1:36">
      <c r="A36" s="2" t="s">
        <v>35</v>
      </c>
      <c r="B36" s="7">
        <v>4664.692500000001</v>
      </c>
      <c r="C36" s="7">
        <v>29.985134068322822</v>
      </c>
      <c r="D36" s="7">
        <v>806.32799999999997</v>
      </c>
      <c r="E36" s="7">
        <v>1398.7142999999999</v>
      </c>
      <c r="F36" s="7"/>
      <c r="G36" s="7"/>
      <c r="H36" s="7">
        <v>6.4</v>
      </c>
      <c r="I36" s="7"/>
      <c r="J36" s="7"/>
      <c r="K36" s="7"/>
      <c r="L36" s="7"/>
      <c r="M36" s="7"/>
      <c r="N36" s="7"/>
      <c r="O36" s="7">
        <v>6852.2</v>
      </c>
      <c r="P36" s="7">
        <v>15342</v>
      </c>
      <c r="Q36" s="7">
        <v>5876</v>
      </c>
      <c r="R36" s="7">
        <v>2.3174432000000023</v>
      </c>
      <c r="S36" s="7"/>
      <c r="T36" s="7"/>
      <c r="U36" s="7"/>
      <c r="V36" s="7"/>
      <c r="W36" s="7"/>
      <c r="X36" s="33">
        <v>143.804</v>
      </c>
      <c r="Y36" s="33">
        <v>4088.489</v>
      </c>
      <c r="Z36" s="7">
        <v>3.5172896392774935</v>
      </c>
      <c r="AA36" s="7"/>
      <c r="AB36" s="7"/>
      <c r="AC36" s="7"/>
      <c r="AD36" s="7"/>
      <c r="AE36" s="7"/>
      <c r="AF36" s="7"/>
    </row>
    <row r="37" spans="1:36">
      <c r="A37" s="2" t="s">
        <v>36</v>
      </c>
      <c r="B37" s="7">
        <v>4438.9756999999991</v>
      </c>
      <c r="C37" s="7">
        <v>35.768168318650631</v>
      </c>
      <c r="D37" s="7">
        <v>856.10199999999998</v>
      </c>
      <c r="E37" s="7">
        <v>1587.7402999999997</v>
      </c>
      <c r="F37" s="7"/>
      <c r="G37" s="7">
        <v>6547.4</v>
      </c>
      <c r="H37" s="7">
        <v>6.6</v>
      </c>
      <c r="I37" s="7">
        <v>-0.4615707</v>
      </c>
      <c r="J37" s="7">
        <v>-0.97828910000000002</v>
      </c>
      <c r="K37" s="7">
        <v>0.62393480000000001</v>
      </c>
      <c r="L37" s="7">
        <v>-0.3405128</v>
      </c>
      <c r="M37" s="7">
        <v>-0.82409840000000001</v>
      </c>
      <c r="N37" s="7">
        <v>-1.09226</v>
      </c>
      <c r="O37" s="7">
        <v>7173</v>
      </c>
      <c r="P37" s="7">
        <v>16325</v>
      </c>
      <c r="Q37" s="7">
        <v>6234</v>
      </c>
      <c r="R37" s="7">
        <v>1.204404800000014</v>
      </c>
      <c r="S37" s="7"/>
      <c r="T37" s="7"/>
      <c r="U37" s="7"/>
      <c r="V37" s="7">
        <v>1008.60275</v>
      </c>
      <c r="W37" s="7">
        <v>848.51599999999996</v>
      </c>
      <c r="X37" s="33">
        <v>156.90799999999999</v>
      </c>
      <c r="Y37" s="33">
        <v>4162.0739999999996</v>
      </c>
      <c r="Z37" s="7">
        <v>3.769947386807635</v>
      </c>
      <c r="AA37" s="7"/>
      <c r="AB37" s="7"/>
      <c r="AC37" s="7"/>
      <c r="AD37" s="7">
        <v>6</v>
      </c>
      <c r="AE37" s="7">
        <v>5</v>
      </c>
      <c r="AF37" s="7">
        <v>26</v>
      </c>
    </row>
    <row r="38" spans="1:36">
      <c r="A38" s="2" t="s">
        <v>37</v>
      </c>
      <c r="B38" s="7">
        <v>3055.2637999999997</v>
      </c>
      <c r="C38" s="7">
        <v>36.927894736945468</v>
      </c>
      <c r="D38" s="7">
        <v>717.01300000000003</v>
      </c>
      <c r="E38" s="7">
        <v>1128.2446</v>
      </c>
      <c r="F38" s="7"/>
      <c r="G38" s="7"/>
      <c r="H38" s="7">
        <v>6.9</v>
      </c>
      <c r="I38" s="7"/>
      <c r="J38" s="7"/>
      <c r="K38" s="7"/>
      <c r="L38" s="7"/>
      <c r="M38" s="7"/>
      <c r="N38" s="7"/>
      <c r="O38" s="7">
        <v>6969.9</v>
      </c>
      <c r="P38" s="7">
        <v>17044</v>
      </c>
      <c r="Q38" s="7">
        <v>6524</v>
      </c>
      <c r="R38" s="7">
        <v>1.9112191999999917</v>
      </c>
      <c r="S38" s="7"/>
      <c r="T38" s="7"/>
      <c r="U38" s="7"/>
      <c r="V38" s="7"/>
      <c r="W38" s="7"/>
      <c r="X38" s="33">
        <v>284.82299999999998</v>
      </c>
      <c r="Y38" s="33">
        <v>3902.6770000000001</v>
      </c>
      <c r="Z38" s="7">
        <v>7.298144325036378</v>
      </c>
      <c r="AA38" s="7"/>
      <c r="AB38" s="7"/>
      <c r="AC38" s="7"/>
      <c r="AD38" s="7"/>
      <c r="AE38" s="7"/>
      <c r="AF38" s="7"/>
      <c r="AG38" s="29">
        <v>63045</v>
      </c>
      <c r="AH38">
        <f>1+R38/100</f>
        <v>1.0191121919999999</v>
      </c>
      <c r="AI38">
        <f>AG38/AH38</f>
        <v>61862.668796332095</v>
      </c>
    </row>
    <row r="39" spans="1:36">
      <c r="A39" s="2" t="s">
        <v>38</v>
      </c>
      <c r="B39" s="7">
        <v>3654.5171000000009</v>
      </c>
      <c r="C39" s="7">
        <v>36.440316560565549</v>
      </c>
      <c r="D39" s="7">
        <v>817.90099999999995</v>
      </c>
      <c r="E39" s="7">
        <v>1331.7176000000002</v>
      </c>
      <c r="F39" s="7"/>
      <c r="G39" s="7"/>
      <c r="H39" s="7">
        <v>6.7</v>
      </c>
      <c r="I39" s="7"/>
      <c r="J39" s="7"/>
      <c r="K39" s="7"/>
      <c r="L39" s="7"/>
      <c r="M39" s="7"/>
      <c r="N39" s="7"/>
      <c r="O39" s="7">
        <v>7039.7</v>
      </c>
      <c r="P39" s="7">
        <v>17230</v>
      </c>
      <c r="Q39" s="7">
        <v>6784</v>
      </c>
      <c r="R39" s="7">
        <v>1.9116224000000015</v>
      </c>
      <c r="S39" s="7"/>
      <c r="T39" s="7"/>
      <c r="U39" s="7"/>
      <c r="V39" s="7"/>
      <c r="W39" s="7"/>
      <c r="X39" s="33">
        <v>371.70800000000003</v>
      </c>
      <c r="Y39" s="33">
        <v>3850.931</v>
      </c>
      <c r="Z39" s="7">
        <v>9.6524191163123945</v>
      </c>
      <c r="AA39" s="7"/>
      <c r="AB39" s="7"/>
      <c r="AC39" s="7"/>
      <c r="AD39" s="7"/>
      <c r="AE39" s="7"/>
      <c r="AF39" s="7"/>
      <c r="AG39" s="29">
        <v>66214.666666666672</v>
      </c>
      <c r="AH39">
        <f>AH38*(1+R39/100)</f>
        <v>1.0385937689434028</v>
      </c>
      <c r="AI39">
        <f t="shared" ref="AI39:AI87" si="0">AG39/AH39</f>
        <v>63754.153593689603</v>
      </c>
    </row>
    <row r="40" spans="1:36">
      <c r="A40" s="2" t="s">
        <v>39</v>
      </c>
      <c r="B40" s="7">
        <v>4511.1185999999989</v>
      </c>
      <c r="C40" s="7">
        <v>34.188247677638095</v>
      </c>
      <c r="D40" s="7">
        <v>808.88199999999995</v>
      </c>
      <c r="E40" s="7">
        <v>1542.2723999999998</v>
      </c>
      <c r="F40" s="7"/>
      <c r="G40" s="7"/>
      <c r="H40" s="7">
        <v>6.3</v>
      </c>
      <c r="I40" s="7"/>
      <c r="J40" s="7"/>
      <c r="K40" s="7"/>
      <c r="L40" s="7"/>
      <c r="M40" s="7"/>
      <c r="N40" s="7"/>
      <c r="O40" s="7">
        <v>7342.8</v>
      </c>
      <c r="P40" s="7">
        <v>17631</v>
      </c>
      <c r="Q40" s="7">
        <v>6808</v>
      </c>
      <c r="R40" s="7">
        <v>0.90260239999997438</v>
      </c>
      <c r="S40" s="7"/>
      <c r="T40" s="7"/>
      <c r="U40" s="7"/>
      <c r="V40" s="7"/>
      <c r="W40" s="7"/>
      <c r="X40" s="33">
        <v>452.21800000000002</v>
      </c>
      <c r="Y40" s="33">
        <v>3902.7890000000002</v>
      </c>
      <c r="Z40" s="7">
        <v>11.587047109131444</v>
      </c>
      <c r="AA40" s="7"/>
      <c r="AB40" s="7"/>
      <c r="AC40" s="7"/>
      <c r="AD40" s="7"/>
      <c r="AE40" s="7"/>
      <c r="AF40" s="7"/>
      <c r="AG40" s="29">
        <v>68579.666666666672</v>
      </c>
      <c r="AH40">
        <f t="shared" ref="AH40:AH87" si="1">AH39*(1+R40/100)</f>
        <v>1.0479681412281361</v>
      </c>
      <c r="AI40">
        <f t="shared" si="0"/>
        <v>65440.602599136939</v>
      </c>
    </row>
    <row r="41" spans="1:36">
      <c r="A41" s="2" t="s">
        <v>40</v>
      </c>
      <c r="B41" s="7">
        <v>5786.700499999999</v>
      </c>
      <c r="C41" s="7">
        <v>30.469247544434008</v>
      </c>
      <c r="D41" s="7">
        <v>912.54200000000003</v>
      </c>
      <c r="E41" s="7">
        <v>1763.1641000000002</v>
      </c>
      <c r="F41" s="7"/>
      <c r="G41" s="7">
        <v>8871.4</v>
      </c>
      <c r="H41" s="7">
        <v>6.3</v>
      </c>
      <c r="I41" s="7">
        <v>-0.3915207</v>
      </c>
      <c r="J41" s="7">
        <v>-0.93312349999999999</v>
      </c>
      <c r="K41" s="7">
        <v>0.77681140000000004</v>
      </c>
      <c r="L41" s="7">
        <v>-0.3186216</v>
      </c>
      <c r="M41" s="7">
        <v>-0.64567989999999997</v>
      </c>
      <c r="N41" s="7">
        <v>-1.0755110000000001</v>
      </c>
      <c r="O41" s="7">
        <v>7614.6</v>
      </c>
      <c r="P41" s="7">
        <v>18445</v>
      </c>
      <c r="Q41" s="7">
        <v>6956</v>
      </c>
      <c r="R41" s="7">
        <v>1.5074119999999747</v>
      </c>
      <c r="S41" s="7"/>
      <c r="T41" s="7"/>
      <c r="U41" s="7"/>
      <c r="V41" s="7">
        <v>876.33614999999998</v>
      </c>
      <c r="W41" s="7">
        <v>936.71</v>
      </c>
      <c r="X41" s="33">
        <v>516.64499999999998</v>
      </c>
      <c r="Y41" s="33">
        <v>3944.2829999999999</v>
      </c>
      <c r="Z41" s="7">
        <v>13.098578372799315</v>
      </c>
      <c r="AA41" s="7"/>
      <c r="AB41" s="7"/>
      <c r="AC41" s="7"/>
      <c r="AD41" s="7">
        <v>6</v>
      </c>
      <c r="AE41" s="7">
        <v>5</v>
      </c>
      <c r="AF41" s="7">
        <v>21</v>
      </c>
      <c r="AG41" s="29">
        <v>72278.666666666672</v>
      </c>
      <c r="AH41">
        <f t="shared" si="1"/>
        <v>1.0637653387451858</v>
      </c>
      <c r="AI41">
        <f t="shared" si="0"/>
        <v>67946.062946482503</v>
      </c>
    </row>
    <row r="42" spans="1:36">
      <c r="A42" s="2" t="s">
        <v>41</v>
      </c>
      <c r="B42" s="7">
        <v>4020.8784000000001</v>
      </c>
      <c r="C42" s="7">
        <v>30.077358221029517</v>
      </c>
      <c r="D42" s="7">
        <v>897.28399999999999</v>
      </c>
      <c r="E42" s="7">
        <v>1209.374</v>
      </c>
      <c r="F42" s="7">
        <v>258.21800000000002</v>
      </c>
      <c r="G42" s="7"/>
      <c r="H42" s="7">
        <v>6.2</v>
      </c>
      <c r="I42" s="7"/>
      <c r="J42" s="7"/>
      <c r="K42" s="7"/>
      <c r="L42" s="7"/>
      <c r="M42" s="7"/>
      <c r="N42" s="7"/>
      <c r="O42" s="7">
        <v>7837.1</v>
      </c>
      <c r="P42" s="7">
        <v>18681</v>
      </c>
      <c r="Q42" s="7">
        <v>7110</v>
      </c>
      <c r="R42" s="7">
        <v>3.0287881999999877</v>
      </c>
      <c r="S42" s="7">
        <v>27.920242113260187</v>
      </c>
      <c r="T42" s="7"/>
      <c r="U42" s="7"/>
      <c r="V42" s="7"/>
      <c r="W42" s="7"/>
      <c r="X42" s="33">
        <v>619.21600000000001</v>
      </c>
      <c r="Y42" s="33">
        <v>3964.3670000000002</v>
      </c>
      <c r="Z42" s="7">
        <v>15.619542792077523</v>
      </c>
      <c r="AA42" s="7"/>
      <c r="AB42" s="7"/>
      <c r="AC42" s="7"/>
      <c r="AD42" s="7"/>
      <c r="AE42" s="7"/>
      <c r="AF42" s="7"/>
      <c r="AG42" s="29">
        <v>68413.333333333328</v>
      </c>
      <c r="AH42">
        <f t="shared" si="1"/>
        <v>1.0959845378007897</v>
      </c>
      <c r="AI42">
        <f t="shared" si="0"/>
        <v>62421.805211423882</v>
      </c>
    </row>
    <row r="43" spans="1:36">
      <c r="A43" s="2" t="s">
        <v>42</v>
      </c>
      <c r="B43" s="7">
        <v>4691.2655000000013</v>
      </c>
      <c r="C43" s="7">
        <v>33.795343708430053</v>
      </c>
      <c r="D43" s="7">
        <v>1033.098</v>
      </c>
      <c r="E43" s="7">
        <v>1585.4292999999998</v>
      </c>
      <c r="F43" s="7">
        <v>300.13269999999994</v>
      </c>
      <c r="G43" s="7"/>
      <c r="H43" s="7">
        <v>5.8</v>
      </c>
      <c r="I43" s="7"/>
      <c r="J43" s="7"/>
      <c r="K43" s="7"/>
      <c r="L43" s="7"/>
      <c r="M43" s="7"/>
      <c r="N43" s="7"/>
      <c r="O43" s="7">
        <v>8129.5</v>
      </c>
      <c r="P43" s="7">
        <v>19346</v>
      </c>
      <c r="Q43" s="7">
        <v>7285</v>
      </c>
      <c r="R43" s="7">
        <v>1.5068083999999926</v>
      </c>
      <c r="S43" s="7">
        <v>28.348426045709356</v>
      </c>
      <c r="T43" s="7"/>
      <c r="U43" s="7"/>
      <c r="V43" s="7"/>
      <c r="W43" s="7"/>
      <c r="X43" s="33">
        <v>623.11099999999999</v>
      </c>
      <c r="Y43" s="33">
        <v>4034.32</v>
      </c>
      <c r="Z43" s="7">
        <v>15.445254714549167</v>
      </c>
      <c r="AA43" s="7"/>
      <c r="AB43" s="7"/>
      <c r="AC43" s="7"/>
      <c r="AD43" s="7"/>
      <c r="AE43" s="7"/>
      <c r="AF43" s="7"/>
      <c r="AG43" s="29">
        <v>77086.666666666672</v>
      </c>
      <c r="AH43">
        <f t="shared" si="1"/>
        <v>1.1124989248790731</v>
      </c>
      <c r="AI43">
        <f t="shared" si="0"/>
        <v>69291.452731107915</v>
      </c>
    </row>
    <row r="44" spans="1:36">
      <c r="A44" s="2" t="s">
        <v>43</v>
      </c>
      <c r="B44" s="7">
        <v>5423.0841999999993</v>
      </c>
      <c r="C44" s="7">
        <v>32.11788966876081</v>
      </c>
      <c r="D44" s="7">
        <v>1085.6079999999999</v>
      </c>
      <c r="E44" s="7">
        <v>1741.7802000000001</v>
      </c>
      <c r="F44" s="7">
        <v>377.36590000000001</v>
      </c>
      <c r="G44" s="7"/>
      <c r="H44" s="7">
        <v>5.6</v>
      </c>
      <c r="I44" s="7"/>
      <c r="J44" s="7"/>
      <c r="K44" s="7"/>
      <c r="L44" s="7"/>
      <c r="M44" s="7"/>
      <c r="N44" s="7"/>
      <c r="O44" s="7">
        <v>8394.5</v>
      </c>
      <c r="P44" s="7">
        <v>20233</v>
      </c>
      <c r="Q44" s="7">
        <v>7441</v>
      </c>
      <c r="R44" s="7">
        <v>0.80119999999999081</v>
      </c>
      <c r="S44" s="7">
        <v>28.207952417667144</v>
      </c>
      <c r="T44" s="7"/>
      <c r="U44" s="7"/>
      <c r="V44" s="7"/>
      <c r="W44" s="7"/>
      <c r="X44" s="33">
        <v>649.26700000000005</v>
      </c>
      <c r="Y44" s="33">
        <v>4151.4229999999998</v>
      </c>
      <c r="Z44" s="7">
        <v>15.639625256207331</v>
      </c>
      <c r="AA44" s="7"/>
      <c r="AB44" s="7"/>
      <c r="AC44" s="7"/>
      <c r="AD44" s="7"/>
      <c r="AE44" s="7"/>
      <c r="AF44" s="7"/>
      <c r="AG44" s="29">
        <v>80625.333333333328</v>
      </c>
      <c r="AH44">
        <f t="shared" si="1"/>
        <v>1.1214122662652042</v>
      </c>
      <c r="AI44">
        <f t="shared" si="0"/>
        <v>71896.247043784475</v>
      </c>
    </row>
    <row r="45" spans="1:36">
      <c r="A45" s="2" t="s">
        <v>44</v>
      </c>
      <c r="B45" s="7">
        <v>7680.2888999999996</v>
      </c>
      <c r="C45" s="7">
        <v>38.487242322355876</v>
      </c>
      <c r="D45" s="7">
        <v>1147.548</v>
      </c>
      <c r="E45" s="7">
        <v>2955.9314000000004</v>
      </c>
      <c r="F45" s="7">
        <v>515.72700000000009</v>
      </c>
      <c r="G45" s="7">
        <v>4552.3999999999996</v>
      </c>
      <c r="H45" s="7">
        <v>5.5</v>
      </c>
      <c r="I45" s="7">
        <v>-0.43610290000000002</v>
      </c>
      <c r="J45" s="7">
        <v>-0.99785650000000004</v>
      </c>
      <c r="K45" s="7">
        <v>0.52297179999999999</v>
      </c>
      <c r="L45" s="7">
        <v>-0.33002330000000002</v>
      </c>
      <c r="M45" s="7">
        <v>-0.61590540000000005</v>
      </c>
      <c r="N45" s="7">
        <v>-1.1322220000000001</v>
      </c>
      <c r="O45" s="7">
        <v>8392.2000000000007</v>
      </c>
      <c r="P45" s="7">
        <v>21156</v>
      </c>
      <c r="Q45" s="7">
        <v>7605</v>
      </c>
      <c r="R45" s="7">
        <v>2.4191503999999808</v>
      </c>
      <c r="S45" s="7">
        <v>27.732268392425794</v>
      </c>
      <c r="T45" s="7"/>
      <c r="U45" s="7"/>
      <c r="V45" s="7">
        <v>1074.78305</v>
      </c>
      <c r="W45" s="7">
        <v>1114.29115</v>
      </c>
      <c r="X45" s="33">
        <v>640.23500000000001</v>
      </c>
      <c r="Y45" s="33">
        <v>4383.0140000000001</v>
      </c>
      <c r="Z45" s="7">
        <v>14.6071858314849</v>
      </c>
      <c r="AA45" s="7"/>
      <c r="AB45" s="7"/>
      <c r="AC45" s="7"/>
      <c r="AD45" s="7">
        <v>6</v>
      </c>
      <c r="AE45" s="7">
        <v>5</v>
      </c>
      <c r="AF45" s="7">
        <v>22</v>
      </c>
      <c r="AG45" s="29">
        <v>84138.333333333328</v>
      </c>
      <c r="AH45">
        <f t="shared" si="1"/>
        <v>1.1485409155902078</v>
      </c>
      <c r="AI45">
        <f t="shared" si="0"/>
        <v>73256.713967474672</v>
      </c>
    </row>
    <row r="46" spans="1:36">
      <c r="A46" s="2" t="s">
        <v>45</v>
      </c>
      <c r="B46" s="7">
        <v>5240.2235000000001</v>
      </c>
      <c r="C46" s="7">
        <v>28.041849741714259</v>
      </c>
      <c r="D46" s="7">
        <v>1096.2149999999999</v>
      </c>
      <c r="E46" s="7">
        <v>1469.4556</v>
      </c>
      <c r="F46" s="7">
        <v>567.80869999999993</v>
      </c>
      <c r="G46" s="7"/>
      <c r="H46" s="7">
        <v>5.5</v>
      </c>
      <c r="I46" s="7"/>
      <c r="J46" s="7"/>
      <c r="K46" s="7"/>
      <c r="L46" s="7"/>
      <c r="M46" s="7"/>
      <c r="N46" s="7"/>
      <c r="O46" s="7">
        <v>8712.5</v>
      </c>
      <c r="P46" s="7">
        <v>21184</v>
      </c>
      <c r="Q46" s="7">
        <v>7622</v>
      </c>
      <c r="R46" s="7">
        <v>3.7416274999999555</v>
      </c>
      <c r="S46" s="7">
        <v>27.712828077939644</v>
      </c>
      <c r="T46" s="30">
        <v>3333.58</v>
      </c>
      <c r="U46" s="7">
        <v>3740</v>
      </c>
      <c r="V46" s="7"/>
      <c r="W46" s="7"/>
      <c r="X46" s="33">
        <v>679.86400000000003</v>
      </c>
      <c r="Y46" s="33">
        <v>4519.625</v>
      </c>
      <c r="Z46" s="7">
        <v>15.042486931991041</v>
      </c>
      <c r="AA46" s="7"/>
      <c r="AB46" s="7"/>
      <c r="AC46" s="7"/>
      <c r="AD46" s="7"/>
      <c r="AE46" s="7"/>
      <c r="AF46" s="7"/>
      <c r="AG46" s="29">
        <v>81005.666666666672</v>
      </c>
      <c r="AH46">
        <f t="shared" si="1"/>
        <v>1.1915150383366822</v>
      </c>
      <c r="AI46">
        <f t="shared" si="0"/>
        <v>67985.43372121267</v>
      </c>
      <c r="AJ46">
        <f>U46*400/1000</f>
        <v>1496</v>
      </c>
    </row>
    <row r="47" spans="1:36">
      <c r="A47" s="2" t="s">
        <v>46</v>
      </c>
      <c r="B47" s="7">
        <v>5999.8073999999997</v>
      </c>
      <c r="C47" s="7">
        <v>33.171098125583164</v>
      </c>
      <c r="D47" s="7">
        <v>1190.752</v>
      </c>
      <c r="E47" s="7">
        <v>1990.202</v>
      </c>
      <c r="F47" s="7">
        <v>737.84600000000012</v>
      </c>
      <c r="G47" s="7"/>
      <c r="H47" s="7">
        <v>5.4</v>
      </c>
      <c r="I47" s="7"/>
      <c r="J47" s="7"/>
      <c r="K47" s="7"/>
      <c r="L47" s="7"/>
      <c r="M47" s="7"/>
      <c r="N47" s="7"/>
      <c r="O47" s="7">
        <v>8898.7999999999993</v>
      </c>
      <c r="P47" s="7">
        <v>21940</v>
      </c>
      <c r="Q47" s="7">
        <v>7783</v>
      </c>
      <c r="R47" s="7">
        <v>1.3055074999999583</v>
      </c>
      <c r="S47" s="7">
        <v>27.596631076007995</v>
      </c>
      <c r="T47" s="30">
        <v>3162.37</v>
      </c>
      <c r="U47" s="7">
        <v>3800</v>
      </c>
      <c r="V47" s="7"/>
      <c r="W47" s="7"/>
      <c r="X47" s="33">
        <v>691.92899999999997</v>
      </c>
      <c r="Y47" s="33">
        <v>4860.1459999999997</v>
      </c>
      <c r="Z47" s="7">
        <v>14.236794532509927</v>
      </c>
      <c r="AA47" s="7"/>
      <c r="AB47" s="7"/>
      <c r="AC47" s="7"/>
      <c r="AD47" s="7"/>
      <c r="AE47" s="7"/>
      <c r="AF47" s="7"/>
      <c r="AG47" s="29">
        <v>85229.333333333328</v>
      </c>
      <c r="AH47">
        <f t="shared" si="1"/>
        <v>1.207070356525795</v>
      </c>
      <c r="AI47">
        <f t="shared" si="0"/>
        <v>70608.422179003275</v>
      </c>
      <c r="AJ47">
        <f t="shared" ref="AJ47:AJ87" si="2">U47*400/1000</f>
        <v>1520</v>
      </c>
    </row>
    <row r="48" spans="1:36">
      <c r="A48" s="2" t="s">
        <v>47</v>
      </c>
      <c r="B48" s="7">
        <v>7424.9086000000007</v>
      </c>
      <c r="C48" s="7">
        <v>32.855259659357948</v>
      </c>
      <c r="D48" s="7">
        <v>1260.644</v>
      </c>
      <c r="E48" s="7">
        <v>2439.4729999999995</v>
      </c>
      <c r="F48" s="7">
        <v>787.30090000000018</v>
      </c>
      <c r="G48" s="7"/>
      <c r="H48" s="7">
        <v>5.3</v>
      </c>
      <c r="I48" s="7"/>
      <c r="J48" s="7"/>
      <c r="K48" s="7"/>
      <c r="L48" s="7"/>
      <c r="M48" s="7"/>
      <c r="N48" s="7"/>
      <c r="O48" s="7">
        <v>9263.4</v>
      </c>
      <c r="P48" s="7">
        <v>22775</v>
      </c>
      <c r="Q48" s="7">
        <v>7920</v>
      </c>
      <c r="R48" s="7">
        <v>1.1039044999999748</v>
      </c>
      <c r="S48" s="7">
        <v>26.572547401424025</v>
      </c>
      <c r="T48" s="7">
        <v>2884.0699999999997</v>
      </c>
      <c r="U48" s="7">
        <v>4130</v>
      </c>
      <c r="V48" s="7"/>
      <c r="W48" s="7"/>
      <c r="X48" s="33">
        <v>839.86</v>
      </c>
      <c r="Y48" s="33">
        <v>5325.0259999999998</v>
      </c>
      <c r="Z48" s="30">
        <v>15.771941770800744</v>
      </c>
      <c r="AA48" s="7"/>
      <c r="AB48" s="7"/>
      <c r="AC48" s="7"/>
      <c r="AD48" s="7"/>
      <c r="AE48" s="7"/>
      <c r="AF48" s="7"/>
      <c r="AG48" s="29">
        <v>92674.666666666672</v>
      </c>
      <c r="AH48">
        <f t="shared" si="1"/>
        <v>1.2203952605096489</v>
      </c>
      <c r="AI48">
        <f t="shared" si="0"/>
        <v>75938.238753864745</v>
      </c>
      <c r="AJ48">
        <f t="shared" si="2"/>
        <v>1652</v>
      </c>
    </row>
    <row r="49" spans="1:36">
      <c r="A49" s="2" t="s">
        <v>48</v>
      </c>
      <c r="B49" s="7">
        <v>9578.1131999999998</v>
      </c>
      <c r="C49" s="7">
        <v>34.730762004358027</v>
      </c>
      <c r="D49" s="7">
        <v>1365.598</v>
      </c>
      <c r="E49" s="7">
        <v>3326.5517000000009</v>
      </c>
      <c r="F49" s="7">
        <v>694.65139999999974</v>
      </c>
      <c r="G49" s="7">
        <v>1925.8</v>
      </c>
      <c r="H49" s="7">
        <v>5.4</v>
      </c>
      <c r="I49" s="7">
        <v>-0.4098386</v>
      </c>
      <c r="J49" s="7">
        <v>-0.99148950000000002</v>
      </c>
      <c r="K49" s="7">
        <v>-0.3385706</v>
      </c>
      <c r="L49" s="7">
        <v>-0.24475630000000001</v>
      </c>
      <c r="M49" s="7">
        <v>-0.57350679999999998</v>
      </c>
      <c r="N49" s="7">
        <v>-1.1213690000000001</v>
      </c>
      <c r="O49" s="7">
        <v>9568.7999999999993</v>
      </c>
      <c r="P49" s="7">
        <v>23707</v>
      </c>
      <c r="Q49" s="7">
        <v>8110</v>
      </c>
      <c r="R49" s="7">
        <v>1.1036035999999694</v>
      </c>
      <c r="S49" s="7">
        <v>25.929221387811268</v>
      </c>
      <c r="T49" s="7">
        <v>2605.77</v>
      </c>
      <c r="U49" s="7">
        <v>4460</v>
      </c>
      <c r="V49" s="7">
        <v>1342.7065</v>
      </c>
      <c r="W49" s="7">
        <v>1355.8137750000001</v>
      </c>
      <c r="X49" s="33">
        <v>882.14200000000005</v>
      </c>
      <c r="Y49" s="33">
        <v>5682.1289999999999</v>
      </c>
      <c r="Z49" s="7">
        <v>15.524849928609507</v>
      </c>
      <c r="AA49" s="7"/>
      <c r="AB49" s="7"/>
      <c r="AC49" s="7"/>
      <c r="AD49" s="7">
        <v>6</v>
      </c>
      <c r="AE49" s="7">
        <v>5</v>
      </c>
      <c r="AF49" s="7">
        <v>27</v>
      </c>
      <c r="AG49" s="29">
        <v>100639</v>
      </c>
      <c r="AH49">
        <f t="shared" si="1"/>
        <v>1.2338635865388623</v>
      </c>
      <c r="AI49">
        <f t="shared" si="0"/>
        <v>81564.121915863216</v>
      </c>
      <c r="AJ49">
        <f t="shared" si="2"/>
        <v>1784</v>
      </c>
    </row>
    <row r="50" spans="1:36">
      <c r="A50" s="2" t="s">
        <v>49</v>
      </c>
      <c r="B50" s="7">
        <v>6097.7299000000003</v>
      </c>
      <c r="C50" s="7">
        <v>27.530383069279601</v>
      </c>
      <c r="D50" s="7">
        <v>1307.74</v>
      </c>
      <c r="E50" s="7">
        <v>1678.7284</v>
      </c>
      <c r="F50" s="7">
        <v>634.73360000000002</v>
      </c>
      <c r="G50" s="7"/>
      <c r="H50" s="7">
        <v>5.4</v>
      </c>
      <c r="I50" s="7"/>
      <c r="J50" s="7"/>
      <c r="K50" s="7"/>
      <c r="L50" s="7"/>
      <c r="M50" s="7"/>
      <c r="N50" s="7"/>
      <c r="O50" s="7">
        <v>10417.5</v>
      </c>
      <c r="P50" s="7">
        <v>24506</v>
      </c>
      <c r="Q50" s="7">
        <v>8203</v>
      </c>
      <c r="R50" s="7">
        <v>1.0033035999999607</v>
      </c>
      <c r="S50" s="7">
        <v>25.372170992334659</v>
      </c>
      <c r="T50" s="30">
        <v>2767.72</v>
      </c>
      <c r="U50" s="7">
        <v>4380</v>
      </c>
      <c r="V50" s="7"/>
      <c r="W50" s="7"/>
      <c r="X50" s="33">
        <v>914.05200000000002</v>
      </c>
      <c r="Y50" s="33">
        <v>5917.6880000000001</v>
      </c>
      <c r="Z50" s="7">
        <v>15.446099895770104</v>
      </c>
      <c r="AA50" s="7"/>
      <c r="AB50" s="7"/>
      <c r="AC50" s="7"/>
      <c r="AD50" s="7"/>
      <c r="AE50" s="7"/>
      <c r="AF50" s="7"/>
      <c r="AG50" s="29">
        <v>95037.666666666672</v>
      </c>
      <c r="AH50">
        <f t="shared" si="1"/>
        <v>1.2462429843216953</v>
      </c>
      <c r="AI50">
        <f t="shared" si="0"/>
        <v>76259.339360208105</v>
      </c>
      <c r="AJ50">
        <f t="shared" si="2"/>
        <v>1752</v>
      </c>
    </row>
    <row r="51" spans="1:36">
      <c r="A51" s="2" t="s">
        <v>50</v>
      </c>
      <c r="B51" s="7">
        <v>6751.2716999999993</v>
      </c>
      <c r="C51" s="7">
        <v>33.509599384068636</v>
      </c>
      <c r="D51" s="7">
        <v>1389.3140000000001</v>
      </c>
      <c r="E51" s="7">
        <v>2262.3241000000003</v>
      </c>
      <c r="F51" s="7">
        <v>729.16399999999999</v>
      </c>
      <c r="G51" s="7"/>
      <c r="H51" s="7">
        <v>5.3</v>
      </c>
      <c r="I51" s="7"/>
      <c r="J51" s="7"/>
      <c r="K51" s="7"/>
      <c r="L51" s="7"/>
      <c r="M51" s="7"/>
      <c r="N51" s="7"/>
      <c r="O51" s="7">
        <v>11000.5</v>
      </c>
      <c r="P51" s="7">
        <v>24550</v>
      </c>
      <c r="Q51" s="7">
        <v>8285</v>
      </c>
      <c r="R51" s="7">
        <v>1.7091146999999696</v>
      </c>
      <c r="S51" s="7">
        <v>25.91441789683649</v>
      </c>
      <c r="T51" s="30">
        <v>2838.8</v>
      </c>
      <c r="U51" s="7">
        <v>4430</v>
      </c>
      <c r="V51" s="7"/>
      <c r="W51" s="7"/>
      <c r="X51" s="33">
        <v>943.245</v>
      </c>
      <c r="Y51" s="33">
        <v>6231.9350000000004</v>
      </c>
      <c r="Z51" s="7">
        <v>15.135668135177918</v>
      </c>
      <c r="AA51" s="7"/>
      <c r="AB51" s="7"/>
      <c r="AC51" s="7"/>
      <c r="AD51" s="7"/>
      <c r="AE51" s="7"/>
      <c r="AF51" s="7"/>
      <c r="AG51" s="29">
        <v>100468.66666666667</v>
      </c>
      <c r="AH51">
        <f t="shared" si="1"/>
        <v>1.2675427063644558</v>
      </c>
      <c r="AI51">
        <f t="shared" si="0"/>
        <v>79262.549626299515</v>
      </c>
      <c r="AJ51">
        <f t="shared" si="2"/>
        <v>1772</v>
      </c>
    </row>
    <row r="52" spans="1:36">
      <c r="A52" s="2" t="s">
        <v>51</v>
      </c>
      <c r="B52" s="7">
        <v>7999.7310000000034</v>
      </c>
      <c r="C52" s="7">
        <v>32.622273173935454</v>
      </c>
      <c r="D52" s="7">
        <v>1421.732</v>
      </c>
      <c r="E52" s="7">
        <v>2609.6940999999997</v>
      </c>
      <c r="F52" s="7">
        <v>713.86590000000001</v>
      </c>
      <c r="G52" s="7"/>
      <c r="H52" s="7">
        <v>5.2</v>
      </c>
      <c r="I52" s="7"/>
      <c r="J52" s="7"/>
      <c r="K52" s="7"/>
      <c r="L52" s="7"/>
      <c r="M52" s="7"/>
      <c r="N52" s="7"/>
      <c r="O52" s="7">
        <v>11509</v>
      </c>
      <c r="P52" s="7">
        <v>25964</v>
      </c>
      <c r="Q52" s="7">
        <v>8514</v>
      </c>
      <c r="R52" s="7">
        <v>1.2045053999999666</v>
      </c>
      <c r="S52" s="7">
        <v>25.843354448906947</v>
      </c>
      <c r="T52" s="30">
        <v>2972.3</v>
      </c>
      <c r="U52" s="7">
        <v>4635</v>
      </c>
      <c r="V52" s="7"/>
      <c r="W52" s="7"/>
      <c r="X52" s="33">
        <v>949.15499999999997</v>
      </c>
      <c r="Y52" s="33">
        <v>6583.1530000000002</v>
      </c>
      <c r="Z52" s="7">
        <v>14.417939245829468</v>
      </c>
      <c r="AA52" s="7"/>
      <c r="AB52" s="7"/>
      <c r="AC52" s="7"/>
      <c r="AD52" s="7"/>
      <c r="AE52" s="7"/>
      <c r="AF52" s="7"/>
      <c r="AG52" s="29">
        <v>103656.66666666667</v>
      </c>
      <c r="AH52">
        <f t="shared" si="1"/>
        <v>1.2828103267099213</v>
      </c>
      <c r="AI52">
        <f t="shared" si="0"/>
        <v>80804.359388436918</v>
      </c>
      <c r="AJ52">
        <f t="shared" si="2"/>
        <v>1854</v>
      </c>
    </row>
    <row r="53" spans="1:36">
      <c r="A53" s="2" t="s">
        <v>52</v>
      </c>
      <c r="B53" s="7">
        <v>10166.453999999998</v>
      </c>
      <c r="C53" s="7">
        <v>35.241977192834405</v>
      </c>
      <c r="D53" s="7">
        <v>1528.027</v>
      </c>
      <c r="E53" s="7">
        <v>3582.8594000000003</v>
      </c>
      <c r="F53" s="7">
        <v>736.66779999999972</v>
      </c>
      <c r="G53" s="7">
        <v>4227.5</v>
      </c>
      <c r="H53" s="7">
        <v>5.3</v>
      </c>
      <c r="I53" s="7">
        <v>-0.44024489999999999</v>
      </c>
      <c r="J53" s="7">
        <v>-0.91913520000000004</v>
      </c>
      <c r="K53" s="7">
        <v>-0.40845500000000001</v>
      </c>
      <c r="L53" s="7">
        <v>-0.37508180000000002</v>
      </c>
      <c r="M53" s="7">
        <v>-0.68461340000000004</v>
      </c>
      <c r="N53" s="7">
        <v>-1.1767209999999999</v>
      </c>
      <c r="O53" s="7">
        <v>12139.8</v>
      </c>
      <c r="P53" s="7">
        <v>27325</v>
      </c>
      <c r="Q53" s="7">
        <v>8652</v>
      </c>
      <c r="R53" s="7">
        <v>2.0133293999999857</v>
      </c>
      <c r="S53" s="7">
        <v>25.083680110739749</v>
      </c>
      <c r="T53" s="30">
        <v>3098.6</v>
      </c>
      <c r="U53" s="7">
        <v>4840</v>
      </c>
      <c r="V53" s="7">
        <v>1453.2508499999999</v>
      </c>
      <c r="W53" s="7">
        <v>1567.2429999999999</v>
      </c>
      <c r="X53" s="33">
        <v>1001.468</v>
      </c>
      <c r="Y53" s="33">
        <v>7041.2960000000003</v>
      </c>
      <c r="Z53" s="7">
        <v>14.222779442875289</v>
      </c>
      <c r="AA53" s="7"/>
      <c r="AB53" s="7"/>
      <c r="AC53" s="7"/>
      <c r="AD53" s="7">
        <v>6</v>
      </c>
      <c r="AE53" s="7">
        <v>5</v>
      </c>
      <c r="AF53" s="7">
        <v>29</v>
      </c>
      <c r="AG53" s="29">
        <v>109043</v>
      </c>
      <c r="AH53">
        <f t="shared" si="1"/>
        <v>1.308637524163808</v>
      </c>
      <c r="AI53">
        <f t="shared" si="0"/>
        <v>83325.594739976761</v>
      </c>
      <c r="AJ53">
        <f t="shared" si="2"/>
        <v>1936</v>
      </c>
    </row>
    <row r="54" spans="1:36">
      <c r="A54" s="2" t="s">
        <v>53</v>
      </c>
      <c r="B54" s="7">
        <v>6966.9350000000004</v>
      </c>
      <c r="C54" s="7">
        <v>27.271111328008658</v>
      </c>
      <c r="D54" s="7">
        <v>1428.316</v>
      </c>
      <c r="E54" s="7">
        <v>1899.9606000000001</v>
      </c>
      <c r="F54" s="7">
        <v>731.30119999999999</v>
      </c>
      <c r="G54" s="7"/>
      <c r="H54" s="7">
        <v>5.3</v>
      </c>
      <c r="I54" s="7"/>
      <c r="J54" s="7"/>
      <c r="K54" s="7"/>
      <c r="L54" s="7"/>
      <c r="M54" s="7"/>
      <c r="N54" s="7"/>
      <c r="O54" s="7">
        <v>12984.3</v>
      </c>
      <c r="P54" s="7">
        <v>29144</v>
      </c>
      <c r="Q54" s="7">
        <v>8665</v>
      </c>
      <c r="R54" s="7">
        <v>1.9106143999999992</v>
      </c>
      <c r="S54" s="7">
        <v>24.003124232105876</v>
      </c>
      <c r="T54" s="30">
        <v>3143.08</v>
      </c>
      <c r="U54" s="7">
        <v>4640</v>
      </c>
      <c r="V54" s="7"/>
      <c r="W54" s="7"/>
      <c r="X54" s="33">
        <v>1039.73</v>
      </c>
      <c r="Y54" s="33">
        <v>7262.6149999999998</v>
      </c>
      <c r="Z54" s="7">
        <v>14.316193271982613</v>
      </c>
      <c r="AA54" s="7"/>
      <c r="AB54" s="7"/>
      <c r="AC54" s="7"/>
      <c r="AD54" s="7"/>
      <c r="AE54" s="7"/>
      <c r="AF54" s="7"/>
      <c r="AG54" s="29">
        <v>102241.33333333333</v>
      </c>
      <c r="AH54">
        <f t="shared" si="1"/>
        <v>1.3336405411442851</v>
      </c>
      <c r="AI54">
        <f t="shared" si="0"/>
        <v>76663.336318202069</v>
      </c>
      <c r="AJ54">
        <f t="shared" si="2"/>
        <v>1856</v>
      </c>
    </row>
    <row r="55" spans="1:36">
      <c r="A55" s="2" t="s">
        <v>54</v>
      </c>
      <c r="B55" s="7">
        <v>7533.0571999999984</v>
      </c>
      <c r="C55" s="7">
        <v>33.459722036890938</v>
      </c>
      <c r="D55" s="7">
        <v>1523.4290000000001</v>
      </c>
      <c r="E55" s="7">
        <v>2520.5399999999995</v>
      </c>
      <c r="F55" s="7">
        <v>896.13049999999987</v>
      </c>
      <c r="G55" s="7"/>
      <c r="H55" s="7">
        <v>5.2</v>
      </c>
      <c r="I55" s="7"/>
      <c r="J55" s="7"/>
      <c r="K55" s="7"/>
      <c r="L55" s="7"/>
      <c r="M55" s="7"/>
      <c r="N55" s="7"/>
      <c r="O55" s="7">
        <v>13681.8</v>
      </c>
      <c r="P55" s="7">
        <v>31821</v>
      </c>
      <c r="Q55" s="7">
        <v>8742</v>
      </c>
      <c r="R55" s="7">
        <v>0.80210179999997688</v>
      </c>
      <c r="S55" s="7">
        <v>24.243678599781624</v>
      </c>
      <c r="T55" s="30">
        <v>3146.31</v>
      </c>
      <c r="U55" s="7">
        <v>4710</v>
      </c>
      <c r="V55" s="7"/>
      <c r="W55" s="7"/>
      <c r="X55" s="33">
        <v>1120.5129999999999</v>
      </c>
      <c r="Y55" s="33">
        <v>7550.1030000000001</v>
      </c>
      <c r="Z55" s="7">
        <v>14.841029321056944</v>
      </c>
      <c r="AA55" s="7"/>
      <c r="AB55" s="7"/>
      <c r="AC55" s="7"/>
      <c r="AD55" s="7"/>
      <c r="AE55" s="7"/>
      <c r="AF55" s="7"/>
      <c r="AG55" s="29">
        <v>107181.66666666667</v>
      </c>
      <c r="AH55">
        <f t="shared" si="1"/>
        <v>1.3443376959303328</v>
      </c>
      <c r="AI55">
        <f t="shared" si="0"/>
        <v>79728.231225780575</v>
      </c>
      <c r="AJ55">
        <f t="shared" si="2"/>
        <v>1884</v>
      </c>
    </row>
    <row r="56" spans="1:36">
      <c r="A56" s="2" t="s">
        <v>55</v>
      </c>
      <c r="B56" s="7">
        <v>9268.0012000000006</v>
      </c>
      <c r="C56" s="7">
        <v>32.625503975981367</v>
      </c>
      <c r="D56" s="7">
        <v>1453.462</v>
      </c>
      <c r="E56" s="7">
        <v>3023.7321000000006</v>
      </c>
      <c r="F56" s="7">
        <v>898.26690000000031</v>
      </c>
      <c r="G56" s="7"/>
      <c r="H56" s="7">
        <v>5.2</v>
      </c>
      <c r="I56" s="7"/>
      <c r="J56" s="7"/>
      <c r="K56" s="7"/>
      <c r="L56" s="7"/>
      <c r="M56" s="7"/>
      <c r="N56" s="7"/>
      <c r="O56" s="7">
        <v>14651.2</v>
      </c>
      <c r="P56" s="7">
        <v>35089</v>
      </c>
      <c r="Q56" s="7">
        <v>8832</v>
      </c>
      <c r="R56" s="7">
        <v>0.60120079999999021</v>
      </c>
      <c r="S56" s="7">
        <v>24.703854340191594</v>
      </c>
      <c r="T56" s="30">
        <v>3327.3</v>
      </c>
      <c r="U56" s="7">
        <v>4905</v>
      </c>
      <c r="V56" s="7"/>
      <c r="W56" s="7"/>
      <c r="X56" s="33">
        <v>1212.797</v>
      </c>
      <c r="Y56" s="33">
        <v>7694.3289999999997</v>
      </c>
      <c r="Z56" s="7">
        <v>15.762219161670888</v>
      </c>
      <c r="AA56" s="7"/>
      <c r="AB56" s="7"/>
      <c r="AC56" s="7"/>
      <c r="AD56" s="7"/>
      <c r="AE56" s="7"/>
      <c r="AF56" s="7"/>
      <c r="AG56" s="29">
        <v>109572.33333333333</v>
      </c>
      <c r="AH56">
        <f t="shared" si="1"/>
        <v>1.3524198649129675</v>
      </c>
      <c r="AI56">
        <f t="shared" si="0"/>
        <v>81019.464573144709</v>
      </c>
      <c r="AJ56">
        <f t="shared" si="2"/>
        <v>1962</v>
      </c>
    </row>
    <row r="57" spans="1:36">
      <c r="A57" s="2" t="s">
        <v>56</v>
      </c>
      <c r="B57" s="7">
        <v>12231.0317</v>
      </c>
      <c r="C57" s="7">
        <v>29.569403372570779</v>
      </c>
      <c r="D57" s="7">
        <v>1512.16</v>
      </c>
      <c r="E57" s="7">
        <v>3616.6431000000007</v>
      </c>
      <c r="F57" s="7">
        <v>990.83629999999994</v>
      </c>
      <c r="G57" s="7">
        <v>4636.8</v>
      </c>
      <c r="H57" s="7">
        <v>5.2</v>
      </c>
      <c r="I57" s="7">
        <v>-0.53277770000000002</v>
      </c>
      <c r="J57" s="7">
        <v>-0.9289984</v>
      </c>
      <c r="K57" s="7">
        <v>-0.4024739</v>
      </c>
      <c r="L57" s="7">
        <v>-0.36689119999999997</v>
      </c>
      <c r="M57" s="7">
        <v>-0.69160460000000001</v>
      </c>
      <c r="N57" s="7">
        <v>-1.242599</v>
      </c>
      <c r="O57" s="7">
        <v>16544.099999999999</v>
      </c>
      <c r="P57" s="7">
        <v>40117</v>
      </c>
      <c r="Q57" s="7">
        <v>8965</v>
      </c>
      <c r="R57" s="7">
        <v>1.5071104999999863</v>
      </c>
      <c r="S57" s="7">
        <v>23.890062192338224</v>
      </c>
      <c r="T57" s="30">
        <v>3633.7</v>
      </c>
      <c r="U57" s="7">
        <v>5100</v>
      </c>
      <c r="V57" s="7">
        <v>1595.588225</v>
      </c>
      <c r="W57" s="7">
        <v>1713.177825</v>
      </c>
      <c r="X57" s="7">
        <v>1284.2929999999999</v>
      </c>
      <c r="Y57" s="33">
        <v>7936.6589999999997</v>
      </c>
      <c r="Z57" s="33">
        <v>16.181783795927227</v>
      </c>
      <c r="AA57" s="7"/>
      <c r="AB57" s="7"/>
      <c r="AC57" s="7"/>
      <c r="AD57" s="7">
        <v>6</v>
      </c>
      <c r="AE57" s="7">
        <v>5</v>
      </c>
      <c r="AF57" s="7">
        <v>27</v>
      </c>
      <c r="AG57" s="29">
        <v>116769.33333333333</v>
      </c>
      <c r="AH57">
        <f t="shared" si="1"/>
        <v>1.3728023267011564</v>
      </c>
      <c r="AI57">
        <f t="shared" si="0"/>
        <v>85059.102146140736</v>
      </c>
      <c r="AJ57">
        <f t="shared" si="2"/>
        <v>2040</v>
      </c>
    </row>
    <row r="58" spans="1:36">
      <c r="A58" s="2" t="s">
        <v>57</v>
      </c>
      <c r="B58" s="7">
        <v>7933.8275000000003</v>
      </c>
      <c r="C58" s="7">
        <v>26.474254702411919</v>
      </c>
      <c r="D58" s="7">
        <v>1319.787</v>
      </c>
      <c r="E58" s="7">
        <v>2100.4217000000003</v>
      </c>
      <c r="F58" s="7">
        <v>824.08789999999999</v>
      </c>
      <c r="G58" s="7"/>
      <c r="H58" s="7">
        <v>5.0999999999999996</v>
      </c>
      <c r="I58" s="7"/>
      <c r="J58" s="7"/>
      <c r="K58" s="7"/>
      <c r="L58" s="7"/>
      <c r="M58" s="7"/>
      <c r="N58" s="7"/>
      <c r="O58" s="7">
        <v>16404.2</v>
      </c>
      <c r="P58" s="7">
        <v>44314</v>
      </c>
      <c r="Q58" s="7">
        <v>8890</v>
      </c>
      <c r="R58" s="7">
        <v>3.3333019999999935</v>
      </c>
      <c r="S58" s="7">
        <v>22.294877962462404</v>
      </c>
      <c r="T58" s="30">
        <v>3696.4</v>
      </c>
      <c r="U58" s="7">
        <v>5000</v>
      </c>
      <c r="V58" s="7"/>
      <c r="W58" s="7"/>
      <c r="X58" s="33">
        <v>1387.365</v>
      </c>
      <c r="Y58" s="33">
        <v>7941.0309999999999</v>
      </c>
      <c r="Z58" s="7">
        <v>17.470842262169736</v>
      </c>
      <c r="AA58" s="7"/>
      <c r="AB58" s="7"/>
      <c r="AC58" s="7"/>
      <c r="AD58" s="7"/>
      <c r="AE58" s="7"/>
      <c r="AF58" s="7"/>
      <c r="AG58" s="29">
        <v>108790.33333333333</v>
      </c>
      <c r="AH58">
        <f t="shared" si="1"/>
        <v>1.4185619741131326</v>
      </c>
      <c r="AI58">
        <f t="shared" si="0"/>
        <v>76690.574905158937</v>
      </c>
      <c r="AJ58">
        <f t="shared" si="2"/>
        <v>2000</v>
      </c>
    </row>
    <row r="59" spans="1:36">
      <c r="A59" s="2" t="s">
        <v>58</v>
      </c>
      <c r="B59" s="7">
        <v>8549.1247000000003</v>
      </c>
      <c r="C59" s="7">
        <v>33.150320055572472</v>
      </c>
      <c r="D59" s="7">
        <v>1452.1089999999999</v>
      </c>
      <c r="E59" s="7">
        <v>2834.0622000000003</v>
      </c>
      <c r="F59" s="7">
        <v>806.20229999999992</v>
      </c>
      <c r="G59" s="7"/>
      <c r="H59" s="7">
        <v>5.0999999999999996</v>
      </c>
      <c r="I59" s="7"/>
      <c r="J59" s="7"/>
      <c r="K59" s="7"/>
      <c r="L59" s="7"/>
      <c r="M59" s="7"/>
      <c r="N59" s="7"/>
      <c r="O59" s="7">
        <v>16299.1</v>
      </c>
      <c r="P59" s="7">
        <v>48007</v>
      </c>
      <c r="Q59" s="7">
        <v>8790</v>
      </c>
      <c r="R59" s="7">
        <v>1.5072107999999806</v>
      </c>
      <c r="S59" s="7">
        <v>22.774190296762296</v>
      </c>
      <c r="T59" s="30">
        <v>3921.5</v>
      </c>
      <c r="U59" s="7">
        <v>5000</v>
      </c>
      <c r="V59" s="7"/>
      <c r="W59" s="7"/>
      <c r="X59" s="33">
        <v>1333.8130000000001</v>
      </c>
      <c r="Y59" s="33">
        <v>8118.143</v>
      </c>
      <c r="Z59" s="7">
        <v>16.430025930807084</v>
      </c>
      <c r="AA59" s="7"/>
      <c r="AB59" s="7"/>
      <c r="AC59" s="7"/>
      <c r="AD59" s="7"/>
      <c r="AE59" s="7"/>
      <c r="AF59" s="7"/>
      <c r="AG59" s="29">
        <v>120728.66666666667</v>
      </c>
      <c r="AH59">
        <f t="shared" si="1"/>
        <v>1.4399426933916586</v>
      </c>
      <c r="AI59">
        <f t="shared" si="0"/>
        <v>83842.68847692883</v>
      </c>
      <c r="AJ59">
        <f t="shared" si="2"/>
        <v>2000</v>
      </c>
    </row>
    <row r="60" spans="1:36">
      <c r="A60" s="2" t="s">
        <v>59</v>
      </c>
      <c r="B60" s="7">
        <v>10558.035100000001</v>
      </c>
      <c r="C60" s="7">
        <v>32.108659119725793</v>
      </c>
      <c r="D60" s="7">
        <v>1369.2070000000001</v>
      </c>
      <c r="E60" s="7">
        <v>3390.0435000000002</v>
      </c>
      <c r="F60" s="7">
        <v>916.01450000000023</v>
      </c>
      <c r="G60" s="7"/>
      <c r="H60" s="7">
        <v>5</v>
      </c>
      <c r="I60" s="7"/>
      <c r="J60" s="7"/>
      <c r="K60" s="7"/>
      <c r="L60" s="7"/>
      <c r="M60" s="7"/>
      <c r="N60" s="7"/>
      <c r="O60" s="7">
        <v>16863.099999999999</v>
      </c>
      <c r="P60" s="7">
        <v>52463</v>
      </c>
      <c r="Q60" s="7">
        <v>8930</v>
      </c>
      <c r="R60" s="7">
        <v>1.0029019999999722</v>
      </c>
      <c r="S60" s="7">
        <v>22.296350349656233</v>
      </c>
      <c r="T60" s="30">
        <v>4283.2</v>
      </c>
      <c r="U60" s="7">
        <v>5000</v>
      </c>
      <c r="V60" s="7"/>
      <c r="W60" s="7"/>
      <c r="X60" s="33">
        <v>1273.8219999999999</v>
      </c>
      <c r="Y60" s="33">
        <v>8486.2999999999993</v>
      </c>
      <c r="Z60" s="7">
        <v>15.010334303524504</v>
      </c>
      <c r="AA60" s="7"/>
      <c r="AB60" s="7"/>
      <c r="AC60" s="7"/>
      <c r="AD60" s="7"/>
      <c r="AE60" s="7"/>
      <c r="AF60" s="7"/>
      <c r="AG60" s="29">
        <v>122143</v>
      </c>
      <c r="AH60">
        <f t="shared" si="1"/>
        <v>1.4543839074625371</v>
      </c>
      <c r="AI60">
        <f t="shared" si="0"/>
        <v>83982.639915964712</v>
      </c>
      <c r="AJ60">
        <f t="shared" si="2"/>
        <v>2000</v>
      </c>
    </row>
    <row r="61" spans="1:36">
      <c r="A61" s="2" t="s">
        <v>60</v>
      </c>
      <c r="B61" s="7">
        <v>12634.845600000001</v>
      </c>
      <c r="C61" s="7">
        <v>32.84160591562749</v>
      </c>
      <c r="D61" s="7">
        <v>1121.5450000000001</v>
      </c>
      <c r="E61" s="7">
        <v>4149.4861999999994</v>
      </c>
      <c r="F61" s="7">
        <v>935.51209999999946</v>
      </c>
      <c r="G61" s="7">
        <v>6196.6</v>
      </c>
      <c r="H61" s="7">
        <v>5</v>
      </c>
      <c r="I61" s="7">
        <v>-4.26869E-2</v>
      </c>
      <c r="J61" s="7">
        <v>-0.83044300000000004</v>
      </c>
      <c r="K61" s="7">
        <v>3.60182E-2</v>
      </c>
      <c r="L61" s="7">
        <v>-0.25158770000000003</v>
      </c>
      <c r="M61" s="7">
        <v>-0.59805169999999996</v>
      </c>
      <c r="N61" s="7">
        <v>-1.183921</v>
      </c>
      <c r="O61" s="7">
        <v>17276.099999999999</v>
      </c>
      <c r="P61" s="7">
        <v>56197</v>
      </c>
      <c r="Q61" s="7">
        <v>9206</v>
      </c>
      <c r="R61" s="7">
        <v>1.5074119999999969</v>
      </c>
      <c r="S61" s="7">
        <v>21.082439066623557</v>
      </c>
      <c r="T61" s="30">
        <v>4220.3999999999996</v>
      </c>
      <c r="U61" s="7">
        <v>7900</v>
      </c>
      <c r="V61" s="7">
        <v>1830.3191750000001</v>
      </c>
      <c r="W61" s="7">
        <v>1947.9668750000001</v>
      </c>
      <c r="X61" s="33">
        <v>910.65700000000004</v>
      </c>
      <c r="Y61" s="33">
        <v>8565.0519999999997</v>
      </c>
      <c r="Z61" s="7">
        <v>10.632241345411563</v>
      </c>
      <c r="AA61" s="7"/>
      <c r="AB61" s="7"/>
      <c r="AC61" s="7"/>
      <c r="AD61" s="7">
        <v>6</v>
      </c>
      <c r="AE61" s="7">
        <v>5</v>
      </c>
      <c r="AF61" s="7">
        <v>25.7</v>
      </c>
      <c r="AG61" s="29">
        <v>130857.33333333333</v>
      </c>
      <c r="AH61">
        <f t="shared" si="1"/>
        <v>1.4763074650096963</v>
      </c>
      <c r="AI61">
        <f t="shared" si="0"/>
        <v>88638.26569655248</v>
      </c>
      <c r="AJ61">
        <f t="shared" si="2"/>
        <v>3160</v>
      </c>
    </row>
    <row r="62" spans="1:36">
      <c r="A62" s="2" t="s">
        <v>61</v>
      </c>
      <c r="B62" s="7">
        <v>8267.5177000000003</v>
      </c>
      <c r="C62" s="7">
        <v>27.964744484308756</v>
      </c>
      <c r="D62" s="7">
        <v>1036.3789999999999</v>
      </c>
      <c r="E62" s="7">
        <v>2311.9902000000002</v>
      </c>
      <c r="F62" s="7">
        <v>513.25509999999997</v>
      </c>
      <c r="G62" s="7">
        <v>6528.9</v>
      </c>
      <c r="H62" s="7">
        <v>5</v>
      </c>
      <c r="I62" s="7"/>
      <c r="J62" s="7"/>
      <c r="K62" s="7"/>
      <c r="L62" s="7"/>
      <c r="M62" s="7"/>
      <c r="N62" s="7"/>
      <c r="O62" s="7">
        <v>16833</v>
      </c>
      <c r="P62" s="7">
        <v>59159</v>
      </c>
      <c r="Q62" s="7">
        <v>9740</v>
      </c>
      <c r="R62" s="7">
        <v>1.1034023999999976</v>
      </c>
      <c r="S62" s="7">
        <v>16.972438354588483</v>
      </c>
      <c r="T62" s="30">
        <v>4339</v>
      </c>
      <c r="U62" s="7">
        <v>7700</v>
      </c>
      <c r="V62" s="7"/>
      <c r="W62" s="7"/>
      <c r="X62" s="33">
        <v>926.35</v>
      </c>
      <c r="Y62" s="33">
        <v>8420.74</v>
      </c>
      <c r="Z62" s="7">
        <v>11.000814655244076</v>
      </c>
      <c r="AA62" s="7"/>
      <c r="AB62" s="7"/>
      <c r="AC62" s="7"/>
      <c r="AD62" s="7"/>
      <c r="AE62" s="7"/>
      <c r="AF62" s="7"/>
      <c r="AG62" s="29">
        <v>118638</v>
      </c>
      <c r="AH62">
        <f t="shared" si="1"/>
        <v>1.4925970770099926</v>
      </c>
      <c r="AI62">
        <f t="shared" si="0"/>
        <v>79484.27732262385</v>
      </c>
      <c r="AJ62">
        <f t="shared" si="2"/>
        <v>3080</v>
      </c>
    </row>
    <row r="63" spans="1:36">
      <c r="A63" s="2" t="s">
        <v>62</v>
      </c>
      <c r="B63" s="7">
        <v>8536.9004000000023</v>
      </c>
      <c r="C63" s="7">
        <v>35.780916455344844</v>
      </c>
      <c r="D63" s="7">
        <v>1142.921</v>
      </c>
      <c r="E63" s="7">
        <v>3054.5812000000001</v>
      </c>
      <c r="F63" s="7">
        <v>550.05540000000008</v>
      </c>
      <c r="G63" s="7">
        <v>4550.09</v>
      </c>
      <c r="H63" s="7">
        <v>5</v>
      </c>
      <c r="I63" s="7"/>
      <c r="J63" s="7"/>
      <c r="K63" s="7"/>
      <c r="L63" s="7"/>
      <c r="M63" s="7"/>
      <c r="N63" s="7"/>
      <c r="O63" s="7">
        <v>16625.5</v>
      </c>
      <c r="P63" s="7">
        <v>61607</v>
      </c>
      <c r="Q63" s="7">
        <v>8902</v>
      </c>
      <c r="R63" s="7">
        <v>0.29989969999997257</v>
      </c>
      <c r="S63" s="7">
        <v>18.475066166503566</v>
      </c>
      <c r="T63" s="30">
        <v>4280.1000000000004</v>
      </c>
      <c r="U63" s="7">
        <v>7700</v>
      </c>
      <c r="V63" s="7"/>
      <c r="W63" s="7"/>
      <c r="X63" s="33">
        <v>607.21100000000001</v>
      </c>
      <c r="Y63" s="33">
        <v>8107.6120000000001</v>
      </c>
      <c r="Z63" s="7">
        <v>7.4893939177158453</v>
      </c>
      <c r="AA63" s="7"/>
      <c r="AB63" s="7"/>
      <c r="AC63" s="7"/>
      <c r="AD63" s="7"/>
      <c r="AE63" s="7"/>
      <c r="AF63" s="7"/>
      <c r="AG63" s="29">
        <v>124227</v>
      </c>
      <c r="AH63">
        <f t="shared" si="1"/>
        <v>1.4970733711661539</v>
      </c>
      <c r="AI63">
        <f t="shared" si="0"/>
        <v>82979.900913762613</v>
      </c>
      <c r="AJ63">
        <f t="shared" si="2"/>
        <v>3080</v>
      </c>
    </row>
    <row r="64" spans="1:36">
      <c r="A64" s="2" t="s">
        <v>63</v>
      </c>
      <c r="B64" s="7">
        <v>10632.118599999998</v>
      </c>
      <c r="C64" s="7">
        <v>31.948419950845931</v>
      </c>
      <c r="D64" s="7">
        <v>1197.866</v>
      </c>
      <c r="E64" s="7">
        <v>3396.7939000000006</v>
      </c>
      <c r="F64" s="7">
        <v>712.94080000000008</v>
      </c>
      <c r="G64" s="7">
        <v>9266.7000000000007</v>
      </c>
      <c r="H64" s="7">
        <v>4.9000000000000004</v>
      </c>
      <c r="I64" s="7"/>
      <c r="J64" s="7"/>
      <c r="K64" s="7"/>
      <c r="L64" s="7"/>
      <c r="M64" s="7"/>
      <c r="N64" s="7"/>
      <c r="O64" s="7">
        <v>16740.900000000001</v>
      </c>
      <c r="P64" s="7">
        <v>63696</v>
      </c>
      <c r="Q64" s="7">
        <v>8925</v>
      </c>
      <c r="R64" s="7">
        <v>1.4043029999999845</v>
      </c>
      <c r="S64" s="7">
        <v>19.173053804835</v>
      </c>
      <c r="T64" s="30">
        <v>4472.3</v>
      </c>
      <c r="U64" s="7">
        <v>11800</v>
      </c>
      <c r="V64" s="7"/>
      <c r="W64" s="7"/>
      <c r="X64" s="33">
        <v>592.94200000000001</v>
      </c>
      <c r="Y64" s="33">
        <v>8427.33</v>
      </c>
      <c r="Z64" s="7">
        <v>7.0359413954360397</v>
      </c>
      <c r="AA64" s="7"/>
      <c r="AB64" s="7"/>
      <c r="AC64" s="7"/>
      <c r="AD64" s="7"/>
      <c r="AE64" s="7"/>
      <c r="AF64" s="7"/>
      <c r="AG64" s="29">
        <v>124656</v>
      </c>
      <c r="AH64">
        <f t="shared" si="1"/>
        <v>1.5180968174296412</v>
      </c>
      <c r="AI64">
        <f t="shared" si="0"/>
        <v>82113.339919294973</v>
      </c>
      <c r="AJ64">
        <f t="shared" si="2"/>
        <v>4720</v>
      </c>
    </row>
    <row r="65" spans="1:36">
      <c r="A65" s="2" t="s">
        <v>64</v>
      </c>
      <c r="B65" s="7">
        <v>13447.5969</v>
      </c>
      <c r="C65" s="7">
        <v>32.704632156247918</v>
      </c>
      <c r="D65" s="7">
        <v>1236.0329999999999</v>
      </c>
      <c r="E65" s="7">
        <v>4397.9870999999994</v>
      </c>
      <c r="F65" s="7">
        <v>786.53070000000002</v>
      </c>
      <c r="G65" s="7">
        <v>10469.5</v>
      </c>
      <c r="H65" s="7">
        <v>5</v>
      </c>
      <c r="I65" s="7">
        <v>-7.3315400000000003E-2</v>
      </c>
      <c r="J65" s="7">
        <v>-0.8526416</v>
      </c>
      <c r="K65" s="7">
        <v>-3.5000299999999998E-2</v>
      </c>
      <c r="L65" s="7">
        <v>-3.2958399999999999E-2</v>
      </c>
      <c r="M65" s="7">
        <v>-0.4393319</v>
      </c>
      <c r="N65" s="7">
        <v>-1.163788</v>
      </c>
      <c r="O65" s="7">
        <v>17162.400000000001</v>
      </c>
      <c r="P65" s="7">
        <v>70399</v>
      </c>
      <c r="Q65" s="29">
        <v>9146</v>
      </c>
      <c r="R65" s="7">
        <v>10.401508799999991</v>
      </c>
      <c r="S65" s="7">
        <v>17.344646111438148</v>
      </c>
      <c r="T65" s="30">
        <v>4706</v>
      </c>
      <c r="U65" s="7">
        <v>12700</v>
      </c>
      <c r="V65" s="7">
        <v>1908.701225</v>
      </c>
      <c r="W65" s="7">
        <v>2056.7743</v>
      </c>
      <c r="X65" s="33">
        <v>533.33500000000004</v>
      </c>
      <c r="Y65" s="33">
        <v>8401.1139999999996</v>
      </c>
      <c r="Z65" s="7">
        <v>6.3483842737998799</v>
      </c>
      <c r="AA65" s="7"/>
      <c r="AB65" s="7"/>
      <c r="AC65" s="7"/>
      <c r="AD65" s="7">
        <v>6</v>
      </c>
      <c r="AE65" s="7">
        <v>5</v>
      </c>
      <c r="AF65" s="7">
        <v>26</v>
      </c>
      <c r="AG65" s="29">
        <v>136094</v>
      </c>
      <c r="AH65">
        <f t="shared" si="1"/>
        <v>1.676001791487105</v>
      </c>
      <c r="AI65">
        <f t="shared" si="0"/>
        <v>81201.583847499773</v>
      </c>
      <c r="AJ65">
        <f t="shared" si="2"/>
        <v>5080</v>
      </c>
    </row>
    <row r="66" spans="1:36">
      <c r="A66" s="2" t="s">
        <v>65</v>
      </c>
      <c r="B66" s="7">
        <v>9309.0909000000011</v>
      </c>
      <c r="C66" s="7">
        <v>27.547689968308287</v>
      </c>
      <c r="D66" s="7">
        <v>1301.269</v>
      </c>
      <c r="E66" s="7">
        <v>2564.4395</v>
      </c>
      <c r="F66" s="7">
        <v>756.12139999999999</v>
      </c>
      <c r="G66" s="7">
        <v>9517.5</v>
      </c>
      <c r="H66" s="7">
        <v>5.0999999999999996</v>
      </c>
      <c r="I66" s="7"/>
      <c r="J66" s="7"/>
      <c r="K66" s="7"/>
      <c r="L66" s="7"/>
      <c r="M66" s="7"/>
      <c r="N66" s="7"/>
      <c r="O66" s="7">
        <v>16281</v>
      </c>
      <c r="P66" s="7">
        <v>79176</v>
      </c>
      <c r="Q66" s="7">
        <v>9242</v>
      </c>
      <c r="R66" s="7">
        <v>2.926371499999969</v>
      </c>
      <c r="S66" s="7">
        <v>15.074658679168316</v>
      </c>
      <c r="T66" s="30">
        <v>4874.5</v>
      </c>
      <c r="U66" s="7">
        <v>12700</v>
      </c>
      <c r="V66" s="7"/>
      <c r="W66" s="7"/>
      <c r="X66" s="33">
        <v>607.42100000000005</v>
      </c>
      <c r="Y66" s="33">
        <v>8108.9660000000003</v>
      </c>
      <c r="Z66" s="7">
        <v>7.4907330971667658</v>
      </c>
      <c r="AA66" s="7"/>
      <c r="AB66" s="7"/>
      <c r="AC66" s="7"/>
      <c r="AD66" s="7"/>
      <c r="AE66" s="7"/>
      <c r="AF66" s="7"/>
      <c r="AG66" s="29">
        <v>132769</v>
      </c>
      <c r="AH66">
        <f t="shared" si="1"/>
        <v>1.7250478302526726</v>
      </c>
      <c r="AI66">
        <f t="shared" si="0"/>
        <v>76965.402159633421</v>
      </c>
      <c r="AJ66">
        <f t="shared" si="2"/>
        <v>5080</v>
      </c>
    </row>
    <row r="67" spans="1:36">
      <c r="A67" s="2" t="s">
        <v>66</v>
      </c>
      <c r="B67" s="7">
        <v>10047.965999999999</v>
      </c>
      <c r="C67" s="7">
        <v>33.904440958498469</v>
      </c>
      <c r="D67" s="7">
        <v>1580.6389999999999</v>
      </c>
      <c r="E67" s="7">
        <v>3406.7067000000002</v>
      </c>
      <c r="F67" s="7">
        <v>852.67349999999988</v>
      </c>
      <c r="G67" s="7">
        <v>11814.7</v>
      </c>
      <c r="H67" s="7">
        <v>5</v>
      </c>
      <c r="I67" s="7"/>
      <c r="J67" s="7"/>
      <c r="K67" s="7"/>
      <c r="L67" s="7"/>
      <c r="M67" s="7"/>
      <c r="N67" s="7"/>
      <c r="O67" s="7">
        <v>15159.4</v>
      </c>
      <c r="P67" s="7">
        <v>86378</v>
      </c>
      <c r="Q67" s="7">
        <v>9390</v>
      </c>
      <c r="R67" s="7">
        <v>1.5074119999999969</v>
      </c>
      <c r="S67" s="7">
        <v>16.278304252803554</v>
      </c>
      <c r="T67" s="30">
        <v>5953</v>
      </c>
      <c r="U67" s="7">
        <v>13800</v>
      </c>
      <c r="V67" s="7"/>
      <c r="W67" s="7"/>
      <c r="X67" s="33">
        <v>627.923</v>
      </c>
      <c r="Y67" s="33">
        <v>8156.3919999999998</v>
      </c>
      <c r="Z67" s="7">
        <v>7.6985387656699196</v>
      </c>
      <c r="AA67" s="7"/>
      <c r="AB67" s="7"/>
      <c r="AC67" s="7"/>
      <c r="AD67" s="7"/>
      <c r="AE67" s="7"/>
      <c r="AF67" s="7"/>
      <c r="AG67" s="29">
        <v>143600</v>
      </c>
      <c r="AH67">
        <f t="shared" si="1"/>
        <v>1.7510514082516411</v>
      </c>
      <c r="AI67">
        <f t="shared" si="0"/>
        <v>82007.872140875173</v>
      </c>
      <c r="AJ67">
        <f t="shared" si="2"/>
        <v>5520</v>
      </c>
    </row>
    <row r="68" spans="1:36">
      <c r="A68" s="2" t="s">
        <v>67</v>
      </c>
      <c r="B68" s="7">
        <v>11998.069200000002</v>
      </c>
      <c r="C68" s="7">
        <v>31.554387100884533</v>
      </c>
      <c r="D68" s="7">
        <v>1559.0920000000001</v>
      </c>
      <c r="E68" s="7">
        <v>3785.9172000000003</v>
      </c>
      <c r="F68" s="7">
        <v>904.02430000000049</v>
      </c>
      <c r="G68" s="7">
        <v>9358.1</v>
      </c>
      <c r="H68" s="7">
        <v>4.9000000000000004</v>
      </c>
      <c r="I68" s="7"/>
      <c r="J68" s="7"/>
      <c r="K68" s="7"/>
      <c r="L68" s="7"/>
      <c r="M68" s="7"/>
      <c r="N68" s="7"/>
      <c r="O68" s="7">
        <v>15395.9</v>
      </c>
      <c r="P68" s="7">
        <v>94119</v>
      </c>
      <c r="Q68" s="7">
        <v>9428</v>
      </c>
      <c r="R68" s="7">
        <v>0.90240200000000215</v>
      </c>
      <c r="S68" s="7">
        <v>16.676822003727192</v>
      </c>
      <c r="T68" s="30">
        <v>6627.2</v>
      </c>
      <c r="U68" s="7">
        <v>13900</v>
      </c>
      <c r="V68" s="7"/>
      <c r="W68" s="7"/>
      <c r="X68" s="33">
        <v>656.70899999999995</v>
      </c>
      <c r="Y68" s="33">
        <v>8420.8729999999996</v>
      </c>
      <c r="Z68" s="7">
        <v>7.7985857285818225</v>
      </c>
      <c r="AA68" s="7"/>
      <c r="AB68" s="7"/>
      <c r="AC68" s="7"/>
      <c r="AD68" s="7"/>
      <c r="AE68" s="7"/>
      <c r="AF68" s="7"/>
      <c r="AG68" s="29">
        <v>141187</v>
      </c>
      <c r="AH68">
        <f t="shared" si="1"/>
        <v>1.7668529311807322</v>
      </c>
      <c r="AI68">
        <f t="shared" si="0"/>
        <v>79908.744813100639</v>
      </c>
      <c r="AJ68">
        <f t="shared" si="2"/>
        <v>5560</v>
      </c>
    </row>
    <row r="69" spans="1:36">
      <c r="A69" s="2" t="s">
        <v>68</v>
      </c>
      <c r="B69" s="7">
        <v>15616.0239</v>
      </c>
      <c r="C69" s="7">
        <v>28.796869989421563</v>
      </c>
      <c r="D69" s="7">
        <v>1747.35</v>
      </c>
      <c r="E69" s="7">
        <v>4496.9260999999997</v>
      </c>
      <c r="F69" s="7">
        <v>809.45269999999937</v>
      </c>
      <c r="G69" s="7">
        <v>8186.7</v>
      </c>
      <c r="H69" s="7">
        <v>4.9000000000000004</v>
      </c>
      <c r="I69" s="7">
        <v>-6.7045300000000002E-2</v>
      </c>
      <c r="J69" s="7">
        <v>-0.81671709999999997</v>
      </c>
      <c r="K69" s="7">
        <v>8.4574999999999997E-3</v>
      </c>
      <c r="L69" s="7">
        <v>-9.9700700000000003E-2</v>
      </c>
      <c r="M69" s="7">
        <v>-0.4350889</v>
      </c>
      <c r="N69" s="7">
        <v>-1.205579</v>
      </c>
      <c r="O69" s="7">
        <v>15702.8</v>
      </c>
      <c r="P69" s="7">
        <v>99433</v>
      </c>
      <c r="Q69" s="7">
        <v>9561</v>
      </c>
      <c r="R69" s="7">
        <v>2.7234648000000083</v>
      </c>
      <c r="S69" s="7">
        <v>15.813854869062622</v>
      </c>
      <c r="T69" s="30">
        <v>6816</v>
      </c>
      <c r="U69" s="7">
        <v>13900</v>
      </c>
      <c r="V69" s="7">
        <v>2327.1212999999998</v>
      </c>
      <c r="W69" s="7">
        <v>2358.4362249999999</v>
      </c>
      <c r="X69" s="33">
        <v>618.72699999999998</v>
      </c>
      <c r="Y69" s="33">
        <v>8578.8590000000004</v>
      </c>
      <c r="Z69" s="7">
        <v>7.2122295051125089</v>
      </c>
      <c r="AA69" s="7"/>
      <c r="AB69" s="7"/>
      <c r="AC69" s="7"/>
      <c r="AD69" s="7">
        <v>6</v>
      </c>
      <c r="AE69" s="7">
        <v>5</v>
      </c>
      <c r="AF69" s="7">
        <v>29</v>
      </c>
      <c r="AG69" s="29">
        <v>154632</v>
      </c>
      <c r="AH69">
        <f t="shared" si="1"/>
        <v>1.8149725488292079</v>
      </c>
      <c r="AI69">
        <f t="shared" si="0"/>
        <v>85197.982801309656</v>
      </c>
      <c r="AJ69">
        <f t="shared" si="2"/>
        <v>5560</v>
      </c>
    </row>
    <row r="70" spans="1:36">
      <c r="A70" s="2" t="s">
        <v>69</v>
      </c>
      <c r="B70" s="7">
        <v>10431.358</v>
      </c>
      <c r="C70" s="7">
        <v>26.55985922446531</v>
      </c>
      <c r="D70" s="7">
        <v>1643.596</v>
      </c>
      <c r="E70" s="7">
        <v>2770.5540000000001</v>
      </c>
      <c r="F70" s="7">
        <v>915.57460000000003</v>
      </c>
      <c r="G70" s="7">
        <v>5802.5</v>
      </c>
      <c r="H70" s="7">
        <v>4.9000000000000004</v>
      </c>
      <c r="I70" s="7"/>
      <c r="J70" s="7"/>
      <c r="K70" s="7"/>
      <c r="L70" s="7"/>
      <c r="M70" s="7"/>
      <c r="N70" s="7"/>
      <c r="O70" s="7">
        <v>16117.9</v>
      </c>
      <c r="P70" s="7">
        <v>106514</v>
      </c>
      <c r="Q70" s="7">
        <v>9678</v>
      </c>
      <c r="R70" s="7">
        <v>2.3170399999999924</v>
      </c>
      <c r="S70" s="7">
        <v>13.891439902457442</v>
      </c>
      <c r="T70" s="30">
        <v>7592.6</v>
      </c>
      <c r="U70" s="7">
        <v>13800</v>
      </c>
      <c r="V70" s="7"/>
      <c r="W70" s="7"/>
      <c r="X70" s="33">
        <v>767.55799999999999</v>
      </c>
      <c r="Y70" s="33">
        <v>8738.2710000000006</v>
      </c>
      <c r="Z70" s="7">
        <v>8.7838658242574521</v>
      </c>
      <c r="AA70" s="7"/>
      <c r="AB70" s="7"/>
      <c r="AC70" s="7"/>
      <c r="AD70" s="7"/>
      <c r="AE70" s="7"/>
      <c r="AF70" s="7"/>
      <c r="AG70" s="29">
        <v>140265</v>
      </c>
      <c r="AH70">
        <f t="shared" si="1"/>
        <v>1.8570261887746</v>
      </c>
      <c r="AI70">
        <f t="shared" si="0"/>
        <v>75532.052723799759</v>
      </c>
      <c r="AJ70">
        <f t="shared" si="2"/>
        <v>5520</v>
      </c>
    </row>
    <row r="71" spans="1:36">
      <c r="A71" s="2" t="s">
        <v>70</v>
      </c>
      <c r="B71" s="7">
        <v>11114.911700000001</v>
      </c>
      <c r="C71" s="7">
        <v>32.894207337697509</v>
      </c>
      <c r="D71" s="7">
        <v>1828.9380000000001</v>
      </c>
      <c r="E71" s="7">
        <v>3656.1620999999996</v>
      </c>
      <c r="F71" s="7">
        <v>901.29679999999996</v>
      </c>
      <c r="G71" s="7">
        <v>6370</v>
      </c>
      <c r="H71" s="7">
        <v>4.9000000000000004</v>
      </c>
      <c r="I71" s="7"/>
      <c r="J71" s="7"/>
      <c r="K71" s="7"/>
      <c r="L71" s="7"/>
      <c r="M71" s="7"/>
      <c r="N71" s="7"/>
      <c r="O71" s="7">
        <v>16730</v>
      </c>
      <c r="P71" s="7">
        <v>110964</v>
      </c>
      <c r="Q71" s="7">
        <v>9717</v>
      </c>
      <c r="R71" s="7">
        <v>1.4065099999999831</v>
      </c>
      <c r="S71" s="7">
        <v>15.790643274716864</v>
      </c>
      <c r="T71" s="30">
        <v>7413</v>
      </c>
      <c r="U71" s="7">
        <v>13800</v>
      </c>
      <c r="V71" s="7"/>
      <c r="W71" s="7"/>
      <c r="X71" s="33">
        <v>845.6</v>
      </c>
      <c r="Y71" s="33">
        <v>9034.7469999999994</v>
      </c>
      <c r="Z71" s="7">
        <v>9.3594209112883853</v>
      </c>
      <c r="AA71" s="7"/>
      <c r="AB71" s="7"/>
      <c r="AC71" s="7"/>
      <c r="AD71" s="7"/>
      <c r="AE71" s="7"/>
      <c r="AF71" s="7"/>
      <c r="AG71" s="29">
        <v>149951</v>
      </c>
      <c r="AH71">
        <f t="shared" si="1"/>
        <v>1.8831454478223333</v>
      </c>
      <c r="AI71">
        <f t="shared" si="0"/>
        <v>79627.943860312604</v>
      </c>
      <c r="AJ71">
        <f t="shared" si="2"/>
        <v>5520</v>
      </c>
    </row>
    <row r="72" spans="1:36">
      <c r="A72" s="2" t="s">
        <v>71</v>
      </c>
      <c r="B72" s="7">
        <v>13595.795500000004</v>
      </c>
      <c r="C72" s="7">
        <v>31.51723928180591</v>
      </c>
      <c r="D72" s="7">
        <v>1814.635</v>
      </c>
      <c r="E72" s="7">
        <v>4285.0194000000001</v>
      </c>
      <c r="F72" s="7">
        <v>889.93409999999994</v>
      </c>
      <c r="G72" s="7">
        <v>4627.3</v>
      </c>
      <c r="H72" s="7">
        <v>4.9000000000000004</v>
      </c>
      <c r="I72" s="7"/>
      <c r="J72" s="7"/>
      <c r="K72" s="7"/>
      <c r="L72" s="7"/>
      <c r="M72" s="7"/>
      <c r="N72" s="7"/>
      <c r="O72" s="7">
        <v>17879.400000000001</v>
      </c>
      <c r="P72" s="7">
        <v>111800</v>
      </c>
      <c r="Q72" s="7">
        <v>9688</v>
      </c>
      <c r="R72" s="7">
        <v>0.50070029999995658</v>
      </c>
      <c r="S72" s="7">
        <v>16.033699603445555</v>
      </c>
      <c r="T72" s="30">
        <v>8208</v>
      </c>
      <c r="U72" s="7">
        <v>13800</v>
      </c>
      <c r="V72" s="7"/>
      <c r="W72" s="7"/>
      <c r="X72" s="33">
        <v>893.53399999999999</v>
      </c>
      <c r="Y72" s="33">
        <v>9485.32</v>
      </c>
      <c r="Z72" s="7">
        <v>9.4201777061817626</v>
      </c>
      <c r="AA72" s="7"/>
      <c r="AB72" s="7"/>
      <c r="AC72" s="7"/>
      <c r="AD72" s="7"/>
      <c r="AE72" s="7"/>
      <c r="AF72" s="7"/>
      <c r="AG72" s="29">
        <v>147988</v>
      </c>
      <c r="AH72">
        <f t="shared" si="1"/>
        <v>1.8925743627290152</v>
      </c>
      <c r="AI72">
        <f t="shared" si="0"/>
        <v>78194.02128358504</v>
      </c>
      <c r="AJ72">
        <f t="shared" si="2"/>
        <v>5520</v>
      </c>
    </row>
    <row r="73" spans="1:36">
      <c r="A73" s="2" t="s">
        <v>72</v>
      </c>
      <c r="B73" s="7">
        <v>19236.792599999993</v>
      </c>
      <c r="C73" s="7">
        <v>30.663676230516725</v>
      </c>
      <c r="D73" s="7">
        <v>1944.989</v>
      </c>
      <c r="E73" s="7">
        <v>5898.707800000001</v>
      </c>
      <c r="F73" s="7">
        <v>1077.6514999999999</v>
      </c>
      <c r="G73" s="7">
        <v>4302.3999999999996</v>
      </c>
      <c r="H73" s="7">
        <v>4.9000000000000004</v>
      </c>
      <c r="I73" s="7">
        <v>6.1336999999999997E-3</v>
      </c>
      <c r="J73" s="7">
        <v>-0.8209997</v>
      </c>
      <c r="K73" s="7">
        <v>4.1148200000000003E-2</v>
      </c>
      <c r="L73" s="7">
        <v>0.17043910000000001</v>
      </c>
      <c r="M73" s="7">
        <v>-0.41143740000000001</v>
      </c>
      <c r="N73" s="7">
        <v>-1.225549</v>
      </c>
      <c r="O73" s="7">
        <v>19411</v>
      </c>
      <c r="P73" s="7">
        <v>116722</v>
      </c>
      <c r="Q73" s="7">
        <v>9698</v>
      </c>
      <c r="R73" s="7">
        <v>2.8255755999999854</v>
      </c>
      <c r="S73" s="7">
        <v>14.790400176834412</v>
      </c>
      <c r="T73" s="30">
        <v>8935.2000000000007</v>
      </c>
      <c r="U73" s="7">
        <v>13800</v>
      </c>
      <c r="V73" s="7">
        <v>2891.9228750000002</v>
      </c>
      <c r="W73" s="7">
        <v>3121.344525</v>
      </c>
      <c r="X73" s="33">
        <v>716.24800000000005</v>
      </c>
      <c r="Y73" s="33">
        <v>9366.7870000000003</v>
      </c>
      <c r="Z73" s="7">
        <v>7.6466775640355653</v>
      </c>
      <c r="AA73" s="7">
        <v>85975530.099999994</v>
      </c>
      <c r="AB73" s="7">
        <v>15728986.6</v>
      </c>
      <c r="AC73" s="7"/>
      <c r="AD73" s="7">
        <v>7</v>
      </c>
      <c r="AE73" s="7">
        <v>5</v>
      </c>
      <c r="AF73" s="7">
        <v>38</v>
      </c>
      <c r="AG73" s="29">
        <v>163725</v>
      </c>
      <c r="AH73">
        <f t="shared" si="1"/>
        <v>1.9460504821341416</v>
      </c>
      <c r="AI73">
        <f t="shared" si="0"/>
        <v>84131.938766794236</v>
      </c>
      <c r="AJ73">
        <f t="shared" si="2"/>
        <v>5520</v>
      </c>
    </row>
    <row r="74" spans="1:36">
      <c r="A74" s="2" t="s">
        <v>73</v>
      </c>
      <c r="B74" s="7">
        <v>11786.1667</v>
      </c>
      <c r="C74" s="7">
        <v>26.651343731630739</v>
      </c>
      <c r="D74" s="7">
        <v>1809.2650000000001</v>
      </c>
      <c r="E74" s="7">
        <v>3141.1717999999996</v>
      </c>
      <c r="F74" s="7">
        <v>1012.3974000000001</v>
      </c>
      <c r="G74" s="7">
        <v>3953.2</v>
      </c>
      <c r="H74" s="7">
        <v>4.9000000000000004</v>
      </c>
      <c r="I74" s="7"/>
      <c r="J74" s="7"/>
      <c r="K74" s="7"/>
      <c r="L74" s="7"/>
      <c r="M74" s="7"/>
      <c r="N74" s="7"/>
      <c r="O74" s="7">
        <v>20103.7</v>
      </c>
      <c r="P74" s="7">
        <v>121833</v>
      </c>
      <c r="Q74" s="7">
        <v>9641.2000000000007</v>
      </c>
      <c r="R74" s="7">
        <v>1.8107209999999929</v>
      </c>
      <c r="S74" s="7">
        <v>14.077410396679143</v>
      </c>
      <c r="T74" s="30">
        <v>9986.7999999999993</v>
      </c>
      <c r="U74" s="7">
        <v>13684.637507451052</v>
      </c>
      <c r="V74" s="7"/>
      <c r="W74" s="7"/>
      <c r="X74" s="33">
        <v>851.63400000000001</v>
      </c>
      <c r="Y74" s="33">
        <v>9409.4470000000001</v>
      </c>
      <c r="Z74" s="7">
        <v>9.0508400759364491</v>
      </c>
      <c r="AA74" s="7"/>
      <c r="AB74" s="7"/>
      <c r="AC74" s="7"/>
      <c r="AD74" s="7"/>
      <c r="AE74" s="7"/>
      <c r="AF74" s="7"/>
      <c r="AG74" s="29">
        <v>152442</v>
      </c>
      <c r="AH74">
        <f t="shared" si="1"/>
        <v>1.9812880268847455</v>
      </c>
      <c r="AI74">
        <f t="shared" si="0"/>
        <v>76940.857629715931</v>
      </c>
      <c r="AJ74">
        <f t="shared" si="2"/>
        <v>5473.855002980421</v>
      </c>
    </row>
    <row r="75" spans="1:36">
      <c r="A75" s="2" t="s">
        <v>74</v>
      </c>
      <c r="B75" s="7">
        <v>13070.952500000001</v>
      </c>
      <c r="C75" s="7">
        <v>32.54980002413749</v>
      </c>
      <c r="D75" s="7">
        <v>2058.002</v>
      </c>
      <c r="E75" s="7">
        <v>4254.5689000000002</v>
      </c>
      <c r="F75" s="7">
        <v>1140.5934</v>
      </c>
      <c r="G75" s="7">
        <v>4448.2</v>
      </c>
      <c r="H75" s="7">
        <v>4.9000000000000004</v>
      </c>
      <c r="I75" s="7"/>
      <c r="J75" s="7"/>
      <c r="K75" s="7"/>
      <c r="L75" s="7"/>
      <c r="M75" s="7"/>
      <c r="N75" s="7"/>
      <c r="O75" s="7">
        <v>21265.4</v>
      </c>
      <c r="P75" s="7">
        <v>123336</v>
      </c>
      <c r="Q75" s="7">
        <v>9799</v>
      </c>
      <c r="R75" s="7">
        <v>0.80200159999999077</v>
      </c>
      <c r="S75" s="7">
        <v>14.306323849835485</v>
      </c>
      <c r="T75" s="30">
        <v>9572.4</v>
      </c>
      <c r="U75" s="7">
        <v>13600</v>
      </c>
      <c r="V75" s="7"/>
      <c r="W75" s="7"/>
      <c r="X75" s="33">
        <v>706.26400000000001</v>
      </c>
      <c r="Y75" s="7">
        <v>9673.1270000000004</v>
      </c>
      <c r="Z75" s="7">
        <v>7.3012997761737228</v>
      </c>
      <c r="AA75" s="7"/>
      <c r="AB75" s="7"/>
      <c r="AC75" s="7"/>
      <c r="AD75" s="7"/>
      <c r="AE75" s="7"/>
      <c r="AF75" s="7"/>
      <c r="AG75" s="29">
        <v>162751</v>
      </c>
      <c r="AH75">
        <f t="shared" si="1"/>
        <v>1.9971779885609693</v>
      </c>
      <c r="AI75">
        <f t="shared" si="0"/>
        <v>81490.483538358691</v>
      </c>
      <c r="AJ75">
        <f t="shared" si="2"/>
        <v>5440</v>
      </c>
    </row>
    <row r="76" spans="1:36">
      <c r="A76" s="2" t="s">
        <v>75</v>
      </c>
      <c r="B76" s="7">
        <v>14909.986499999999</v>
      </c>
      <c r="C76" s="7">
        <v>30.597878140265252</v>
      </c>
      <c r="D76" s="7">
        <v>2065.7719999999999</v>
      </c>
      <c r="E76" s="7">
        <v>4562.1394999999993</v>
      </c>
      <c r="F76" s="7">
        <v>1296.3256999999999</v>
      </c>
      <c r="G76" s="7">
        <v>5634.4</v>
      </c>
      <c r="H76" s="7">
        <v>4.8</v>
      </c>
      <c r="I76" s="7"/>
      <c r="J76" s="7"/>
      <c r="K76" s="7"/>
      <c r="L76" s="7"/>
      <c r="M76" s="7"/>
      <c r="N76" s="7"/>
      <c r="O76" s="7">
        <v>21318.7</v>
      </c>
      <c r="P76" s="7">
        <v>121778</v>
      </c>
      <c r="Q76" s="7">
        <v>9964</v>
      </c>
      <c r="R76" s="7">
        <v>0.70140079999998495</v>
      </c>
      <c r="S76" s="7">
        <v>14.421559572639028</v>
      </c>
      <c r="T76" s="30">
        <v>9610</v>
      </c>
      <c r="U76" s="7">
        <v>13600</v>
      </c>
      <c r="V76" s="7"/>
      <c r="W76" s="7"/>
      <c r="X76" s="33">
        <v>677.51099999999997</v>
      </c>
      <c r="Y76" s="33">
        <v>9753.8080000000009</v>
      </c>
      <c r="Z76" s="7">
        <v>6.9461178649405424</v>
      </c>
      <c r="AA76" s="7"/>
      <c r="AB76" s="7"/>
      <c r="AC76" s="7"/>
      <c r="AD76" s="7"/>
      <c r="AE76" s="7"/>
      <c r="AF76" s="7"/>
      <c r="AG76" s="29">
        <v>161783</v>
      </c>
      <c r="AH76">
        <f t="shared" si="1"/>
        <v>2.0111862109501595</v>
      </c>
      <c r="AI76">
        <f t="shared" si="0"/>
        <v>80441.581748697281</v>
      </c>
      <c r="AJ76">
        <f t="shared" si="2"/>
        <v>5440</v>
      </c>
    </row>
    <row r="77" spans="1:36">
      <c r="A77" s="2" t="s">
        <v>76</v>
      </c>
      <c r="B77" s="7">
        <v>22052.430699999997</v>
      </c>
      <c r="C77" s="7">
        <v>31.14231847467045</v>
      </c>
      <c r="D77" s="7">
        <v>2259.4059999999999</v>
      </c>
      <c r="E77" s="7">
        <v>6867.6381999999994</v>
      </c>
      <c r="F77" s="7">
        <v>1277.2170999999998</v>
      </c>
      <c r="G77" s="7">
        <v>5629.3</v>
      </c>
      <c r="H77" s="7">
        <v>4.8</v>
      </c>
      <c r="I77" s="7">
        <v>2.1720400000000001E-2</v>
      </c>
      <c r="J77" s="7">
        <v>-0.50177819999999995</v>
      </c>
      <c r="K77" s="7">
        <v>-3.0634999999999999E-2</v>
      </c>
      <c r="L77" s="7">
        <v>0.125332</v>
      </c>
      <c r="M77" s="7">
        <v>-0.43167919999999999</v>
      </c>
      <c r="N77" s="7">
        <v>-1.1701900000000001</v>
      </c>
      <c r="O77" s="7">
        <v>23389.9</v>
      </c>
      <c r="P77" s="7">
        <v>126979</v>
      </c>
      <c r="Q77" s="7">
        <v>11017</v>
      </c>
      <c r="R77" s="7">
        <v>2.0127251999999762</v>
      </c>
      <c r="S77" s="7">
        <v>14.084630750256435</v>
      </c>
      <c r="T77" s="30">
        <v>9745.9</v>
      </c>
      <c r="U77" s="7">
        <v>14683.373134745101</v>
      </c>
      <c r="V77" s="7">
        <v>2702.1432249999998</v>
      </c>
      <c r="W77" s="7">
        <v>2836.5136000000002</v>
      </c>
      <c r="X77" s="33">
        <v>595.70399999999995</v>
      </c>
      <c r="Y77" s="33">
        <v>10094.32</v>
      </c>
      <c r="Z77" s="7">
        <v>5.90137820080996</v>
      </c>
      <c r="AA77" s="7"/>
      <c r="AB77" s="7"/>
      <c r="AC77" s="7"/>
      <c r="AD77" s="7">
        <v>7</v>
      </c>
      <c r="AE77" s="7">
        <v>5</v>
      </c>
      <c r="AF77" s="7">
        <v>44.6</v>
      </c>
      <c r="AG77" s="29">
        <v>176050</v>
      </c>
      <c r="AH77">
        <f t="shared" si="1"/>
        <v>2.0516658626368782</v>
      </c>
      <c r="AI77">
        <f t="shared" si="0"/>
        <v>85808.31957389685</v>
      </c>
      <c r="AJ77">
        <f t="shared" si="2"/>
        <v>5873.3492538980408</v>
      </c>
    </row>
    <row r="78" spans="1:36">
      <c r="A78" s="2" t="s">
        <v>77</v>
      </c>
      <c r="B78" s="7">
        <v>13180.857199999999</v>
      </c>
      <c r="C78" s="7">
        <v>26.626302422880361</v>
      </c>
      <c r="D78" s="7">
        <v>2192.0859999999998</v>
      </c>
      <c r="E78" s="7">
        <v>3509.5749000000001</v>
      </c>
      <c r="F78" s="7">
        <v>1236.4841000000001</v>
      </c>
      <c r="G78" s="7">
        <v>3684.2</v>
      </c>
      <c r="H78" s="7">
        <v>4.8</v>
      </c>
      <c r="I78" s="7"/>
      <c r="J78" s="7"/>
      <c r="K78" s="7"/>
      <c r="L78" s="7"/>
      <c r="M78" s="7"/>
      <c r="N78" s="7"/>
      <c r="O78" s="7">
        <v>24427.8</v>
      </c>
      <c r="P78" s="7">
        <v>138879</v>
      </c>
      <c r="Q78" s="7">
        <v>10401</v>
      </c>
      <c r="R78" s="7">
        <v>1.3055074999999805</v>
      </c>
      <c r="S78" s="7">
        <v>13.821772227970824</v>
      </c>
      <c r="T78" s="30">
        <v>10283.799999999999</v>
      </c>
      <c r="U78" s="7">
        <v>14300</v>
      </c>
      <c r="V78" s="7"/>
      <c r="W78" s="7"/>
      <c r="X78" s="33">
        <v>677.82399999999996</v>
      </c>
      <c r="Y78" s="33">
        <v>10012.290999999999</v>
      </c>
      <c r="Z78" s="7">
        <v>6.7699190924434776</v>
      </c>
      <c r="AA78" s="7"/>
      <c r="AB78" s="7"/>
      <c r="AC78" s="7"/>
      <c r="AD78" s="7"/>
      <c r="AE78" s="7"/>
      <c r="AF78" s="7"/>
      <c r="AG78" s="29">
        <v>168489</v>
      </c>
      <c r="AH78">
        <f t="shared" si="1"/>
        <v>2.0784505143485421</v>
      </c>
      <c r="AI78">
        <f t="shared" si="0"/>
        <v>81064.71567970443</v>
      </c>
      <c r="AJ78">
        <f t="shared" si="2"/>
        <v>5720</v>
      </c>
    </row>
    <row r="79" spans="1:36">
      <c r="A79" s="2" t="s">
        <v>78</v>
      </c>
      <c r="B79" s="7">
        <v>14727.760900000001</v>
      </c>
      <c r="C79" s="7">
        <v>32.675459852149011</v>
      </c>
      <c r="D79" s="7">
        <v>2230.4380000000001</v>
      </c>
      <c r="E79" s="7">
        <v>4812.3635999999997</v>
      </c>
      <c r="F79" s="7">
        <v>1344.6656999999996</v>
      </c>
      <c r="G79" s="7">
        <v>3249.6</v>
      </c>
      <c r="H79" s="7">
        <v>4.8</v>
      </c>
      <c r="I79" s="7"/>
      <c r="J79" s="7"/>
      <c r="K79" s="7"/>
      <c r="L79" s="7"/>
      <c r="M79" s="7"/>
      <c r="N79" s="7"/>
      <c r="O79" s="7">
        <v>26358.5</v>
      </c>
      <c r="P79" s="7">
        <v>137640</v>
      </c>
      <c r="Q79" s="7">
        <v>10923</v>
      </c>
      <c r="R79" s="7">
        <v>1.3052059999999921</v>
      </c>
      <c r="S79" s="7">
        <v>13.930054336755509</v>
      </c>
      <c r="T79" s="30">
        <v>10041</v>
      </c>
      <c r="U79" s="7">
        <v>14310.865541113402</v>
      </c>
      <c r="V79" s="7"/>
      <c r="W79" s="7"/>
      <c r="X79" s="33">
        <v>687.88199999999995</v>
      </c>
      <c r="Y79" s="33">
        <v>10593.172</v>
      </c>
      <c r="Z79" s="7">
        <v>6.4936357117584791</v>
      </c>
      <c r="AA79" s="7"/>
      <c r="AB79" s="7"/>
      <c r="AC79" s="7"/>
      <c r="AD79" s="7"/>
      <c r="AE79" s="7"/>
      <c r="AF79" s="7"/>
      <c r="AG79" s="29">
        <v>186537</v>
      </c>
      <c r="AH79">
        <f t="shared" si="1"/>
        <v>2.1055785751688498</v>
      </c>
      <c r="AI79">
        <f t="shared" si="0"/>
        <v>88591.80189228573</v>
      </c>
      <c r="AJ79">
        <f t="shared" si="2"/>
        <v>5724.3462164453613</v>
      </c>
    </row>
    <row r="80" spans="1:36">
      <c r="A80" s="2" t="s">
        <v>79</v>
      </c>
      <c r="B80" s="7">
        <v>16389.294000000002</v>
      </c>
      <c r="C80" s="7">
        <v>30.469238028190837</v>
      </c>
      <c r="D80" s="7">
        <v>2232.0300000000002</v>
      </c>
      <c r="E80" s="7">
        <v>4993.6930000000002</v>
      </c>
      <c r="F80" s="7">
        <v>1467.4687000000004</v>
      </c>
      <c r="G80" s="7">
        <v>4683.3999999999996</v>
      </c>
      <c r="H80" s="7">
        <v>4.8</v>
      </c>
      <c r="I80" s="7"/>
      <c r="J80" s="7"/>
      <c r="K80" s="7"/>
      <c r="L80" s="7"/>
      <c r="M80" s="7"/>
      <c r="N80" s="7"/>
      <c r="O80" s="7">
        <v>30568.9</v>
      </c>
      <c r="P80" s="7">
        <v>152013</v>
      </c>
      <c r="Q80" s="7">
        <v>11609</v>
      </c>
      <c r="R80" s="7">
        <v>0.70160119999997939</v>
      </c>
      <c r="S80" s="7">
        <v>13.649101270172906</v>
      </c>
      <c r="T80" s="30">
        <v>10080.700000000001</v>
      </c>
      <c r="U80" s="7">
        <v>15214.663047408923</v>
      </c>
      <c r="V80" s="7"/>
      <c r="W80" s="7"/>
      <c r="X80" s="33">
        <v>709.51</v>
      </c>
      <c r="Y80" s="33">
        <v>11047.06</v>
      </c>
      <c r="Z80" s="7">
        <v>6.4226137995086479</v>
      </c>
      <c r="AA80" s="7"/>
      <c r="AB80" s="7"/>
      <c r="AC80" s="7"/>
      <c r="AD80" s="7"/>
      <c r="AE80" s="7"/>
      <c r="AF80" s="7"/>
      <c r="AG80" s="29">
        <v>191129</v>
      </c>
      <c r="AH80">
        <f t="shared" si="1"/>
        <v>2.1203513397191771</v>
      </c>
      <c r="AI80">
        <f t="shared" si="0"/>
        <v>90140.250070685666</v>
      </c>
      <c r="AJ80">
        <f t="shared" si="2"/>
        <v>6085.8652189635686</v>
      </c>
    </row>
    <row r="81" spans="1:36">
      <c r="A81" s="2" t="s">
        <v>80</v>
      </c>
      <c r="B81" s="7">
        <v>25234.714399999997</v>
      </c>
      <c r="C81" s="7">
        <v>31.240701103397477</v>
      </c>
      <c r="D81" s="7">
        <v>2299.7139999999999</v>
      </c>
      <c r="E81" s="7">
        <v>7883.5016999999989</v>
      </c>
      <c r="F81" s="7">
        <v>1523.5843</v>
      </c>
      <c r="G81" s="7">
        <v>4053.7</v>
      </c>
      <c r="H81" s="7">
        <v>4.8</v>
      </c>
      <c r="I81" s="7">
        <v>0.1247125</v>
      </c>
      <c r="J81" s="7">
        <v>-0.3199823</v>
      </c>
      <c r="K81" s="7">
        <v>-8.3448599999999998E-2</v>
      </c>
      <c r="L81" s="7">
        <v>0.1372265</v>
      </c>
      <c r="M81" s="7">
        <v>-0.4324133</v>
      </c>
      <c r="N81" s="7">
        <v>-1.212825</v>
      </c>
      <c r="O81" s="7">
        <v>32048.3</v>
      </c>
      <c r="P81" s="7">
        <v>161690</v>
      </c>
      <c r="Q81" s="7">
        <v>11315</v>
      </c>
      <c r="R81" s="7">
        <v>2.0133293999999857</v>
      </c>
      <c r="S81" s="7">
        <v>13.38008085832468</v>
      </c>
      <c r="T81" s="30">
        <v>10680.4</v>
      </c>
      <c r="U81" s="7">
        <v>15232.861544939597</v>
      </c>
      <c r="V81" s="7">
        <v>3189.6197999999999</v>
      </c>
      <c r="W81" s="7">
        <v>3383.895325</v>
      </c>
      <c r="X81" s="33">
        <v>724.43399999999997</v>
      </c>
      <c r="Y81" s="33">
        <v>11560.763000000001</v>
      </c>
      <c r="Z81" s="7">
        <v>6.2663165052341263</v>
      </c>
      <c r="AA81" s="7"/>
      <c r="AB81" s="7"/>
      <c r="AC81" s="7"/>
      <c r="AD81" s="7">
        <v>7</v>
      </c>
      <c r="AE81" s="7">
        <v>5</v>
      </c>
      <c r="AF81" s="7">
        <v>40.299999999999997</v>
      </c>
      <c r="AG81" s="29">
        <v>203883</v>
      </c>
      <c r="AH81">
        <f t="shared" si="1"/>
        <v>2.1630409966250368</v>
      </c>
      <c r="AI81">
        <f t="shared" si="0"/>
        <v>94257.57547735612</v>
      </c>
      <c r="AJ81">
        <f t="shared" si="2"/>
        <v>6093.1446179758386</v>
      </c>
    </row>
    <row r="82" spans="1:36">
      <c r="A82" s="2" t="s">
        <v>81</v>
      </c>
      <c r="B82" s="7">
        <v>15093.3424</v>
      </c>
      <c r="C82" s="7">
        <v>26.441543524514493</v>
      </c>
      <c r="D82" s="7">
        <v>2300.0709999999999</v>
      </c>
      <c r="E82" s="7">
        <v>3990.9127000000003</v>
      </c>
      <c r="F82" s="7">
        <v>1186.2966000000001</v>
      </c>
      <c r="G82" s="7">
        <v>4457.2</v>
      </c>
      <c r="H82" s="7">
        <v>4.8</v>
      </c>
      <c r="I82" s="7"/>
      <c r="J82" s="7"/>
      <c r="K82" s="7"/>
      <c r="L82" s="7"/>
      <c r="M82" s="7"/>
      <c r="N82" s="7"/>
      <c r="O82" s="7">
        <v>35797.599999999999</v>
      </c>
      <c r="P82" s="7">
        <v>160732</v>
      </c>
      <c r="Q82" s="7">
        <v>11973</v>
      </c>
      <c r="R82" s="7">
        <v>2.2159377999999785</v>
      </c>
      <c r="S82" s="7">
        <v>13.022185217420773</v>
      </c>
      <c r="T82" s="30">
        <v>11086.4</v>
      </c>
      <c r="U82" s="7">
        <v>14867.007700000002</v>
      </c>
      <c r="V82" s="7"/>
      <c r="W82" s="7"/>
      <c r="X82" s="33">
        <v>840.75</v>
      </c>
      <c r="Y82" s="33">
        <v>11816.129000000001</v>
      </c>
      <c r="Z82" s="7">
        <v>7.1152743846990836</v>
      </c>
      <c r="AA82" s="7"/>
      <c r="AB82" s="7"/>
      <c r="AC82" s="7"/>
      <c r="AD82" s="7"/>
      <c r="AE82" s="7"/>
      <c r="AF82" s="7"/>
      <c r="AG82" s="29">
        <v>200332</v>
      </c>
      <c r="AH82">
        <f t="shared" si="1"/>
        <v>2.2109726396987472</v>
      </c>
      <c r="AI82">
        <f t="shared" si="0"/>
        <v>90608.086415441096</v>
      </c>
      <c r="AJ82">
        <f t="shared" si="2"/>
        <v>5946.8030800000006</v>
      </c>
    </row>
    <row r="83" spans="1:36">
      <c r="A83" s="2" t="s">
        <v>82</v>
      </c>
      <c r="B83" s="7">
        <v>13306.250300000002</v>
      </c>
      <c r="C83" s="7">
        <v>37.227983754371422</v>
      </c>
      <c r="D83" s="7">
        <v>2783.049</v>
      </c>
      <c r="E83" s="7">
        <v>4953.6486999999997</v>
      </c>
      <c r="F83" s="7">
        <v>841.28809999999976</v>
      </c>
      <c r="G83" s="7">
        <v>4192.8999999999996</v>
      </c>
      <c r="H83" s="7">
        <v>5</v>
      </c>
      <c r="I83" s="7"/>
      <c r="J83" s="7"/>
      <c r="K83" s="7"/>
      <c r="L83" s="7"/>
      <c r="M83" s="7"/>
      <c r="N83" s="7"/>
      <c r="O83" s="7">
        <v>40194.9</v>
      </c>
      <c r="P83" s="7">
        <v>181893</v>
      </c>
      <c r="Q83" s="7">
        <v>12108</v>
      </c>
      <c r="R83" s="7">
        <v>1.8101179999999939</v>
      </c>
      <c r="S83" s="7">
        <v>13.702044681911755</v>
      </c>
      <c r="T83" s="30">
        <v>12235.1</v>
      </c>
      <c r="U83" s="7">
        <v>14853.17</v>
      </c>
      <c r="V83" s="7"/>
      <c r="W83" s="7"/>
      <c r="X83" s="7">
        <v>863.28399999999999</v>
      </c>
      <c r="Y83" s="33">
        <v>11742.471</v>
      </c>
      <c r="Z83" s="7">
        <v>7.3518086610560927</v>
      </c>
      <c r="AA83" s="7"/>
      <c r="AB83" s="7"/>
      <c r="AC83" s="7"/>
      <c r="AD83" s="7"/>
      <c r="AE83" s="7"/>
      <c r="AF83" s="7"/>
      <c r="AG83" s="29">
        <v>212035</v>
      </c>
      <c r="AH83">
        <f t="shared" si="1"/>
        <v>2.2509938534250091</v>
      </c>
      <c r="AI83">
        <f t="shared" si="0"/>
        <v>94196.170139415204</v>
      </c>
      <c r="AJ83">
        <f t="shared" si="2"/>
        <v>5941.268</v>
      </c>
    </row>
    <row r="84" spans="1:36">
      <c r="A84" s="2" t="s">
        <v>83</v>
      </c>
      <c r="B84" s="7">
        <v>17403.662499999999</v>
      </c>
      <c r="C84" s="7">
        <v>29.905926985196363</v>
      </c>
      <c r="D84" s="7">
        <v>2807.97</v>
      </c>
      <c r="E84" s="7">
        <v>5204.7266</v>
      </c>
      <c r="F84" s="7">
        <v>1227.5491999999999</v>
      </c>
      <c r="G84" s="7">
        <v>3265</v>
      </c>
      <c r="H84" s="7">
        <v>5</v>
      </c>
      <c r="I84" s="7"/>
      <c r="J84" s="7"/>
      <c r="K84" s="7"/>
      <c r="L84" s="7"/>
      <c r="M84" s="7"/>
      <c r="N84" s="7"/>
      <c r="O84" s="7">
        <v>44281.4</v>
      </c>
      <c r="P84" s="7">
        <v>185716</v>
      </c>
      <c r="Q84" s="7">
        <v>12528</v>
      </c>
      <c r="R84" s="7">
        <v>0.70150089999996279</v>
      </c>
      <c r="S84" s="7">
        <v>13.903464248557784</v>
      </c>
      <c r="T84" s="30">
        <v>13179.5</v>
      </c>
      <c r="U84" s="7">
        <v>15121.094141506021</v>
      </c>
      <c r="V84" s="7"/>
      <c r="W84" s="7"/>
      <c r="X84" s="33">
        <v>820.03399999999999</v>
      </c>
      <c r="Y84" s="33">
        <v>12158.074000000001</v>
      </c>
      <c r="Z84" s="7">
        <v>6.7447689494240608</v>
      </c>
      <c r="AA84" s="7"/>
      <c r="AB84" s="7"/>
      <c r="AC84" s="7"/>
      <c r="AD84" s="7"/>
      <c r="AE84" s="7"/>
      <c r="AF84" s="7"/>
      <c r="AG84" s="29">
        <v>204330</v>
      </c>
      <c r="AH84">
        <f t="shared" si="1"/>
        <v>2.2667845955657295</v>
      </c>
      <c r="AI84">
        <f t="shared" si="0"/>
        <v>90140.89843371493</v>
      </c>
      <c r="AJ84">
        <f t="shared" si="2"/>
        <v>6048.4376566024075</v>
      </c>
    </row>
    <row r="85" spans="1:36">
      <c r="A85" s="2" t="s">
        <v>84</v>
      </c>
      <c r="B85" s="7">
        <v>24845.778000000006</v>
      </c>
      <c r="C85" s="7">
        <v>31.752168919805996</v>
      </c>
      <c r="D85" s="7">
        <v>2827.1439999999998</v>
      </c>
      <c r="E85" s="7">
        <v>7889.0733999999984</v>
      </c>
      <c r="F85" s="7">
        <v>1886.5323000000008</v>
      </c>
      <c r="G85" s="7">
        <v>5595.5</v>
      </c>
      <c r="H85" s="7">
        <v>4.9000000000000004</v>
      </c>
      <c r="I85">
        <v>0.15550829999999999</v>
      </c>
      <c r="J85">
        <v>-0.39146809999999999</v>
      </c>
      <c r="K85">
        <v>-0.26007160000000001</v>
      </c>
      <c r="L85">
        <v>0.13955190000000001</v>
      </c>
      <c r="M85">
        <v>-0.39614280000000002</v>
      </c>
      <c r="N85">
        <v>-1.1881600000000001</v>
      </c>
      <c r="O85" s="7">
        <v>47965.7</v>
      </c>
      <c r="P85" s="7">
        <v>202979</v>
      </c>
      <c r="Q85" s="7">
        <v>12728</v>
      </c>
      <c r="R85" s="7">
        <v>2.4189485999999816</v>
      </c>
      <c r="S85" s="7">
        <v>13.588485623554158</v>
      </c>
      <c r="T85" s="7">
        <v>13745.41</v>
      </c>
      <c r="U85" s="7">
        <v>16393.931958378718</v>
      </c>
      <c r="V85" s="7">
        <v>3630.2977000000001</v>
      </c>
      <c r="W85" s="7">
        <v>4181.2741749999996</v>
      </c>
      <c r="X85" s="33">
        <v>806.05700000000002</v>
      </c>
      <c r="Y85" s="33">
        <v>12726.647000000001</v>
      </c>
      <c r="Z85" s="7">
        <v>6.3336163877256899</v>
      </c>
      <c r="AA85" s="7"/>
      <c r="AB85" s="7"/>
      <c r="AC85" s="7"/>
      <c r="AD85" s="7">
        <v>7</v>
      </c>
      <c r="AE85" s="7">
        <v>5</v>
      </c>
      <c r="AF85" s="7">
        <v>40.9</v>
      </c>
      <c r="AG85" s="29">
        <v>233136</v>
      </c>
      <c r="AH85">
        <f t="shared" si="1"/>
        <v>2.3216169498051822</v>
      </c>
      <c r="AI85">
        <f t="shared" si="0"/>
        <v>100419.66656883838</v>
      </c>
      <c r="AJ85">
        <f t="shared" si="2"/>
        <v>6557.5727833514875</v>
      </c>
    </row>
    <row r="86" spans="1:36">
      <c r="A86" s="2" t="s">
        <v>85</v>
      </c>
      <c r="B86" s="7">
        <v>15938.6715</v>
      </c>
      <c r="C86" s="7">
        <v>28.095896198124159</v>
      </c>
      <c r="D86" s="7">
        <v>2792.884</v>
      </c>
      <c r="E86" s="7">
        <v>4478.1125999999995</v>
      </c>
      <c r="F86" s="7">
        <v>1040.6205</v>
      </c>
      <c r="G86" s="7">
        <v>5284.1</v>
      </c>
      <c r="H86" s="7">
        <v>4.9000000000000004</v>
      </c>
      <c r="I86" s="7"/>
      <c r="J86" s="7"/>
      <c r="K86" s="7"/>
      <c r="L86" s="7"/>
      <c r="M86" s="7"/>
      <c r="N86" s="7"/>
      <c r="O86" s="7">
        <v>51502.6</v>
      </c>
      <c r="P86" s="7">
        <v>324510</v>
      </c>
      <c r="Q86" s="7">
        <v>12652</v>
      </c>
      <c r="R86" s="7">
        <v>1.9120252000000004</v>
      </c>
      <c r="S86" s="7">
        <v>13.150882085455596</v>
      </c>
      <c r="T86" s="30">
        <v>14918.9</v>
      </c>
      <c r="U86" s="7">
        <v>16942.931985486117</v>
      </c>
      <c r="V86" s="7"/>
      <c r="W86" s="7"/>
      <c r="X86" s="33">
        <v>810.48299999999995</v>
      </c>
      <c r="Y86" s="33">
        <v>12983.218000000001</v>
      </c>
      <c r="Z86" s="7">
        <v>6.2425432585357488</v>
      </c>
      <c r="AA86" s="7"/>
      <c r="AB86" s="7"/>
      <c r="AC86" s="7"/>
      <c r="AD86" s="7"/>
      <c r="AE86" s="7"/>
      <c r="AF86" s="7"/>
      <c r="AG86" s="29">
        <v>230829</v>
      </c>
      <c r="AH86">
        <f t="shared" si="1"/>
        <v>2.3660068509329286</v>
      </c>
      <c r="AI86">
        <f t="shared" si="0"/>
        <v>97560.579720630543</v>
      </c>
      <c r="AJ86">
        <f t="shared" si="2"/>
        <v>6777.1727941944473</v>
      </c>
    </row>
    <row r="87" spans="1:36">
      <c r="A87" s="2" t="s">
        <v>86</v>
      </c>
      <c r="B87" s="7">
        <v>16105.255300000001</v>
      </c>
      <c r="C87" s="7"/>
      <c r="D87" s="7">
        <v>3026.2150000000001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>
        <v>54041.2</v>
      </c>
      <c r="P87" s="7">
        <v>347660</v>
      </c>
      <c r="Q87" s="7">
        <v>12771</v>
      </c>
      <c r="R87" s="7">
        <v>2.7239692999999621</v>
      </c>
      <c r="S87" s="7">
        <v>13.387118535963104</v>
      </c>
      <c r="T87" s="30">
        <v>14730.5</v>
      </c>
      <c r="U87" s="7">
        <v>17513.221591603371</v>
      </c>
      <c r="V87" s="7"/>
      <c r="W87" s="7"/>
      <c r="X87" s="33">
        <v>552.22799999999995</v>
      </c>
      <c r="Y87" s="33">
        <v>13792.745999999999</v>
      </c>
      <c r="Z87" s="7">
        <v>4.003756757356367</v>
      </c>
      <c r="AA87" s="7"/>
      <c r="AB87" s="7"/>
      <c r="AC87" s="7"/>
      <c r="AD87" s="7"/>
      <c r="AE87" s="7"/>
      <c r="AF87" s="7"/>
      <c r="AG87" s="29">
        <v>251545</v>
      </c>
      <c r="AH87">
        <f t="shared" si="1"/>
        <v>2.4304561511882374</v>
      </c>
      <c r="AI87">
        <f t="shared" si="0"/>
        <v>103497.03280062096</v>
      </c>
      <c r="AJ87">
        <f t="shared" si="2"/>
        <v>7005.2886366413486</v>
      </c>
    </row>
    <row r="88" spans="1:36">
      <c r="A88" s="2" t="s">
        <v>87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>
        <v>7</v>
      </c>
      <c r="AE88" s="7">
        <v>5</v>
      </c>
      <c r="AF88" s="7">
        <v>44.6</v>
      </c>
    </row>
    <row r="89" spans="1:36">
      <c r="S89" s="25"/>
    </row>
    <row r="90" spans="1:36">
      <c r="S90" s="25"/>
    </row>
    <row r="91" spans="1:36">
      <c r="S91" s="25"/>
    </row>
    <row r="92" spans="1:36">
      <c r="S92" s="25"/>
      <c r="T92">
        <f>T87/T65</f>
        <v>3.1301529961750956</v>
      </c>
      <c r="AJ92">
        <f>AJ87/AJ65</f>
        <v>1.3789938261105017</v>
      </c>
    </row>
    <row r="93" spans="1:36">
      <c r="S93" s="25"/>
    </row>
    <row r="94" spans="1:36">
      <c r="S94" s="25"/>
    </row>
    <row r="95" spans="1:36">
      <c r="S95" s="25"/>
    </row>
    <row r="96" spans="1:36">
      <c r="S96" s="25"/>
    </row>
    <row r="97" spans="19:19">
      <c r="S97" s="25"/>
    </row>
    <row r="98" spans="19:19">
      <c r="S98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E44E-13A9-4F8F-81C7-593647367A9A}">
  <dimension ref="A1:AC41"/>
  <sheetViews>
    <sheetView topLeftCell="A10" workbookViewId="0">
      <selection activeCell="K36" sqref="K36"/>
    </sheetView>
  </sheetViews>
  <sheetFormatPr defaultRowHeight="14.4"/>
  <cols>
    <col min="1" max="1" width="7.109375" bestFit="1" customWidth="1"/>
    <col min="2" max="2" width="10.5546875" bestFit="1" customWidth="1"/>
    <col min="3" max="3" width="16.6640625" bestFit="1" customWidth="1"/>
    <col min="4" max="4" width="8.5546875" bestFit="1" customWidth="1"/>
    <col min="5" max="5" width="9.5546875" bestFit="1" customWidth="1"/>
    <col min="6" max="6" width="16.6640625" bestFit="1" customWidth="1"/>
    <col min="7" max="8" width="14.6640625" bestFit="1" customWidth="1"/>
    <col min="9" max="9" width="16.6640625" bestFit="1" customWidth="1"/>
    <col min="10" max="11" width="8.5546875" bestFit="1" customWidth="1"/>
    <col min="12" max="12" width="16.6640625" bestFit="1" customWidth="1"/>
    <col min="13" max="13" width="8.5546875" bestFit="1" customWidth="1"/>
    <col min="14" max="14" width="16.6640625" bestFit="1" customWidth="1"/>
    <col min="15" max="15" width="17.44140625" bestFit="1" customWidth="1"/>
    <col min="16" max="16" width="19.77734375" bestFit="1" customWidth="1"/>
    <col min="17" max="17" width="19.44140625" bestFit="1" customWidth="1"/>
    <col min="18" max="18" width="20.44140625" bestFit="1" customWidth="1"/>
    <col min="19" max="19" width="9.88671875" bestFit="1" customWidth="1"/>
    <col min="20" max="20" width="17.77734375" bestFit="1" customWidth="1"/>
    <col min="21" max="21" width="16.6640625" bestFit="1" customWidth="1"/>
    <col min="22" max="24" width="7.6640625" bestFit="1" customWidth="1"/>
    <col min="25" max="25" width="9.5546875" bestFit="1" customWidth="1"/>
    <col min="26" max="26" width="8.5546875" bestFit="1" customWidth="1"/>
    <col min="27" max="27" width="5.5546875" bestFit="1" customWidth="1"/>
    <col min="28" max="29" width="16.6640625" bestFit="1" customWidth="1"/>
  </cols>
  <sheetData>
    <row r="1" spans="1:29">
      <c r="A1" t="s">
        <v>0</v>
      </c>
      <c r="B1" t="s">
        <v>88</v>
      </c>
      <c r="C1" t="s">
        <v>99</v>
      </c>
      <c r="D1" t="s">
        <v>103</v>
      </c>
      <c r="E1" t="s">
        <v>114</v>
      </c>
      <c r="F1" t="s">
        <v>168</v>
      </c>
      <c r="G1" t="s">
        <v>176</v>
      </c>
      <c r="H1" t="s">
        <v>177</v>
      </c>
      <c r="I1" t="s">
        <v>182</v>
      </c>
      <c r="J1" t="s">
        <v>117</v>
      </c>
      <c r="K1" t="s">
        <v>171</v>
      </c>
      <c r="L1" t="s">
        <v>173</v>
      </c>
      <c r="M1" t="s">
        <v>187</v>
      </c>
      <c r="N1" t="s">
        <v>188</v>
      </c>
      <c r="O1" t="s">
        <v>213</v>
      </c>
      <c r="P1" t="s">
        <v>214</v>
      </c>
      <c r="Q1" t="s">
        <v>215</v>
      </c>
      <c r="R1" t="s">
        <v>216</v>
      </c>
      <c r="S1" t="s">
        <v>122</v>
      </c>
      <c r="T1" t="s">
        <v>162</v>
      </c>
      <c r="U1" t="s">
        <v>208</v>
      </c>
      <c r="V1" t="s">
        <v>217</v>
      </c>
      <c r="W1" t="s">
        <v>218</v>
      </c>
      <c r="X1" t="s">
        <v>219</v>
      </c>
      <c r="Y1" t="s">
        <v>106</v>
      </c>
      <c r="Z1" t="s">
        <v>107</v>
      </c>
      <c r="AA1" t="s">
        <v>154</v>
      </c>
      <c r="AB1" t="s">
        <v>220</v>
      </c>
      <c r="AC1" t="s">
        <v>221</v>
      </c>
    </row>
    <row r="2" spans="1:29">
      <c r="A2" s="47" t="s">
        <v>45</v>
      </c>
      <c r="B2" s="47">
        <v>5240.2235000000001</v>
      </c>
      <c r="C2" s="47">
        <v>28.041849741714302</v>
      </c>
      <c r="D2" s="47">
        <v>1096.2149999999999</v>
      </c>
      <c r="E2" s="47">
        <v>1469.4556</v>
      </c>
      <c r="F2" s="47">
        <v>27.712828077939601</v>
      </c>
      <c r="G2" s="47">
        <v>285.44097812500002</v>
      </c>
      <c r="H2" s="47">
        <v>293.66795156249998</v>
      </c>
      <c r="I2" s="47">
        <v>567.80870000000004</v>
      </c>
      <c r="J2" s="47">
        <v>3895.75</v>
      </c>
      <c r="K2" s="47">
        <v>3333.58</v>
      </c>
      <c r="L2" s="47" t="s">
        <v>222</v>
      </c>
      <c r="M2" s="47">
        <v>679.86400000000003</v>
      </c>
      <c r="N2" s="47">
        <v>15.042486931991</v>
      </c>
      <c r="O2" s="47">
        <v>-1.7188315862955399</v>
      </c>
      <c r="P2" s="47">
        <v>0.14789851219185501</v>
      </c>
      <c r="Q2" s="47">
        <v>-0.69524098428921099</v>
      </c>
      <c r="R2" s="47">
        <v>-1.11607600272903</v>
      </c>
      <c r="S2" s="47">
        <v>5.5</v>
      </c>
      <c r="T2" s="47">
        <v>3.7416274999999599</v>
      </c>
      <c r="U2" s="47">
        <v>67985.433721212699</v>
      </c>
      <c r="V2">
        <v>1</v>
      </c>
      <c r="W2">
        <v>0</v>
      </c>
      <c r="X2">
        <v>0</v>
      </c>
      <c r="Y2" s="47">
        <v>7167.1530000000002</v>
      </c>
      <c r="Z2" s="47">
        <v>1097.1410000000001</v>
      </c>
      <c r="AA2" s="47">
        <v>6.4</v>
      </c>
      <c r="AB2" s="47">
        <v>15.2949853309954</v>
      </c>
      <c r="AC2" s="47">
        <v>10.8355817266191</v>
      </c>
    </row>
    <row r="3" spans="1:29">
      <c r="A3" s="47" t="s">
        <v>46</v>
      </c>
      <c r="B3" s="47">
        <v>5999.8073999999997</v>
      </c>
      <c r="C3" s="47">
        <v>33.1710981255832</v>
      </c>
      <c r="D3" s="47">
        <v>1190.752</v>
      </c>
      <c r="E3" s="47">
        <v>1990.202</v>
      </c>
      <c r="F3" s="47">
        <v>27.596631076007998</v>
      </c>
      <c r="G3" s="47">
        <v>302.18619374999997</v>
      </c>
      <c r="H3" s="47">
        <v>308.76311562500001</v>
      </c>
      <c r="I3" s="47">
        <v>737.846</v>
      </c>
      <c r="J3" s="47">
        <v>3239.1</v>
      </c>
      <c r="K3" s="47">
        <v>3162.37</v>
      </c>
      <c r="L3" s="47" t="s">
        <v>223</v>
      </c>
      <c r="M3" s="47">
        <v>691.92899999999997</v>
      </c>
      <c r="N3" s="47">
        <v>14.236794532509901</v>
      </c>
      <c r="O3" s="47">
        <v>-1.6866061524698299</v>
      </c>
      <c r="P3" s="47">
        <v>-4.4263751296670303E-2</v>
      </c>
      <c r="Q3" s="47">
        <v>-0.652173334183905</v>
      </c>
      <c r="R3" s="47">
        <v>-0.82169510609930196</v>
      </c>
      <c r="S3" s="47">
        <v>5.4</v>
      </c>
      <c r="T3" s="47">
        <v>1.3055074999999601</v>
      </c>
      <c r="U3" s="47">
        <v>70608.422179003304</v>
      </c>
      <c r="V3">
        <v>0</v>
      </c>
      <c r="W3">
        <v>1</v>
      </c>
      <c r="X3">
        <v>0</v>
      </c>
      <c r="Y3" s="47">
        <v>7568.9690000000001</v>
      </c>
      <c r="Z3" s="47">
        <v>1191.674</v>
      </c>
      <c r="AA3" s="47">
        <v>5.5</v>
      </c>
      <c r="AB3" s="47">
        <v>15.7320237406178</v>
      </c>
      <c r="AC3" s="47">
        <v>12.297828093615101</v>
      </c>
    </row>
    <row r="4" spans="1:29">
      <c r="A4" s="47" t="s">
        <v>47</v>
      </c>
      <c r="B4" s="47">
        <v>7424.9085999999998</v>
      </c>
      <c r="C4" s="47">
        <v>32.855259659357898</v>
      </c>
      <c r="D4" s="47">
        <v>1260.644</v>
      </c>
      <c r="E4" s="47">
        <v>2439.473</v>
      </c>
      <c r="F4" s="47">
        <v>26.572547401424</v>
      </c>
      <c r="G4" s="47">
        <v>318.93140937499999</v>
      </c>
      <c r="H4" s="47">
        <v>323.85827968749999</v>
      </c>
      <c r="I4" s="47">
        <v>787.30089999999996</v>
      </c>
      <c r="J4" s="47">
        <v>2582.4499999999998</v>
      </c>
      <c r="K4" s="47">
        <v>2884.07</v>
      </c>
      <c r="L4" s="47" t="s">
        <v>224</v>
      </c>
      <c r="M4" s="47">
        <v>839.86</v>
      </c>
      <c r="N4" s="47">
        <v>15.7719417708007</v>
      </c>
      <c r="O4" s="47">
        <v>-1.65438071864411</v>
      </c>
      <c r="P4" s="47">
        <v>-0.23642601478519601</v>
      </c>
      <c r="Q4" s="47">
        <v>-0.60368073312395099</v>
      </c>
      <c r="R4" s="47">
        <v>-0.52731420946957097</v>
      </c>
      <c r="S4" s="47">
        <v>5.3</v>
      </c>
      <c r="T4" s="47">
        <v>1.1039044999999701</v>
      </c>
      <c r="U4" s="47">
        <v>75938.238753864702</v>
      </c>
      <c r="V4">
        <v>0</v>
      </c>
      <c r="W4">
        <v>0</v>
      </c>
      <c r="X4">
        <v>1</v>
      </c>
      <c r="Y4" s="47">
        <v>8006.9</v>
      </c>
      <c r="Z4" s="47">
        <v>1260.6559999999999</v>
      </c>
      <c r="AA4" s="47">
        <v>6.1</v>
      </c>
      <c r="AB4" s="47">
        <v>15.7444703942849</v>
      </c>
      <c r="AC4" s="47">
        <v>10.603509651283799</v>
      </c>
    </row>
    <row r="5" spans="1:29">
      <c r="A5" s="47" t="s">
        <v>48</v>
      </c>
      <c r="B5" s="47">
        <v>9578.1131999999998</v>
      </c>
      <c r="C5" s="47">
        <v>34.730762004357999</v>
      </c>
      <c r="D5" s="47">
        <v>1365.598</v>
      </c>
      <c r="E5" s="47">
        <v>3326.5517</v>
      </c>
      <c r="F5" s="47">
        <v>25.9292213878113</v>
      </c>
      <c r="G5" s="47">
        <v>335.676625</v>
      </c>
      <c r="H5" s="47">
        <v>338.95344375000002</v>
      </c>
      <c r="I5" s="47">
        <v>694.65139999999997</v>
      </c>
      <c r="J5" s="47">
        <v>1925.8</v>
      </c>
      <c r="K5" s="47">
        <v>2605.77</v>
      </c>
      <c r="L5" s="47" t="s">
        <v>225</v>
      </c>
      <c r="M5" s="47">
        <v>882.14200000000005</v>
      </c>
      <c r="N5" s="47">
        <v>15.5248499286095</v>
      </c>
      <c r="O5" s="47">
        <v>-1.62215528481839</v>
      </c>
      <c r="P5" s="47">
        <v>-0.42858827827372098</v>
      </c>
      <c r="Q5" s="47">
        <v>-0.54825895714186101</v>
      </c>
      <c r="R5" s="47">
        <v>-0.23293331283984101</v>
      </c>
      <c r="S5" s="47">
        <v>5.4</v>
      </c>
      <c r="T5" s="47">
        <v>1.10360359999997</v>
      </c>
      <c r="U5" s="47">
        <v>81564.121915863201</v>
      </c>
      <c r="V5">
        <v>0</v>
      </c>
      <c r="W5">
        <v>0</v>
      </c>
      <c r="X5">
        <v>0</v>
      </c>
      <c r="Y5" s="47">
        <v>7967.5020000000004</v>
      </c>
      <c r="Z5" s="47">
        <v>1365.6980000000001</v>
      </c>
      <c r="AA5" s="47">
        <v>6.4</v>
      </c>
      <c r="AB5" s="47">
        <v>17.139600341487199</v>
      </c>
      <c r="AC5" s="47">
        <v>7.2524868467831398</v>
      </c>
    </row>
    <row r="6" spans="1:29">
      <c r="A6" s="47" t="s">
        <v>49</v>
      </c>
      <c r="B6" s="47">
        <v>6097.7299000000003</v>
      </c>
      <c r="C6" s="47">
        <v>27.530383069279601</v>
      </c>
      <c r="D6" s="47">
        <v>1307.74</v>
      </c>
      <c r="E6" s="47">
        <v>1678.7284</v>
      </c>
      <c r="F6" s="47">
        <v>25.372170992334699</v>
      </c>
      <c r="G6" s="47">
        <v>342.58564687500001</v>
      </c>
      <c r="H6" s="47">
        <v>352.16777031250001</v>
      </c>
      <c r="I6" s="47">
        <v>634.73360000000002</v>
      </c>
      <c r="J6" s="47">
        <v>2501.2249999999999</v>
      </c>
      <c r="K6" s="47">
        <v>2767.72</v>
      </c>
      <c r="L6" s="47" t="s">
        <v>226</v>
      </c>
      <c r="M6" s="47">
        <v>914.05200000000002</v>
      </c>
      <c r="N6" s="47">
        <v>15.4460998957701</v>
      </c>
      <c r="O6" s="47">
        <v>-1.63990326393935</v>
      </c>
      <c r="P6" s="47">
        <v>-0.45518259152963703</v>
      </c>
      <c r="Q6" s="47">
        <v>-0.48342026387166998</v>
      </c>
      <c r="R6" s="47">
        <v>-0.15584698581960599</v>
      </c>
      <c r="S6" s="47">
        <v>5.4</v>
      </c>
      <c r="T6" s="47">
        <v>1.00330359999996</v>
      </c>
      <c r="U6" s="47">
        <v>76259.339360208105</v>
      </c>
      <c r="V6">
        <v>1</v>
      </c>
      <c r="W6">
        <v>0</v>
      </c>
      <c r="X6">
        <v>0</v>
      </c>
      <c r="Y6" s="47">
        <v>8418.5789999999997</v>
      </c>
      <c r="Z6" s="47">
        <v>1307.7619999999999</v>
      </c>
      <c r="AA6" s="47">
        <v>6.3</v>
      </c>
      <c r="AB6" s="47">
        <v>15.5339755082182</v>
      </c>
      <c r="AC6" s="47">
        <v>10.4093426637346</v>
      </c>
    </row>
    <row r="7" spans="1:29">
      <c r="A7" s="47" t="s">
        <v>50</v>
      </c>
      <c r="B7" s="47">
        <v>6751.2717000000002</v>
      </c>
      <c r="C7" s="47">
        <v>33.509599384068601</v>
      </c>
      <c r="D7" s="47">
        <v>1389.3140000000001</v>
      </c>
      <c r="E7" s="47">
        <v>2262.3240999999998</v>
      </c>
      <c r="F7" s="47">
        <v>25.9144178968365</v>
      </c>
      <c r="G7" s="47">
        <v>349.49466875000002</v>
      </c>
      <c r="H7" s="47">
        <v>365.382096875</v>
      </c>
      <c r="I7" s="47">
        <v>729.16399999999999</v>
      </c>
      <c r="J7" s="47">
        <v>3076.65</v>
      </c>
      <c r="K7" s="47">
        <v>2838.8</v>
      </c>
      <c r="L7" s="47" t="s">
        <v>227</v>
      </c>
      <c r="M7" s="47">
        <v>943.245</v>
      </c>
      <c r="N7" s="47">
        <v>15.1356681351779</v>
      </c>
      <c r="O7" s="47">
        <v>-1.6576512430603001</v>
      </c>
      <c r="P7" s="47">
        <v>-0.48177690478555302</v>
      </c>
      <c r="Q7" s="47">
        <v>-0.43983738228873198</v>
      </c>
      <c r="R7" s="47">
        <v>-7.8760658799371205E-2</v>
      </c>
      <c r="S7" s="47">
        <v>5.3</v>
      </c>
      <c r="T7" s="47">
        <v>1.70911469999997</v>
      </c>
      <c r="U7" s="47">
        <v>79262.5496262995</v>
      </c>
      <c r="V7">
        <v>0</v>
      </c>
      <c r="W7">
        <v>1</v>
      </c>
      <c r="X7">
        <v>0</v>
      </c>
      <c r="Y7" s="47">
        <v>8490.3909999999996</v>
      </c>
      <c r="Z7" s="47">
        <v>1389.424</v>
      </c>
      <c r="AA7" s="47">
        <v>6.4</v>
      </c>
      <c r="AB7" s="47">
        <v>16.363368895496102</v>
      </c>
      <c r="AC7" s="47">
        <v>10.800394835242701</v>
      </c>
    </row>
    <row r="8" spans="1:29">
      <c r="A8" s="47" t="s">
        <v>51</v>
      </c>
      <c r="B8" s="47">
        <v>7999.7309999999998</v>
      </c>
      <c r="C8" s="47">
        <v>32.622273173935497</v>
      </c>
      <c r="D8" s="47">
        <v>1421.732</v>
      </c>
      <c r="E8" s="47">
        <v>2609.6941000000002</v>
      </c>
      <c r="F8" s="47">
        <v>25.843354448906901</v>
      </c>
      <c r="G8" s="47">
        <v>356.40369062500002</v>
      </c>
      <c r="H8" s="47">
        <v>378.59642343749999</v>
      </c>
      <c r="I8" s="47">
        <v>713.86590000000001</v>
      </c>
      <c r="J8" s="47">
        <v>3652.0749999999998</v>
      </c>
      <c r="K8" s="47">
        <v>2972.3</v>
      </c>
      <c r="L8" s="47" t="s">
        <v>228</v>
      </c>
      <c r="M8" s="47">
        <v>949.15499999999997</v>
      </c>
      <c r="N8" s="47">
        <v>14.417939245829499</v>
      </c>
      <c r="O8" s="47">
        <v>-1.6753992221812599</v>
      </c>
      <c r="P8" s="47">
        <v>-0.50837121804146901</v>
      </c>
      <c r="Q8" s="47">
        <v>-0.36367833964301499</v>
      </c>
      <c r="R8" s="47">
        <v>-1.67433177913928E-3</v>
      </c>
      <c r="S8" s="47">
        <v>5.2</v>
      </c>
      <c r="T8" s="47">
        <v>1.20450539999997</v>
      </c>
      <c r="U8" s="47">
        <v>80804.359388436904</v>
      </c>
      <c r="V8">
        <v>0</v>
      </c>
      <c r="W8">
        <v>0</v>
      </c>
      <c r="X8">
        <v>1</v>
      </c>
      <c r="Y8" s="47">
        <v>8481.616</v>
      </c>
      <c r="Z8" s="47">
        <v>1421.8240000000001</v>
      </c>
      <c r="AA8" s="47">
        <v>6.3</v>
      </c>
      <c r="AB8" s="47">
        <v>16.762513181450299</v>
      </c>
      <c r="AC8" s="47">
        <v>8.9236238068505003</v>
      </c>
    </row>
    <row r="9" spans="1:29">
      <c r="A9" s="47" t="s">
        <v>52</v>
      </c>
      <c r="B9" s="47">
        <v>10166.454</v>
      </c>
      <c r="C9" s="47">
        <v>35.241977192834398</v>
      </c>
      <c r="D9" s="47">
        <v>1528.027</v>
      </c>
      <c r="E9" s="47">
        <v>3582.8593999999998</v>
      </c>
      <c r="F9" s="47">
        <v>25.083680110739699</v>
      </c>
      <c r="G9" s="47">
        <v>363.31271249999998</v>
      </c>
      <c r="H9" s="47">
        <v>391.81074999999998</v>
      </c>
      <c r="I9" s="47">
        <v>736.66780000000006</v>
      </c>
      <c r="J9" s="47">
        <v>4227.5</v>
      </c>
      <c r="K9" s="47">
        <v>3098.6</v>
      </c>
      <c r="L9" s="47" t="s">
        <v>229</v>
      </c>
      <c r="M9" s="47">
        <v>1001.468</v>
      </c>
      <c r="N9" s="47">
        <v>14.2227794428753</v>
      </c>
      <c r="O9" s="47">
        <v>-1.69314720130222</v>
      </c>
      <c r="P9" s="47">
        <v>-0.534965531297385</v>
      </c>
      <c r="Q9" s="47">
        <v>-0.29746895138827401</v>
      </c>
      <c r="R9" s="47">
        <v>7.5411995241095597E-2</v>
      </c>
      <c r="S9" s="47">
        <v>5.3</v>
      </c>
      <c r="T9" s="47">
        <v>2.0133293999999902</v>
      </c>
      <c r="U9" s="47">
        <v>83325.594739976805</v>
      </c>
      <c r="V9">
        <v>0</v>
      </c>
      <c r="W9">
        <v>0</v>
      </c>
      <c r="X9">
        <v>0</v>
      </c>
      <c r="Y9" s="47">
        <v>8546.9369999999999</v>
      </c>
      <c r="Z9" s="47">
        <v>1528.077</v>
      </c>
      <c r="AA9" s="47">
        <v>6.7</v>
      </c>
      <c r="AB9" s="47">
        <v>17.878065557286799</v>
      </c>
      <c r="AC9" s="47">
        <v>7.24606436029711</v>
      </c>
    </row>
    <row r="10" spans="1:29">
      <c r="A10" s="47" t="s">
        <v>53</v>
      </c>
      <c r="B10" s="47">
        <v>6966.9350000000004</v>
      </c>
      <c r="C10" s="47">
        <v>27.271111328008701</v>
      </c>
      <c r="D10" s="47">
        <v>1428.316</v>
      </c>
      <c r="E10" s="47">
        <v>1899.9606000000001</v>
      </c>
      <c r="F10" s="47">
        <v>24.0031242321059</v>
      </c>
      <c r="G10" s="47">
        <v>372.20879843749998</v>
      </c>
      <c r="H10" s="47">
        <v>400.9316765625</v>
      </c>
      <c r="I10" s="47">
        <v>731.30119999999999</v>
      </c>
      <c r="J10" s="47">
        <v>4329.8249999999998</v>
      </c>
      <c r="K10" s="47">
        <v>3143.08</v>
      </c>
      <c r="L10" s="47" t="s">
        <v>230</v>
      </c>
      <c r="M10" s="47">
        <v>1039.73</v>
      </c>
      <c r="N10" s="47">
        <v>14.3161932719826</v>
      </c>
      <c r="O10" s="47">
        <v>-1.71135627849505</v>
      </c>
      <c r="P10" s="47">
        <v>-0.53955423550961001</v>
      </c>
      <c r="Q10" s="47">
        <v>-0.238363686912762</v>
      </c>
      <c r="R10" s="47">
        <v>0.19848492623509101</v>
      </c>
      <c r="S10" s="47">
        <v>5.3</v>
      </c>
      <c r="T10" s="47">
        <v>1.9106144</v>
      </c>
      <c r="U10" s="47">
        <v>76663.336318202098</v>
      </c>
      <c r="V10">
        <v>1</v>
      </c>
      <c r="W10">
        <v>0</v>
      </c>
      <c r="X10">
        <v>0</v>
      </c>
      <c r="Y10" s="47">
        <v>9055.2890000000007</v>
      </c>
      <c r="Z10" s="47">
        <v>1428.375</v>
      </c>
      <c r="AA10" s="47">
        <v>6.2</v>
      </c>
      <c r="AB10" s="47">
        <v>15.773279019587299</v>
      </c>
      <c r="AC10" s="47">
        <v>10.496742111129199</v>
      </c>
    </row>
    <row r="11" spans="1:29">
      <c r="A11" s="47" t="s">
        <v>54</v>
      </c>
      <c r="B11" s="47">
        <v>7533.0572000000002</v>
      </c>
      <c r="C11" s="47">
        <v>33.459722036890902</v>
      </c>
      <c r="D11" s="47">
        <v>1523.4290000000001</v>
      </c>
      <c r="E11" s="47">
        <v>2520.54</v>
      </c>
      <c r="F11" s="47">
        <v>24.2436785997816</v>
      </c>
      <c r="G11" s="47">
        <v>381.10488437499998</v>
      </c>
      <c r="H11" s="47">
        <v>410.05260312500002</v>
      </c>
      <c r="I11" s="47">
        <v>896.13049999999998</v>
      </c>
      <c r="J11" s="47">
        <v>4432.1499999999996</v>
      </c>
      <c r="K11" s="47">
        <v>3146.31</v>
      </c>
      <c r="L11" s="47" t="s">
        <v>231</v>
      </c>
      <c r="M11" s="47">
        <v>1120.5129999999999</v>
      </c>
      <c r="N11" s="47">
        <v>14.841029321056901</v>
      </c>
      <c r="O11" s="47">
        <v>-1.7295653556878801</v>
      </c>
      <c r="P11" s="47">
        <v>-0.54414293972183503</v>
      </c>
      <c r="Q11" s="47">
        <v>-0.16869361291241899</v>
      </c>
      <c r="R11" s="47">
        <v>0.32155785722908298</v>
      </c>
      <c r="S11" s="47">
        <v>5.2</v>
      </c>
      <c r="T11" s="47">
        <v>0.80210179999997699</v>
      </c>
      <c r="U11" s="47">
        <v>79728.231225780604</v>
      </c>
      <c r="V11">
        <v>0</v>
      </c>
      <c r="W11">
        <v>1</v>
      </c>
      <c r="X11">
        <v>0</v>
      </c>
      <c r="Y11" s="47">
        <v>9142.4639999999999</v>
      </c>
      <c r="Z11" s="47">
        <v>1523.5170000000001</v>
      </c>
      <c r="AA11" s="47">
        <v>6.1</v>
      </c>
      <c r="AB11" s="47">
        <v>16.663221206011901</v>
      </c>
      <c r="AC11" s="47">
        <v>11.8959736559547</v>
      </c>
    </row>
    <row r="12" spans="1:29">
      <c r="A12" s="47" t="s">
        <v>55</v>
      </c>
      <c r="B12" s="47">
        <v>9268.0012000000006</v>
      </c>
      <c r="C12" s="47">
        <v>32.625503975981403</v>
      </c>
      <c r="D12" s="47">
        <v>1453.462</v>
      </c>
      <c r="E12" s="47">
        <v>3023.7321000000002</v>
      </c>
      <c r="F12" s="47">
        <v>24.703854340191601</v>
      </c>
      <c r="G12" s="47">
        <v>390.00097031249999</v>
      </c>
      <c r="H12" s="47">
        <v>419.17352968749998</v>
      </c>
      <c r="I12" s="47">
        <v>898.26689999999996</v>
      </c>
      <c r="J12" s="47">
        <v>4534.4750000000004</v>
      </c>
      <c r="K12" s="47">
        <v>3327.3</v>
      </c>
      <c r="L12" s="47" t="s">
        <v>232</v>
      </c>
      <c r="M12" s="47">
        <v>1212.797</v>
      </c>
      <c r="N12" s="47">
        <v>15.762219161670901</v>
      </c>
      <c r="O12" s="47">
        <v>-1.7477744328807101</v>
      </c>
      <c r="P12" s="47">
        <v>-0.54873164393406004</v>
      </c>
      <c r="Q12" s="47">
        <v>-7.8436135595891895E-2</v>
      </c>
      <c r="R12" s="47">
        <v>0.444630788223076</v>
      </c>
      <c r="S12" s="47">
        <v>5.2</v>
      </c>
      <c r="T12" s="47">
        <v>0.60120079999998999</v>
      </c>
      <c r="U12" s="47">
        <v>81019.464573144694</v>
      </c>
      <c r="V12">
        <v>0</v>
      </c>
      <c r="W12">
        <v>0</v>
      </c>
      <c r="X12">
        <v>1</v>
      </c>
      <c r="Y12" s="47">
        <v>8766.9069999999992</v>
      </c>
      <c r="Z12" s="47">
        <v>1453.566</v>
      </c>
      <c r="AA12" s="47">
        <v>5.9</v>
      </c>
      <c r="AB12" s="47">
        <v>16.578959945622799</v>
      </c>
      <c r="AC12" s="47">
        <v>9.6921318913942294</v>
      </c>
    </row>
    <row r="13" spans="1:29">
      <c r="A13" s="47" t="s">
        <v>56</v>
      </c>
      <c r="B13" s="47">
        <v>12231.0317</v>
      </c>
      <c r="C13" s="47">
        <v>29.5694033725708</v>
      </c>
      <c r="D13" s="47">
        <v>1512.16</v>
      </c>
      <c r="E13" s="47">
        <v>3616.6430999999998</v>
      </c>
      <c r="F13" s="47">
        <v>23.890062192338199</v>
      </c>
      <c r="G13" s="47">
        <v>398.89705624999999</v>
      </c>
      <c r="H13" s="47">
        <v>428.29445625</v>
      </c>
      <c r="I13" s="47">
        <v>990.83630000000005</v>
      </c>
      <c r="J13" s="47">
        <v>4636.8</v>
      </c>
      <c r="K13" s="47">
        <v>3633.7</v>
      </c>
      <c r="L13" s="47" t="s">
        <v>233</v>
      </c>
      <c r="M13" s="47">
        <v>1284.2929999999999</v>
      </c>
      <c r="N13" s="47">
        <v>16.181783795927199</v>
      </c>
      <c r="O13" s="47">
        <v>-1.7659835100735399</v>
      </c>
      <c r="P13" s="47">
        <v>-0.55332034814628595</v>
      </c>
      <c r="Q13" s="47">
        <v>7.9554056987740596E-2</v>
      </c>
      <c r="R13" s="47">
        <v>0.56770371921707097</v>
      </c>
      <c r="S13" s="47">
        <v>5.2</v>
      </c>
      <c r="T13" s="47">
        <v>1.50711049999999</v>
      </c>
      <c r="U13" s="47">
        <v>85059.102146140707</v>
      </c>
      <c r="V13">
        <v>0</v>
      </c>
      <c r="W13">
        <v>0</v>
      </c>
      <c r="X13">
        <v>0</v>
      </c>
      <c r="Y13" s="47">
        <v>8677.6139999999996</v>
      </c>
      <c r="Z13" s="47">
        <v>1512.261</v>
      </c>
      <c r="AA13" s="47">
        <v>6.3</v>
      </c>
      <c r="AB13" s="47">
        <v>17.425988295861099</v>
      </c>
      <c r="AC13" s="47">
        <v>8.1010034501014303</v>
      </c>
    </row>
    <row r="14" spans="1:29">
      <c r="A14" s="47" t="s">
        <v>57</v>
      </c>
      <c r="B14" s="47">
        <v>7933.8275000000003</v>
      </c>
      <c r="C14" s="47">
        <v>26.474254702411901</v>
      </c>
      <c r="D14" s="47">
        <v>1319.787</v>
      </c>
      <c r="E14" s="47">
        <v>2100.4216999999999</v>
      </c>
      <c r="F14" s="47">
        <v>22.294877962462401</v>
      </c>
      <c r="G14" s="47">
        <v>413.567740625</v>
      </c>
      <c r="H14" s="47">
        <v>442.96877187500002</v>
      </c>
      <c r="I14" s="47">
        <v>824.08789999999999</v>
      </c>
      <c r="J14" s="47">
        <v>5026.75</v>
      </c>
      <c r="K14" s="47">
        <v>3696.4</v>
      </c>
      <c r="L14" s="47" t="s">
        <v>234</v>
      </c>
      <c r="M14" s="47">
        <v>1387.365</v>
      </c>
      <c r="N14" s="47">
        <v>17.4708422621697</v>
      </c>
      <c r="O14" s="47">
        <v>-1.70749132055221</v>
      </c>
      <c r="P14" s="47">
        <v>-0.40913852934415701</v>
      </c>
      <c r="Q14" s="47">
        <v>9.3505473429690705E-2</v>
      </c>
      <c r="R14" s="47">
        <v>0.59947255332309002</v>
      </c>
      <c r="S14" s="47">
        <v>5.0999999999999996</v>
      </c>
      <c r="T14" s="47">
        <v>3.33330199999999</v>
      </c>
      <c r="U14" s="47">
        <v>76690.574905158894</v>
      </c>
      <c r="V14">
        <v>1</v>
      </c>
      <c r="W14">
        <v>0</v>
      </c>
      <c r="X14">
        <v>0</v>
      </c>
      <c r="Y14" s="47">
        <v>8929.8169999999991</v>
      </c>
      <c r="Z14" s="47">
        <v>1319.8869999999999</v>
      </c>
      <c r="AA14" s="47">
        <v>6.7</v>
      </c>
      <c r="AB14" s="47">
        <v>14.779552593295</v>
      </c>
      <c r="AC14" s="47">
        <v>10.3870155987132</v>
      </c>
    </row>
    <row r="15" spans="1:29">
      <c r="A15" s="47" t="s">
        <v>58</v>
      </c>
      <c r="B15" s="47">
        <v>8549.1247000000003</v>
      </c>
      <c r="C15" s="47">
        <v>33.1503200555725</v>
      </c>
      <c r="D15" s="47">
        <v>1452.1089999999999</v>
      </c>
      <c r="E15" s="47">
        <v>2834.0621999999998</v>
      </c>
      <c r="F15" s="47">
        <v>22.774190296762299</v>
      </c>
      <c r="G15" s="47">
        <v>428.23842500000001</v>
      </c>
      <c r="H15" s="47">
        <v>457.64308749999998</v>
      </c>
      <c r="I15" s="47">
        <v>806.20230000000004</v>
      </c>
      <c r="J15" s="47">
        <v>5416.7</v>
      </c>
      <c r="K15" s="47">
        <v>3921.5</v>
      </c>
      <c r="L15" s="47" t="s">
        <v>234</v>
      </c>
      <c r="M15" s="47">
        <v>1333.8130000000001</v>
      </c>
      <c r="N15" s="47">
        <v>16.430025930807101</v>
      </c>
      <c r="O15" s="47">
        <v>-1.64899913103087</v>
      </c>
      <c r="P15" s="47">
        <v>-0.26495671054202802</v>
      </c>
      <c r="Q15" s="47">
        <v>0.100838361519167</v>
      </c>
      <c r="R15" s="47">
        <v>0.63124138742910696</v>
      </c>
      <c r="S15" s="47">
        <v>5.0999999999999996</v>
      </c>
      <c r="T15" s="47">
        <v>1.50721079999998</v>
      </c>
      <c r="U15" s="47">
        <v>83842.688476928801</v>
      </c>
      <c r="V15">
        <v>0</v>
      </c>
      <c r="W15">
        <v>1</v>
      </c>
      <c r="X15">
        <v>0</v>
      </c>
      <c r="Y15" s="47">
        <v>9735.0210000000006</v>
      </c>
      <c r="Z15" s="47">
        <v>1452.2159999999999</v>
      </c>
      <c r="AA15" s="47">
        <v>7.2</v>
      </c>
      <c r="AB15" s="47">
        <v>14.916341731568901</v>
      </c>
      <c r="AC15" s="47">
        <v>9.4302320797823906</v>
      </c>
    </row>
    <row r="16" spans="1:29">
      <c r="A16" s="47" t="s">
        <v>59</v>
      </c>
      <c r="B16" s="47">
        <v>10558.035099999999</v>
      </c>
      <c r="C16" s="47">
        <v>32.1086591197258</v>
      </c>
      <c r="D16" s="47">
        <v>1369.2070000000001</v>
      </c>
      <c r="E16" s="47">
        <v>3390.0435000000002</v>
      </c>
      <c r="F16" s="47">
        <v>22.296350349656201</v>
      </c>
      <c r="G16" s="47">
        <v>442.90910937500001</v>
      </c>
      <c r="H16" s="47">
        <v>472.317403125</v>
      </c>
      <c r="I16" s="47">
        <v>916.0145</v>
      </c>
      <c r="J16" s="47">
        <v>5806.65</v>
      </c>
      <c r="K16" s="47">
        <v>4283.2</v>
      </c>
      <c r="L16" s="47" t="s">
        <v>234</v>
      </c>
      <c r="M16" s="47">
        <v>1273.8219999999999</v>
      </c>
      <c r="N16" s="47">
        <v>15.0103343035245</v>
      </c>
      <c r="O16" s="47">
        <v>-1.5905069415095401</v>
      </c>
      <c r="P16" s="47">
        <v>-0.120774891739899</v>
      </c>
      <c r="Q16" s="47">
        <v>0.188999926360991</v>
      </c>
      <c r="R16" s="47">
        <v>0.66301022153512401</v>
      </c>
      <c r="S16" s="47" t="s">
        <v>235</v>
      </c>
      <c r="T16" s="47">
        <v>1.00290199999997</v>
      </c>
      <c r="U16" s="47">
        <v>83982.639915964697</v>
      </c>
      <c r="V16">
        <v>0</v>
      </c>
      <c r="W16">
        <v>0</v>
      </c>
      <c r="X16">
        <v>1</v>
      </c>
      <c r="Y16" s="47">
        <v>9549.4030000000002</v>
      </c>
      <c r="Z16" s="47">
        <v>1369.299</v>
      </c>
      <c r="AA16" s="47">
        <v>7.6</v>
      </c>
      <c r="AB16" s="47">
        <v>14.338142394870101</v>
      </c>
      <c r="AC16" s="47">
        <v>8.6759940777238</v>
      </c>
    </row>
    <row r="17" spans="1:29">
      <c r="A17" s="47" t="s">
        <v>60</v>
      </c>
      <c r="B17" s="47">
        <v>12634.845600000001</v>
      </c>
      <c r="C17" s="47">
        <v>32.841605915627497</v>
      </c>
      <c r="D17" s="47">
        <v>1121.5450000000001</v>
      </c>
      <c r="E17" s="47">
        <v>4149.4862000000003</v>
      </c>
      <c r="F17" s="47">
        <v>21.0824390666236</v>
      </c>
      <c r="G17" s="47">
        <v>457.57979375000002</v>
      </c>
      <c r="H17" s="47">
        <v>486.99171875000002</v>
      </c>
      <c r="I17" s="47">
        <v>935.51209999999901</v>
      </c>
      <c r="J17" s="47">
        <v>6196.6</v>
      </c>
      <c r="K17" s="47">
        <v>4220.3999999999996</v>
      </c>
      <c r="L17" s="47" t="s">
        <v>236</v>
      </c>
      <c r="M17" s="47">
        <v>910.65700000000004</v>
      </c>
      <c r="N17" s="47">
        <v>10.6322413454116</v>
      </c>
      <c r="O17" s="47">
        <v>-1.5320147519881999</v>
      </c>
      <c r="P17" s="47">
        <v>2.3406927062230101E-2</v>
      </c>
      <c r="Q17" s="47">
        <v>0.28716146126242298</v>
      </c>
      <c r="R17" s="47">
        <v>0.69477905564114295</v>
      </c>
      <c r="S17" s="47" t="s">
        <v>235</v>
      </c>
      <c r="T17" s="47">
        <v>1.507412</v>
      </c>
      <c r="U17" s="47">
        <v>88638.265696552495</v>
      </c>
      <c r="V17">
        <v>0</v>
      </c>
      <c r="W17">
        <v>0</v>
      </c>
      <c r="X17">
        <v>0</v>
      </c>
      <c r="Y17" s="47">
        <v>7967.7150000000001</v>
      </c>
      <c r="Z17" s="47">
        <v>1122.319</v>
      </c>
      <c r="AA17" s="47" t="s">
        <v>237</v>
      </c>
      <c r="AB17" s="47">
        <v>14.076118435461099</v>
      </c>
      <c r="AC17" s="47">
        <v>7.4042226523132104</v>
      </c>
    </row>
    <row r="18" spans="1:29">
      <c r="A18" s="47" t="s">
        <v>61</v>
      </c>
      <c r="B18" s="47">
        <v>8267.5177000000003</v>
      </c>
      <c r="C18" s="47">
        <v>27.964744484308799</v>
      </c>
      <c r="D18" s="47">
        <v>1036.3789999999999</v>
      </c>
      <c r="E18" s="47">
        <v>2311.9902000000002</v>
      </c>
      <c r="F18" s="47">
        <v>16.972438354588501</v>
      </c>
      <c r="G18" s="47">
        <v>462.47867187499997</v>
      </c>
      <c r="H18" s="47">
        <v>493.79218281250002</v>
      </c>
      <c r="I18" s="47">
        <v>513.25509999999997</v>
      </c>
      <c r="J18" s="47">
        <v>6528.9</v>
      </c>
      <c r="K18" s="47">
        <v>4339</v>
      </c>
      <c r="L18" s="47" t="s">
        <v>238</v>
      </c>
      <c r="M18" s="47">
        <v>926.35</v>
      </c>
      <c r="N18" s="47">
        <v>11.000814655244101</v>
      </c>
      <c r="O18" s="47">
        <v>-1.5046112250059001</v>
      </c>
      <c r="P18" s="47">
        <v>2.1292820107235599E-2</v>
      </c>
      <c r="Q18" s="47">
        <v>0.38063931737712098</v>
      </c>
      <c r="R18" s="47">
        <v>0.76112386363512097</v>
      </c>
      <c r="S18" s="47" t="s">
        <v>235</v>
      </c>
      <c r="T18" s="47">
        <v>1.1034024</v>
      </c>
      <c r="U18" s="47">
        <v>79484.277322623806</v>
      </c>
      <c r="V18">
        <v>1</v>
      </c>
      <c r="W18">
        <v>0</v>
      </c>
      <c r="X18">
        <v>0</v>
      </c>
      <c r="Y18" s="47">
        <v>7794.2420000000002</v>
      </c>
      <c r="Z18" s="47">
        <v>1037.126</v>
      </c>
      <c r="AA18" s="47" t="s">
        <v>239</v>
      </c>
      <c r="AB18" s="47">
        <v>13.296725967707999</v>
      </c>
      <c r="AC18" s="47">
        <v>6.2080919403414097</v>
      </c>
    </row>
    <row r="19" spans="1:29">
      <c r="A19" s="47" t="s">
        <v>62</v>
      </c>
      <c r="B19" s="47">
        <v>8536.9004000000004</v>
      </c>
      <c r="C19" s="47">
        <v>35.780916455344801</v>
      </c>
      <c r="D19" s="47">
        <v>1142.921</v>
      </c>
      <c r="E19" s="47">
        <v>3054.5812000000001</v>
      </c>
      <c r="F19" s="47">
        <v>18.475066166503598</v>
      </c>
      <c r="G19" s="47">
        <v>467.37754999999999</v>
      </c>
      <c r="H19" s="47">
        <v>500.59264687500001</v>
      </c>
      <c r="I19" s="47">
        <v>550.05539999999996</v>
      </c>
      <c r="J19" s="47">
        <v>4550.09</v>
      </c>
      <c r="K19" s="47">
        <v>4280.1000000000004</v>
      </c>
      <c r="L19" s="47" t="s">
        <v>238</v>
      </c>
      <c r="M19" s="47">
        <v>607.21100000000001</v>
      </c>
      <c r="N19" s="47">
        <v>7.4893939177158497</v>
      </c>
      <c r="O19" s="47">
        <v>-1.47720769802359</v>
      </c>
      <c r="P19" s="47">
        <v>1.9178713152241001E-2</v>
      </c>
      <c r="Q19" s="47">
        <v>0.246018874436256</v>
      </c>
      <c r="R19" s="47">
        <v>0.82746867162910098</v>
      </c>
      <c r="S19" s="47" t="s">
        <v>235</v>
      </c>
      <c r="T19" s="47">
        <v>0.29989969999997301</v>
      </c>
      <c r="U19" s="47">
        <v>82979.900913762598</v>
      </c>
      <c r="V19">
        <v>0</v>
      </c>
      <c r="W19">
        <v>1</v>
      </c>
      <c r="X19">
        <v>0</v>
      </c>
      <c r="Y19" s="47">
        <v>8524.4629999999997</v>
      </c>
      <c r="Z19" s="47">
        <v>1143.598</v>
      </c>
      <c r="AA19" s="47">
        <v>7.6</v>
      </c>
      <c r="AB19" s="47">
        <v>13.407542504436901</v>
      </c>
      <c r="AC19" s="47">
        <v>6.4432683319111899</v>
      </c>
    </row>
    <row r="20" spans="1:29">
      <c r="A20" s="47" t="s">
        <v>63</v>
      </c>
      <c r="B20" s="47">
        <v>10632.1186</v>
      </c>
      <c r="C20" s="47">
        <v>31.948419950845899</v>
      </c>
      <c r="D20" s="47">
        <v>1197.866</v>
      </c>
      <c r="E20" s="47">
        <v>3396.7939000000001</v>
      </c>
      <c r="F20" s="47">
        <v>19.173053804835</v>
      </c>
      <c r="G20" s="47">
        <v>472.276428125</v>
      </c>
      <c r="H20" s="47">
        <v>507.39311093750001</v>
      </c>
      <c r="I20" s="47">
        <v>712.94079999999997</v>
      </c>
      <c r="J20" s="47">
        <v>9266.7000000000007</v>
      </c>
      <c r="K20" s="47">
        <v>4472.3</v>
      </c>
      <c r="L20" s="47" t="s">
        <v>240</v>
      </c>
      <c r="M20" s="47">
        <v>592.94200000000001</v>
      </c>
      <c r="N20" s="47">
        <v>7.0359413954360397</v>
      </c>
      <c r="O20" s="47">
        <v>-1.4498041710412899</v>
      </c>
      <c r="P20" s="47">
        <v>1.70646061972465E-2</v>
      </c>
      <c r="Q20" s="47">
        <v>0.272576959172801</v>
      </c>
      <c r="R20" s="47">
        <v>0.893813479623082</v>
      </c>
      <c r="S20" s="47">
        <v>4.9000000000000004</v>
      </c>
      <c r="T20" s="47">
        <v>1.4043029999999801</v>
      </c>
      <c r="U20" s="47">
        <v>82113.339919295002</v>
      </c>
      <c r="V20">
        <v>0</v>
      </c>
      <c r="W20">
        <v>0</v>
      </c>
      <c r="X20">
        <v>1</v>
      </c>
      <c r="Y20" s="47">
        <v>8430.69</v>
      </c>
      <c r="Z20" s="47">
        <v>1199.9590000000001</v>
      </c>
      <c r="AA20" s="47">
        <v>8.6</v>
      </c>
      <c r="AB20" s="47">
        <v>14.2083981263693</v>
      </c>
      <c r="AC20" s="47">
        <v>6.70553844273332</v>
      </c>
    </row>
    <row r="21" spans="1:29">
      <c r="A21" s="47" t="s">
        <v>64</v>
      </c>
      <c r="B21" s="47">
        <v>13447.5969</v>
      </c>
      <c r="C21" s="47">
        <v>32.704632156247897</v>
      </c>
      <c r="D21" s="47">
        <v>1236.0329999999999</v>
      </c>
      <c r="E21" s="47">
        <v>4397.9871000000003</v>
      </c>
      <c r="F21" s="47">
        <v>17.344646111438099</v>
      </c>
      <c r="G21" s="47">
        <v>477.17530625000001</v>
      </c>
      <c r="H21" s="47">
        <v>514.19357500000001</v>
      </c>
      <c r="I21" s="47">
        <v>786.53070000000002</v>
      </c>
      <c r="J21" s="47">
        <v>10469.5</v>
      </c>
      <c r="K21" s="47">
        <v>4706</v>
      </c>
      <c r="L21" s="47" t="s">
        <v>241</v>
      </c>
      <c r="M21" s="47">
        <v>533.33500000000004</v>
      </c>
      <c r="N21" s="47">
        <v>6.3483842737998799</v>
      </c>
      <c r="O21" s="47">
        <v>-1.42240064405898</v>
      </c>
      <c r="P21" s="47">
        <v>1.49504992422519E-2</v>
      </c>
      <c r="Q21" s="47">
        <v>0.38564518425480998</v>
      </c>
      <c r="R21" s="47">
        <v>0.96015828761706001</v>
      </c>
      <c r="S21" s="47" t="s">
        <v>235</v>
      </c>
      <c r="T21" s="47">
        <v>10.4015088</v>
      </c>
      <c r="U21" s="47">
        <v>81201.583847499802</v>
      </c>
      <c r="V21">
        <v>0</v>
      </c>
      <c r="W21">
        <v>0</v>
      </c>
      <c r="X21">
        <v>0</v>
      </c>
      <c r="Y21" s="47">
        <v>8597.8320000000003</v>
      </c>
      <c r="Z21" s="47">
        <v>1236.973</v>
      </c>
      <c r="AA21" s="47" t="s">
        <v>239</v>
      </c>
      <c r="AB21" s="47">
        <v>14.376100858914199</v>
      </c>
      <c r="AC21" s="47">
        <v>5.8488569061733298</v>
      </c>
    </row>
    <row r="22" spans="1:29">
      <c r="A22" s="47" t="s">
        <v>65</v>
      </c>
      <c r="B22" s="47">
        <v>9309.0908999999992</v>
      </c>
      <c r="C22" s="47">
        <v>27.547689968308301</v>
      </c>
      <c r="D22" s="47">
        <v>1301.269</v>
      </c>
      <c r="E22" s="47">
        <v>2564.4395</v>
      </c>
      <c r="F22" s="47">
        <v>15.0746586791683</v>
      </c>
      <c r="G22" s="47">
        <v>503.32656093750001</v>
      </c>
      <c r="H22" s="47">
        <v>533.04744531250003</v>
      </c>
      <c r="I22" s="47">
        <v>756.12139999999999</v>
      </c>
      <c r="J22" s="47">
        <v>9517.5</v>
      </c>
      <c r="K22" s="47">
        <v>4874.5</v>
      </c>
      <c r="L22" s="47" t="s">
        <v>241</v>
      </c>
      <c r="M22" s="47">
        <v>607.42100000000005</v>
      </c>
      <c r="N22" s="47">
        <v>7.4907330971667703</v>
      </c>
      <c r="O22" s="47">
        <v>-1.4274686013245801</v>
      </c>
      <c r="P22" s="47">
        <v>2.29507831477615E-2</v>
      </c>
      <c r="Q22" s="47">
        <v>0.42883280790482597</v>
      </c>
      <c r="R22" s="47">
        <v>1.0670274832582001</v>
      </c>
      <c r="S22" s="47">
        <v>5.0999999999999996</v>
      </c>
      <c r="T22" s="47">
        <v>2.9263714999999699</v>
      </c>
      <c r="U22" s="47">
        <v>76965.402159633406</v>
      </c>
      <c r="V22">
        <v>1</v>
      </c>
      <c r="W22">
        <v>0</v>
      </c>
      <c r="X22">
        <v>0</v>
      </c>
      <c r="Y22" s="47">
        <v>9738.4740000000002</v>
      </c>
      <c r="Z22" s="47">
        <v>1302.768</v>
      </c>
      <c r="AA22" s="47">
        <v>11.8</v>
      </c>
      <c r="AB22" s="47">
        <v>13.362144828850999</v>
      </c>
      <c r="AC22" s="47">
        <v>8.1223978594945301</v>
      </c>
    </row>
    <row r="23" spans="1:29">
      <c r="A23" s="47" t="s">
        <v>66</v>
      </c>
      <c r="B23" s="47">
        <v>10047.966</v>
      </c>
      <c r="C23" s="47">
        <v>33.904440958498498</v>
      </c>
      <c r="D23" s="47">
        <v>1580.6389999999999</v>
      </c>
      <c r="E23" s="47">
        <v>3406.7067000000002</v>
      </c>
      <c r="F23" s="47">
        <v>16.278304252803601</v>
      </c>
      <c r="G23" s="47">
        <v>529.47781562499995</v>
      </c>
      <c r="H23" s="47">
        <v>551.90131562500005</v>
      </c>
      <c r="I23" s="47">
        <v>852.67349999999999</v>
      </c>
      <c r="J23" s="47">
        <v>11814.7</v>
      </c>
      <c r="K23" s="47">
        <v>5953</v>
      </c>
      <c r="L23" s="47" t="s">
        <v>242</v>
      </c>
      <c r="M23" s="47">
        <v>627.923</v>
      </c>
      <c r="N23" s="47">
        <v>7.6985387656699196</v>
      </c>
      <c r="O23" s="47">
        <v>-1.4325365585901799</v>
      </c>
      <c r="P23" s="47">
        <v>3.0951067053271001E-2</v>
      </c>
      <c r="Q23" s="47">
        <v>0.45625390070977501</v>
      </c>
      <c r="R23" s="47">
        <v>1.1738966788993299</v>
      </c>
      <c r="S23" s="47" t="s">
        <v>235</v>
      </c>
      <c r="T23" s="47">
        <v>1.507412</v>
      </c>
      <c r="U23" s="47">
        <v>82007.872140875203</v>
      </c>
      <c r="V23">
        <v>0</v>
      </c>
      <c r="W23">
        <v>1</v>
      </c>
      <c r="X23">
        <v>0</v>
      </c>
      <c r="Y23" s="47">
        <v>10669.976000000001</v>
      </c>
      <c r="Z23" s="47">
        <v>1582.258</v>
      </c>
      <c r="AA23" s="47">
        <v>11.2</v>
      </c>
      <c r="AB23" s="47">
        <v>14.813894614195901</v>
      </c>
      <c r="AC23" s="47">
        <v>8.4860309041650801</v>
      </c>
    </row>
    <row r="24" spans="1:29">
      <c r="A24" s="47" t="s">
        <v>67</v>
      </c>
      <c r="B24" s="47">
        <v>11998.0692</v>
      </c>
      <c r="C24" s="47">
        <v>31.554387100884501</v>
      </c>
      <c r="D24" s="47">
        <v>1559.0920000000001</v>
      </c>
      <c r="E24" s="47">
        <v>3785.9171999999999</v>
      </c>
      <c r="F24" s="47">
        <v>16.676822003727199</v>
      </c>
      <c r="G24" s="47">
        <v>555.62907031249995</v>
      </c>
      <c r="H24" s="47">
        <v>570.75518593749996</v>
      </c>
      <c r="I24" s="47">
        <v>904.02430000000004</v>
      </c>
      <c r="J24" s="47">
        <v>9358.1</v>
      </c>
      <c r="K24" s="47">
        <v>6627.2</v>
      </c>
      <c r="L24" s="47" t="s">
        <v>243</v>
      </c>
      <c r="M24" s="47">
        <v>656.70899999999995</v>
      </c>
      <c r="N24" s="47">
        <v>7.7985857285818199</v>
      </c>
      <c r="O24" s="47">
        <v>-1.43760451585578</v>
      </c>
      <c r="P24" s="47">
        <v>3.8951350958780599E-2</v>
      </c>
      <c r="Q24" s="47">
        <v>0.537000092493641</v>
      </c>
      <c r="R24" s="47">
        <v>1.28076587454047</v>
      </c>
      <c r="S24" s="47">
        <v>4.9000000000000004</v>
      </c>
      <c r="T24" s="47">
        <v>0.90240200000000204</v>
      </c>
      <c r="U24" s="47">
        <v>79908.744813100595</v>
      </c>
      <c r="V24">
        <v>0</v>
      </c>
      <c r="W24">
        <v>0</v>
      </c>
      <c r="X24">
        <v>1</v>
      </c>
      <c r="Y24" s="47">
        <v>11173.978999999999</v>
      </c>
      <c r="Z24" s="47">
        <v>1560.761</v>
      </c>
      <c r="AA24" s="47">
        <v>11.2</v>
      </c>
      <c r="AB24" s="47">
        <v>13.9528810641223</v>
      </c>
      <c r="AC24" s="47">
        <v>7.5347481743145801</v>
      </c>
    </row>
    <row r="25" spans="1:29">
      <c r="A25" s="47" t="s">
        <v>68</v>
      </c>
      <c r="B25" s="47">
        <v>15616.0239</v>
      </c>
      <c r="C25" s="47">
        <v>28.796869989421602</v>
      </c>
      <c r="D25" s="47">
        <v>1747.35</v>
      </c>
      <c r="E25" s="47">
        <v>4496.9260999999997</v>
      </c>
      <c r="F25" s="47">
        <v>15.813854869062601</v>
      </c>
      <c r="G25" s="47">
        <v>581.78032499999995</v>
      </c>
      <c r="H25" s="47">
        <v>589.60905624999998</v>
      </c>
      <c r="I25" s="47">
        <v>809.45269999999903</v>
      </c>
      <c r="J25" s="47">
        <v>8186.7</v>
      </c>
      <c r="K25" s="47">
        <v>6816</v>
      </c>
      <c r="L25" s="47" t="s">
        <v>243</v>
      </c>
      <c r="M25" s="47">
        <v>618.72699999999998</v>
      </c>
      <c r="N25" s="47">
        <v>7.2122295051125098</v>
      </c>
      <c r="O25" s="47">
        <v>-1.44267247312138</v>
      </c>
      <c r="P25" s="47">
        <v>4.6951634864290201E-2</v>
      </c>
      <c r="Q25" s="47">
        <v>0.61802457737154903</v>
      </c>
      <c r="R25" s="47">
        <v>1.3876350701816</v>
      </c>
      <c r="S25" s="47">
        <v>4.9000000000000004</v>
      </c>
      <c r="T25" s="47">
        <v>2.7234648000000101</v>
      </c>
      <c r="U25" s="47">
        <v>85197.982801309699</v>
      </c>
      <c r="V25">
        <v>0</v>
      </c>
      <c r="W25">
        <v>0</v>
      </c>
      <c r="X25">
        <v>0</v>
      </c>
      <c r="Y25" s="47">
        <v>12566.465</v>
      </c>
      <c r="Z25" s="47">
        <v>1748.81</v>
      </c>
      <c r="AA25" s="47" t="s">
        <v>244</v>
      </c>
      <c r="AB25" s="47">
        <v>13.904865051547899</v>
      </c>
      <c r="AC25" s="47">
        <v>5.1834750329755801</v>
      </c>
    </row>
    <row r="26" spans="1:29">
      <c r="A26" s="47" t="s">
        <v>69</v>
      </c>
      <c r="B26" s="47">
        <v>10431.358</v>
      </c>
      <c r="C26" s="47">
        <v>26.559859224465299</v>
      </c>
      <c r="D26" s="47">
        <v>1643.596</v>
      </c>
      <c r="E26" s="47">
        <v>2770.5540000000001</v>
      </c>
      <c r="F26" s="47">
        <v>13.8914399024574</v>
      </c>
      <c r="G26" s="47">
        <v>617.08042343750003</v>
      </c>
      <c r="H26" s="47">
        <v>637.29082500000004</v>
      </c>
      <c r="I26" s="47">
        <v>915.57460000000003</v>
      </c>
      <c r="J26" s="47">
        <v>5802.5</v>
      </c>
      <c r="K26" s="47">
        <v>7592.6</v>
      </c>
      <c r="L26" s="47" t="s">
        <v>242</v>
      </c>
      <c r="M26" s="47">
        <v>767.55799999999999</v>
      </c>
      <c r="N26" s="47">
        <v>8.7838658242574503</v>
      </c>
      <c r="O26" s="47">
        <v>-1.42798175747862</v>
      </c>
      <c r="P26" s="47">
        <v>7.4056471731725804E-2</v>
      </c>
      <c r="Q26" s="47">
        <v>0.71595098449764805</v>
      </c>
      <c r="R26" s="47">
        <v>1.48871107443727</v>
      </c>
      <c r="S26" s="47">
        <v>4.9000000000000004</v>
      </c>
      <c r="T26" s="47">
        <v>2.3170399999999902</v>
      </c>
      <c r="U26" s="47">
        <v>75532.052723799803</v>
      </c>
      <c r="V26">
        <v>1</v>
      </c>
      <c r="W26">
        <v>0</v>
      </c>
      <c r="X26">
        <v>0</v>
      </c>
      <c r="Y26" s="47">
        <v>12746.522000000001</v>
      </c>
      <c r="Z26" s="47">
        <v>1645.4069999999999</v>
      </c>
      <c r="AA26" s="47">
        <v>12.1</v>
      </c>
      <c r="AB26" s="47">
        <v>12.8944664277832</v>
      </c>
      <c r="AC26" s="47">
        <v>8.7771371666086093</v>
      </c>
    </row>
    <row r="27" spans="1:29">
      <c r="A27" s="47" t="s">
        <v>70</v>
      </c>
      <c r="B27" s="47">
        <v>11114.911700000001</v>
      </c>
      <c r="C27" s="47">
        <v>32.894207337697502</v>
      </c>
      <c r="D27" s="47">
        <v>1828.9380000000001</v>
      </c>
      <c r="E27" s="47">
        <v>3656.1621</v>
      </c>
      <c r="F27" s="47">
        <v>15.790643274716899</v>
      </c>
      <c r="G27" s="47">
        <v>652.380521875</v>
      </c>
      <c r="H27" s="47">
        <v>684.97259374999999</v>
      </c>
      <c r="I27" s="47">
        <v>901.29679999999996</v>
      </c>
      <c r="J27" s="47" t="s">
        <v>245</v>
      </c>
      <c r="K27" s="47">
        <v>7413</v>
      </c>
      <c r="L27" s="47" t="s">
        <v>242</v>
      </c>
      <c r="M27" s="47">
        <v>845.6</v>
      </c>
      <c r="N27" s="47">
        <v>9.3594209112883906</v>
      </c>
      <c r="O27" s="47">
        <v>-1.41329104183586</v>
      </c>
      <c r="P27" s="47">
        <v>0.101161308599162</v>
      </c>
      <c r="Q27" s="47">
        <v>0.78911494040410102</v>
      </c>
      <c r="R27" s="47">
        <v>1.58978707869294</v>
      </c>
      <c r="S27" s="47">
        <v>4.9000000000000004</v>
      </c>
      <c r="T27" s="47">
        <v>1.4065099999999799</v>
      </c>
      <c r="U27" s="47">
        <v>79627.943860312604</v>
      </c>
      <c r="V27">
        <v>0</v>
      </c>
      <c r="W27">
        <v>1</v>
      </c>
      <c r="X27">
        <v>0</v>
      </c>
      <c r="Y27" s="47">
        <v>13612.004999999999</v>
      </c>
      <c r="Z27" s="47">
        <v>1830.6690000000001</v>
      </c>
      <c r="AA27" s="47">
        <v>12.1</v>
      </c>
      <c r="AB27" s="47">
        <v>13.4362131074739</v>
      </c>
      <c r="AC27" s="47">
        <v>8.1088975272741006</v>
      </c>
    </row>
    <row r="28" spans="1:29">
      <c r="A28" s="47" t="s">
        <v>71</v>
      </c>
      <c r="B28" s="47">
        <v>13595.7955</v>
      </c>
      <c r="C28" s="47">
        <v>31.5172392818059</v>
      </c>
      <c r="D28" s="47">
        <v>1814.635</v>
      </c>
      <c r="E28" s="47">
        <v>4285.0194000000001</v>
      </c>
      <c r="F28" s="47">
        <v>16.033699603445601</v>
      </c>
      <c r="G28" s="47">
        <v>687.68062031249997</v>
      </c>
      <c r="H28" s="47">
        <v>732.65436250000005</v>
      </c>
      <c r="I28" s="47">
        <v>889.93409999999994</v>
      </c>
      <c r="J28" s="47">
        <v>4627.3</v>
      </c>
      <c r="K28" s="47">
        <v>8208</v>
      </c>
      <c r="L28" s="47" t="s">
        <v>242</v>
      </c>
      <c r="M28" s="47">
        <v>893.53399999999999</v>
      </c>
      <c r="N28" s="47">
        <v>9.4201777061817609</v>
      </c>
      <c r="O28" s="47">
        <v>-1.3986003261930999</v>
      </c>
      <c r="P28" s="47">
        <v>0.12826614546659701</v>
      </c>
      <c r="Q28" s="47">
        <v>0.84831988559419702</v>
      </c>
      <c r="R28" s="47">
        <v>1.6908630829486</v>
      </c>
      <c r="S28" s="47">
        <v>4.9000000000000004</v>
      </c>
      <c r="T28" s="47">
        <v>0.50070029999995702</v>
      </c>
      <c r="U28" s="47">
        <v>78194.021283584996</v>
      </c>
      <c r="V28">
        <v>0</v>
      </c>
      <c r="W28">
        <v>0</v>
      </c>
      <c r="X28">
        <v>1</v>
      </c>
      <c r="Y28" s="47">
        <v>14096.004000000001</v>
      </c>
      <c r="Z28" s="47">
        <v>1816.0889999999999</v>
      </c>
      <c r="AA28" s="47">
        <v>11.9</v>
      </c>
      <c r="AB28" s="47">
        <v>12.873400149432401</v>
      </c>
      <c r="AC28" s="47">
        <v>6.5456567068841203</v>
      </c>
    </row>
    <row r="29" spans="1:29">
      <c r="A29" s="47" t="s">
        <v>72</v>
      </c>
      <c r="B29" s="47">
        <v>19236.792600000001</v>
      </c>
      <c r="C29" s="47">
        <v>30.6636762305167</v>
      </c>
      <c r="D29" s="47">
        <v>1944.989</v>
      </c>
      <c r="E29" s="47">
        <v>5898.7078000000001</v>
      </c>
      <c r="F29" s="47">
        <v>14.7904001768344</v>
      </c>
      <c r="G29" s="47">
        <v>722.98071875000005</v>
      </c>
      <c r="H29" s="47">
        <v>780.33613124999999</v>
      </c>
      <c r="I29" s="47">
        <v>1077.6514999999999</v>
      </c>
      <c r="J29" s="47">
        <v>4302.3999999999996</v>
      </c>
      <c r="K29" s="47">
        <v>8935.2000000000007</v>
      </c>
      <c r="L29" s="47" t="s">
        <v>242</v>
      </c>
      <c r="M29" s="47">
        <v>716.24800000000005</v>
      </c>
      <c r="N29" s="47">
        <v>7.6466775640355698</v>
      </c>
      <c r="O29" s="47">
        <v>-1.3839096105503399</v>
      </c>
      <c r="P29" s="47">
        <v>0.15537098233403299</v>
      </c>
      <c r="Q29" s="47">
        <v>0.96626395672244603</v>
      </c>
      <c r="R29" s="47">
        <v>1.79193908720427</v>
      </c>
      <c r="S29" s="47">
        <v>4.9000000000000004</v>
      </c>
      <c r="T29" s="47">
        <v>2.8255755999999899</v>
      </c>
      <c r="U29" s="47">
        <v>84131.938766794206</v>
      </c>
      <c r="V29">
        <v>0</v>
      </c>
      <c r="W29">
        <v>0</v>
      </c>
      <c r="X29">
        <v>0</v>
      </c>
      <c r="Y29" s="47">
        <v>13513.732</v>
      </c>
      <c r="Z29" s="47">
        <v>1946.338</v>
      </c>
      <c r="AA29" s="47">
        <v>10.5</v>
      </c>
      <c r="AB29" s="47">
        <v>14.392685899054401</v>
      </c>
      <c r="AC29" s="47">
        <v>5.6020331580639899</v>
      </c>
    </row>
    <row r="30" spans="1:29">
      <c r="A30" s="47" t="s">
        <v>73</v>
      </c>
      <c r="B30" s="47">
        <v>11786.1667</v>
      </c>
      <c r="C30" s="47">
        <v>26.6513437316307</v>
      </c>
      <c r="D30" s="47">
        <v>1809.2650000000001</v>
      </c>
      <c r="E30" s="47">
        <v>3141.1718000000001</v>
      </c>
      <c r="F30" s="47">
        <v>14.077410396679101</v>
      </c>
      <c r="G30" s="47">
        <v>711.11949062500003</v>
      </c>
      <c r="H30" s="47">
        <v>762.53419843749998</v>
      </c>
      <c r="I30" s="47">
        <v>1012.3973999999999</v>
      </c>
      <c r="J30" s="47">
        <v>3953.2</v>
      </c>
      <c r="K30" s="47">
        <v>9986.7999999999993</v>
      </c>
      <c r="L30" s="47">
        <v>13684.6375074511</v>
      </c>
      <c r="M30" s="47">
        <v>851.63400000000001</v>
      </c>
      <c r="N30" s="47">
        <v>9.0508400759364491</v>
      </c>
      <c r="O30" s="47">
        <v>-1.3340804028017701</v>
      </c>
      <c r="P30" s="47">
        <v>0.14675649665631099</v>
      </c>
      <c r="Q30" s="47">
        <v>1.0323245206401199</v>
      </c>
      <c r="R30" s="47">
        <v>1.65736972199262</v>
      </c>
      <c r="S30" s="47">
        <v>4.9000000000000004</v>
      </c>
      <c r="T30" s="47">
        <v>1.81072099999999</v>
      </c>
      <c r="U30" s="47">
        <v>76940.857629715902</v>
      </c>
      <c r="V30">
        <v>1</v>
      </c>
      <c r="W30">
        <v>0</v>
      </c>
      <c r="X30">
        <v>0</v>
      </c>
      <c r="Y30" s="47">
        <v>13351.482</v>
      </c>
      <c r="Z30" s="47">
        <v>1810.2439999999999</v>
      </c>
      <c r="AA30" s="47">
        <v>10.1</v>
      </c>
      <c r="AB30" s="47">
        <v>13.5510424985032</v>
      </c>
      <c r="AC30" s="47">
        <v>8.5897088151654906</v>
      </c>
    </row>
    <row r="31" spans="1:29">
      <c r="A31" s="47" t="s">
        <v>74</v>
      </c>
      <c r="B31" s="47">
        <v>13070.952499999999</v>
      </c>
      <c r="C31" s="47">
        <v>32.549800024137497</v>
      </c>
      <c r="D31" s="47">
        <v>2058.002</v>
      </c>
      <c r="E31" s="47">
        <v>4254.5689000000002</v>
      </c>
      <c r="F31" s="47">
        <v>14.306323849835501</v>
      </c>
      <c r="G31" s="47">
        <v>699.2582625</v>
      </c>
      <c r="H31" s="47">
        <v>744.73226562499997</v>
      </c>
      <c r="I31" s="47">
        <v>1140.5934</v>
      </c>
      <c r="J31" s="47">
        <v>4448.2</v>
      </c>
      <c r="K31" s="47">
        <v>9572.4</v>
      </c>
      <c r="L31" s="47" t="s">
        <v>246</v>
      </c>
      <c r="M31" s="47">
        <v>706.26400000000001</v>
      </c>
      <c r="N31" s="47">
        <v>7.3012997761737202</v>
      </c>
      <c r="O31" s="47">
        <v>-1.2842511950532101</v>
      </c>
      <c r="P31" s="47">
        <v>0.138142010978588</v>
      </c>
      <c r="Q31" s="47">
        <v>1.12961574907731</v>
      </c>
      <c r="R31" s="47">
        <v>1.52280035678098</v>
      </c>
      <c r="S31" s="47">
        <v>4.9000000000000004</v>
      </c>
      <c r="T31" s="47">
        <v>0.80200159999999099</v>
      </c>
      <c r="U31" s="47">
        <v>81490.483538358705</v>
      </c>
      <c r="V31">
        <v>0</v>
      </c>
      <c r="W31">
        <v>1</v>
      </c>
      <c r="X31">
        <v>0</v>
      </c>
      <c r="Y31" s="47">
        <v>14433.227999999999</v>
      </c>
      <c r="Z31" s="47" t="s">
        <v>247</v>
      </c>
      <c r="AA31" s="47" t="s">
        <v>248</v>
      </c>
      <c r="AB31" s="47">
        <v>14.258778424341401</v>
      </c>
      <c r="AC31" s="47">
        <v>8.7261689612903108</v>
      </c>
    </row>
    <row r="32" spans="1:29">
      <c r="A32" s="47" t="s">
        <v>75</v>
      </c>
      <c r="B32" s="47">
        <v>14909.986500000001</v>
      </c>
      <c r="C32" s="47">
        <v>30.597878140265301</v>
      </c>
      <c r="D32" s="47">
        <v>2065.7719999999999</v>
      </c>
      <c r="E32" s="47">
        <v>4562.1395000000002</v>
      </c>
      <c r="F32" s="47">
        <v>14.421559572639</v>
      </c>
      <c r="G32" s="47">
        <v>687.39703437499998</v>
      </c>
      <c r="H32" s="47">
        <v>726.93033281249996</v>
      </c>
      <c r="I32" s="47">
        <v>1296.3257000000001</v>
      </c>
      <c r="J32" s="47">
        <v>5634.4</v>
      </c>
      <c r="K32" s="47">
        <v>9610</v>
      </c>
      <c r="L32" s="47" t="s">
        <v>246</v>
      </c>
      <c r="M32" s="47">
        <v>677.51099999999997</v>
      </c>
      <c r="N32" s="47">
        <v>6.9461178649405397</v>
      </c>
      <c r="O32" s="47">
        <v>-1.23442198730464</v>
      </c>
      <c r="P32" s="47">
        <v>0.129527525300866</v>
      </c>
      <c r="Q32" s="47">
        <v>1.1480710367913101</v>
      </c>
      <c r="R32" s="47">
        <v>1.38823099156934</v>
      </c>
      <c r="S32" s="47">
        <v>4.8</v>
      </c>
      <c r="T32" s="47">
        <v>0.70140079999998495</v>
      </c>
      <c r="U32" s="47">
        <v>80441.581748697296</v>
      </c>
      <c r="V32">
        <v>0</v>
      </c>
      <c r="W32">
        <v>0</v>
      </c>
      <c r="X32">
        <v>1</v>
      </c>
      <c r="Y32" s="47">
        <v>13677.123</v>
      </c>
      <c r="Z32" s="47">
        <v>2067.0259999999998</v>
      </c>
      <c r="AA32" s="47">
        <v>9.9</v>
      </c>
      <c r="AB32" s="47">
        <v>15.103848960048101</v>
      </c>
      <c r="AC32" s="47">
        <v>8.6943452296217707</v>
      </c>
    </row>
    <row r="33" spans="1:29">
      <c r="A33" s="47" t="s">
        <v>76</v>
      </c>
      <c r="B33" s="47">
        <v>22052.430700000001</v>
      </c>
      <c r="C33" s="47">
        <v>31.1423184746705</v>
      </c>
      <c r="D33" s="47">
        <v>2259.4059999999999</v>
      </c>
      <c r="E33" s="47">
        <v>6867.6382000000003</v>
      </c>
      <c r="F33" s="47">
        <v>14.0846307502564</v>
      </c>
      <c r="G33" s="47">
        <v>675.53580624999995</v>
      </c>
      <c r="H33" s="47">
        <v>709.12840000000006</v>
      </c>
      <c r="I33" s="47">
        <v>1277.2171000000001</v>
      </c>
      <c r="J33" s="47">
        <v>5629.3</v>
      </c>
      <c r="K33" s="47">
        <v>9745.9</v>
      </c>
      <c r="L33" s="47">
        <v>14683.373134745099</v>
      </c>
      <c r="M33" s="47">
        <v>595.70399999999995</v>
      </c>
      <c r="N33" s="47">
        <v>5.90137820080996</v>
      </c>
      <c r="O33" s="47">
        <v>-1.18459277955608</v>
      </c>
      <c r="P33" s="47">
        <v>0.120913039623143</v>
      </c>
      <c r="Q33" s="47">
        <v>1.4744377140048901</v>
      </c>
      <c r="R33" s="47">
        <v>1.2536616263577001</v>
      </c>
      <c r="S33" s="47">
        <v>4.8</v>
      </c>
      <c r="T33" s="47">
        <v>2.0127251999999798</v>
      </c>
      <c r="U33" s="47">
        <v>85808.319573896806</v>
      </c>
      <c r="V33">
        <v>0</v>
      </c>
      <c r="W33">
        <v>0</v>
      </c>
      <c r="X33">
        <v>0</v>
      </c>
      <c r="Y33" s="47">
        <v>14467.056</v>
      </c>
      <c r="Z33" s="47">
        <v>2260.1570000000002</v>
      </c>
      <c r="AA33" s="47">
        <v>9.6999999999999993</v>
      </c>
      <c r="AB33" s="47">
        <v>15.6175935172989</v>
      </c>
      <c r="AC33" s="47">
        <v>5.7917293443756304</v>
      </c>
    </row>
    <row r="34" spans="1:29">
      <c r="A34" s="47" t="s">
        <v>77</v>
      </c>
      <c r="B34" s="47">
        <v>13180.8572</v>
      </c>
      <c r="C34" s="47">
        <v>26.6263024228804</v>
      </c>
      <c r="D34" s="47">
        <v>2192.0859999999998</v>
      </c>
      <c r="E34" s="47">
        <v>3509.5749000000001</v>
      </c>
      <c r="F34" s="47">
        <v>13.821772227970801</v>
      </c>
      <c r="G34" s="47">
        <v>706.00309218749999</v>
      </c>
      <c r="H34" s="47">
        <v>743.33975781250001</v>
      </c>
      <c r="I34" s="47">
        <v>1236.4840999999999</v>
      </c>
      <c r="J34" s="47">
        <v>3684.2</v>
      </c>
      <c r="K34" s="47">
        <v>10283.799999999999</v>
      </c>
      <c r="L34" s="47" t="s">
        <v>249</v>
      </c>
      <c r="M34" s="47">
        <v>677.82399999999996</v>
      </c>
      <c r="N34" s="47">
        <v>6.7699190924434802</v>
      </c>
      <c r="O34" s="47">
        <v>-1.15923274258996</v>
      </c>
      <c r="P34" s="47">
        <v>0.12108612719916</v>
      </c>
      <c r="Q34" s="47">
        <v>1.5163956391539499</v>
      </c>
      <c r="R34" s="47">
        <v>1.4430361845659501</v>
      </c>
      <c r="S34" s="47">
        <v>4.8</v>
      </c>
      <c r="T34" s="47">
        <v>1.3055074999999801</v>
      </c>
      <c r="U34" s="47">
        <v>81064.715679704401</v>
      </c>
      <c r="V34">
        <v>1</v>
      </c>
      <c r="W34">
        <v>0</v>
      </c>
      <c r="X34">
        <v>0</v>
      </c>
      <c r="Y34" s="47">
        <v>14641.941000000001</v>
      </c>
      <c r="Z34" s="47">
        <v>2193.2330000000002</v>
      </c>
      <c r="AA34" s="47">
        <v>9.3000000000000007</v>
      </c>
      <c r="AB34" s="47">
        <v>14.9712801055543</v>
      </c>
      <c r="AC34" s="47">
        <v>9.3809080945054202</v>
      </c>
    </row>
    <row r="35" spans="1:29">
      <c r="A35" s="47" t="s">
        <v>78</v>
      </c>
      <c r="B35" s="47">
        <v>14727.760899999999</v>
      </c>
      <c r="C35" s="47">
        <v>32.675459852148997</v>
      </c>
      <c r="D35" s="47">
        <v>2230.4380000000001</v>
      </c>
      <c r="E35" s="47">
        <v>4812.3635999999997</v>
      </c>
      <c r="F35" s="47">
        <v>13.9300543367555</v>
      </c>
      <c r="G35" s="47">
        <v>736.47037812500002</v>
      </c>
      <c r="H35" s="47">
        <v>777.55111562499997</v>
      </c>
      <c r="I35" s="47">
        <v>1344.6657</v>
      </c>
      <c r="J35" s="47">
        <v>3249.6</v>
      </c>
      <c r="K35" s="47">
        <v>10041</v>
      </c>
      <c r="L35" s="47">
        <v>14310.8655411134</v>
      </c>
      <c r="M35" s="47">
        <v>687.88199999999995</v>
      </c>
      <c r="N35" s="47">
        <v>6.49363571175848</v>
      </c>
      <c r="O35" s="47">
        <v>-1.13387270562384</v>
      </c>
      <c r="P35" s="47">
        <v>0.121259214775176</v>
      </c>
      <c r="Q35" s="47">
        <v>1.69259606539343</v>
      </c>
      <c r="R35" s="47">
        <v>1.6324107427742001</v>
      </c>
      <c r="S35" s="47">
        <v>4.8</v>
      </c>
      <c r="T35" s="47">
        <v>1.3052059999999901</v>
      </c>
      <c r="U35" s="47">
        <v>88591.801892285701</v>
      </c>
      <c r="V35">
        <v>0</v>
      </c>
      <c r="W35">
        <v>1</v>
      </c>
      <c r="X35">
        <v>0</v>
      </c>
      <c r="Y35" s="47">
        <v>14549.374</v>
      </c>
      <c r="Z35" s="47">
        <v>2231.4859999999999</v>
      </c>
      <c r="AA35" s="47">
        <v>9.3000000000000007</v>
      </c>
      <c r="AB35" s="47">
        <v>15.330130354749301</v>
      </c>
      <c r="AC35" s="47">
        <v>9.1301434693986607</v>
      </c>
    </row>
    <row r="36" spans="1:29">
      <c r="A36" s="47" t="s">
        <v>79</v>
      </c>
      <c r="B36" s="47">
        <v>16389.294000000002</v>
      </c>
      <c r="C36" s="47">
        <v>30.469238028190802</v>
      </c>
      <c r="D36" s="47">
        <v>2232.0300000000002</v>
      </c>
      <c r="E36" s="47">
        <v>4993.6930000000002</v>
      </c>
      <c r="F36" s="47">
        <v>13.649101270172901</v>
      </c>
      <c r="G36" s="47">
        <v>766.93766406249995</v>
      </c>
      <c r="H36" s="47">
        <v>811.76247343750003</v>
      </c>
      <c r="I36" s="47">
        <v>1467.4686999999999</v>
      </c>
      <c r="J36" s="47">
        <v>4683.3999999999996</v>
      </c>
      <c r="K36" s="47">
        <v>10080.700000000001</v>
      </c>
      <c r="L36" s="47">
        <v>15214.6630474089</v>
      </c>
      <c r="M36" s="47">
        <v>709.51</v>
      </c>
      <c r="N36" s="47">
        <v>6.4226137995086496</v>
      </c>
      <c r="O36" s="47">
        <v>-1.10851266865772</v>
      </c>
      <c r="P36" s="47">
        <v>0.121432302351192</v>
      </c>
      <c r="Q36" s="47">
        <v>2.1367584934420099</v>
      </c>
      <c r="R36" s="47">
        <v>1.8217853009824601</v>
      </c>
      <c r="S36" s="47">
        <v>4.8</v>
      </c>
      <c r="T36" s="47">
        <v>0.70160119999997905</v>
      </c>
      <c r="U36" s="47">
        <v>90140.250070685695</v>
      </c>
      <c r="V36">
        <v>0</v>
      </c>
      <c r="W36">
        <v>0</v>
      </c>
      <c r="X36">
        <v>1</v>
      </c>
      <c r="Y36" s="47">
        <v>15200.475</v>
      </c>
      <c r="Z36" s="47">
        <v>2232.8620000000001</v>
      </c>
      <c r="AA36" s="47">
        <v>9.1999999999999993</v>
      </c>
      <c r="AB36" s="47">
        <v>14.6839490213299</v>
      </c>
      <c r="AC36" s="47">
        <v>8.9538249786720492</v>
      </c>
    </row>
    <row r="37" spans="1:29">
      <c r="A37" s="47" t="s">
        <v>80</v>
      </c>
      <c r="B37" s="47">
        <v>25234.714400000001</v>
      </c>
      <c r="C37" s="47">
        <v>31.240701103397502</v>
      </c>
      <c r="D37" s="47">
        <v>2299.7139999999999</v>
      </c>
      <c r="E37" s="47">
        <v>7883.5016999999998</v>
      </c>
      <c r="F37" s="47">
        <v>13.3800808583247</v>
      </c>
      <c r="G37" s="47">
        <v>797.40494999999999</v>
      </c>
      <c r="H37" s="47">
        <v>845.97383124999999</v>
      </c>
      <c r="I37" s="47">
        <v>1523.5843</v>
      </c>
      <c r="J37" s="47">
        <v>4053.7</v>
      </c>
      <c r="K37" s="47">
        <v>10680.4</v>
      </c>
      <c r="L37" s="47">
        <v>15232.8615449396</v>
      </c>
      <c r="M37" s="47">
        <v>724.43399999999997</v>
      </c>
      <c r="N37" s="47">
        <v>6.2663165052341299</v>
      </c>
      <c r="O37" s="47">
        <v>-1.0831526316916</v>
      </c>
      <c r="P37" s="47">
        <v>0.121605389927209</v>
      </c>
      <c r="Q37" s="47">
        <v>2.2381893988657802</v>
      </c>
      <c r="R37" s="47">
        <v>2.0111598591907098</v>
      </c>
      <c r="S37" s="47">
        <v>4.8</v>
      </c>
      <c r="T37" s="47">
        <v>2.0133293999999902</v>
      </c>
      <c r="U37" s="47">
        <v>94257.575477356106</v>
      </c>
      <c r="V37">
        <v>0</v>
      </c>
      <c r="W37">
        <v>0</v>
      </c>
      <c r="X37">
        <v>0</v>
      </c>
      <c r="Y37" s="47">
        <v>16054.341</v>
      </c>
      <c r="Z37" s="47">
        <v>2300.5050000000001</v>
      </c>
      <c r="AA37" s="47">
        <v>8.8000000000000007</v>
      </c>
      <c r="AB37" s="47">
        <v>14.324561811662001</v>
      </c>
      <c r="AC37" s="47">
        <v>6.0376522430545103</v>
      </c>
    </row>
    <row r="38" spans="1:29">
      <c r="A38" s="47" t="s">
        <v>81</v>
      </c>
      <c r="B38" s="47">
        <v>15093.3424</v>
      </c>
      <c r="C38" s="47">
        <v>26.441543524514501</v>
      </c>
      <c r="D38" s="47">
        <v>2300.0709999999999</v>
      </c>
      <c r="E38" s="47">
        <v>3990.9126999999999</v>
      </c>
      <c r="F38" s="47">
        <v>13.0221852174208</v>
      </c>
      <c r="G38" s="47">
        <v>824.94731875000002</v>
      </c>
      <c r="H38" s="47">
        <v>895.81000937500005</v>
      </c>
      <c r="I38" s="47">
        <v>1186.2965999999999</v>
      </c>
      <c r="J38" s="47">
        <v>4457.2</v>
      </c>
      <c r="K38" s="47">
        <v>11086.4</v>
      </c>
      <c r="L38" s="47">
        <v>14867.0077</v>
      </c>
      <c r="M38" s="47">
        <v>840.75</v>
      </c>
      <c r="N38" s="47">
        <v>7.11527438469908</v>
      </c>
      <c r="O38" s="47">
        <v>-1.0786779328551901</v>
      </c>
      <c r="P38" s="47">
        <v>8.1646432473907807E-2</v>
      </c>
      <c r="Q38" s="47">
        <v>2.5309185097909102</v>
      </c>
      <c r="R38" s="47">
        <v>2.0438843041389401</v>
      </c>
      <c r="S38" s="47">
        <v>4.8</v>
      </c>
      <c r="T38" s="47">
        <v>2.2159377999999799</v>
      </c>
      <c r="U38" s="47">
        <v>90608.086415441096</v>
      </c>
      <c r="V38">
        <v>1</v>
      </c>
      <c r="W38">
        <v>0</v>
      </c>
      <c r="X38">
        <v>0</v>
      </c>
      <c r="Y38" s="47">
        <v>16407.063999999998</v>
      </c>
      <c r="Z38" s="47">
        <v>2301.2649999999999</v>
      </c>
      <c r="AA38" s="47" t="s">
        <v>250</v>
      </c>
      <c r="AB38" s="47">
        <v>14.018784835605</v>
      </c>
      <c r="AC38" s="47">
        <v>7.8597342362020504</v>
      </c>
    </row>
    <row r="39" spans="1:29">
      <c r="A39" s="47" t="s">
        <v>82</v>
      </c>
      <c r="B39" s="47">
        <v>13306.2503</v>
      </c>
      <c r="C39" s="47">
        <v>37.227983754371401</v>
      </c>
      <c r="D39" s="47">
        <v>2783.049</v>
      </c>
      <c r="E39" s="47">
        <v>4953.6486999999997</v>
      </c>
      <c r="F39" s="47">
        <v>13.702044681911801</v>
      </c>
      <c r="G39" s="47">
        <v>852.48968749999995</v>
      </c>
      <c r="H39" s="47">
        <v>945.6461875</v>
      </c>
      <c r="I39" s="47">
        <v>841.28809999999999</v>
      </c>
      <c r="J39" s="47">
        <v>4192.8999999999996</v>
      </c>
      <c r="K39" s="47">
        <v>12235.1</v>
      </c>
      <c r="L39" s="47">
        <v>14853.17</v>
      </c>
      <c r="M39" s="47">
        <v>863.28399999999999</v>
      </c>
      <c r="N39" s="47">
        <v>7.35180866105609</v>
      </c>
      <c r="O39" s="47">
        <v>-1.0742032340187899</v>
      </c>
      <c r="P39" s="47">
        <v>4.1687475020606803E-2</v>
      </c>
      <c r="Q39" s="47">
        <v>2.94446701848524</v>
      </c>
      <c r="R39" s="47">
        <v>2.0766087490871699</v>
      </c>
      <c r="S39" s="47" t="s">
        <v>235</v>
      </c>
      <c r="T39" s="47">
        <v>1.8101179999999899</v>
      </c>
      <c r="U39" s="47">
        <v>94196.170139415204</v>
      </c>
      <c r="V39">
        <v>0</v>
      </c>
      <c r="W39">
        <v>1</v>
      </c>
      <c r="X39">
        <v>0</v>
      </c>
      <c r="Y39" s="47">
        <v>17214.618999999999</v>
      </c>
      <c r="Z39" s="47">
        <v>2784.0880000000002</v>
      </c>
      <c r="AA39" s="47">
        <v>9.8000000000000007</v>
      </c>
      <c r="AB39" s="47">
        <v>16.166776621660901</v>
      </c>
      <c r="AC39" s="47">
        <v>6.3225031923531398</v>
      </c>
    </row>
    <row r="40" spans="1:29">
      <c r="A40" s="47" t="s">
        <v>83</v>
      </c>
      <c r="B40" s="47">
        <v>17403.662499999999</v>
      </c>
      <c r="C40" s="47">
        <v>29.905926985196398</v>
      </c>
      <c r="D40" s="47">
        <v>2807.97</v>
      </c>
      <c r="E40" s="47">
        <v>5204.7266</v>
      </c>
      <c r="F40" s="47">
        <v>13.9034642485578</v>
      </c>
      <c r="G40" s="47">
        <v>880.03205624999998</v>
      </c>
      <c r="H40" s="47">
        <v>995.48236562500006</v>
      </c>
      <c r="I40" s="47">
        <v>1227.5491999999999</v>
      </c>
      <c r="J40" s="47" t="s">
        <v>251</v>
      </c>
      <c r="K40" s="47">
        <v>13179.5</v>
      </c>
      <c r="L40" s="47">
        <v>15121.094141506001</v>
      </c>
      <c r="M40" s="47">
        <v>820.03399999999999</v>
      </c>
      <c r="N40" s="47">
        <v>6.7447689494240599</v>
      </c>
      <c r="O40" s="47">
        <v>-1.06972853518238</v>
      </c>
      <c r="P40" s="47">
        <v>1.72851756730593E-3</v>
      </c>
      <c r="Q40" s="47">
        <v>3.2516952454250698</v>
      </c>
      <c r="R40" s="47">
        <v>2.1093331940354001</v>
      </c>
      <c r="S40" s="47" t="s">
        <v>235</v>
      </c>
      <c r="T40" s="47">
        <v>0.70150089999996301</v>
      </c>
      <c r="U40" s="47">
        <v>90140.898433714901</v>
      </c>
      <c r="V40">
        <v>0</v>
      </c>
      <c r="W40">
        <v>0</v>
      </c>
      <c r="X40">
        <v>1</v>
      </c>
      <c r="Y40" s="47">
        <v>18379.007000000001</v>
      </c>
      <c r="Z40" s="47">
        <v>2808.87</v>
      </c>
      <c r="AA40" s="47">
        <v>9.6999999999999993</v>
      </c>
      <c r="AB40" s="47">
        <v>15.2781377144043</v>
      </c>
      <c r="AC40" s="47">
        <v>7.0533958010275102</v>
      </c>
    </row>
    <row r="41" spans="1:29">
      <c r="A41" s="47" t="s">
        <v>84</v>
      </c>
      <c r="B41" s="47">
        <v>24845.777999999998</v>
      </c>
      <c r="C41" s="47">
        <v>31.752168919806</v>
      </c>
      <c r="D41" s="47">
        <v>2827.1439999999998</v>
      </c>
      <c r="E41" s="47">
        <v>7889.0734000000002</v>
      </c>
      <c r="F41" s="47">
        <v>13.588485623554201</v>
      </c>
      <c r="G41" s="47">
        <v>907.57442500000002</v>
      </c>
      <c r="H41" s="47">
        <v>1045.3185437499999</v>
      </c>
      <c r="I41" s="47">
        <v>1886.5323000000001</v>
      </c>
      <c r="J41" s="47">
        <v>5595.5</v>
      </c>
      <c r="K41" s="47">
        <v>13745.41</v>
      </c>
      <c r="L41" s="47">
        <v>16393.9319583787</v>
      </c>
      <c r="M41" s="47">
        <v>806.05700000000002</v>
      </c>
      <c r="N41" s="47">
        <v>6.3336163877256899</v>
      </c>
      <c r="O41" s="47">
        <v>-1.06525383634597</v>
      </c>
      <c r="P41" s="47">
        <v>-3.8230439885994998E-2</v>
      </c>
      <c r="Q41" s="47">
        <v>3.6093548651908001</v>
      </c>
      <c r="R41" s="47">
        <v>2.1420576389836299</v>
      </c>
      <c r="S41" s="47">
        <v>4.9000000000000004</v>
      </c>
      <c r="T41" s="47">
        <v>2.4189485999999798</v>
      </c>
      <c r="U41" s="47">
        <v>100419.666568838</v>
      </c>
      <c r="V41">
        <v>0</v>
      </c>
      <c r="W41">
        <v>0</v>
      </c>
      <c r="X41">
        <v>0</v>
      </c>
      <c r="Y41" s="47">
        <v>19134.928</v>
      </c>
      <c r="Z41" s="47">
        <v>2828.0459999999998</v>
      </c>
      <c r="AA41" s="47">
        <v>9.1999999999999993</v>
      </c>
      <c r="AB41" s="47">
        <v>14.7747825338041</v>
      </c>
      <c r="AC41" s="47">
        <v>7.5929693165575296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1952B-1056-4525-94AF-E10E3CE4901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5305-DBAC-4DDC-AD0E-1F778C941628}">
  <dimension ref="A1:L261"/>
  <sheetViews>
    <sheetView workbookViewId="0">
      <selection activeCell="E249" sqref="E249"/>
    </sheetView>
  </sheetViews>
  <sheetFormatPr defaultRowHeight="14.4"/>
  <cols>
    <col min="1" max="1" width="10.109375" style="10" bestFit="1" customWidth="1"/>
    <col min="2" max="2" width="13.77734375" style="12" bestFit="1" customWidth="1"/>
    <col min="3" max="3" width="12.6640625" style="12" bestFit="1" customWidth="1"/>
    <col min="4" max="5" width="14.21875" customWidth="1"/>
    <col min="12" max="12" width="10" customWidth="1"/>
  </cols>
  <sheetData>
    <row r="1" spans="1:12">
      <c r="A1" s="9" t="s">
        <v>0</v>
      </c>
      <c r="B1" s="11" t="s">
        <v>106</v>
      </c>
      <c r="C1" s="11" t="s">
        <v>107</v>
      </c>
      <c r="D1" s="13" t="s">
        <v>148</v>
      </c>
      <c r="E1" s="13" t="s">
        <v>150</v>
      </c>
      <c r="F1" s="13" t="s">
        <v>151</v>
      </c>
      <c r="G1" s="13" t="s">
        <v>153</v>
      </c>
      <c r="H1" s="13" t="s">
        <v>154</v>
      </c>
      <c r="I1" s="13" t="s">
        <v>157</v>
      </c>
      <c r="J1" s="13" t="s">
        <v>162</v>
      </c>
      <c r="K1" s="13" t="s">
        <v>165</v>
      </c>
      <c r="L1" s="27"/>
    </row>
    <row r="2" spans="1:12">
      <c r="A2" s="31">
        <v>36526</v>
      </c>
      <c r="B2" s="7"/>
      <c r="C2" s="7"/>
      <c r="D2" s="7"/>
      <c r="E2" s="7"/>
      <c r="F2" s="7"/>
      <c r="G2" s="7"/>
      <c r="H2" s="7"/>
      <c r="I2" s="7"/>
      <c r="J2" s="7">
        <v>2.6</v>
      </c>
      <c r="K2" s="7">
        <v>36.071862507373552</v>
      </c>
    </row>
    <row r="3" spans="1:12">
      <c r="A3" s="31">
        <v>36557</v>
      </c>
      <c r="B3" s="7"/>
      <c r="C3" s="7"/>
      <c r="D3" s="7"/>
      <c r="E3" s="7"/>
      <c r="F3" s="7"/>
      <c r="G3" s="7"/>
      <c r="H3" s="7"/>
      <c r="I3" s="7"/>
      <c r="J3" s="7">
        <v>0.1</v>
      </c>
      <c r="K3" s="7">
        <v>1.2066220495791313</v>
      </c>
    </row>
    <row r="4" spans="1:12">
      <c r="A4" s="31">
        <v>36586</v>
      </c>
      <c r="B4" s="7"/>
      <c r="C4" s="7"/>
      <c r="D4" s="7"/>
      <c r="E4" s="7"/>
      <c r="F4" s="7"/>
      <c r="G4" s="7"/>
      <c r="H4" s="7"/>
      <c r="I4" s="7"/>
      <c r="J4" s="7">
        <v>0</v>
      </c>
      <c r="K4" s="7">
        <v>0</v>
      </c>
    </row>
    <row r="5" spans="1:12">
      <c r="A5" s="31">
        <v>36617</v>
      </c>
      <c r="B5" s="7"/>
      <c r="C5" s="7"/>
      <c r="D5" s="7"/>
      <c r="E5" s="7"/>
      <c r="F5" s="7"/>
      <c r="G5" s="7"/>
      <c r="H5" s="7"/>
      <c r="I5" s="7"/>
      <c r="J5" s="7">
        <v>0.4</v>
      </c>
      <c r="K5" s="7">
        <v>4.9070207534805954</v>
      </c>
    </row>
    <row r="6" spans="1:12">
      <c r="A6" s="31">
        <v>36647</v>
      </c>
      <c r="B6" s="7"/>
      <c r="C6" s="7"/>
      <c r="D6" s="7"/>
      <c r="E6" s="7"/>
      <c r="F6" s="7"/>
      <c r="G6" s="7"/>
      <c r="H6" s="7"/>
      <c r="I6" s="7"/>
      <c r="J6" s="7">
        <v>0.7</v>
      </c>
      <c r="K6" s="7">
        <v>8.7310661915505285</v>
      </c>
    </row>
    <row r="7" spans="1:12">
      <c r="A7" s="31">
        <v>36678</v>
      </c>
      <c r="B7" s="7"/>
      <c r="C7" s="7"/>
      <c r="D7" s="7"/>
      <c r="E7" s="7"/>
      <c r="F7" s="7"/>
      <c r="G7" s="7"/>
      <c r="H7" s="7"/>
      <c r="I7" s="7"/>
      <c r="J7" s="7">
        <v>0.7</v>
      </c>
      <c r="K7" s="7">
        <v>8.7310661915505285</v>
      </c>
    </row>
    <row r="8" spans="1:12">
      <c r="A8" s="31">
        <v>36708</v>
      </c>
      <c r="B8" s="7"/>
      <c r="C8" s="7"/>
      <c r="D8" s="7"/>
      <c r="E8" s="7"/>
      <c r="F8" s="7"/>
      <c r="G8" s="7"/>
      <c r="H8" s="7"/>
      <c r="I8" s="7"/>
      <c r="J8" s="7">
        <v>0.4</v>
      </c>
      <c r="K8" s="7">
        <v>4.9070207534805954</v>
      </c>
    </row>
    <row r="9" spans="1:12">
      <c r="A9" s="31">
        <v>36739</v>
      </c>
      <c r="B9" s="7"/>
      <c r="C9" s="7"/>
      <c r="D9" s="7"/>
      <c r="E9" s="7"/>
      <c r="F9" s="7"/>
      <c r="G9" s="7"/>
      <c r="H9" s="7"/>
      <c r="I9" s="7"/>
      <c r="J9" s="7">
        <v>0.2</v>
      </c>
      <c r="K9" s="7">
        <v>2.4265767945403027</v>
      </c>
    </row>
    <row r="10" spans="1:12">
      <c r="A10" s="31">
        <v>36770</v>
      </c>
      <c r="B10" s="7"/>
      <c r="C10" s="7"/>
      <c r="D10" s="7"/>
      <c r="E10" s="7"/>
      <c r="F10" s="7"/>
      <c r="G10" s="7"/>
      <c r="H10" s="7"/>
      <c r="I10" s="7"/>
      <c r="J10" s="7">
        <v>0.5</v>
      </c>
      <c r="K10" s="7">
        <v>6.1677811864497611</v>
      </c>
    </row>
    <row r="11" spans="1:12">
      <c r="A11" s="31">
        <v>36800</v>
      </c>
      <c r="B11" s="7"/>
      <c r="C11" s="7"/>
      <c r="D11" s="7"/>
      <c r="E11" s="7"/>
      <c r="F11" s="7"/>
      <c r="G11" s="7"/>
      <c r="H11" s="7"/>
      <c r="I11" s="7"/>
      <c r="J11" s="7">
        <v>1.2</v>
      </c>
      <c r="K11" s="7">
        <v>15.389462418258582</v>
      </c>
    </row>
    <row r="12" spans="1:12">
      <c r="A12" s="31">
        <v>36831</v>
      </c>
      <c r="B12" s="7"/>
      <c r="C12" s="7"/>
      <c r="D12" s="7"/>
      <c r="E12" s="7"/>
      <c r="F12" s="7"/>
      <c r="G12" s="7"/>
      <c r="H12" s="7"/>
      <c r="I12" s="7"/>
      <c r="J12" s="7">
        <v>1.5</v>
      </c>
      <c r="K12" s="7">
        <v>19.561817146153327</v>
      </c>
    </row>
    <row r="13" spans="1:12">
      <c r="A13" s="31">
        <v>36861</v>
      </c>
      <c r="B13" s="7"/>
      <c r="C13" s="7"/>
      <c r="D13" s="7"/>
      <c r="E13" s="7"/>
      <c r="F13" s="7"/>
      <c r="G13" s="7"/>
      <c r="H13" s="7"/>
      <c r="I13" s="7"/>
      <c r="J13" s="7">
        <v>1.3</v>
      </c>
      <c r="K13" s="7">
        <v>16.765177626913008</v>
      </c>
    </row>
    <row r="14" spans="1:12">
      <c r="A14" s="31">
        <v>36892</v>
      </c>
      <c r="B14" s="7"/>
      <c r="C14" s="7"/>
      <c r="D14" s="7"/>
      <c r="E14" s="7"/>
      <c r="F14" s="7"/>
      <c r="G14" s="7"/>
      <c r="H14" s="7"/>
      <c r="I14" s="7"/>
      <c r="J14" s="7">
        <v>1.1000000000000001</v>
      </c>
      <c r="K14" s="7">
        <v>14.028619649985409</v>
      </c>
    </row>
    <row r="15" spans="1:12">
      <c r="A15" s="31">
        <v>36923</v>
      </c>
      <c r="B15" s="7"/>
      <c r="C15" s="7"/>
      <c r="D15" s="7"/>
      <c r="E15" s="7"/>
      <c r="F15" s="7"/>
      <c r="G15" s="7"/>
      <c r="H15" s="7"/>
      <c r="I15" s="7"/>
      <c r="J15" s="7">
        <v>0.7</v>
      </c>
      <c r="K15" s="7">
        <v>8.7310661915505285</v>
      </c>
    </row>
    <row r="16" spans="1:12">
      <c r="A16" s="31">
        <v>36951</v>
      </c>
      <c r="B16" s="7"/>
      <c r="C16" s="7"/>
      <c r="D16" s="7"/>
      <c r="E16" s="7"/>
      <c r="F16" s="7"/>
      <c r="G16" s="7"/>
      <c r="H16" s="7"/>
      <c r="I16" s="7"/>
      <c r="J16" s="7">
        <v>0.7</v>
      </c>
      <c r="K16" s="7">
        <v>8.7310661915505285</v>
      </c>
    </row>
    <row r="17" spans="1:11">
      <c r="A17" s="31">
        <v>36982</v>
      </c>
      <c r="B17" s="7"/>
      <c r="C17" s="7"/>
      <c r="D17" s="7"/>
      <c r="E17" s="7"/>
      <c r="F17" s="7"/>
      <c r="G17" s="7"/>
      <c r="H17" s="7"/>
      <c r="I17" s="7"/>
      <c r="J17" s="7">
        <v>0.7</v>
      </c>
      <c r="K17" s="7">
        <v>8.7310661915505285</v>
      </c>
    </row>
    <row r="18" spans="1:11">
      <c r="A18" s="31">
        <v>37012</v>
      </c>
      <c r="B18" s="7"/>
      <c r="C18" s="7"/>
      <c r="D18" s="7"/>
      <c r="E18" s="7"/>
      <c r="F18" s="7"/>
      <c r="G18" s="7"/>
      <c r="H18" s="7"/>
      <c r="I18" s="7"/>
      <c r="J18" s="7">
        <v>0.4</v>
      </c>
      <c r="K18" s="7">
        <v>4.9070207534805954</v>
      </c>
    </row>
    <row r="19" spans="1:11">
      <c r="A19" s="31">
        <v>37043</v>
      </c>
      <c r="B19" s="7"/>
      <c r="C19" s="7"/>
      <c r="D19" s="7"/>
      <c r="E19" s="7"/>
      <c r="F19" s="7"/>
      <c r="G19" s="7"/>
      <c r="H19" s="7"/>
      <c r="I19" s="7"/>
      <c r="J19" s="7">
        <v>0.1</v>
      </c>
      <c r="K19" s="7">
        <v>1.2066220495791313</v>
      </c>
    </row>
    <row r="20" spans="1:11">
      <c r="A20" s="31">
        <v>37073</v>
      </c>
      <c r="B20" s="7"/>
      <c r="C20" s="7"/>
      <c r="D20" s="7"/>
      <c r="E20" s="7"/>
      <c r="F20" s="7"/>
      <c r="G20" s="7"/>
      <c r="H20" s="7"/>
      <c r="I20" s="7"/>
      <c r="J20" s="7">
        <v>-0.1</v>
      </c>
      <c r="K20" s="7">
        <v>-1.1934219505790988</v>
      </c>
    </row>
    <row r="21" spans="1:11">
      <c r="A21" s="31">
        <v>37104</v>
      </c>
      <c r="B21" s="7"/>
      <c r="C21" s="7"/>
      <c r="D21" s="7"/>
      <c r="E21" s="7"/>
      <c r="F21" s="7"/>
      <c r="G21" s="7"/>
      <c r="H21" s="7"/>
      <c r="I21" s="7"/>
      <c r="J21" s="7">
        <v>0</v>
      </c>
      <c r="K21" s="7">
        <v>0</v>
      </c>
    </row>
    <row r="22" spans="1:11">
      <c r="A22" s="31">
        <v>37135</v>
      </c>
      <c r="B22" s="7"/>
      <c r="C22" s="7"/>
      <c r="D22" s="7"/>
      <c r="E22" s="7"/>
      <c r="F22" s="7"/>
      <c r="G22" s="7"/>
      <c r="H22" s="7"/>
      <c r="I22" s="7"/>
      <c r="J22" s="7">
        <v>0.2</v>
      </c>
      <c r="K22" s="7">
        <v>2.4265767945403027</v>
      </c>
    </row>
    <row r="23" spans="1:11">
      <c r="A23" s="31">
        <v>37165</v>
      </c>
      <c r="B23" s="7"/>
      <c r="C23" s="7"/>
      <c r="D23" s="7"/>
      <c r="E23" s="7"/>
      <c r="F23" s="7"/>
      <c r="G23" s="7"/>
      <c r="H23" s="7"/>
      <c r="I23" s="7"/>
      <c r="J23" s="7">
        <v>0.7</v>
      </c>
      <c r="K23" s="7">
        <v>8.7310661915505285</v>
      </c>
    </row>
    <row r="24" spans="1:11">
      <c r="A24" s="31">
        <v>37196</v>
      </c>
      <c r="B24" s="7"/>
      <c r="C24" s="7"/>
      <c r="D24" s="7"/>
      <c r="E24" s="7"/>
      <c r="F24" s="7"/>
      <c r="G24" s="7"/>
      <c r="H24" s="7"/>
      <c r="I24" s="7"/>
      <c r="J24" s="7">
        <v>0.9</v>
      </c>
      <c r="K24" s="7">
        <v>11.350967495666797</v>
      </c>
    </row>
    <row r="25" spans="1:11">
      <c r="A25" s="31">
        <v>37226</v>
      </c>
      <c r="B25" s="7"/>
      <c r="C25" s="7"/>
      <c r="D25" s="7"/>
      <c r="E25" s="7"/>
      <c r="F25" s="7"/>
      <c r="G25" s="7"/>
      <c r="H25" s="7"/>
      <c r="I25" s="7"/>
      <c r="J25" s="7">
        <v>1</v>
      </c>
      <c r="K25" s="7">
        <v>12.682503013196978</v>
      </c>
    </row>
    <row r="26" spans="1:11">
      <c r="A26" s="31">
        <v>37257</v>
      </c>
      <c r="B26" s="7"/>
      <c r="C26" s="7"/>
      <c r="D26" s="7"/>
      <c r="E26" s="7"/>
      <c r="F26" s="7"/>
      <c r="G26" s="7"/>
      <c r="H26" s="7"/>
      <c r="I26" s="7"/>
      <c r="J26" s="7">
        <v>0.7</v>
      </c>
      <c r="K26" s="7">
        <v>8.7310661915505285</v>
      </c>
    </row>
    <row r="27" spans="1:11">
      <c r="A27" s="31">
        <v>37288</v>
      </c>
      <c r="B27" s="7"/>
      <c r="C27" s="7"/>
      <c r="D27" s="7"/>
      <c r="E27" s="7"/>
      <c r="F27" s="7"/>
      <c r="G27" s="7"/>
      <c r="H27" s="7"/>
      <c r="I27" s="7"/>
      <c r="J27" s="7">
        <v>0.3</v>
      </c>
      <c r="K27" s="7">
        <v>3.659998028812983</v>
      </c>
    </row>
    <row r="28" spans="1:11">
      <c r="A28" s="31">
        <v>37316</v>
      </c>
      <c r="B28" s="7"/>
      <c r="C28" s="7"/>
      <c r="D28" s="7"/>
      <c r="E28" s="7"/>
      <c r="F28" s="7"/>
      <c r="G28" s="7"/>
      <c r="H28" s="7"/>
      <c r="I28" s="7"/>
      <c r="J28" s="7">
        <v>0.2</v>
      </c>
      <c r="K28" s="7">
        <v>2.4265767945403027</v>
      </c>
    </row>
    <row r="29" spans="1:11">
      <c r="A29" s="31">
        <v>37347</v>
      </c>
      <c r="B29" s="7"/>
      <c r="C29" s="7"/>
      <c r="D29" s="7"/>
      <c r="E29" s="7"/>
      <c r="F29" s="7"/>
      <c r="G29" s="7"/>
      <c r="H29" s="7"/>
      <c r="I29" s="7"/>
      <c r="J29" s="7">
        <v>0.5</v>
      </c>
      <c r="K29" s="7">
        <v>6.1677811864497611</v>
      </c>
    </row>
    <row r="30" spans="1:11">
      <c r="A30" s="31">
        <v>37377</v>
      </c>
      <c r="B30" s="7"/>
      <c r="C30" s="7"/>
      <c r="D30" s="7"/>
      <c r="E30" s="7"/>
      <c r="F30" s="7"/>
      <c r="G30" s="7"/>
      <c r="H30" s="7"/>
      <c r="I30" s="7"/>
      <c r="J30" s="7">
        <v>0.9</v>
      </c>
      <c r="K30" s="7">
        <v>11.350967495666797</v>
      </c>
    </row>
    <row r="31" spans="1:11">
      <c r="A31" s="31">
        <v>37408</v>
      </c>
      <c r="B31" s="7"/>
      <c r="C31" s="7"/>
      <c r="D31" s="7"/>
      <c r="E31" s="7"/>
      <c r="F31" s="7"/>
      <c r="G31" s="7"/>
      <c r="H31" s="7"/>
      <c r="I31" s="7"/>
      <c r="J31" s="7">
        <v>0.5</v>
      </c>
      <c r="K31" s="7">
        <v>6.1677811864497611</v>
      </c>
    </row>
    <row r="32" spans="1:11">
      <c r="A32" s="31">
        <v>37438</v>
      </c>
      <c r="B32" s="7"/>
      <c r="C32" s="7"/>
      <c r="D32" s="7"/>
      <c r="E32" s="7"/>
      <c r="F32" s="7"/>
      <c r="G32" s="7"/>
      <c r="H32" s="7"/>
      <c r="I32" s="7"/>
      <c r="J32" s="7">
        <v>0.6</v>
      </c>
      <c r="K32" s="7">
        <v>7.4424167721924617</v>
      </c>
    </row>
    <row r="33" spans="1:11">
      <c r="A33" s="31">
        <v>37469</v>
      </c>
      <c r="B33" s="7"/>
      <c r="C33" s="7"/>
      <c r="D33" s="7"/>
      <c r="E33" s="7"/>
      <c r="F33" s="7"/>
      <c r="G33" s="7"/>
      <c r="H33" s="7"/>
      <c r="I33" s="7"/>
      <c r="J33" s="7">
        <v>-0.3</v>
      </c>
      <c r="K33" s="7">
        <v>-3.5411900096784077</v>
      </c>
    </row>
    <row r="34" spans="1:11">
      <c r="A34" s="31">
        <v>37500</v>
      </c>
      <c r="B34" s="7"/>
      <c r="C34" s="7"/>
      <c r="D34" s="7"/>
      <c r="E34" s="7"/>
      <c r="F34" s="7"/>
      <c r="G34" s="7"/>
      <c r="H34" s="7"/>
      <c r="I34" s="7"/>
      <c r="J34" s="7">
        <v>0.1</v>
      </c>
      <c r="K34" s="7">
        <v>1.2066220495791313</v>
      </c>
    </row>
    <row r="35" spans="1:11">
      <c r="A35" s="31">
        <v>37530</v>
      </c>
      <c r="B35" s="7"/>
      <c r="C35" s="7"/>
      <c r="D35" s="7"/>
      <c r="E35" s="7"/>
      <c r="F35" s="7"/>
      <c r="G35" s="7"/>
      <c r="H35" s="7"/>
      <c r="I35" s="7"/>
      <c r="J35" s="7">
        <v>0.6</v>
      </c>
      <c r="K35" s="7">
        <v>7.4424167721924617</v>
      </c>
    </row>
    <row r="36" spans="1:11">
      <c r="A36" s="31">
        <v>37561</v>
      </c>
      <c r="B36" s="7"/>
      <c r="C36" s="7"/>
      <c r="D36" s="7"/>
      <c r="E36" s="7"/>
      <c r="F36" s="7"/>
      <c r="G36" s="7"/>
      <c r="H36" s="7"/>
      <c r="I36" s="7"/>
      <c r="J36" s="7">
        <v>1</v>
      </c>
      <c r="K36" s="7">
        <v>12.682503013196978</v>
      </c>
    </row>
    <row r="37" spans="1:11">
      <c r="A37" s="31">
        <v>37591</v>
      </c>
      <c r="B37" s="7"/>
      <c r="C37" s="7"/>
      <c r="D37" s="7"/>
      <c r="E37" s="7"/>
      <c r="F37" s="7"/>
      <c r="G37" s="7"/>
      <c r="H37" s="7"/>
      <c r="I37" s="7"/>
      <c r="J37" s="7">
        <v>1.4</v>
      </c>
      <c r="K37" s="7">
        <v>18.155912891812285</v>
      </c>
    </row>
    <row r="38" spans="1:11">
      <c r="A38" s="31">
        <v>37622</v>
      </c>
      <c r="B38" s="7"/>
      <c r="C38" s="7"/>
      <c r="D38" s="7"/>
      <c r="E38" s="7"/>
      <c r="F38" s="7"/>
      <c r="G38" s="7"/>
      <c r="H38" s="7"/>
      <c r="I38" s="7"/>
      <c r="J38" s="7">
        <v>1</v>
      </c>
      <c r="K38" s="7">
        <v>12.682503013196978</v>
      </c>
    </row>
    <row r="39" spans="1:11">
      <c r="A39" s="31">
        <v>37653</v>
      </c>
      <c r="B39" s="7"/>
      <c r="C39" s="7"/>
      <c r="D39" s="7"/>
      <c r="E39" s="7"/>
      <c r="F39" s="7"/>
      <c r="G39" s="7"/>
      <c r="H39" s="7"/>
      <c r="I39" s="7"/>
      <c r="J39" s="7">
        <v>0.5</v>
      </c>
      <c r="K39" s="7">
        <v>6.1677811864497611</v>
      </c>
    </row>
    <row r="40" spans="1:11">
      <c r="A40" s="31">
        <v>37681</v>
      </c>
      <c r="B40" s="7"/>
      <c r="C40" s="7"/>
      <c r="D40" s="7"/>
      <c r="E40" s="7"/>
      <c r="F40" s="7"/>
      <c r="G40" s="7"/>
      <c r="H40" s="7"/>
      <c r="I40" s="7"/>
      <c r="J40" s="7">
        <v>0.3</v>
      </c>
      <c r="K40" s="7">
        <v>3.659998028812983</v>
      </c>
    </row>
    <row r="41" spans="1:11">
      <c r="A41" s="31">
        <v>37712</v>
      </c>
      <c r="B41" s="7"/>
      <c r="C41" s="7"/>
      <c r="D41" s="7"/>
      <c r="E41" s="7"/>
      <c r="F41" s="7"/>
      <c r="G41" s="7"/>
      <c r="H41" s="7"/>
      <c r="I41" s="7"/>
      <c r="J41" s="7">
        <v>0.4</v>
      </c>
      <c r="K41" s="7">
        <v>4.9070207534805954</v>
      </c>
    </row>
    <row r="42" spans="1:11">
      <c r="A42" s="31">
        <v>37742</v>
      </c>
      <c r="B42" s="7"/>
      <c r="C42" s="7"/>
      <c r="D42" s="7"/>
      <c r="E42" s="7"/>
      <c r="F42" s="7"/>
      <c r="G42" s="7"/>
      <c r="H42" s="7"/>
      <c r="I42" s="7"/>
      <c r="J42" s="7">
        <v>0.1</v>
      </c>
      <c r="K42" s="7">
        <v>1.2066220495791313</v>
      </c>
    </row>
    <row r="43" spans="1:11">
      <c r="A43" s="31">
        <v>37773</v>
      </c>
      <c r="B43" s="7"/>
      <c r="C43" s="7"/>
      <c r="D43" s="7"/>
      <c r="E43" s="7"/>
      <c r="F43" s="7"/>
      <c r="G43" s="7"/>
      <c r="H43" s="7"/>
      <c r="I43" s="7"/>
      <c r="J43" s="7">
        <v>0.1</v>
      </c>
      <c r="K43" s="7">
        <v>1.2066220495791313</v>
      </c>
    </row>
    <row r="44" spans="1:11">
      <c r="A44" s="31">
        <v>37803</v>
      </c>
      <c r="B44" s="7"/>
      <c r="C44" s="7"/>
      <c r="D44" s="7"/>
      <c r="E44" s="7"/>
      <c r="F44" s="7"/>
      <c r="G44" s="7"/>
      <c r="H44" s="7"/>
      <c r="I44" s="7"/>
      <c r="J44" s="7">
        <v>0</v>
      </c>
      <c r="K44" s="7">
        <v>0</v>
      </c>
    </row>
    <row r="45" spans="1:11">
      <c r="A45" s="31">
        <v>37834</v>
      </c>
      <c r="B45" s="7"/>
      <c r="C45" s="7"/>
      <c r="D45" s="7"/>
      <c r="E45" s="7"/>
      <c r="F45" s="7"/>
      <c r="G45" s="7"/>
      <c r="H45" s="7"/>
      <c r="I45" s="7"/>
      <c r="J45" s="7">
        <v>0.2</v>
      </c>
      <c r="K45" s="7">
        <v>2.4265767945403027</v>
      </c>
    </row>
    <row r="46" spans="1:11">
      <c r="A46" s="31">
        <v>37865</v>
      </c>
      <c r="B46" s="7"/>
      <c r="C46" s="7"/>
      <c r="D46" s="7"/>
      <c r="E46" s="7"/>
      <c r="F46" s="7"/>
      <c r="G46" s="7"/>
      <c r="H46" s="7"/>
      <c r="I46" s="7"/>
      <c r="J46" s="7">
        <v>0.4</v>
      </c>
      <c r="K46" s="7">
        <v>4.9070207534805954</v>
      </c>
    </row>
    <row r="47" spans="1:11">
      <c r="A47" s="31">
        <v>37895</v>
      </c>
      <c r="B47" s="7"/>
      <c r="C47" s="7"/>
      <c r="D47" s="7"/>
      <c r="E47" s="7"/>
      <c r="F47" s="7"/>
      <c r="G47" s="7"/>
      <c r="H47" s="7"/>
      <c r="I47" s="7"/>
      <c r="J47" s="7">
        <v>1.3</v>
      </c>
      <c r="K47" s="7">
        <v>16.765177626913008</v>
      </c>
    </row>
    <row r="48" spans="1:11">
      <c r="A48" s="31">
        <v>37926</v>
      </c>
      <c r="B48" s="7"/>
      <c r="C48" s="7"/>
      <c r="D48" s="7"/>
      <c r="E48" s="7"/>
      <c r="F48" s="7"/>
      <c r="G48" s="7"/>
      <c r="H48" s="7"/>
      <c r="I48" s="7"/>
      <c r="J48" s="7">
        <v>1.6</v>
      </c>
      <c r="K48" s="7">
        <v>20.98304065090819</v>
      </c>
    </row>
    <row r="49" spans="1:11">
      <c r="A49" s="31">
        <v>37956</v>
      </c>
      <c r="B49" s="7"/>
      <c r="C49" s="7"/>
      <c r="D49" s="7"/>
      <c r="E49" s="7"/>
      <c r="F49" s="7"/>
      <c r="G49" s="7"/>
      <c r="H49" s="7"/>
      <c r="I49" s="7"/>
      <c r="J49" s="7">
        <v>0.9</v>
      </c>
      <c r="K49" s="7">
        <v>11.350967495666797</v>
      </c>
    </row>
    <row r="50" spans="1:11">
      <c r="A50" s="31">
        <v>37987</v>
      </c>
      <c r="B50" s="7"/>
      <c r="C50" s="7"/>
      <c r="D50" s="7"/>
      <c r="E50" s="7"/>
      <c r="F50" s="7"/>
      <c r="G50" s="7"/>
      <c r="H50" s="7"/>
      <c r="I50" s="7"/>
      <c r="J50" s="7">
        <v>0.7</v>
      </c>
      <c r="K50" s="7">
        <v>8.7310661915505285</v>
      </c>
    </row>
    <row r="51" spans="1:11">
      <c r="A51" s="31">
        <v>38018</v>
      </c>
      <c r="B51" s="7"/>
      <c r="C51" s="7"/>
      <c r="D51" s="7"/>
      <c r="E51" s="7"/>
      <c r="F51" s="7"/>
      <c r="G51" s="7"/>
      <c r="H51" s="7"/>
      <c r="I51" s="7"/>
      <c r="J51" s="7">
        <v>0.5</v>
      </c>
      <c r="K51" s="7">
        <v>6.1677811864497611</v>
      </c>
    </row>
    <row r="52" spans="1:11">
      <c r="A52" s="31">
        <v>38047</v>
      </c>
      <c r="B52" s="7"/>
      <c r="C52" s="7"/>
      <c r="D52" s="7"/>
      <c r="E52" s="7"/>
      <c r="F52" s="7"/>
      <c r="G52" s="7"/>
      <c r="H52" s="7"/>
      <c r="I52" s="7"/>
      <c r="J52" s="7">
        <v>0.4</v>
      </c>
      <c r="K52" s="7">
        <v>4.9070207534805954</v>
      </c>
    </row>
    <row r="53" spans="1:11">
      <c r="A53" s="31">
        <v>38078</v>
      </c>
      <c r="B53" s="7"/>
      <c r="C53" s="7"/>
      <c r="D53" s="7"/>
      <c r="E53" s="7"/>
      <c r="F53" s="7"/>
      <c r="G53" s="7"/>
      <c r="H53" s="7"/>
      <c r="I53" s="7"/>
      <c r="J53" s="7">
        <v>0.4</v>
      </c>
      <c r="K53" s="7">
        <v>4.9070207534805954</v>
      </c>
    </row>
    <row r="54" spans="1:11">
      <c r="A54" s="31">
        <v>38108</v>
      </c>
      <c r="B54" s="7"/>
      <c r="C54" s="7"/>
      <c r="D54" s="7"/>
      <c r="E54" s="7"/>
      <c r="F54" s="7"/>
      <c r="G54" s="7"/>
      <c r="H54" s="7"/>
      <c r="I54" s="7"/>
      <c r="J54" s="7">
        <v>0.2</v>
      </c>
      <c r="K54" s="7">
        <v>2.4265767945403027</v>
      </c>
    </row>
    <row r="55" spans="1:11">
      <c r="A55" s="31">
        <v>38139</v>
      </c>
      <c r="B55" s="7"/>
      <c r="C55" s="7"/>
      <c r="D55" s="7"/>
      <c r="E55" s="7"/>
      <c r="F55" s="7"/>
      <c r="G55" s="7"/>
      <c r="H55" s="7"/>
      <c r="I55" s="7"/>
      <c r="J55" s="7">
        <v>0.3</v>
      </c>
      <c r="K55" s="7">
        <v>3.659998028812983</v>
      </c>
    </row>
    <row r="56" spans="1:11">
      <c r="A56" s="31">
        <v>38169</v>
      </c>
      <c r="B56" s="7"/>
      <c r="C56" s="7"/>
      <c r="D56" s="7"/>
      <c r="E56" s="7"/>
      <c r="F56" s="7"/>
      <c r="G56" s="7"/>
      <c r="H56" s="7"/>
      <c r="I56" s="7"/>
      <c r="J56" s="7">
        <v>0.2</v>
      </c>
      <c r="K56" s="7">
        <v>2.4265767945403027</v>
      </c>
    </row>
    <row r="57" spans="1:11">
      <c r="A57" s="31">
        <v>38200</v>
      </c>
      <c r="B57" s="7"/>
      <c r="C57" s="7"/>
      <c r="D57" s="7"/>
      <c r="E57" s="7"/>
      <c r="F57" s="7"/>
      <c r="G57" s="7"/>
      <c r="H57" s="7"/>
      <c r="I57" s="7"/>
      <c r="J57" s="7">
        <v>0.4</v>
      </c>
      <c r="K57" s="7">
        <v>4.9070207534805954</v>
      </c>
    </row>
    <row r="58" spans="1:11">
      <c r="A58" s="31">
        <v>38231</v>
      </c>
      <c r="B58" s="7"/>
      <c r="C58" s="7"/>
      <c r="D58" s="7"/>
      <c r="E58" s="7"/>
      <c r="F58" s="7"/>
      <c r="G58" s="7"/>
      <c r="H58" s="7"/>
      <c r="I58" s="7"/>
      <c r="J58" s="7">
        <v>0.8</v>
      </c>
      <c r="K58" s="7">
        <v>10.033869371614701</v>
      </c>
    </row>
    <row r="59" spans="1:11">
      <c r="A59" s="31">
        <v>38261</v>
      </c>
      <c r="B59" s="7"/>
      <c r="C59" s="7"/>
      <c r="D59" s="7"/>
      <c r="E59" s="7"/>
      <c r="F59" s="7"/>
      <c r="G59" s="7"/>
      <c r="H59" s="7"/>
      <c r="I59" s="7"/>
      <c r="J59" s="7">
        <v>1.1000000000000001</v>
      </c>
      <c r="K59" s="7">
        <v>14.028619649985409</v>
      </c>
    </row>
    <row r="60" spans="1:11">
      <c r="A60" s="31">
        <v>38292</v>
      </c>
      <c r="B60" s="7"/>
      <c r="C60" s="7"/>
      <c r="D60" s="7"/>
      <c r="E60" s="7"/>
      <c r="F60" s="7"/>
      <c r="G60" s="7"/>
      <c r="H60" s="7"/>
      <c r="I60" s="7"/>
      <c r="J60" s="7">
        <v>0.9</v>
      </c>
      <c r="K60" s="7">
        <v>11.350967495666797</v>
      </c>
    </row>
    <row r="61" spans="1:11">
      <c r="A61" s="31">
        <v>38322</v>
      </c>
      <c r="B61" s="7"/>
      <c r="C61" s="7"/>
      <c r="D61" s="7"/>
      <c r="E61" s="7"/>
      <c r="F61" s="7"/>
      <c r="G61" s="7"/>
      <c r="H61" s="7"/>
      <c r="I61" s="7"/>
      <c r="J61" s="7">
        <v>0.9</v>
      </c>
      <c r="K61" s="7">
        <v>11.350967495666797</v>
      </c>
    </row>
    <row r="62" spans="1:11">
      <c r="A62" s="31">
        <v>38353</v>
      </c>
      <c r="B62" s="7">
        <v>1175.491</v>
      </c>
      <c r="C62" s="7">
        <v>379.27300000000002</v>
      </c>
      <c r="D62" s="7">
        <v>5.9</v>
      </c>
      <c r="E62" s="7">
        <v>8.3000000000000007</v>
      </c>
      <c r="F62" s="7">
        <v>4.5</v>
      </c>
      <c r="G62" s="7">
        <v>4.0999999999999996</v>
      </c>
      <c r="H62" s="7">
        <v>5.0999999999999996</v>
      </c>
      <c r="I62" s="7">
        <v>3.3</v>
      </c>
      <c r="J62" s="7">
        <v>0.8</v>
      </c>
      <c r="K62" s="7">
        <v>10.033869371614701</v>
      </c>
    </row>
    <row r="63" spans="1:11">
      <c r="A63" s="31">
        <v>38384</v>
      </c>
      <c r="B63" s="7">
        <v>1108.3530000000001</v>
      </c>
      <c r="C63" s="7">
        <v>345.726</v>
      </c>
      <c r="D63" s="7">
        <v>5.7</v>
      </c>
      <c r="E63" s="7">
        <v>8.5</v>
      </c>
      <c r="F63" s="7">
        <v>3.9</v>
      </c>
      <c r="G63" s="7">
        <v>1.6</v>
      </c>
      <c r="H63" s="7">
        <v>5.5</v>
      </c>
      <c r="I63" s="7">
        <v>2</v>
      </c>
      <c r="J63" s="7">
        <v>0.6</v>
      </c>
      <c r="K63" s="7">
        <v>7.4424167721924617</v>
      </c>
    </row>
    <row r="64" spans="1:11">
      <c r="A64" s="31">
        <v>38412</v>
      </c>
      <c r="B64" s="7">
        <v>1167.8979999999999</v>
      </c>
      <c r="C64" s="7">
        <v>356.82799999999997</v>
      </c>
      <c r="D64" s="7">
        <v>5.8</v>
      </c>
      <c r="E64" s="7">
        <v>9</v>
      </c>
      <c r="F64" s="7">
        <v>4.7</v>
      </c>
      <c r="G64" s="7">
        <v>3.2</v>
      </c>
      <c r="H64" s="7">
        <v>5.0999999999999996</v>
      </c>
      <c r="I64" s="7">
        <v>3.4</v>
      </c>
      <c r="J64" s="7">
        <v>0.6</v>
      </c>
      <c r="K64" s="7">
        <v>7.4424167721924617</v>
      </c>
    </row>
    <row r="65" spans="1:11">
      <c r="A65" s="31">
        <v>38443</v>
      </c>
      <c r="B65" s="7">
        <v>1263.662</v>
      </c>
      <c r="C65" s="7">
        <v>364.83</v>
      </c>
      <c r="D65" s="7">
        <v>5.7</v>
      </c>
      <c r="E65" s="7">
        <v>8.6999999999999993</v>
      </c>
      <c r="F65" s="7">
        <v>3.6</v>
      </c>
      <c r="G65" s="7">
        <v>3.6</v>
      </c>
      <c r="H65" s="7">
        <v>4.8</v>
      </c>
      <c r="I65" s="7">
        <v>2.7</v>
      </c>
      <c r="J65" s="7">
        <v>0.6</v>
      </c>
      <c r="K65" s="7">
        <v>7.4424167721924617</v>
      </c>
    </row>
    <row r="66" spans="1:11">
      <c r="A66" s="31">
        <v>38473</v>
      </c>
      <c r="B66" s="7">
        <v>1271.7070000000001</v>
      </c>
      <c r="C66" s="7">
        <v>379.87</v>
      </c>
      <c r="D66" s="7">
        <v>6</v>
      </c>
      <c r="E66" s="7">
        <v>8.1999999999999993</v>
      </c>
      <c r="F66" s="7">
        <v>4.7</v>
      </c>
      <c r="G66" s="7">
        <v>5.5</v>
      </c>
      <c r="H66" s="7">
        <v>4.8</v>
      </c>
      <c r="I66" s="7">
        <v>3</v>
      </c>
      <c r="J66" s="7">
        <v>0.6</v>
      </c>
      <c r="K66" s="7">
        <v>7.4424167721924617</v>
      </c>
    </row>
    <row r="67" spans="1:11">
      <c r="A67" s="31">
        <v>38504</v>
      </c>
      <c r="B67" s="7">
        <v>1321.8240000000001</v>
      </c>
      <c r="C67" s="7">
        <v>386.20499999999998</v>
      </c>
      <c r="D67" s="7">
        <v>5.8</v>
      </c>
      <c r="E67" s="7">
        <v>8.5</v>
      </c>
      <c r="F67" s="7">
        <v>4.2</v>
      </c>
      <c r="G67" s="7">
        <v>5.7</v>
      </c>
      <c r="H67" s="7">
        <v>4.3</v>
      </c>
      <c r="I67" s="7">
        <v>3.4</v>
      </c>
      <c r="J67" s="7">
        <v>0.4</v>
      </c>
      <c r="K67" s="7">
        <v>4.9070207534805954</v>
      </c>
    </row>
    <row r="68" spans="1:11">
      <c r="A68" s="31">
        <v>38534</v>
      </c>
      <c r="B68" s="7">
        <v>1363.5260000000001</v>
      </c>
      <c r="C68" s="7">
        <v>389.452</v>
      </c>
      <c r="D68" s="7">
        <v>5.8</v>
      </c>
      <c r="E68" s="7">
        <v>8.1</v>
      </c>
      <c r="F68" s="7">
        <v>3.9</v>
      </c>
      <c r="G68" s="7">
        <v>3.6</v>
      </c>
      <c r="H68" s="7">
        <v>4.0999999999999996</v>
      </c>
      <c r="I68" s="7">
        <v>2.8</v>
      </c>
      <c r="J68" s="7">
        <v>0.5</v>
      </c>
      <c r="K68" s="7">
        <v>6.1677811864497611</v>
      </c>
    </row>
    <row r="69" spans="1:11">
      <c r="A69" s="31">
        <v>38565</v>
      </c>
      <c r="B69" s="7">
        <v>1359.2349999999999</v>
      </c>
      <c r="C69" s="7">
        <v>399.51900000000001</v>
      </c>
      <c r="D69" s="7">
        <v>5.9</v>
      </c>
      <c r="E69" s="7">
        <v>8.3000000000000007</v>
      </c>
      <c r="F69" s="7">
        <v>3.7</v>
      </c>
      <c r="G69" s="7">
        <v>4.7</v>
      </c>
      <c r="H69" s="7">
        <v>3</v>
      </c>
      <c r="I69" s="7">
        <v>3.6</v>
      </c>
      <c r="J69" s="7">
        <v>0.2</v>
      </c>
      <c r="K69" s="7">
        <v>2.4265767945403027</v>
      </c>
    </row>
    <row r="70" spans="1:11">
      <c r="A70" s="31">
        <v>38596</v>
      </c>
      <c r="B70" s="7">
        <v>1391.7639999999999</v>
      </c>
      <c r="C70" s="7">
        <v>401.95600000000002</v>
      </c>
      <c r="D70" s="7">
        <v>5.6</v>
      </c>
      <c r="E70" s="7">
        <v>8.1</v>
      </c>
      <c r="F70" s="7">
        <v>3.8</v>
      </c>
      <c r="G70" s="7">
        <v>4.8</v>
      </c>
      <c r="H70" s="7">
        <v>3.6</v>
      </c>
      <c r="I70" s="7">
        <v>3.6</v>
      </c>
      <c r="J70" s="7">
        <v>0.8</v>
      </c>
      <c r="K70" s="7">
        <v>10.033869371614701</v>
      </c>
    </row>
    <row r="71" spans="1:11">
      <c r="A71" s="31">
        <v>38626</v>
      </c>
      <c r="B71" s="7">
        <v>1450.385</v>
      </c>
      <c r="C71" s="7">
        <v>414.71300000000002</v>
      </c>
      <c r="D71" s="7">
        <v>6.1</v>
      </c>
      <c r="E71" s="7">
        <v>8.3000000000000007</v>
      </c>
      <c r="F71" s="7">
        <v>3.9</v>
      </c>
      <c r="G71" s="7">
        <v>4.9000000000000004</v>
      </c>
      <c r="H71" s="7">
        <v>4.0999999999999996</v>
      </c>
      <c r="I71" s="7">
        <v>2.8</v>
      </c>
      <c r="J71" s="7">
        <v>1</v>
      </c>
      <c r="K71" s="7">
        <v>12.682503013196978</v>
      </c>
    </row>
    <row r="72" spans="1:11">
      <c r="A72" s="31">
        <v>38657</v>
      </c>
      <c r="B72" s="7">
        <v>1474.028</v>
      </c>
      <c r="C72" s="7">
        <v>416.76799999999997</v>
      </c>
      <c r="D72" s="7">
        <v>5.9</v>
      </c>
      <c r="E72" s="7">
        <v>8.5</v>
      </c>
      <c r="F72" s="7">
        <v>4.7</v>
      </c>
      <c r="G72" s="7">
        <v>3.7</v>
      </c>
      <c r="H72" s="7">
        <v>4</v>
      </c>
      <c r="I72" s="7">
        <v>2.8</v>
      </c>
      <c r="J72" s="7">
        <v>0.6</v>
      </c>
      <c r="K72" s="7">
        <v>7.4424167721924617</v>
      </c>
    </row>
    <row r="73" spans="1:11">
      <c r="A73" s="31">
        <v>38687</v>
      </c>
      <c r="B73" s="7">
        <v>1459.1310000000001</v>
      </c>
      <c r="C73" s="7">
        <v>395.51100000000002</v>
      </c>
      <c r="D73" s="7">
        <v>5.7</v>
      </c>
      <c r="E73" s="7">
        <v>8.1999999999999993</v>
      </c>
      <c r="F73" s="7">
        <v>4.3</v>
      </c>
      <c r="G73" s="7">
        <v>4.5999999999999996</v>
      </c>
      <c r="H73" s="7">
        <v>3.4</v>
      </c>
      <c r="I73" s="7">
        <v>3.3</v>
      </c>
      <c r="J73" s="7">
        <v>0.9</v>
      </c>
      <c r="K73" s="7">
        <v>11.350967495666797</v>
      </c>
    </row>
    <row r="74" spans="1:11">
      <c r="A74" s="31">
        <v>38718</v>
      </c>
      <c r="B74" s="7">
        <v>1515.97</v>
      </c>
      <c r="C74" s="7">
        <v>411.81299999999999</v>
      </c>
      <c r="D74" s="7">
        <v>6.1</v>
      </c>
      <c r="E74" s="7">
        <v>9.1</v>
      </c>
      <c r="F74" s="7">
        <v>3.1</v>
      </c>
      <c r="G74" s="7">
        <v>5</v>
      </c>
      <c r="H74" s="7">
        <v>3.8</v>
      </c>
      <c r="I74" s="7">
        <v>3.2</v>
      </c>
      <c r="J74" s="7">
        <v>0.9</v>
      </c>
      <c r="K74" s="7">
        <v>11.350967495666797</v>
      </c>
    </row>
    <row r="75" spans="1:11">
      <c r="A75" s="31">
        <v>38749</v>
      </c>
      <c r="B75" s="7">
        <v>1478.931</v>
      </c>
      <c r="C75" s="7">
        <v>385.714</v>
      </c>
      <c r="D75" s="7">
        <v>5.7</v>
      </c>
      <c r="E75" s="7">
        <v>8.5</v>
      </c>
      <c r="F75" s="7">
        <v>4</v>
      </c>
      <c r="G75" s="7">
        <v>5.4</v>
      </c>
      <c r="H75" s="7">
        <v>4.5999999999999996</v>
      </c>
      <c r="I75" s="7">
        <v>4.3</v>
      </c>
      <c r="J75" s="7">
        <v>1.5</v>
      </c>
      <c r="K75" s="7">
        <v>19.561817146153327</v>
      </c>
    </row>
    <row r="76" spans="1:11">
      <c r="A76" s="31">
        <v>38777</v>
      </c>
      <c r="B76" s="7">
        <v>1617.5250000000001</v>
      </c>
      <c r="C76" s="7">
        <v>404.44600000000003</v>
      </c>
      <c r="D76" s="7">
        <v>5.8</v>
      </c>
      <c r="E76" s="7">
        <v>7.5</v>
      </c>
      <c r="F76" s="7">
        <v>3.9</v>
      </c>
      <c r="G76" s="7">
        <v>4.5</v>
      </c>
      <c r="H76" s="7">
        <v>4</v>
      </c>
      <c r="I76" s="7">
        <v>3.4</v>
      </c>
      <c r="J76" s="7">
        <v>0.8</v>
      </c>
      <c r="K76" s="7">
        <v>10.033869371614701</v>
      </c>
    </row>
    <row r="77" spans="1:11">
      <c r="A77" s="31">
        <v>38808</v>
      </c>
      <c r="B77" s="7">
        <v>1749.1890000000001</v>
      </c>
      <c r="C77" s="7">
        <v>436.66800000000001</v>
      </c>
      <c r="D77" s="7">
        <v>5.4</v>
      </c>
      <c r="E77" s="7">
        <v>8.1</v>
      </c>
      <c r="F77" s="7">
        <v>3.8</v>
      </c>
      <c r="G77" s="7">
        <v>4.8</v>
      </c>
      <c r="H77" s="7">
        <v>4</v>
      </c>
      <c r="I77" s="7">
        <v>3.8</v>
      </c>
      <c r="J77" s="7">
        <v>0.5</v>
      </c>
      <c r="K77" s="7">
        <v>6.1677811864497611</v>
      </c>
    </row>
    <row r="78" spans="1:11">
      <c r="A78" s="31">
        <v>38838</v>
      </c>
      <c r="B78" s="7">
        <v>1779.6030000000001</v>
      </c>
      <c r="C78" s="7">
        <v>462.70400000000001</v>
      </c>
      <c r="D78" s="7">
        <v>5.7</v>
      </c>
      <c r="E78" s="7">
        <v>8.4</v>
      </c>
      <c r="F78" s="7">
        <v>4.5</v>
      </c>
      <c r="G78" s="7">
        <v>3.8</v>
      </c>
      <c r="H78" s="7">
        <v>4.7</v>
      </c>
      <c r="I78" s="7">
        <v>3.8</v>
      </c>
      <c r="J78" s="7">
        <v>0.8</v>
      </c>
      <c r="K78" s="7">
        <v>10.033869371614701</v>
      </c>
    </row>
    <row r="79" spans="1:11">
      <c r="A79" s="31">
        <v>38869</v>
      </c>
      <c r="B79" s="7">
        <v>1943.181</v>
      </c>
      <c r="C79" s="7">
        <v>503.411</v>
      </c>
      <c r="D79" s="7">
        <v>5.3</v>
      </c>
      <c r="E79" s="7">
        <v>8.6</v>
      </c>
      <c r="F79" s="7">
        <v>4.5</v>
      </c>
      <c r="G79" s="7">
        <v>5.9</v>
      </c>
      <c r="H79" s="7">
        <v>5.2</v>
      </c>
      <c r="I79" s="7">
        <v>4</v>
      </c>
      <c r="J79" s="7">
        <v>0.3</v>
      </c>
      <c r="K79" s="7">
        <v>3.659998028812983</v>
      </c>
    </row>
    <row r="80" spans="1:11">
      <c r="A80" s="31">
        <v>38899</v>
      </c>
      <c r="B80" s="7">
        <v>2097.5160000000001</v>
      </c>
      <c r="C80" s="7">
        <v>550.04100000000005</v>
      </c>
      <c r="D80" s="7">
        <v>5.5</v>
      </c>
      <c r="E80" s="7">
        <v>8.4</v>
      </c>
      <c r="F80" s="7">
        <v>3.7</v>
      </c>
      <c r="G80" s="7">
        <v>6</v>
      </c>
      <c r="H80" s="7">
        <v>4.3</v>
      </c>
      <c r="I80" s="7">
        <v>3.8</v>
      </c>
      <c r="J80" s="7">
        <v>0.2</v>
      </c>
      <c r="K80" s="7">
        <v>2.4265767945403027</v>
      </c>
    </row>
    <row r="81" spans="1:11">
      <c r="A81" s="31">
        <v>38930</v>
      </c>
      <c r="B81" s="7">
        <v>2214.7669999999998</v>
      </c>
      <c r="C81" s="7">
        <v>572.149</v>
      </c>
      <c r="D81" s="7">
        <v>5.3</v>
      </c>
      <c r="E81" s="7">
        <v>8.4</v>
      </c>
      <c r="F81" s="7">
        <v>5.5</v>
      </c>
      <c r="G81" s="7">
        <v>5.3</v>
      </c>
      <c r="H81" s="7">
        <v>4</v>
      </c>
      <c r="I81" s="7">
        <v>4</v>
      </c>
      <c r="J81" s="7">
        <v>0.2</v>
      </c>
      <c r="K81" s="7">
        <v>2.4265767945403027</v>
      </c>
    </row>
    <row r="82" spans="1:11">
      <c r="A82" s="31">
        <v>38961</v>
      </c>
      <c r="B82" s="7">
        <v>2264.2649999999999</v>
      </c>
      <c r="C82" s="7">
        <v>554.97400000000005</v>
      </c>
      <c r="D82" s="7">
        <v>5.9</v>
      </c>
      <c r="E82" s="7">
        <v>8.1</v>
      </c>
      <c r="F82" s="7">
        <v>4.3</v>
      </c>
      <c r="G82" s="7">
        <v>5.7</v>
      </c>
      <c r="H82" s="7">
        <v>4.4000000000000004</v>
      </c>
      <c r="I82" s="7">
        <v>4.0999999999999996</v>
      </c>
      <c r="J82" s="7">
        <v>0.5</v>
      </c>
      <c r="K82" s="7">
        <v>6.1677811864497611</v>
      </c>
    </row>
    <row r="83" spans="1:11">
      <c r="A83" s="31">
        <v>38991</v>
      </c>
      <c r="B83" s="7">
        <v>2300.4679999999998</v>
      </c>
      <c r="C83" s="7">
        <v>550.93100000000004</v>
      </c>
      <c r="D83" s="7">
        <v>6</v>
      </c>
      <c r="E83" s="7">
        <v>8.5</v>
      </c>
      <c r="F83" s="7">
        <v>4.3</v>
      </c>
      <c r="G83" s="7">
        <v>6.2</v>
      </c>
      <c r="H83" s="7">
        <v>4.5999999999999996</v>
      </c>
      <c r="I83" s="7">
        <v>4</v>
      </c>
      <c r="J83" s="7">
        <v>0.7</v>
      </c>
      <c r="K83" s="7">
        <v>8.7310661915505285</v>
      </c>
    </row>
    <row r="84" spans="1:11">
      <c r="A84" s="31">
        <v>39022</v>
      </c>
      <c r="B84" s="7">
        <v>2416.7449999999999</v>
      </c>
      <c r="C84" s="7">
        <v>529.39099999999996</v>
      </c>
      <c r="D84" s="7">
        <v>5.8</v>
      </c>
      <c r="E84" s="7">
        <v>8.1999999999999993</v>
      </c>
      <c r="F84" s="7">
        <v>5.5</v>
      </c>
      <c r="G84" s="7">
        <v>7.1</v>
      </c>
      <c r="H84" s="7">
        <v>4.9000000000000004</v>
      </c>
      <c r="I84" s="7">
        <v>3.8</v>
      </c>
      <c r="J84" s="7">
        <v>0.8</v>
      </c>
      <c r="K84" s="7">
        <v>10.033869371614701</v>
      </c>
    </row>
    <row r="85" spans="1:11">
      <c r="A85" s="31">
        <v>39052</v>
      </c>
      <c r="B85" s="7">
        <v>2530.0790000000002</v>
      </c>
      <c r="C85" s="7">
        <v>524.66300000000001</v>
      </c>
      <c r="D85" s="7">
        <v>5.9</v>
      </c>
      <c r="E85" s="7">
        <v>9.6</v>
      </c>
      <c r="F85" s="7">
        <v>4.4000000000000004</v>
      </c>
      <c r="G85" s="7">
        <v>6</v>
      </c>
      <c r="H85" s="7">
        <v>5.0999999999999996</v>
      </c>
      <c r="I85" s="7">
        <v>3.3</v>
      </c>
      <c r="J85" s="7">
        <v>0.9</v>
      </c>
      <c r="K85" s="7">
        <v>11.350967495666797</v>
      </c>
    </row>
    <row r="86" spans="1:11">
      <c r="A86" s="31">
        <v>39083</v>
      </c>
      <c r="B86" s="7">
        <v>2814.5509999999999</v>
      </c>
      <c r="C86" s="7">
        <v>600.83199999999999</v>
      </c>
      <c r="D86" s="7">
        <v>5.2</v>
      </c>
      <c r="E86" s="7">
        <v>8.9</v>
      </c>
      <c r="F86" s="7">
        <v>6.1</v>
      </c>
      <c r="G86" s="7">
        <v>5.7</v>
      </c>
      <c r="H86" s="7">
        <v>5.9</v>
      </c>
      <c r="I86" s="7">
        <v>4.4000000000000004</v>
      </c>
      <c r="J86" s="7">
        <v>1.1000000000000001</v>
      </c>
      <c r="K86" s="7">
        <v>14.028619649985409</v>
      </c>
    </row>
    <row r="87" spans="1:11">
      <c r="A87" s="31">
        <v>39114</v>
      </c>
      <c r="B87" s="7">
        <v>2867.17</v>
      </c>
      <c r="C87" s="7">
        <v>599.30799999999999</v>
      </c>
      <c r="D87" s="7">
        <v>6</v>
      </c>
      <c r="E87" s="7">
        <v>8.6</v>
      </c>
      <c r="F87" s="7">
        <v>5.8</v>
      </c>
      <c r="G87" s="7">
        <v>7</v>
      </c>
      <c r="H87" s="7">
        <v>6.8</v>
      </c>
      <c r="I87" s="7">
        <v>5.0999999999999996</v>
      </c>
      <c r="J87" s="7">
        <v>0.8</v>
      </c>
      <c r="K87" s="7">
        <v>10.033869371614701</v>
      </c>
    </row>
    <row r="88" spans="1:11">
      <c r="A88" s="31">
        <v>39142</v>
      </c>
      <c r="B88" s="7">
        <v>2989.009</v>
      </c>
      <c r="C88" s="7">
        <v>613.245</v>
      </c>
      <c r="D88" s="7">
        <v>5.4</v>
      </c>
      <c r="E88" s="7">
        <v>9.6</v>
      </c>
      <c r="F88" s="7">
        <v>4.2</v>
      </c>
      <c r="G88" s="7">
        <v>6.7</v>
      </c>
      <c r="H88" s="7">
        <v>5.7</v>
      </c>
      <c r="I88" s="7">
        <v>4.5999999999999996</v>
      </c>
      <c r="J88" s="7">
        <v>0.7</v>
      </c>
      <c r="K88" s="7">
        <v>8.7310661915505285</v>
      </c>
    </row>
    <row r="89" spans="1:11">
      <c r="A89" s="31">
        <v>39173</v>
      </c>
      <c r="B89" s="7">
        <v>3130.3330000000001</v>
      </c>
      <c r="C89" s="7">
        <v>652.14599999999996</v>
      </c>
      <c r="D89" s="7">
        <v>5.8</v>
      </c>
      <c r="E89" s="7">
        <v>11.3</v>
      </c>
      <c r="F89" s="7">
        <v>4.5999999999999996</v>
      </c>
      <c r="G89" s="7">
        <v>6.1</v>
      </c>
      <c r="H89" s="7">
        <v>6.2</v>
      </c>
      <c r="I89" s="7">
        <v>4</v>
      </c>
      <c r="J89" s="7">
        <v>0.5</v>
      </c>
      <c r="K89" s="7">
        <v>6.1677811864497611</v>
      </c>
    </row>
    <row r="90" spans="1:11">
      <c r="A90" s="31">
        <v>39203</v>
      </c>
      <c r="B90" s="7">
        <v>3260.9209999999998</v>
      </c>
      <c r="C90" s="7">
        <v>699.93899999999996</v>
      </c>
      <c r="D90" s="7">
        <v>6.5</v>
      </c>
      <c r="E90" s="7">
        <v>8</v>
      </c>
      <c r="F90" s="7">
        <v>5.8</v>
      </c>
      <c r="G90" s="7">
        <v>6.6</v>
      </c>
      <c r="H90" s="7">
        <v>5.5</v>
      </c>
      <c r="I90" s="7">
        <v>3.9</v>
      </c>
      <c r="J90" s="7">
        <v>0.7</v>
      </c>
      <c r="K90" s="7">
        <v>8.7310661915505285</v>
      </c>
    </row>
    <row r="91" spans="1:11">
      <c r="A91" s="31">
        <v>39234</v>
      </c>
      <c r="B91" s="7">
        <v>3454.1669999999999</v>
      </c>
      <c r="C91" s="7">
        <v>750.39</v>
      </c>
      <c r="D91" s="7">
        <v>6.4</v>
      </c>
      <c r="E91" s="7">
        <v>7.8</v>
      </c>
      <c r="F91" s="7">
        <v>4.4000000000000004</v>
      </c>
      <c r="G91" s="7">
        <v>5.9</v>
      </c>
      <c r="H91" s="7">
        <v>5.3</v>
      </c>
      <c r="I91" s="7">
        <v>4.0999999999999996</v>
      </c>
      <c r="J91" s="7">
        <v>0.8</v>
      </c>
      <c r="K91" s="7">
        <v>10.033869371614701</v>
      </c>
    </row>
    <row r="92" spans="1:11">
      <c r="A92" s="31">
        <v>39264</v>
      </c>
      <c r="B92" s="7">
        <v>3723.3490000000002</v>
      </c>
      <c r="C92" s="7">
        <v>793.08799999999997</v>
      </c>
      <c r="D92" s="7">
        <v>6</v>
      </c>
      <c r="E92" s="7">
        <v>10.6</v>
      </c>
      <c r="F92" s="7">
        <v>3.9</v>
      </c>
      <c r="G92" s="7">
        <v>6.5</v>
      </c>
      <c r="H92" s="7">
        <v>6</v>
      </c>
      <c r="I92" s="7">
        <v>4.4000000000000004</v>
      </c>
      <c r="J92" s="7">
        <v>0.9</v>
      </c>
      <c r="K92" s="7">
        <v>11.350967495666797</v>
      </c>
    </row>
    <row r="93" spans="1:11">
      <c r="A93" s="31">
        <v>39295</v>
      </c>
      <c r="B93" s="7">
        <v>3759.5810000000001</v>
      </c>
      <c r="C93" s="7">
        <v>815.40099999999995</v>
      </c>
      <c r="D93" s="7">
        <v>5.7</v>
      </c>
      <c r="E93" s="7">
        <v>8.3000000000000007</v>
      </c>
      <c r="F93" s="7">
        <v>6.1</v>
      </c>
      <c r="G93" s="7">
        <v>5.2</v>
      </c>
      <c r="H93" s="7">
        <v>6.1</v>
      </c>
      <c r="I93" s="7">
        <v>4</v>
      </c>
      <c r="J93" s="7">
        <v>0.7</v>
      </c>
      <c r="K93" s="7">
        <v>8.7310661915505285</v>
      </c>
    </row>
    <row r="94" spans="1:11">
      <c r="A94" s="31">
        <v>39326</v>
      </c>
      <c r="B94" s="7">
        <v>3651.989</v>
      </c>
      <c r="C94" s="7">
        <v>806.07</v>
      </c>
      <c r="D94" s="7">
        <v>5.3</v>
      </c>
      <c r="E94" s="7">
        <v>8.9</v>
      </c>
      <c r="F94" s="7">
        <v>6</v>
      </c>
      <c r="G94" s="7">
        <v>6.2</v>
      </c>
      <c r="H94" s="7">
        <v>6</v>
      </c>
      <c r="I94" s="7">
        <v>6.5</v>
      </c>
      <c r="J94" s="7">
        <v>2.2000000000000002</v>
      </c>
      <c r="K94" s="7">
        <v>29.840670516253788</v>
      </c>
    </row>
    <row r="95" spans="1:11">
      <c r="A95" s="31">
        <v>39356</v>
      </c>
      <c r="B95" s="7">
        <v>3555.596</v>
      </c>
      <c r="C95" s="7">
        <v>770.69399999999996</v>
      </c>
      <c r="D95" s="7">
        <v>6.1</v>
      </c>
      <c r="E95" s="7">
        <v>7.5</v>
      </c>
      <c r="F95" s="7">
        <v>6.8</v>
      </c>
      <c r="G95" s="7">
        <v>5.4</v>
      </c>
      <c r="H95" s="7">
        <v>7.3</v>
      </c>
      <c r="I95" s="7">
        <v>6.1</v>
      </c>
      <c r="J95" s="7">
        <v>4.4000000000000004</v>
      </c>
      <c r="K95" s="7">
        <v>67.650936596310359</v>
      </c>
    </row>
    <row r="96" spans="1:11">
      <c r="A96" s="31">
        <v>39387</v>
      </c>
      <c r="B96" s="7">
        <v>3422.0349999999999</v>
      </c>
      <c r="C96" s="7">
        <v>724.68600000000004</v>
      </c>
      <c r="D96" s="7">
        <v>8.6</v>
      </c>
      <c r="E96" s="7">
        <v>8.5</v>
      </c>
      <c r="F96" s="7">
        <v>7.9</v>
      </c>
      <c r="G96" s="7">
        <v>5.6</v>
      </c>
      <c r="H96" s="7">
        <v>8.6</v>
      </c>
      <c r="I96" s="7">
        <v>5.9</v>
      </c>
      <c r="J96" s="7">
        <v>2.7</v>
      </c>
      <c r="K96" s="7">
        <v>37.671905403196803</v>
      </c>
    </row>
    <row r="97" spans="1:11">
      <c r="A97" s="31">
        <v>39417</v>
      </c>
      <c r="B97" s="7">
        <v>3470.7330000000002</v>
      </c>
      <c r="C97" s="7">
        <v>686.06100000000004</v>
      </c>
      <c r="D97" s="7">
        <v>5.8</v>
      </c>
      <c r="E97" s="7">
        <v>8.1</v>
      </c>
      <c r="F97" s="7">
        <v>9.9</v>
      </c>
      <c r="G97" s="7">
        <v>5.8</v>
      </c>
      <c r="H97" s="7">
        <v>8</v>
      </c>
      <c r="I97" s="7">
        <v>5.9</v>
      </c>
      <c r="J97" s="7">
        <v>1.9</v>
      </c>
      <c r="K97" s="7">
        <v>25.340149415222601</v>
      </c>
    </row>
    <row r="98" spans="1:11">
      <c r="A98" s="31">
        <v>39448</v>
      </c>
      <c r="B98" s="7">
        <v>3553.643</v>
      </c>
      <c r="C98" s="7">
        <v>739.68700000000001</v>
      </c>
      <c r="D98" s="7">
        <v>6.5</v>
      </c>
      <c r="E98" s="7">
        <v>8.5</v>
      </c>
      <c r="F98" s="7">
        <v>8.1</v>
      </c>
      <c r="G98" s="7">
        <v>6.3</v>
      </c>
      <c r="H98" s="7">
        <v>7.7</v>
      </c>
      <c r="I98" s="7">
        <v>6.1</v>
      </c>
      <c r="J98" s="7">
        <v>1.1000000000000001</v>
      </c>
      <c r="K98" s="7">
        <v>14.028619649985409</v>
      </c>
    </row>
    <row r="99" spans="1:11">
      <c r="A99" s="31">
        <v>39479</v>
      </c>
      <c r="B99" s="7">
        <v>3443.6039999999998</v>
      </c>
      <c r="C99" s="7">
        <v>677.38900000000001</v>
      </c>
      <c r="D99" s="7">
        <v>6.5</v>
      </c>
      <c r="E99" s="7">
        <v>7.6</v>
      </c>
      <c r="F99" s="7">
        <v>6.5</v>
      </c>
      <c r="G99" s="7">
        <v>8.6999999999999993</v>
      </c>
      <c r="H99" s="7">
        <v>7.8</v>
      </c>
      <c r="I99" s="7">
        <v>6.1</v>
      </c>
      <c r="J99" s="7">
        <v>0.8</v>
      </c>
      <c r="K99" s="7">
        <v>10.033869371614701</v>
      </c>
    </row>
    <row r="100" spans="1:11">
      <c r="A100" s="31">
        <v>39508</v>
      </c>
      <c r="B100" s="7">
        <v>3485.0340000000001</v>
      </c>
      <c r="C100" s="7">
        <v>683.89499999999998</v>
      </c>
      <c r="D100" s="7">
        <v>7.1</v>
      </c>
      <c r="E100" s="7">
        <v>7.4</v>
      </c>
      <c r="F100" s="7">
        <v>7.3</v>
      </c>
      <c r="G100" s="7">
        <v>8.3000000000000007</v>
      </c>
      <c r="H100" s="7">
        <v>7.8</v>
      </c>
      <c r="I100" s="7">
        <v>5.5</v>
      </c>
      <c r="J100" s="7">
        <v>0.6</v>
      </c>
      <c r="K100" s="7">
        <v>7.4424167721924617</v>
      </c>
    </row>
    <row r="101" spans="1:11">
      <c r="A101" s="31">
        <v>39539</v>
      </c>
      <c r="B101" s="7">
        <v>3606.8580000000002</v>
      </c>
      <c r="C101" s="7">
        <v>696.40300000000002</v>
      </c>
      <c r="D101" s="7">
        <v>5.3</v>
      </c>
      <c r="E101" s="7">
        <v>7.4</v>
      </c>
      <c r="F101" s="7">
        <v>7.6</v>
      </c>
      <c r="G101" s="7">
        <v>8.4</v>
      </c>
      <c r="H101" s="7">
        <v>8.9</v>
      </c>
      <c r="I101" s="7">
        <v>6.6</v>
      </c>
      <c r="J101" s="7">
        <v>0.9</v>
      </c>
      <c r="K101" s="7">
        <v>11.350967495666797</v>
      </c>
    </row>
    <row r="102" spans="1:11">
      <c r="A102" s="31">
        <v>39569</v>
      </c>
      <c r="B102" s="7">
        <v>3617.4870000000001</v>
      </c>
      <c r="C102" s="7">
        <v>719.22299999999996</v>
      </c>
      <c r="D102" s="7">
        <v>6.2</v>
      </c>
      <c r="E102" s="7">
        <v>10.3</v>
      </c>
      <c r="F102" s="7">
        <v>6.3</v>
      </c>
      <c r="G102" s="7">
        <v>6.3</v>
      </c>
      <c r="H102" s="7">
        <v>8.1</v>
      </c>
      <c r="I102" s="7">
        <v>5.9</v>
      </c>
      <c r="J102" s="7">
        <v>1</v>
      </c>
      <c r="K102" s="7">
        <v>12.682503013196978</v>
      </c>
    </row>
    <row r="103" spans="1:11">
      <c r="A103" s="31">
        <v>39600</v>
      </c>
      <c r="B103" s="7">
        <v>3781.1390000000001</v>
      </c>
      <c r="C103" s="7">
        <v>741.46</v>
      </c>
      <c r="D103" s="7">
        <v>5.2</v>
      </c>
      <c r="E103" s="7">
        <v>9.3000000000000007</v>
      </c>
      <c r="F103" s="7">
        <v>6.1</v>
      </c>
      <c r="G103" s="7">
        <v>8.8000000000000007</v>
      </c>
      <c r="H103" s="7">
        <v>8</v>
      </c>
      <c r="I103" s="7">
        <v>6.2</v>
      </c>
      <c r="J103" s="7">
        <v>1.2</v>
      </c>
      <c r="K103" s="7">
        <v>15.389462418258582</v>
      </c>
    </row>
    <row r="104" spans="1:11">
      <c r="A104" s="31">
        <v>39630</v>
      </c>
      <c r="B104" s="7">
        <v>3913.4250000000002</v>
      </c>
      <c r="C104" s="7">
        <v>769.601</v>
      </c>
      <c r="D104" s="7">
        <v>5.5</v>
      </c>
      <c r="E104" s="7">
        <v>10.7</v>
      </c>
      <c r="F104" s="7">
        <v>6.8</v>
      </c>
      <c r="G104" s="7">
        <v>5.7</v>
      </c>
      <c r="H104" s="7">
        <v>8.1999999999999993</v>
      </c>
      <c r="I104" s="7">
        <v>5.0999999999999996</v>
      </c>
      <c r="J104" s="7">
        <v>0.9</v>
      </c>
      <c r="K104" s="7">
        <v>11.350967495666797</v>
      </c>
    </row>
    <row r="105" spans="1:11">
      <c r="A105" s="31">
        <v>39661</v>
      </c>
      <c r="B105" s="7">
        <v>4045.59</v>
      </c>
      <c r="C105" s="7">
        <v>786.97699999999998</v>
      </c>
      <c r="D105" s="7">
        <v>7</v>
      </c>
      <c r="E105" s="7">
        <v>8.4</v>
      </c>
      <c r="F105" s="7">
        <v>8.1</v>
      </c>
      <c r="G105" s="7">
        <v>4.5999999999999996</v>
      </c>
      <c r="H105" s="7">
        <v>7.2</v>
      </c>
      <c r="I105" s="7">
        <v>5</v>
      </c>
      <c r="J105" s="7">
        <v>0.8</v>
      </c>
      <c r="K105" s="7">
        <v>10.033869371614701</v>
      </c>
    </row>
    <row r="106" spans="1:11">
      <c r="A106" s="31">
        <v>39692</v>
      </c>
      <c r="B106" s="7">
        <v>4120.3100000000004</v>
      </c>
      <c r="C106" s="7">
        <v>796.755</v>
      </c>
      <c r="D106" s="7">
        <v>5.3</v>
      </c>
      <c r="E106" s="7">
        <v>6.9</v>
      </c>
      <c r="F106" s="7">
        <v>8.1999999999999993</v>
      </c>
      <c r="G106" s="7">
        <v>4.0999999999999996</v>
      </c>
      <c r="H106" s="7">
        <v>5.8</v>
      </c>
      <c r="I106" s="7">
        <v>4.4000000000000004</v>
      </c>
      <c r="J106" s="7">
        <v>0.6</v>
      </c>
      <c r="K106" s="7">
        <v>7.4424167721924617</v>
      </c>
    </row>
    <row r="107" spans="1:11">
      <c r="A107" s="31">
        <v>39722</v>
      </c>
      <c r="B107" s="7">
        <v>4314.3429999999998</v>
      </c>
      <c r="C107" s="7">
        <v>806.77499999999998</v>
      </c>
      <c r="D107" s="7">
        <v>11.9</v>
      </c>
      <c r="E107" s="7">
        <v>7.8</v>
      </c>
      <c r="F107" s="7">
        <v>6.8</v>
      </c>
      <c r="G107" s="7">
        <v>4</v>
      </c>
      <c r="H107" s="7">
        <v>7.6</v>
      </c>
      <c r="I107" s="7">
        <v>4.4000000000000004</v>
      </c>
      <c r="J107" s="7">
        <v>0.6</v>
      </c>
      <c r="K107" s="7">
        <v>7.4424167721924617</v>
      </c>
    </row>
    <row r="108" spans="1:11">
      <c r="A108" s="31">
        <v>39753</v>
      </c>
      <c r="B108" s="7">
        <v>4105.5659999999998</v>
      </c>
      <c r="C108" s="7">
        <v>815.93499999999995</v>
      </c>
      <c r="D108" s="7">
        <v>5.5</v>
      </c>
      <c r="E108" s="7">
        <v>8.1</v>
      </c>
      <c r="F108" s="7">
        <v>5.2</v>
      </c>
      <c r="G108" s="7">
        <v>4.5</v>
      </c>
      <c r="H108" s="7">
        <v>8</v>
      </c>
      <c r="I108" s="7">
        <v>4.4000000000000004</v>
      </c>
      <c r="J108" s="7">
        <v>0.4</v>
      </c>
      <c r="K108" s="7">
        <v>4.9070207534805954</v>
      </c>
    </row>
    <row r="109" spans="1:11">
      <c r="A109" s="31">
        <v>39783</v>
      </c>
      <c r="B109" s="7">
        <v>4378.1670000000004</v>
      </c>
      <c r="C109" s="7">
        <v>806.66700000000003</v>
      </c>
      <c r="D109" s="7">
        <v>5.5</v>
      </c>
      <c r="E109" s="7">
        <v>7.9</v>
      </c>
      <c r="F109" s="7">
        <v>5.8</v>
      </c>
      <c r="G109" s="7">
        <v>4.2</v>
      </c>
      <c r="H109" s="7">
        <v>7.4</v>
      </c>
      <c r="I109" s="7">
        <v>4.9000000000000004</v>
      </c>
      <c r="J109" s="7">
        <v>0.2</v>
      </c>
      <c r="K109" s="7">
        <v>2.4265767945403027</v>
      </c>
    </row>
    <row r="110" spans="1:11">
      <c r="A110" s="31">
        <v>39814</v>
      </c>
      <c r="B110" s="7">
        <v>4620.3289999999997</v>
      </c>
      <c r="C110" s="7">
        <v>857.84199999999998</v>
      </c>
      <c r="D110" s="7">
        <v>5.7</v>
      </c>
      <c r="E110" s="7">
        <v>8.6999999999999993</v>
      </c>
      <c r="F110" s="7">
        <v>7.6</v>
      </c>
      <c r="G110" s="7">
        <v>6.6</v>
      </c>
      <c r="H110" s="7">
        <v>6.5</v>
      </c>
      <c r="I110" s="7">
        <v>5.6</v>
      </c>
      <c r="J110" s="7">
        <v>0.3</v>
      </c>
      <c r="K110" s="7">
        <v>3.659998028812983</v>
      </c>
    </row>
    <row r="111" spans="1:11">
      <c r="A111" s="31">
        <v>39845</v>
      </c>
      <c r="B111" s="7">
        <v>4207.1840000000002</v>
      </c>
      <c r="C111" s="7">
        <v>714.096</v>
      </c>
      <c r="D111" s="7">
        <v>5.2</v>
      </c>
      <c r="E111" s="7">
        <v>8.1</v>
      </c>
      <c r="F111" s="7">
        <v>7.9</v>
      </c>
      <c r="G111" s="7">
        <v>4.2</v>
      </c>
      <c r="H111" s="7">
        <v>6.9</v>
      </c>
      <c r="I111" s="7">
        <v>6.1</v>
      </c>
      <c r="J111" s="7">
        <v>0.8</v>
      </c>
      <c r="K111" s="7">
        <v>10.033869371614701</v>
      </c>
    </row>
    <row r="112" spans="1:11">
      <c r="A112" s="31">
        <v>39873</v>
      </c>
      <c r="B112" s="7">
        <v>4476.6980000000003</v>
      </c>
      <c r="C112" s="7">
        <v>717.86500000000001</v>
      </c>
      <c r="D112" s="7">
        <v>7.2</v>
      </c>
      <c r="E112" s="7">
        <v>8.4</v>
      </c>
      <c r="F112" s="7">
        <v>8.5</v>
      </c>
      <c r="G112" s="7">
        <v>4.2</v>
      </c>
      <c r="H112" s="7">
        <v>8.4</v>
      </c>
      <c r="I112" s="7">
        <v>6.2</v>
      </c>
      <c r="J112" s="7">
        <v>0.8</v>
      </c>
      <c r="K112" s="7">
        <v>10.033869371614701</v>
      </c>
    </row>
    <row r="113" spans="1:11">
      <c r="A113" s="31">
        <v>39904</v>
      </c>
      <c r="B113" s="7">
        <v>4416.6580000000004</v>
      </c>
      <c r="C113" s="7">
        <v>717.86500000000001</v>
      </c>
      <c r="D113" s="7">
        <v>6.3</v>
      </c>
      <c r="E113" s="7">
        <v>7.4</v>
      </c>
      <c r="F113" s="7">
        <v>8.5</v>
      </c>
      <c r="G113" s="7">
        <v>5.2</v>
      </c>
      <c r="H113" s="7">
        <v>7.2</v>
      </c>
      <c r="I113" s="7">
        <v>5.4</v>
      </c>
      <c r="J113" s="7">
        <v>0.8</v>
      </c>
      <c r="K113" s="7">
        <v>10.033869371614701</v>
      </c>
    </row>
    <row r="114" spans="1:11">
      <c r="A114" s="31">
        <v>39934</v>
      </c>
      <c r="B114" s="7">
        <v>4391.5020000000004</v>
      </c>
      <c r="C114" s="7">
        <v>747.22500000000002</v>
      </c>
      <c r="D114" s="7">
        <v>6.5</v>
      </c>
      <c r="E114" s="7">
        <v>8.9</v>
      </c>
      <c r="F114" s="7">
        <v>8.3000000000000007</v>
      </c>
      <c r="G114" s="7">
        <v>4.0999999999999996</v>
      </c>
      <c r="H114" s="7">
        <v>8.1999999999999993</v>
      </c>
      <c r="I114" s="7">
        <v>5</v>
      </c>
      <c r="J114" s="7">
        <v>0.7</v>
      </c>
      <c r="K114" s="7">
        <v>8.7310661915505285</v>
      </c>
    </row>
    <row r="115" spans="1:11">
      <c r="A115" s="31">
        <v>39965</v>
      </c>
      <c r="B115" s="7">
        <v>4419.1869999999999</v>
      </c>
      <c r="C115" s="7">
        <v>779.827</v>
      </c>
      <c r="D115" s="7">
        <v>6.5</v>
      </c>
      <c r="E115" s="7">
        <v>8</v>
      </c>
      <c r="F115" s="7">
        <v>7.7</v>
      </c>
      <c r="G115" s="7">
        <v>5.9</v>
      </c>
      <c r="H115" s="7">
        <v>8.5</v>
      </c>
      <c r="I115" s="7">
        <v>4.8</v>
      </c>
      <c r="J115" s="7">
        <v>0.4</v>
      </c>
      <c r="K115" s="7">
        <v>4.9070207534805954</v>
      </c>
    </row>
    <row r="116" spans="1:11">
      <c r="A116" s="31">
        <v>39995</v>
      </c>
      <c r="B116" s="7">
        <v>4736.8900000000003</v>
      </c>
      <c r="C116" s="7">
        <v>818.73500000000001</v>
      </c>
      <c r="D116" s="7">
        <v>6.3</v>
      </c>
      <c r="E116" s="7">
        <v>8.6</v>
      </c>
      <c r="F116" s="7">
        <v>7.4</v>
      </c>
      <c r="G116" s="7">
        <v>6.4</v>
      </c>
      <c r="H116" s="7">
        <v>7.8</v>
      </c>
      <c r="I116" s="7">
        <v>4</v>
      </c>
      <c r="J116" s="7">
        <v>0.3</v>
      </c>
      <c r="K116" s="7">
        <v>3.659998028812983</v>
      </c>
    </row>
    <row r="117" spans="1:11">
      <c r="A117" s="31">
        <v>40026</v>
      </c>
      <c r="B117" s="7">
        <v>4993.2389999999996</v>
      </c>
      <c r="C117" s="7">
        <v>807.31899999999996</v>
      </c>
      <c r="D117" s="7">
        <v>6.2</v>
      </c>
      <c r="E117" s="7">
        <v>10.4</v>
      </c>
      <c r="F117" s="7">
        <v>5.6</v>
      </c>
      <c r="G117" s="7">
        <v>6.7</v>
      </c>
      <c r="H117" s="7">
        <v>6.8</v>
      </c>
      <c r="I117" s="7">
        <v>4.3</v>
      </c>
      <c r="J117" s="7">
        <v>0.2</v>
      </c>
      <c r="K117" s="7">
        <v>2.4265767945403027</v>
      </c>
    </row>
    <row r="118" spans="1:11">
      <c r="A118" s="31">
        <v>40057</v>
      </c>
      <c r="B118" s="7">
        <v>4857.7129999999997</v>
      </c>
      <c r="C118" s="7">
        <v>807.06200000000001</v>
      </c>
      <c r="D118" s="7">
        <v>2.6</v>
      </c>
      <c r="E118" s="7">
        <v>10.7</v>
      </c>
      <c r="F118" s="7">
        <v>6.3</v>
      </c>
      <c r="G118" s="7">
        <v>5.0999999999999996</v>
      </c>
      <c r="H118" s="7">
        <v>1.3</v>
      </c>
      <c r="I118" s="7">
        <v>3.9</v>
      </c>
      <c r="J118" s="7">
        <v>0.4</v>
      </c>
      <c r="K118" s="7">
        <v>4.9070207534805954</v>
      </c>
    </row>
    <row r="119" spans="1:11">
      <c r="A119" s="31">
        <v>40087</v>
      </c>
      <c r="B119" s="7">
        <v>4909.2330000000002</v>
      </c>
      <c r="C119" s="7">
        <v>809.66200000000003</v>
      </c>
      <c r="D119" s="7">
        <v>7.4</v>
      </c>
      <c r="E119" s="7">
        <v>10.1</v>
      </c>
      <c r="F119" s="7">
        <v>5.7</v>
      </c>
      <c r="G119" s="7">
        <v>5.9</v>
      </c>
      <c r="H119" s="7">
        <v>4.2</v>
      </c>
      <c r="I119" s="7">
        <v>4.2</v>
      </c>
      <c r="J119" s="7">
        <v>0.4</v>
      </c>
      <c r="K119" s="7">
        <v>4.9070207534805954</v>
      </c>
    </row>
    <row r="120" spans="1:11">
      <c r="A120" s="31">
        <v>40118</v>
      </c>
      <c r="B120" s="7">
        <v>4796.942</v>
      </c>
      <c r="C120" s="7">
        <v>820.62900000000002</v>
      </c>
      <c r="D120" s="7">
        <v>2.5</v>
      </c>
      <c r="E120" s="7">
        <v>9.4</v>
      </c>
      <c r="F120" s="7">
        <v>5</v>
      </c>
      <c r="G120" s="7">
        <v>5.0999999999999996</v>
      </c>
      <c r="H120" s="7">
        <v>3.9</v>
      </c>
      <c r="I120" s="7">
        <v>4.0999999999999996</v>
      </c>
      <c r="J120" s="7">
        <v>0.5</v>
      </c>
      <c r="K120" s="7">
        <v>6.1677811864497611</v>
      </c>
    </row>
    <row r="121" spans="1:11">
      <c r="A121" s="31">
        <v>40148</v>
      </c>
      <c r="B121" s="7">
        <v>4829.4440000000004</v>
      </c>
      <c r="C121" s="7">
        <v>836.67</v>
      </c>
      <c r="D121" s="7">
        <v>7.2</v>
      </c>
      <c r="E121" s="7">
        <v>9.6999999999999993</v>
      </c>
      <c r="F121" s="7">
        <v>5.8</v>
      </c>
      <c r="G121" s="7">
        <v>5.2</v>
      </c>
      <c r="H121" s="7">
        <v>8.5</v>
      </c>
      <c r="I121" s="7">
        <v>4.3</v>
      </c>
      <c r="J121" s="7">
        <v>0.6</v>
      </c>
      <c r="K121" s="7">
        <v>7.4424167721924617</v>
      </c>
    </row>
    <row r="122" spans="1:11">
      <c r="A122" s="31">
        <v>40179</v>
      </c>
      <c r="B122" s="7">
        <v>5335.2039999999997</v>
      </c>
      <c r="C122" s="7">
        <v>913.44299999999998</v>
      </c>
      <c r="D122" s="7">
        <v>7.6</v>
      </c>
      <c r="E122" s="7">
        <v>10.1</v>
      </c>
      <c r="F122" s="7">
        <v>4.2</v>
      </c>
      <c r="G122" s="7">
        <v>5.3</v>
      </c>
      <c r="H122" s="7">
        <v>7.2</v>
      </c>
      <c r="I122" s="7">
        <v>4.2</v>
      </c>
      <c r="J122" s="7">
        <v>1.4</v>
      </c>
      <c r="K122" s="7">
        <v>18.155912891812285</v>
      </c>
    </row>
    <row r="123" spans="1:11">
      <c r="A123" s="31">
        <v>40210</v>
      </c>
      <c r="B123" s="7">
        <v>5394.1639999999998</v>
      </c>
      <c r="C123" s="7">
        <v>874.577</v>
      </c>
      <c r="D123" s="7">
        <v>8</v>
      </c>
      <c r="E123" s="7">
        <v>9.1</v>
      </c>
      <c r="F123" s="7">
        <v>3.8</v>
      </c>
      <c r="G123" s="7">
        <v>4.2</v>
      </c>
      <c r="H123" s="7">
        <v>7.9</v>
      </c>
      <c r="I123" s="7">
        <v>3.5</v>
      </c>
      <c r="J123" s="7">
        <v>0.9</v>
      </c>
      <c r="K123" s="7">
        <v>11.350967495666797</v>
      </c>
    </row>
    <row r="124" spans="1:11">
      <c r="A124" s="31">
        <v>40238</v>
      </c>
      <c r="B124" s="7">
        <v>5544.4669999999996</v>
      </c>
      <c r="C124" s="7">
        <v>882.45100000000002</v>
      </c>
      <c r="D124" s="7">
        <v>7.7</v>
      </c>
      <c r="E124" s="7">
        <v>9.4</v>
      </c>
      <c r="F124" s="7">
        <v>3.4</v>
      </c>
      <c r="G124" s="7">
        <v>4</v>
      </c>
      <c r="H124" s="7">
        <v>8.1999999999999993</v>
      </c>
      <c r="I124" s="7">
        <v>3.6</v>
      </c>
      <c r="J124" s="7">
        <v>0.7</v>
      </c>
      <c r="K124" s="7">
        <v>8.7310661915505285</v>
      </c>
    </row>
    <row r="125" spans="1:11">
      <c r="A125" s="31">
        <v>40269</v>
      </c>
      <c r="B125" s="7">
        <v>5709.6750000000002</v>
      </c>
      <c r="C125" s="7">
        <v>898.24099999999999</v>
      </c>
      <c r="D125" s="7">
        <v>6.2</v>
      </c>
      <c r="E125" s="7">
        <v>10.3</v>
      </c>
      <c r="F125" s="7">
        <v>4.8</v>
      </c>
      <c r="G125" s="7">
        <v>3.9</v>
      </c>
      <c r="H125" s="7">
        <v>7.9</v>
      </c>
      <c r="I125" s="7">
        <v>3.8</v>
      </c>
      <c r="J125" s="7">
        <v>0.7</v>
      </c>
      <c r="K125" s="7">
        <v>8.7310661915505285</v>
      </c>
    </row>
    <row r="126" spans="1:11">
      <c r="A126" s="31">
        <v>40299</v>
      </c>
      <c r="B126" s="7">
        <v>5914.06</v>
      </c>
      <c r="C126" s="7">
        <v>957.62</v>
      </c>
      <c r="D126" s="7">
        <v>6.5</v>
      </c>
      <c r="E126" s="7">
        <v>8.6999999999999993</v>
      </c>
      <c r="F126" s="7">
        <v>2.2999999999999998</v>
      </c>
      <c r="G126" s="7">
        <v>3.6</v>
      </c>
      <c r="H126" s="7">
        <v>7</v>
      </c>
      <c r="I126" s="7">
        <v>3.4</v>
      </c>
      <c r="J126" s="7">
        <v>0.6</v>
      </c>
      <c r="K126" s="7">
        <v>7.4424167721924617</v>
      </c>
    </row>
    <row r="127" spans="1:11">
      <c r="A127" s="31">
        <v>40330</v>
      </c>
      <c r="B127" s="7">
        <v>6015.5590000000002</v>
      </c>
      <c r="C127" s="7">
        <v>990.56799999999998</v>
      </c>
      <c r="D127" s="7">
        <v>6.5</v>
      </c>
      <c r="E127" s="7">
        <v>9.1999999999999993</v>
      </c>
      <c r="F127" s="7">
        <v>2.2999999999999998</v>
      </c>
      <c r="G127" s="7">
        <v>3.5</v>
      </c>
      <c r="H127" s="7">
        <v>7.9</v>
      </c>
      <c r="I127" s="7">
        <v>4.2</v>
      </c>
      <c r="J127" s="7">
        <v>0.2</v>
      </c>
      <c r="K127" s="7">
        <v>2.4265767945403027</v>
      </c>
    </row>
    <row r="128" spans="1:11">
      <c r="A128" s="31">
        <v>40360</v>
      </c>
      <c r="B128" s="7">
        <v>6124.4669999999996</v>
      </c>
      <c r="C128" s="7">
        <v>1033.962</v>
      </c>
      <c r="D128" s="7">
        <v>5.7</v>
      </c>
      <c r="E128" s="7">
        <v>8.8000000000000007</v>
      </c>
      <c r="F128" s="7">
        <v>1.9</v>
      </c>
      <c r="G128" s="7">
        <v>2.5</v>
      </c>
      <c r="H128" s="7">
        <v>6.9</v>
      </c>
      <c r="I128" s="7">
        <v>3.2</v>
      </c>
      <c r="J128" s="7">
        <v>0.2</v>
      </c>
      <c r="K128" s="7">
        <v>2.4265767945403027</v>
      </c>
    </row>
    <row r="129" spans="1:11">
      <c r="A129" s="31">
        <v>40391</v>
      </c>
      <c r="B129" s="7">
        <v>6300.518</v>
      </c>
      <c r="C129" s="7">
        <v>1072.3</v>
      </c>
      <c r="D129" s="7">
        <v>6.7</v>
      </c>
      <c r="E129" s="7">
        <v>9.1</v>
      </c>
      <c r="F129" s="7">
        <v>2.8</v>
      </c>
      <c r="G129" s="7">
        <v>1.8</v>
      </c>
      <c r="H129" s="7">
        <v>6.4</v>
      </c>
      <c r="I129" s="7">
        <v>2.7</v>
      </c>
      <c r="J129" s="7">
        <v>0</v>
      </c>
      <c r="K129" s="7">
        <v>0</v>
      </c>
    </row>
    <row r="130" spans="1:11">
      <c r="A130" s="31">
        <v>40422</v>
      </c>
      <c r="B130" s="7">
        <v>6367.0609999999997</v>
      </c>
      <c r="C130" s="7">
        <v>1069.8340000000001</v>
      </c>
      <c r="D130" s="7">
        <v>5.9</v>
      </c>
      <c r="E130" s="7">
        <v>9</v>
      </c>
      <c r="F130" s="7">
        <v>2.4</v>
      </c>
      <c r="G130" s="7">
        <v>1.9</v>
      </c>
      <c r="H130" s="7">
        <v>7.2</v>
      </c>
      <c r="I130" s="7">
        <v>2.1</v>
      </c>
      <c r="J130" s="7">
        <v>0.6</v>
      </c>
      <c r="K130" s="7">
        <v>7.4424167721924617</v>
      </c>
    </row>
    <row r="131" spans="1:11">
      <c r="A131" s="31">
        <v>40452</v>
      </c>
      <c r="B131" s="7">
        <v>6581.7089999999998</v>
      </c>
      <c r="C131" s="7">
        <v>1086.4590000000001</v>
      </c>
      <c r="D131" s="7">
        <v>6.4</v>
      </c>
      <c r="E131" s="7">
        <v>8.9</v>
      </c>
      <c r="F131" s="7">
        <v>2</v>
      </c>
      <c r="G131" s="7">
        <v>1.9</v>
      </c>
      <c r="H131" s="7">
        <v>6.8</v>
      </c>
      <c r="I131" s="7">
        <v>2.5</v>
      </c>
      <c r="J131" s="7">
        <v>0.9</v>
      </c>
      <c r="K131" s="7">
        <v>11.350967495666797</v>
      </c>
    </row>
    <row r="132" spans="1:11">
      <c r="A132" s="31">
        <v>40483</v>
      </c>
      <c r="B132" s="7">
        <v>6693.1279999999997</v>
      </c>
      <c r="C132" s="7">
        <v>1096.039</v>
      </c>
      <c r="D132" s="7">
        <v>6.7</v>
      </c>
      <c r="E132" s="7">
        <v>9</v>
      </c>
      <c r="F132" s="7">
        <v>2</v>
      </c>
      <c r="G132" s="7">
        <v>2.6</v>
      </c>
      <c r="H132" s="7">
        <v>6.5</v>
      </c>
      <c r="I132" s="7">
        <v>2.2999999999999998</v>
      </c>
      <c r="J132" s="7">
        <v>0.8</v>
      </c>
      <c r="K132" s="7">
        <v>10.033869371614701</v>
      </c>
    </row>
    <row r="133" spans="1:11">
      <c r="A133" s="31">
        <v>40513</v>
      </c>
      <c r="B133" s="7">
        <v>6615.32</v>
      </c>
      <c r="C133" s="7">
        <v>1074.837</v>
      </c>
      <c r="D133" s="7">
        <v>6.7</v>
      </c>
      <c r="E133" s="7">
        <v>9.3000000000000007</v>
      </c>
      <c r="F133" s="7">
        <v>1.3</v>
      </c>
      <c r="G133" s="7">
        <v>3.4</v>
      </c>
      <c r="H133" s="7">
        <v>7</v>
      </c>
      <c r="I133" s="7">
        <v>2.6</v>
      </c>
      <c r="J133" s="7">
        <v>0.7</v>
      </c>
      <c r="K133" s="7">
        <v>8.7310661915505285</v>
      </c>
    </row>
    <row r="134" spans="1:11">
      <c r="A134" s="31">
        <v>40544</v>
      </c>
      <c r="B134" s="7">
        <v>6570.0990000000002</v>
      </c>
      <c r="C134" s="7">
        <v>1148.489</v>
      </c>
      <c r="D134" s="7">
        <v>5.8</v>
      </c>
      <c r="E134" s="7">
        <v>8.8000000000000007</v>
      </c>
      <c r="F134" s="7">
        <v>2</v>
      </c>
      <c r="G134" s="7">
        <v>2.8</v>
      </c>
      <c r="H134" s="7">
        <v>6.3</v>
      </c>
      <c r="I134" s="7">
        <v>3.2</v>
      </c>
      <c r="J134" s="7">
        <v>1.7</v>
      </c>
      <c r="K134" s="7">
        <v>22.419735005332385</v>
      </c>
    </row>
    <row r="135" spans="1:11">
      <c r="A135" s="31">
        <v>40575</v>
      </c>
      <c r="B135" s="7">
        <v>6649.83</v>
      </c>
      <c r="C135" s="7">
        <v>1094.7809999999999</v>
      </c>
      <c r="D135" s="7">
        <v>7.3</v>
      </c>
      <c r="E135" s="7">
        <v>8.6999999999999993</v>
      </c>
      <c r="F135" s="7">
        <v>1.8</v>
      </c>
      <c r="G135" s="7">
        <v>3.7</v>
      </c>
      <c r="H135" s="7">
        <v>6.9</v>
      </c>
      <c r="I135" s="7">
        <v>3</v>
      </c>
      <c r="J135" s="7">
        <v>1.5</v>
      </c>
      <c r="K135" s="7">
        <v>19.561817146153327</v>
      </c>
    </row>
    <row r="136" spans="1:11">
      <c r="A136" s="31">
        <v>40603</v>
      </c>
      <c r="B136" s="7">
        <v>6802.8370000000004</v>
      </c>
      <c r="C136" s="7">
        <v>1091.5519999999999</v>
      </c>
      <c r="D136" s="7">
        <v>5.6</v>
      </c>
      <c r="E136" s="7">
        <v>8.4</v>
      </c>
      <c r="F136" s="7">
        <v>1.9</v>
      </c>
      <c r="G136" s="7">
        <v>4</v>
      </c>
      <c r="H136" s="7">
        <v>7</v>
      </c>
      <c r="I136" s="7">
        <v>3.7</v>
      </c>
      <c r="J136" s="7">
        <v>0.5</v>
      </c>
      <c r="K136" s="7">
        <v>6.1677811864497611</v>
      </c>
    </row>
    <row r="137" spans="1:11">
      <c r="A137" s="31">
        <v>40634</v>
      </c>
      <c r="B137" s="7">
        <v>7167.1530000000002</v>
      </c>
      <c r="C137" s="7">
        <v>1097.1410000000001</v>
      </c>
      <c r="D137" s="7">
        <v>5.6</v>
      </c>
      <c r="E137" s="7">
        <v>8.4</v>
      </c>
      <c r="F137" s="7">
        <v>1.9</v>
      </c>
      <c r="G137" s="7">
        <v>2.8</v>
      </c>
      <c r="H137" s="7">
        <v>6.4</v>
      </c>
      <c r="I137" s="7">
        <v>2.9</v>
      </c>
      <c r="J137" s="7">
        <v>0.5</v>
      </c>
      <c r="K137" s="7">
        <v>6.1677811864497611</v>
      </c>
    </row>
    <row r="138" spans="1:11">
      <c r="A138" s="31">
        <v>40664</v>
      </c>
      <c r="B138" s="7">
        <v>7252.4840000000004</v>
      </c>
      <c r="C138" s="7">
        <v>1124.8040000000001</v>
      </c>
      <c r="D138" s="7">
        <v>5.0999999999999996</v>
      </c>
      <c r="E138" s="7">
        <v>8.3000000000000007</v>
      </c>
      <c r="F138" s="7">
        <v>1.4</v>
      </c>
      <c r="G138" s="7">
        <v>3.6</v>
      </c>
      <c r="H138" s="7">
        <v>6.1</v>
      </c>
      <c r="I138" s="7">
        <v>3</v>
      </c>
      <c r="J138" s="7">
        <v>0.5</v>
      </c>
      <c r="K138" s="7">
        <v>6.1677811864497611</v>
      </c>
    </row>
    <row r="139" spans="1:11">
      <c r="A139" s="31">
        <v>40695</v>
      </c>
      <c r="B139" s="7">
        <v>7209.4170000000004</v>
      </c>
      <c r="C139" s="7">
        <v>1142.6600000000001</v>
      </c>
      <c r="D139" s="7">
        <v>5.9</v>
      </c>
      <c r="E139" s="7">
        <v>8.4</v>
      </c>
      <c r="F139" s="7">
        <v>1.6</v>
      </c>
      <c r="G139" s="7">
        <v>3.2</v>
      </c>
      <c r="H139" s="7">
        <v>6.9</v>
      </c>
      <c r="I139" s="7">
        <v>2.9</v>
      </c>
      <c r="J139" s="7">
        <v>0.3</v>
      </c>
      <c r="K139" s="7">
        <v>3.659998028812983</v>
      </c>
    </row>
    <row r="140" spans="1:11">
      <c r="A140" s="31">
        <v>40725</v>
      </c>
      <c r="B140" s="7">
        <v>7568.9690000000001</v>
      </c>
      <c r="C140" s="7">
        <v>1191.674</v>
      </c>
      <c r="D140" s="7">
        <v>5.8</v>
      </c>
      <c r="E140" s="7">
        <v>8.1</v>
      </c>
      <c r="F140" s="7">
        <v>0.7</v>
      </c>
      <c r="G140" s="7">
        <v>3</v>
      </c>
      <c r="H140" s="7">
        <v>5.5</v>
      </c>
      <c r="I140" s="7">
        <v>2.9</v>
      </c>
      <c r="J140" s="7">
        <v>0.5</v>
      </c>
      <c r="K140" s="7">
        <v>6.1677811864497611</v>
      </c>
    </row>
    <row r="141" spans="1:11">
      <c r="A141" s="31">
        <v>40756</v>
      </c>
      <c r="B141" s="7">
        <v>8014.3819999999996</v>
      </c>
      <c r="C141" s="7">
        <v>1234.223</v>
      </c>
      <c r="D141" s="7">
        <v>4.4000000000000004</v>
      </c>
      <c r="E141" s="7">
        <v>7.9</v>
      </c>
      <c r="F141" s="7">
        <v>1.1000000000000001</v>
      </c>
      <c r="G141" s="7">
        <v>2.9</v>
      </c>
      <c r="H141" s="7">
        <v>6</v>
      </c>
      <c r="I141" s="7">
        <v>2.7</v>
      </c>
      <c r="J141" s="7">
        <v>0.3</v>
      </c>
      <c r="K141" s="7">
        <v>3.659998028812983</v>
      </c>
    </row>
    <row r="142" spans="1:11">
      <c r="A142" s="31">
        <v>40787</v>
      </c>
      <c r="B142" s="7">
        <v>7769.5969999999998</v>
      </c>
      <c r="C142" s="7">
        <v>1254.1320000000001</v>
      </c>
      <c r="D142" s="7">
        <v>4.4000000000000004</v>
      </c>
      <c r="E142" s="7">
        <v>7.9</v>
      </c>
      <c r="F142" s="7">
        <v>1</v>
      </c>
      <c r="G142" s="7">
        <v>2.7</v>
      </c>
      <c r="H142" s="7">
        <v>6</v>
      </c>
      <c r="I142" s="7">
        <v>2.5</v>
      </c>
      <c r="J142" s="7">
        <v>0.3</v>
      </c>
      <c r="K142" s="7">
        <v>3.659998028812983</v>
      </c>
    </row>
    <row r="143" spans="1:11">
      <c r="A143" s="31">
        <v>40817</v>
      </c>
      <c r="B143" s="7">
        <v>8006.9</v>
      </c>
      <c r="C143" s="7">
        <v>1260.6559999999999</v>
      </c>
      <c r="D143" s="7">
        <v>4.7</v>
      </c>
      <c r="E143" s="7">
        <v>8</v>
      </c>
      <c r="F143" s="7">
        <v>1.3</v>
      </c>
      <c r="G143" s="7">
        <v>3.1</v>
      </c>
      <c r="H143" s="7">
        <v>6.1</v>
      </c>
      <c r="I143" s="7">
        <v>2.9</v>
      </c>
      <c r="J143" s="7">
        <v>0.2</v>
      </c>
      <c r="K143" s="7">
        <v>2.4265767945403027</v>
      </c>
    </row>
    <row r="144" spans="1:11">
      <c r="A144" s="31">
        <v>40848</v>
      </c>
      <c r="B144" s="7">
        <v>7909.9539999999997</v>
      </c>
      <c r="C144" s="7">
        <v>1260.2429999999999</v>
      </c>
      <c r="D144" s="7">
        <v>4.2</v>
      </c>
      <c r="E144" s="7">
        <v>7.8</v>
      </c>
      <c r="F144" s="7">
        <v>1.6</v>
      </c>
      <c r="G144" s="7">
        <v>2.7</v>
      </c>
      <c r="H144" s="7">
        <v>6</v>
      </c>
      <c r="I144" s="7">
        <v>2.2000000000000002</v>
      </c>
      <c r="J144" s="7">
        <v>0.6</v>
      </c>
      <c r="K144" s="7">
        <v>7.4424167721924617</v>
      </c>
    </row>
    <row r="145" spans="1:11">
      <c r="A145" s="31">
        <v>40878</v>
      </c>
      <c r="B145" s="7">
        <v>7754.8810000000003</v>
      </c>
      <c r="C145" s="7">
        <v>1234.7339999999999</v>
      </c>
      <c r="D145" s="7">
        <v>5.6</v>
      </c>
      <c r="E145" s="7">
        <v>8.1999999999999993</v>
      </c>
      <c r="F145" s="7">
        <v>1.3</v>
      </c>
      <c r="G145" s="7">
        <v>3.8</v>
      </c>
      <c r="H145" s="7">
        <v>6.2</v>
      </c>
      <c r="I145" s="7">
        <v>2.6</v>
      </c>
      <c r="J145" s="7">
        <v>0.3</v>
      </c>
      <c r="K145" s="7">
        <v>3.659998028812983</v>
      </c>
    </row>
    <row r="146" spans="1:11">
      <c r="A146" s="31">
        <v>40909</v>
      </c>
      <c r="B146" s="7">
        <v>7967.5020000000004</v>
      </c>
      <c r="C146" s="7">
        <v>1365.6980000000001</v>
      </c>
      <c r="D146" s="7">
        <v>6.5</v>
      </c>
      <c r="E146" s="7">
        <v>8.4</v>
      </c>
      <c r="F146" s="7">
        <v>1.7</v>
      </c>
      <c r="G146" s="7">
        <v>2.5</v>
      </c>
      <c r="H146" s="7">
        <v>6.4</v>
      </c>
      <c r="I146" s="7">
        <v>2.6</v>
      </c>
      <c r="J146" s="7">
        <v>0.3</v>
      </c>
      <c r="K146" s="7">
        <v>3.659998028812983</v>
      </c>
    </row>
    <row r="147" spans="1:11">
      <c r="A147" s="31">
        <v>40940</v>
      </c>
      <c r="B147" s="7">
        <v>7783.1049999999996</v>
      </c>
      <c r="C147" s="7">
        <v>1301.396</v>
      </c>
      <c r="D147" s="7">
        <v>6.8</v>
      </c>
      <c r="E147" s="7">
        <v>8.5</v>
      </c>
      <c r="F147" s="7">
        <v>2.2000000000000002</v>
      </c>
      <c r="G147" s="7">
        <v>3.1</v>
      </c>
      <c r="H147" s="7">
        <v>6.6</v>
      </c>
      <c r="I147" s="7">
        <v>2.8</v>
      </c>
      <c r="J147" s="7">
        <v>0.4</v>
      </c>
      <c r="K147" s="7">
        <v>4.9070207534805954</v>
      </c>
    </row>
    <row r="148" spans="1:11">
      <c r="A148" s="31">
        <v>40969</v>
      </c>
      <c r="B148" s="7">
        <v>8050.9319999999998</v>
      </c>
      <c r="C148" s="7">
        <v>1291.2760000000001</v>
      </c>
      <c r="D148" s="7">
        <v>6.6</v>
      </c>
      <c r="E148" s="7">
        <v>8.3000000000000007</v>
      </c>
      <c r="F148" s="7">
        <v>1.5</v>
      </c>
      <c r="G148" s="7">
        <v>3.1</v>
      </c>
      <c r="H148" s="7">
        <v>6.5</v>
      </c>
      <c r="I148" s="7">
        <v>2.5</v>
      </c>
      <c r="J148" s="7">
        <v>0.3</v>
      </c>
      <c r="K148" s="7">
        <v>3.659998028812983</v>
      </c>
    </row>
    <row r="149" spans="1:11">
      <c r="A149" s="31">
        <v>41000</v>
      </c>
      <c r="B149" s="7">
        <v>8418.5789999999997</v>
      </c>
      <c r="C149" s="7">
        <v>1307.7619999999999</v>
      </c>
      <c r="D149" s="7">
        <v>6.8</v>
      </c>
      <c r="E149" s="7">
        <v>8.6999999999999993</v>
      </c>
      <c r="F149" s="7">
        <v>3.1</v>
      </c>
      <c r="G149" s="7">
        <v>2.6</v>
      </c>
      <c r="H149" s="7">
        <v>6.3</v>
      </c>
      <c r="I149" s="7">
        <v>2.2999999999999998</v>
      </c>
      <c r="J149" s="7">
        <v>0.7</v>
      </c>
      <c r="K149" s="7">
        <v>8.7310661915505285</v>
      </c>
    </row>
    <row r="150" spans="1:11">
      <c r="A150" s="31">
        <v>41030</v>
      </c>
      <c r="B150" s="7">
        <v>8618.6239999999998</v>
      </c>
      <c r="C150" s="7">
        <v>1341.433</v>
      </c>
      <c r="D150" s="7">
        <v>5.7</v>
      </c>
      <c r="E150" s="7">
        <v>8.4</v>
      </c>
      <c r="F150" s="7">
        <v>1.5</v>
      </c>
      <c r="G150" s="7">
        <v>3.1</v>
      </c>
      <c r="H150" s="7">
        <v>6.3</v>
      </c>
      <c r="I150" s="7">
        <v>2.1</v>
      </c>
      <c r="J150" s="7">
        <v>0.7</v>
      </c>
      <c r="K150" s="7">
        <v>8.7310661915505285</v>
      </c>
    </row>
    <row r="151" spans="1:11">
      <c r="A151" s="31">
        <v>41061</v>
      </c>
      <c r="B151" s="7">
        <v>8454.0480000000007</v>
      </c>
      <c r="C151" s="7">
        <v>1350.136</v>
      </c>
      <c r="D151" s="7">
        <v>6.1</v>
      </c>
      <c r="E151" s="7">
        <v>8.3000000000000007</v>
      </c>
      <c r="F151" s="7">
        <v>1.1000000000000001</v>
      </c>
      <c r="G151" s="7">
        <v>2.7</v>
      </c>
      <c r="H151" s="7">
        <v>6.3</v>
      </c>
      <c r="I151" s="7">
        <v>2.1</v>
      </c>
      <c r="J151" s="7">
        <v>0.3</v>
      </c>
      <c r="K151" s="7">
        <v>3.659998028812983</v>
      </c>
    </row>
    <row r="152" spans="1:11">
      <c r="A152" s="31">
        <v>41091</v>
      </c>
      <c r="B152" s="7">
        <v>8490.3909999999996</v>
      </c>
      <c r="C152" s="7">
        <v>1389.424</v>
      </c>
      <c r="D152" s="7">
        <v>3.5</v>
      </c>
      <c r="E152" s="7">
        <v>8.3000000000000007</v>
      </c>
      <c r="F152" s="7">
        <v>0.9</v>
      </c>
      <c r="G152" s="7">
        <v>2.9</v>
      </c>
      <c r="H152" s="7">
        <v>6.4</v>
      </c>
      <c r="I152" s="7">
        <v>2.2000000000000002</v>
      </c>
      <c r="J152" s="7">
        <v>0.3</v>
      </c>
      <c r="K152" s="7">
        <v>3.659998028812983</v>
      </c>
    </row>
    <row r="153" spans="1:11">
      <c r="A153" s="31">
        <v>41122</v>
      </c>
      <c r="B153" s="7">
        <v>8602.6440000000002</v>
      </c>
      <c r="C153" s="7">
        <v>1398.7629999999999</v>
      </c>
      <c r="D153" s="7">
        <v>0.8</v>
      </c>
      <c r="E153" s="7">
        <v>8.4</v>
      </c>
      <c r="F153" s="7">
        <v>1.5</v>
      </c>
      <c r="G153" s="7">
        <v>2.1</v>
      </c>
      <c r="H153" s="7">
        <v>6.2</v>
      </c>
      <c r="I153" s="7">
        <v>2</v>
      </c>
      <c r="J153" s="7">
        <v>0.3</v>
      </c>
      <c r="K153" s="7">
        <v>3.659998028812983</v>
      </c>
    </row>
    <row r="154" spans="1:11">
      <c r="A154" s="31">
        <v>41153</v>
      </c>
      <c r="B154" s="7">
        <v>8409.7510000000002</v>
      </c>
      <c r="C154" s="7">
        <v>1405.1790000000001</v>
      </c>
      <c r="D154" s="7">
        <v>5.7</v>
      </c>
      <c r="E154" s="7">
        <v>8.1999999999999993</v>
      </c>
      <c r="F154" s="7">
        <v>1.3</v>
      </c>
      <c r="G154" s="7">
        <v>2.1</v>
      </c>
      <c r="H154" s="7">
        <v>5.9</v>
      </c>
      <c r="I154" s="7">
        <v>2</v>
      </c>
      <c r="J154" s="7">
        <v>0.6</v>
      </c>
      <c r="K154" s="7">
        <v>7.4424167721924617</v>
      </c>
    </row>
    <row r="155" spans="1:11">
      <c r="A155" s="31">
        <v>41183</v>
      </c>
      <c r="B155" s="7">
        <v>8481.616</v>
      </c>
      <c r="C155" s="7">
        <v>1421.8240000000001</v>
      </c>
      <c r="D155" s="7">
        <v>4.8</v>
      </c>
      <c r="E155" s="7">
        <v>8.1</v>
      </c>
      <c r="F155" s="7">
        <v>1.9</v>
      </c>
      <c r="G155" s="7">
        <v>2.2999999999999998</v>
      </c>
      <c r="H155" s="7">
        <v>6.3</v>
      </c>
      <c r="I155" s="7">
        <v>2.2999999999999998</v>
      </c>
      <c r="J155" s="7">
        <v>0.7</v>
      </c>
      <c r="K155" s="7">
        <v>8.7310661915505285</v>
      </c>
    </row>
    <row r="156" spans="1:11">
      <c r="A156" s="31">
        <v>41214</v>
      </c>
      <c r="B156" s="7">
        <v>8761.6810000000005</v>
      </c>
      <c r="C156" s="7">
        <v>1407.5530000000001</v>
      </c>
      <c r="D156" s="7">
        <v>6.9</v>
      </c>
      <c r="E156" s="7">
        <v>8.1999999999999993</v>
      </c>
      <c r="F156" s="7">
        <v>2.2000000000000002</v>
      </c>
      <c r="G156" s="7">
        <v>2.4</v>
      </c>
      <c r="H156" s="7">
        <v>6.6</v>
      </c>
      <c r="I156" s="7">
        <v>2</v>
      </c>
      <c r="J156" s="7">
        <v>0.7</v>
      </c>
      <c r="K156" s="7">
        <v>8.7310661915505285</v>
      </c>
    </row>
    <row r="157" spans="1:11">
      <c r="A157" s="31">
        <v>41244</v>
      </c>
      <c r="B157" s="7">
        <v>8513.7739999999994</v>
      </c>
      <c r="C157" s="7">
        <v>1379.943</v>
      </c>
      <c r="D157" s="7">
        <v>4.8</v>
      </c>
      <c r="E157" s="7">
        <v>8</v>
      </c>
      <c r="F157" s="7">
        <v>2.5</v>
      </c>
      <c r="G157" s="7">
        <v>2.5</v>
      </c>
      <c r="H157" s="7">
        <v>6.9</v>
      </c>
      <c r="I157" s="7">
        <v>2.1</v>
      </c>
      <c r="J157" s="7">
        <v>0.6</v>
      </c>
      <c r="K157" s="7">
        <v>7.4424167721924617</v>
      </c>
    </row>
    <row r="158" spans="1:11">
      <c r="A158" s="31">
        <v>41275</v>
      </c>
      <c r="B158" s="7">
        <v>8546.9369999999999</v>
      </c>
      <c r="C158" s="7">
        <v>1528.077</v>
      </c>
      <c r="D158" s="7">
        <v>6.5</v>
      </c>
      <c r="E158" s="7">
        <v>8</v>
      </c>
      <c r="F158" s="7">
        <v>3.1</v>
      </c>
      <c r="G158" s="7">
        <v>3.9</v>
      </c>
      <c r="H158" s="7">
        <v>6.7</v>
      </c>
      <c r="I158" s="7">
        <v>3.5</v>
      </c>
      <c r="J158" s="7">
        <v>0.9</v>
      </c>
      <c r="K158" s="7">
        <v>11.350967495666797</v>
      </c>
    </row>
    <row r="159" spans="1:11">
      <c r="A159" s="31">
        <v>41306</v>
      </c>
      <c r="B159" s="7">
        <v>8565.1270000000004</v>
      </c>
      <c r="C159" s="7">
        <v>1422.3789999999999</v>
      </c>
      <c r="D159" s="7">
        <v>4.3</v>
      </c>
      <c r="E159" s="7">
        <v>8</v>
      </c>
      <c r="F159" s="7">
        <v>2.4</v>
      </c>
      <c r="G159" s="7">
        <v>3.8</v>
      </c>
      <c r="H159" s="7">
        <v>6.7</v>
      </c>
      <c r="I159" s="7">
        <v>3</v>
      </c>
      <c r="J159" s="7">
        <v>0.8</v>
      </c>
      <c r="K159" s="7">
        <v>10.033869371614701</v>
      </c>
    </row>
    <row r="160" spans="1:11">
      <c r="A160" s="31">
        <v>41334</v>
      </c>
      <c r="B160" s="7">
        <v>8624.9259999999995</v>
      </c>
      <c r="C160" s="7">
        <v>1409.4749999999999</v>
      </c>
      <c r="D160" s="7">
        <v>4.4000000000000004</v>
      </c>
      <c r="E160" s="7">
        <v>8.1</v>
      </c>
      <c r="F160" s="7">
        <v>2.2999999999999998</v>
      </c>
      <c r="G160" s="7">
        <v>3.8</v>
      </c>
      <c r="H160" s="7">
        <v>6.4</v>
      </c>
      <c r="I160" s="7">
        <v>2.4</v>
      </c>
      <c r="J160" s="7">
        <v>0.2</v>
      </c>
      <c r="K160" s="7">
        <v>2.4265767945403027</v>
      </c>
    </row>
    <row r="161" spans="1:11">
      <c r="A161" s="31">
        <v>41365</v>
      </c>
      <c r="B161" s="7">
        <v>9055.2890000000007</v>
      </c>
      <c r="C161" s="7">
        <v>1428.375</v>
      </c>
      <c r="D161" s="7">
        <v>6.5</v>
      </c>
      <c r="E161" s="7">
        <v>6.7</v>
      </c>
      <c r="F161" s="7">
        <v>2.5</v>
      </c>
      <c r="G161" s="7">
        <v>3.5</v>
      </c>
      <c r="H161" s="7">
        <v>6.2</v>
      </c>
      <c r="I161" s="7">
        <v>2.7</v>
      </c>
      <c r="J161" s="7">
        <v>0.3</v>
      </c>
      <c r="K161" s="7">
        <v>3.659998028812983</v>
      </c>
    </row>
    <row r="162" spans="1:11">
      <c r="A162" s="31">
        <v>41395</v>
      </c>
      <c r="B162" s="7">
        <v>9053.8349999999991</v>
      </c>
      <c r="C162" s="7">
        <v>1438.9269999999999</v>
      </c>
      <c r="D162" s="7">
        <v>6.9</v>
      </c>
      <c r="E162" s="7">
        <v>6.8</v>
      </c>
      <c r="F162" s="7">
        <v>2.2999999999999998</v>
      </c>
      <c r="G162" s="7">
        <v>3.4</v>
      </c>
      <c r="H162" s="7">
        <v>6.4</v>
      </c>
      <c r="I162" s="7">
        <v>2.9</v>
      </c>
      <c r="J162" s="7">
        <v>0.2</v>
      </c>
      <c r="K162" s="7">
        <v>2.4265767945403027</v>
      </c>
    </row>
    <row r="163" spans="1:11">
      <c r="A163" s="31">
        <v>41426</v>
      </c>
      <c r="B163" s="7">
        <v>9217.1190000000006</v>
      </c>
      <c r="C163" s="7">
        <v>1460.239</v>
      </c>
      <c r="D163" s="7">
        <v>5.4</v>
      </c>
      <c r="E163" s="7">
        <v>7.1</v>
      </c>
      <c r="F163" s="7">
        <v>2.5</v>
      </c>
      <c r="G163" s="7">
        <v>4</v>
      </c>
      <c r="H163" s="7">
        <v>6.4</v>
      </c>
      <c r="I163" s="7">
        <v>3.1</v>
      </c>
      <c r="J163" s="7">
        <v>0.3</v>
      </c>
      <c r="K163" s="7">
        <v>3.659998028812983</v>
      </c>
    </row>
    <row r="164" spans="1:11">
      <c r="A164" s="31">
        <v>41456</v>
      </c>
      <c r="B164" s="7">
        <v>9142.4639999999999</v>
      </c>
      <c r="C164" s="7">
        <v>1523.5170000000001</v>
      </c>
      <c r="D164" s="7">
        <v>5.0999999999999996</v>
      </c>
      <c r="E164" s="7">
        <v>7.1</v>
      </c>
      <c r="F164" s="7">
        <v>2.8</v>
      </c>
      <c r="G164" s="7">
        <v>4.5</v>
      </c>
      <c r="H164" s="7">
        <v>6.1</v>
      </c>
      <c r="I164" s="7">
        <v>3.5</v>
      </c>
      <c r="J164" s="7">
        <v>0.2</v>
      </c>
      <c r="K164" s="7">
        <v>2.4265767945403027</v>
      </c>
    </row>
    <row r="165" spans="1:11">
      <c r="A165" s="31">
        <v>41487</v>
      </c>
      <c r="B165" s="7">
        <v>9015.1679999999997</v>
      </c>
      <c r="C165" s="7">
        <v>1475.865</v>
      </c>
      <c r="D165" s="7">
        <v>6.8</v>
      </c>
      <c r="E165" s="7">
        <v>6.4</v>
      </c>
      <c r="F165" s="7">
        <v>3.4</v>
      </c>
      <c r="G165" s="7">
        <v>3.5</v>
      </c>
      <c r="H165" s="7">
        <v>6</v>
      </c>
      <c r="I165" s="7">
        <v>3.4</v>
      </c>
      <c r="J165" s="7">
        <v>0.2</v>
      </c>
      <c r="K165" s="7">
        <v>2.4265767945403027</v>
      </c>
    </row>
    <row r="166" spans="1:11">
      <c r="A166" s="31">
        <v>41518</v>
      </c>
      <c r="B166" s="7">
        <v>8597.6350000000002</v>
      </c>
      <c r="C166" s="7">
        <v>1467.6590000000001</v>
      </c>
      <c r="D166" s="7">
        <v>8</v>
      </c>
      <c r="E166" s="7">
        <v>7</v>
      </c>
      <c r="F166" s="7">
        <v>4.5</v>
      </c>
      <c r="G166" s="7">
        <v>4.3</v>
      </c>
      <c r="H166" s="7">
        <v>6.2</v>
      </c>
      <c r="I166" s="7">
        <v>4.2</v>
      </c>
      <c r="J166" s="7">
        <v>0.2</v>
      </c>
      <c r="K166" s="7">
        <v>2.4265767945403027</v>
      </c>
    </row>
    <row r="167" spans="1:11">
      <c r="A167" s="31">
        <v>41548</v>
      </c>
      <c r="B167" s="7">
        <v>8766.9069999999992</v>
      </c>
      <c r="C167" s="7">
        <v>1453.566</v>
      </c>
      <c r="D167" s="7">
        <v>7.4</v>
      </c>
      <c r="E167" s="7">
        <v>6.5</v>
      </c>
      <c r="F167" s="7">
        <v>5.0999999999999996</v>
      </c>
      <c r="G167" s="7">
        <v>4.7</v>
      </c>
      <c r="H167" s="7">
        <v>5.9</v>
      </c>
      <c r="I167" s="7">
        <v>4.3</v>
      </c>
      <c r="J167" s="7">
        <v>0.3</v>
      </c>
      <c r="K167" s="7">
        <v>3.659998028812983</v>
      </c>
    </row>
    <row r="168" spans="1:11">
      <c r="A168" s="31">
        <v>41579</v>
      </c>
      <c r="B168" s="7">
        <v>8844.8680000000004</v>
      </c>
      <c r="C168" s="7">
        <v>1437.6510000000001</v>
      </c>
      <c r="D168" s="7">
        <v>8</v>
      </c>
      <c r="E168" s="7">
        <v>8.3000000000000007</v>
      </c>
      <c r="F168" s="7">
        <v>4.5999999999999996</v>
      </c>
      <c r="G168" s="7">
        <v>5.2</v>
      </c>
      <c r="H168" s="7">
        <v>5.8</v>
      </c>
      <c r="I168" s="7">
        <v>4.7</v>
      </c>
      <c r="J168" s="7">
        <v>0.5</v>
      </c>
      <c r="K168" s="7">
        <v>6.1677811864497611</v>
      </c>
    </row>
    <row r="169" spans="1:11">
      <c r="A169" s="31">
        <v>41609</v>
      </c>
      <c r="B169" s="7">
        <v>8553.4609999999993</v>
      </c>
      <c r="C169" s="7">
        <v>1404.152</v>
      </c>
      <c r="D169" s="7">
        <v>7.3</v>
      </c>
      <c r="E169" s="7">
        <v>8.3000000000000007</v>
      </c>
      <c r="F169" s="7">
        <v>5.5</v>
      </c>
      <c r="G169" s="7">
        <v>5.4</v>
      </c>
      <c r="H169" s="7">
        <v>6.8</v>
      </c>
      <c r="I169" s="7">
        <v>4.9000000000000004</v>
      </c>
      <c r="J169" s="7">
        <v>0.7</v>
      </c>
      <c r="K169" s="7">
        <v>8.7310661915505285</v>
      </c>
    </row>
    <row r="170" spans="1:11">
      <c r="A170" s="31">
        <v>41640</v>
      </c>
      <c r="B170" s="7">
        <v>8677.6139999999996</v>
      </c>
      <c r="C170" s="7">
        <v>1512.261</v>
      </c>
      <c r="D170" s="7">
        <v>7</v>
      </c>
      <c r="E170" s="7">
        <v>8.3000000000000007</v>
      </c>
      <c r="F170" s="7">
        <v>4.3</v>
      </c>
      <c r="G170" s="7">
        <v>3.8</v>
      </c>
      <c r="H170" s="7">
        <v>6.3</v>
      </c>
      <c r="I170" s="7">
        <v>5.6</v>
      </c>
      <c r="J170" s="7">
        <v>0.6</v>
      </c>
      <c r="K170" s="7">
        <v>7.4424167721924617</v>
      </c>
    </row>
    <row r="171" spans="1:11">
      <c r="A171" s="31">
        <v>41671</v>
      </c>
      <c r="B171" s="7">
        <v>8852.6319999999996</v>
      </c>
      <c r="C171" s="7">
        <v>1397.7080000000001</v>
      </c>
      <c r="D171" s="7">
        <v>6.1</v>
      </c>
      <c r="E171" s="7">
        <v>8.3000000000000007</v>
      </c>
      <c r="F171" s="7">
        <v>5.4</v>
      </c>
      <c r="G171" s="7">
        <v>4.2</v>
      </c>
      <c r="H171" s="7">
        <v>6.4</v>
      </c>
      <c r="I171" s="7">
        <v>4.8</v>
      </c>
      <c r="J171" s="7">
        <v>1.7</v>
      </c>
      <c r="K171" s="7">
        <v>22.419735005332385</v>
      </c>
    </row>
    <row r="172" spans="1:11">
      <c r="A172" s="31">
        <v>41699</v>
      </c>
      <c r="B172" s="7">
        <v>8884.94</v>
      </c>
      <c r="C172" s="7">
        <v>1399.675</v>
      </c>
      <c r="D172" s="7">
        <v>6.9</v>
      </c>
      <c r="E172" s="7">
        <v>8.4</v>
      </c>
      <c r="F172" s="7">
        <v>5.0999999999999996</v>
      </c>
      <c r="G172" s="7">
        <v>4.5999999999999996</v>
      </c>
      <c r="H172" s="7">
        <v>6.9</v>
      </c>
      <c r="I172" s="7">
        <v>4.3</v>
      </c>
      <c r="J172" s="7">
        <v>1</v>
      </c>
      <c r="K172" s="7">
        <v>12.682503013196978</v>
      </c>
    </row>
    <row r="173" spans="1:11">
      <c r="A173" s="31">
        <v>41730</v>
      </c>
      <c r="B173" s="7">
        <v>8929.8169999999991</v>
      </c>
      <c r="C173" s="7">
        <v>1319.8869999999999</v>
      </c>
      <c r="D173" s="7">
        <v>2.7</v>
      </c>
      <c r="E173" s="7">
        <v>7.6</v>
      </c>
      <c r="F173" s="7">
        <v>6.3</v>
      </c>
      <c r="G173" s="7">
        <v>5.5</v>
      </c>
      <c r="H173" s="7">
        <v>6.7</v>
      </c>
      <c r="I173" s="7">
        <v>5.9</v>
      </c>
      <c r="J173" s="7">
        <v>0.6</v>
      </c>
      <c r="K173" s="7">
        <v>7.4424167721924617</v>
      </c>
    </row>
    <row r="174" spans="1:11">
      <c r="A174" s="31">
        <v>41760</v>
      </c>
      <c r="B174" s="7">
        <v>8959.0460000000003</v>
      </c>
      <c r="C174" s="7">
        <v>1359.0329999999999</v>
      </c>
      <c r="D174" s="7">
        <v>8.6999999999999993</v>
      </c>
      <c r="E174" s="7">
        <v>8.8000000000000007</v>
      </c>
      <c r="F174" s="7">
        <v>6.1</v>
      </c>
      <c r="G174" s="7">
        <v>4.8</v>
      </c>
      <c r="H174" s="7">
        <v>7.9</v>
      </c>
      <c r="I174" s="7">
        <v>5.8</v>
      </c>
      <c r="J174" s="7">
        <v>0.6</v>
      </c>
      <c r="K174" s="7">
        <v>7.4424167721924617</v>
      </c>
    </row>
    <row r="175" spans="1:11">
      <c r="A175" s="31">
        <v>41791</v>
      </c>
      <c r="B175" s="7">
        <v>9207.8960000000006</v>
      </c>
      <c r="C175" s="7">
        <v>1397.8009999999999</v>
      </c>
      <c r="D175" s="7">
        <v>8.8000000000000007</v>
      </c>
      <c r="E175" s="7">
        <v>9.1</v>
      </c>
      <c r="F175" s="7">
        <v>6.3</v>
      </c>
      <c r="G175" s="7">
        <v>4.9000000000000004</v>
      </c>
      <c r="H175" s="7">
        <v>7.5</v>
      </c>
      <c r="I175" s="7">
        <v>5.5</v>
      </c>
      <c r="J175" s="7">
        <v>0.3</v>
      </c>
      <c r="K175" s="7">
        <v>3.659998028812983</v>
      </c>
    </row>
    <row r="176" spans="1:11">
      <c r="A176" s="31">
        <v>41821</v>
      </c>
      <c r="B176" s="7">
        <v>9735.0210000000006</v>
      </c>
      <c r="C176" s="7">
        <v>1452.2159999999999</v>
      </c>
      <c r="D176" s="7">
        <v>8.6999999999999993</v>
      </c>
      <c r="E176" s="7">
        <v>8.1999999999999993</v>
      </c>
      <c r="F176" s="7">
        <v>5.9</v>
      </c>
      <c r="G176" s="7">
        <v>6.5</v>
      </c>
      <c r="H176" s="7">
        <v>7.2</v>
      </c>
      <c r="I176" s="7">
        <v>5</v>
      </c>
      <c r="J176" s="7">
        <v>0.1</v>
      </c>
      <c r="K176" s="7">
        <v>1.2066220495791313</v>
      </c>
    </row>
    <row r="177" spans="1:11">
      <c r="A177" s="31">
        <v>41852</v>
      </c>
      <c r="B177" s="7">
        <v>9752.9920000000002</v>
      </c>
      <c r="C177" s="7">
        <v>1439.6010000000001</v>
      </c>
      <c r="D177" s="7">
        <v>8.6999999999999993</v>
      </c>
      <c r="E177" s="7">
        <v>9.3000000000000007</v>
      </c>
      <c r="F177" s="7">
        <v>6.3</v>
      </c>
      <c r="G177" s="7">
        <v>6.3</v>
      </c>
      <c r="H177" s="7">
        <v>7.7</v>
      </c>
      <c r="I177" s="7">
        <v>5.0999999999999996</v>
      </c>
      <c r="J177" s="7">
        <v>0.4</v>
      </c>
      <c r="K177" s="7">
        <v>4.9070207534805954</v>
      </c>
    </row>
    <row r="178" spans="1:11">
      <c r="A178" s="31">
        <v>41883</v>
      </c>
      <c r="B178" s="7">
        <v>9567.2780000000002</v>
      </c>
      <c r="C178" s="7">
        <v>1382.569</v>
      </c>
      <c r="D178" s="7">
        <v>9</v>
      </c>
      <c r="E178" s="7">
        <v>9.1</v>
      </c>
      <c r="F178" s="7">
        <v>5.8</v>
      </c>
      <c r="G178" s="7">
        <v>6.8</v>
      </c>
      <c r="H178" s="7">
        <v>7.5</v>
      </c>
      <c r="I178" s="7">
        <v>5.0999999999999996</v>
      </c>
      <c r="J178" s="7">
        <v>0.5</v>
      </c>
      <c r="K178" s="7">
        <v>6.1677811864497611</v>
      </c>
    </row>
    <row r="179" spans="1:11">
      <c r="A179" s="31">
        <v>41913</v>
      </c>
      <c r="B179" s="7">
        <v>9549.4030000000002</v>
      </c>
      <c r="C179" s="7">
        <v>1369.299</v>
      </c>
      <c r="D179" s="7">
        <v>8.3000000000000007</v>
      </c>
      <c r="E179" s="7">
        <v>9.3000000000000007</v>
      </c>
      <c r="F179" s="7">
        <v>6.2</v>
      </c>
      <c r="G179" s="7">
        <v>6.8</v>
      </c>
      <c r="H179" s="7">
        <v>7.6</v>
      </c>
      <c r="I179" s="7">
        <v>5.2</v>
      </c>
      <c r="J179" s="7">
        <v>0.4</v>
      </c>
      <c r="K179" s="7">
        <v>4.9070207534805954</v>
      </c>
    </row>
    <row r="180" spans="1:11">
      <c r="A180" s="31">
        <v>41944</v>
      </c>
      <c r="B180" s="7">
        <v>9202.0889999999999</v>
      </c>
      <c r="C180" s="7">
        <v>1274.3969999999999</v>
      </c>
      <c r="D180" s="7">
        <v>9.1</v>
      </c>
      <c r="E180" s="7">
        <v>9.1999999999999993</v>
      </c>
      <c r="F180" s="7">
        <v>6.5</v>
      </c>
      <c r="G180" s="7">
        <v>7.5</v>
      </c>
      <c r="H180" s="7">
        <v>7.4</v>
      </c>
      <c r="I180" s="7">
        <v>5.5</v>
      </c>
      <c r="J180" s="7">
        <v>0.6</v>
      </c>
      <c r="K180" s="7">
        <v>7.4424167721924617</v>
      </c>
    </row>
    <row r="181" spans="1:11">
      <c r="A181" s="31">
        <v>41974</v>
      </c>
      <c r="B181" s="7">
        <v>8582.7739999999994</v>
      </c>
      <c r="C181" s="7">
        <v>1221.633</v>
      </c>
      <c r="D181" s="7">
        <v>9.1</v>
      </c>
      <c r="E181" s="7">
        <v>9.3000000000000007</v>
      </c>
      <c r="F181" s="7">
        <v>6.9</v>
      </c>
      <c r="G181" s="7">
        <v>7.3</v>
      </c>
      <c r="H181" s="7">
        <v>7.3</v>
      </c>
      <c r="I181" s="7">
        <v>5.2</v>
      </c>
      <c r="J181" s="7">
        <v>0.5</v>
      </c>
      <c r="K181" s="7">
        <v>6.1677811864497611</v>
      </c>
    </row>
    <row r="182" spans="1:11">
      <c r="A182" s="31">
        <v>42005</v>
      </c>
      <c r="B182" s="7">
        <v>7967.7150000000001</v>
      </c>
      <c r="C182" s="7">
        <v>1122.319</v>
      </c>
      <c r="D182" s="7">
        <v>9</v>
      </c>
      <c r="E182" s="7">
        <v>9.3000000000000007</v>
      </c>
      <c r="F182" s="7">
        <v>13.6</v>
      </c>
      <c r="G182" s="7">
        <v>7.7</v>
      </c>
      <c r="H182" s="7">
        <v>7</v>
      </c>
      <c r="I182" s="7">
        <v>8.6</v>
      </c>
      <c r="J182" s="7">
        <v>0.6</v>
      </c>
      <c r="K182" s="7">
        <v>7.4424167721924617</v>
      </c>
    </row>
    <row r="183" spans="1:11">
      <c r="A183" s="31">
        <v>42036</v>
      </c>
      <c r="B183" s="7">
        <v>7631.9620000000004</v>
      </c>
      <c r="C183" s="7">
        <v>1035.712</v>
      </c>
      <c r="D183" s="7">
        <v>9</v>
      </c>
      <c r="E183" s="7">
        <v>9.1999999999999993</v>
      </c>
      <c r="F183" s="7">
        <v>14.6</v>
      </c>
      <c r="G183" s="7">
        <v>7.4</v>
      </c>
      <c r="H183" s="7">
        <v>8</v>
      </c>
      <c r="I183" s="7">
        <v>11.1</v>
      </c>
      <c r="J183" s="7">
        <v>0.4</v>
      </c>
      <c r="K183" s="7">
        <v>4.9070207534805954</v>
      </c>
    </row>
    <row r="184" spans="1:11">
      <c r="A184" s="31">
        <v>42064</v>
      </c>
      <c r="B184" s="7">
        <v>7654.33</v>
      </c>
      <c r="C184" s="7">
        <v>1020.848</v>
      </c>
      <c r="D184" s="7">
        <v>8.5</v>
      </c>
      <c r="E184" s="7">
        <v>8.6999999999999993</v>
      </c>
      <c r="F184" s="7">
        <v>13.7</v>
      </c>
      <c r="G184" s="7">
        <v>7.6</v>
      </c>
      <c r="H184" s="7">
        <v>6.9</v>
      </c>
      <c r="I184" s="7">
        <v>12.8</v>
      </c>
      <c r="J184" s="7">
        <v>0.1</v>
      </c>
      <c r="K184" s="7">
        <v>1.2066220495791313</v>
      </c>
    </row>
    <row r="185" spans="1:11">
      <c r="A185" s="31">
        <v>42095</v>
      </c>
      <c r="B185" s="7">
        <v>7794.2420000000002</v>
      </c>
      <c r="C185" s="7">
        <v>1037.126</v>
      </c>
      <c r="D185" s="7">
        <v>9.1</v>
      </c>
      <c r="E185" s="7">
        <v>9.1999999999999993</v>
      </c>
      <c r="F185" s="7">
        <v>13.5</v>
      </c>
      <c r="G185" s="7">
        <v>7.9</v>
      </c>
      <c r="H185" s="7">
        <v>8</v>
      </c>
      <c r="I185" s="7">
        <v>12.5</v>
      </c>
      <c r="J185" s="7">
        <v>0.1</v>
      </c>
      <c r="K185" s="7">
        <v>1.2066220495791313</v>
      </c>
    </row>
    <row r="186" spans="1:11">
      <c r="A186" s="31">
        <v>42125</v>
      </c>
      <c r="B186" s="7">
        <v>7595.7650000000003</v>
      </c>
      <c r="C186" s="7">
        <v>1018.439</v>
      </c>
      <c r="D186" s="7">
        <v>9</v>
      </c>
      <c r="E186" s="7">
        <v>9.1999999999999993</v>
      </c>
      <c r="F186" s="7">
        <v>12.6</v>
      </c>
      <c r="G186" s="7">
        <v>8.6</v>
      </c>
      <c r="H186" s="7">
        <v>7.9</v>
      </c>
      <c r="I186" s="7">
        <v>10.6</v>
      </c>
      <c r="J186" s="7">
        <v>0.3</v>
      </c>
      <c r="K186" s="7">
        <v>3.659998028812983</v>
      </c>
    </row>
    <row r="187" spans="1:11">
      <c r="A187" s="31">
        <v>42156</v>
      </c>
      <c r="B187" s="7">
        <v>7830.7420000000002</v>
      </c>
      <c r="C187" s="7">
        <v>1086.9480000000001</v>
      </c>
      <c r="D187" s="7">
        <v>7.1</v>
      </c>
      <c r="E187" s="7">
        <v>9.1999999999999993</v>
      </c>
      <c r="F187" s="7">
        <v>11.6</v>
      </c>
      <c r="G187" s="7">
        <v>8.8000000000000007</v>
      </c>
      <c r="H187" s="7">
        <v>7.6</v>
      </c>
      <c r="I187" s="7">
        <v>11.9</v>
      </c>
      <c r="J187" s="7">
        <v>-0.1</v>
      </c>
      <c r="K187" s="7">
        <v>-1.1934219505790988</v>
      </c>
    </row>
    <row r="188" spans="1:11">
      <c r="A188" s="31">
        <v>42186</v>
      </c>
      <c r="B188" s="7">
        <v>8524.4629999999997</v>
      </c>
      <c r="C188" s="7">
        <v>1143.598</v>
      </c>
      <c r="D188" s="7">
        <v>9.3000000000000007</v>
      </c>
      <c r="E188" s="7">
        <v>9.6</v>
      </c>
      <c r="F188" s="7">
        <v>10.199999999999999</v>
      </c>
      <c r="G188" s="7">
        <v>10.1</v>
      </c>
      <c r="H188" s="7">
        <v>7.6</v>
      </c>
      <c r="I188" s="7">
        <v>6.8</v>
      </c>
      <c r="J188" s="7">
        <v>0.1</v>
      </c>
      <c r="K188" s="7">
        <v>1.2066220495791313</v>
      </c>
    </row>
    <row r="189" spans="1:11">
      <c r="A189" s="31">
        <v>42217</v>
      </c>
      <c r="B189" s="7">
        <v>8181.067</v>
      </c>
      <c r="C189" s="7">
        <v>1135.2929999999999</v>
      </c>
      <c r="D189" s="7">
        <v>9.1999999999999993</v>
      </c>
      <c r="E189" s="7">
        <v>9.6</v>
      </c>
      <c r="F189" s="7">
        <v>8.8000000000000007</v>
      </c>
      <c r="G189" s="7">
        <v>9.3000000000000007</v>
      </c>
      <c r="H189" s="7">
        <v>7.4</v>
      </c>
      <c r="I189" s="7">
        <v>4.8</v>
      </c>
      <c r="J189" s="7">
        <v>0.3</v>
      </c>
      <c r="K189" s="7">
        <v>3.659998028812983</v>
      </c>
    </row>
    <row r="190" spans="1:11">
      <c r="A190" s="31">
        <v>42248</v>
      </c>
      <c r="B190" s="7">
        <v>8235.0310000000009</v>
      </c>
      <c r="C190" s="7">
        <v>1186.211</v>
      </c>
      <c r="D190" s="7">
        <v>6.6</v>
      </c>
      <c r="E190" s="7">
        <v>9.6</v>
      </c>
      <c r="F190" s="7">
        <v>8.1</v>
      </c>
      <c r="G190" s="7">
        <v>9.6</v>
      </c>
      <c r="H190" s="7">
        <v>7.9</v>
      </c>
      <c r="I190" s="7">
        <v>7.2</v>
      </c>
      <c r="J190" s="7">
        <v>1</v>
      </c>
      <c r="K190" s="7">
        <v>12.682503013196978</v>
      </c>
    </row>
    <row r="191" spans="1:11">
      <c r="A191" s="31">
        <v>42278</v>
      </c>
      <c r="B191" s="7">
        <v>8430.69</v>
      </c>
      <c r="C191" s="7">
        <v>1199.9590000000001</v>
      </c>
      <c r="D191" s="7">
        <v>9.1</v>
      </c>
      <c r="E191" s="7">
        <v>9.6999999999999993</v>
      </c>
      <c r="F191" s="7">
        <v>9.8000000000000007</v>
      </c>
      <c r="G191" s="7">
        <v>9.6999999999999993</v>
      </c>
      <c r="H191" s="7">
        <v>8.6</v>
      </c>
      <c r="I191" s="7">
        <v>11.5</v>
      </c>
      <c r="J191" s="7">
        <v>5.2</v>
      </c>
      <c r="K191" s="7">
        <v>83.733724087323978</v>
      </c>
    </row>
    <row r="192" spans="1:11">
      <c r="A192" s="31">
        <v>42309</v>
      </c>
      <c r="B192" s="7">
        <v>8496.4330000000009</v>
      </c>
      <c r="C192" s="7">
        <v>1201.559</v>
      </c>
      <c r="D192" s="7">
        <v>9.1</v>
      </c>
      <c r="E192" s="7">
        <v>9.6999999999999993</v>
      </c>
      <c r="F192" s="7">
        <v>11.7</v>
      </c>
      <c r="G192" s="7">
        <v>9.6</v>
      </c>
      <c r="H192" s="7">
        <v>8.1999999999999993</v>
      </c>
      <c r="I192" s="7">
        <v>13.3</v>
      </c>
      <c r="J192" s="7">
        <v>3.7</v>
      </c>
      <c r="K192" s="7">
        <v>54.648273779377952</v>
      </c>
    </row>
    <row r="193" spans="1:11">
      <c r="A193" s="31">
        <v>42339</v>
      </c>
      <c r="B193" s="7">
        <v>8913.375</v>
      </c>
      <c r="C193" s="7">
        <v>1190.2429999999999</v>
      </c>
      <c r="D193" s="7">
        <v>8.6999999999999993</v>
      </c>
      <c r="E193" s="7">
        <v>9.6999999999999993</v>
      </c>
      <c r="F193" s="7">
        <v>14.1</v>
      </c>
      <c r="G193" s="7">
        <v>11.4</v>
      </c>
      <c r="H193" s="7">
        <v>8.1</v>
      </c>
      <c r="I193" s="7">
        <v>15.2</v>
      </c>
      <c r="J193" s="7">
        <v>1.2</v>
      </c>
      <c r="K193" s="7">
        <v>15.389462418258582</v>
      </c>
    </row>
    <row r="194" spans="1:11">
      <c r="A194" s="31">
        <v>42370</v>
      </c>
      <c r="B194" s="7">
        <v>8597.8320000000003</v>
      </c>
      <c r="C194" s="7">
        <v>1236.973</v>
      </c>
      <c r="D194" s="7">
        <v>7.9</v>
      </c>
      <c r="E194" s="7">
        <v>9.6999999999999993</v>
      </c>
      <c r="F194" s="7">
        <v>15.4</v>
      </c>
      <c r="G194" s="7">
        <v>10.7</v>
      </c>
      <c r="H194" s="7">
        <v>8</v>
      </c>
      <c r="I194" s="7">
        <v>19.899999999999999</v>
      </c>
      <c r="J194" s="7">
        <v>1.3</v>
      </c>
      <c r="K194" s="7">
        <v>16.765177626913008</v>
      </c>
    </row>
    <row r="195" spans="1:11">
      <c r="A195" s="31">
        <v>42401</v>
      </c>
      <c r="B195" s="7">
        <v>8567.5390000000007</v>
      </c>
      <c r="C195" s="7">
        <v>1174.1780000000001</v>
      </c>
      <c r="D195" s="7">
        <v>9</v>
      </c>
      <c r="E195" s="7">
        <v>9.6</v>
      </c>
      <c r="F195" s="7">
        <v>17.8</v>
      </c>
      <c r="G195" s="7">
        <v>12.2</v>
      </c>
      <c r="H195" s="7">
        <v>8.8000000000000007</v>
      </c>
      <c r="I195" s="7">
        <v>29.3</v>
      </c>
      <c r="J195" s="7">
        <v>1.1000000000000001</v>
      </c>
      <c r="K195" s="7">
        <v>14.028619649985409</v>
      </c>
    </row>
    <row r="196" spans="1:11">
      <c r="A196" s="31">
        <v>42430</v>
      </c>
      <c r="B196" s="7">
        <v>8783.3880000000008</v>
      </c>
      <c r="C196" s="7">
        <v>1237.519</v>
      </c>
      <c r="D196" s="7">
        <v>12.7</v>
      </c>
      <c r="E196" s="7">
        <v>12.5</v>
      </c>
      <c r="F196" s="7">
        <v>17.100000000000001</v>
      </c>
      <c r="G196" s="7">
        <v>13.2</v>
      </c>
      <c r="H196" s="7">
        <v>11.2</v>
      </c>
      <c r="I196" s="7">
        <v>15.3</v>
      </c>
      <c r="J196" s="7">
        <v>0.5</v>
      </c>
      <c r="K196" s="7">
        <v>6.1677811864497611</v>
      </c>
    </row>
    <row r="197" spans="1:11">
      <c r="A197" s="31">
        <v>42461</v>
      </c>
      <c r="B197" s="7">
        <v>9738.4740000000002</v>
      </c>
      <c r="C197" s="7">
        <v>1302.768</v>
      </c>
      <c r="D197" s="7">
        <v>12.1</v>
      </c>
      <c r="E197" s="7">
        <v>12.6</v>
      </c>
      <c r="F197" s="7">
        <v>12.2</v>
      </c>
      <c r="G197" s="7">
        <v>12.6</v>
      </c>
      <c r="H197" s="7">
        <v>11.8</v>
      </c>
      <c r="I197" s="7">
        <v>13.9</v>
      </c>
      <c r="J197" s="7">
        <v>0.6</v>
      </c>
      <c r="K197" s="7">
        <v>7.4424167721924617</v>
      </c>
    </row>
    <row r="198" spans="1:11">
      <c r="A198" s="31">
        <v>42491</v>
      </c>
      <c r="B198" s="7">
        <v>9781.6029999999992</v>
      </c>
      <c r="C198" s="7">
        <v>1395.9839999999999</v>
      </c>
      <c r="D198" s="7">
        <v>12.4</v>
      </c>
      <c r="E198" s="7">
        <v>13.2</v>
      </c>
      <c r="F198" s="7">
        <v>13.9</v>
      </c>
      <c r="G198" s="7">
        <v>12.4</v>
      </c>
      <c r="H198" s="7">
        <v>11.8</v>
      </c>
      <c r="I198" s="7">
        <v>13.8</v>
      </c>
      <c r="J198" s="7">
        <v>0.5</v>
      </c>
      <c r="K198" s="7">
        <v>6.1677811864497611</v>
      </c>
    </row>
    <row r="199" spans="1:11">
      <c r="A199" s="31">
        <v>42522</v>
      </c>
      <c r="B199" s="7">
        <v>10151.25</v>
      </c>
      <c r="C199" s="7">
        <v>1485.329</v>
      </c>
      <c r="D199" s="7">
        <v>12.3</v>
      </c>
      <c r="E199" s="7">
        <v>13.4</v>
      </c>
      <c r="F199" s="7">
        <v>13.5</v>
      </c>
      <c r="G199" s="7">
        <v>12.4</v>
      </c>
      <c r="H199" s="7">
        <v>12.1</v>
      </c>
      <c r="I199" s="7">
        <v>12.9</v>
      </c>
      <c r="J199" s="7">
        <v>0.4</v>
      </c>
      <c r="K199" s="7">
        <v>4.9070207534805954</v>
      </c>
    </row>
    <row r="200" spans="1:11">
      <c r="A200" s="31">
        <v>42552</v>
      </c>
      <c r="B200" s="7">
        <v>10669.976000000001</v>
      </c>
      <c r="C200" s="7">
        <v>1582.258</v>
      </c>
      <c r="D200" s="7">
        <v>12.2</v>
      </c>
      <c r="E200" s="7">
        <v>12.1</v>
      </c>
      <c r="F200" s="7">
        <v>13.2</v>
      </c>
      <c r="G200" s="7">
        <v>12.4</v>
      </c>
      <c r="H200" s="7">
        <v>11.2</v>
      </c>
      <c r="I200" s="7">
        <v>12.7</v>
      </c>
      <c r="J200" s="7">
        <v>0.5</v>
      </c>
      <c r="K200" s="7">
        <v>6.1677811864497611</v>
      </c>
    </row>
    <row r="201" spans="1:11">
      <c r="A201" s="31">
        <v>42583</v>
      </c>
      <c r="B201" s="7">
        <v>11241.337</v>
      </c>
      <c r="C201" s="7">
        <v>1593.3779999999999</v>
      </c>
      <c r="D201" s="7">
        <v>11.9</v>
      </c>
      <c r="E201" s="7">
        <v>12.6</v>
      </c>
      <c r="F201" s="7">
        <v>12.2</v>
      </c>
      <c r="G201" s="7">
        <v>12.1</v>
      </c>
      <c r="H201" s="7">
        <v>11.9</v>
      </c>
      <c r="I201" s="7">
        <v>11.5</v>
      </c>
      <c r="J201" s="7">
        <v>0.2</v>
      </c>
      <c r="K201" s="7">
        <v>2.4265767945403027</v>
      </c>
    </row>
    <row r="202" spans="1:11">
      <c r="A202" s="31">
        <v>42614</v>
      </c>
      <c r="B202" s="7">
        <v>10923.646000000001</v>
      </c>
      <c r="C202" s="7">
        <v>1548.9739999999999</v>
      </c>
      <c r="D202" s="7">
        <v>11.5</v>
      </c>
      <c r="E202" s="7">
        <v>12.9</v>
      </c>
      <c r="F202" s="7">
        <v>11.5</v>
      </c>
      <c r="G202" s="7">
        <v>11.3</v>
      </c>
      <c r="H202" s="7">
        <v>12</v>
      </c>
      <c r="I202" s="7">
        <v>11</v>
      </c>
      <c r="J202" s="7">
        <v>0.2</v>
      </c>
      <c r="K202" s="7">
        <v>2.4265767945403027</v>
      </c>
    </row>
    <row r="203" spans="1:11">
      <c r="A203" s="31">
        <v>42644</v>
      </c>
      <c r="B203" s="7">
        <v>11173.978999999999</v>
      </c>
      <c r="C203" s="7">
        <v>1560.761</v>
      </c>
      <c r="D203" s="7">
        <v>11.8</v>
      </c>
      <c r="E203" s="7">
        <v>12.5</v>
      </c>
      <c r="F203" s="7">
        <v>11.5</v>
      </c>
      <c r="G203" s="7">
        <v>11.1</v>
      </c>
      <c r="H203" s="7">
        <v>11.2</v>
      </c>
      <c r="I203" s="7">
        <v>11</v>
      </c>
      <c r="J203" s="7">
        <v>0.6</v>
      </c>
      <c r="K203" s="7">
        <v>7.4424167721924617</v>
      </c>
    </row>
    <row r="204" spans="1:11">
      <c r="A204" s="31">
        <v>42675</v>
      </c>
      <c r="B204" s="7">
        <v>11397.975</v>
      </c>
      <c r="C204" s="7">
        <v>1572.8420000000001</v>
      </c>
      <c r="D204" s="7">
        <v>11.6</v>
      </c>
      <c r="E204" s="7">
        <v>12.7</v>
      </c>
      <c r="F204" s="7">
        <v>10.7</v>
      </c>
      <c r="G204" s="7">
        <v>9.5</v>
      </c>
      <c r="H204" s="7">
        <v>12</v>
      </c>
      <c r="I204" s="7">
        <v>10.8</v>
      </c>
      <c r="J204" s="7">
        <v>1.2</v>
      </c>
      <c r="K204" s="7">
        <v>15.389462418258582</v>
      </c>
    </row>
    <row r="205" spans="1:11">
      <c r="A205" s="31">
        <v>42705</v>
      </c>
      <c r="B205" s="7">
        <v>11825.762000000001</v>
      </c>
      <c r="C205" s="7">
        <v>1567.7940000000001</v>
      </c>
      <c r="D205" s="7">
        <v>11</v>
      </c>
      <c r="E205" s="7">
        <v>13</v>
      </c>
      <c r="F205" s="7">
        <v>10.9</v>
      </c>
      <c r="G205" s="7">
        <v>11</v>
      </c>
      <c r="H205" s="7">
        <v>12.5</v>
      </c>
      <c r="I205" s="7">
        <v>10.8</v>
      </c>
      <c r="J205" s="7">
        <v>0.9</v>
      </c>
      <c r="K205" s="7">
        <v>11.350967495666797</v>
      </c>
    </row>
    <row r="206" spans="1:11">
      <c r="A206" s="31">
        <v>42736</v>
      </c>
      <c r="B206" s="7">
        <v>12566.465</v>
      </c>
      <c r="C206" s="7">
        <v>1748.81</v>
      </c>
      <c r="D206" s="7">
        <v>10.8</v>
      </c>
      <c r="E206" s="7">
        <v>12.8</v>
      </c>
      <c r="F206" s="7">
        <v>11.1</v>
      </c>
      <c r="G206" s="7">
        <v>10.9</v>
      </c>
      <c r="H206" s="7">
        <v>12</v>
      </c>
      <c r="I206" s="7">
        <v>10.5</v>
      </c>
      <c r="J206" s="7">
        <v>0.8</v>
      </c>
      <c r="K206" s="7">
        <v>10.033869371614701</v>
      </c>
    </row>
    <row r="207" spans="1:11">
      <c r="A207" s="31">
        <v>42767</v>
      </c>
      <c r="B207" s="7">
        <v>12121.436</v>
      </c>
      <c r="C207" s="7">
        <v>1619.0630000000001</v>
      </c>
      <c r="D207" s="7">
        <v>8.6</v>
      </c>
      <c r="E207" s="7">
        <v>12.5</v>
      </c>
      <c r="F207" s="7">
        <v>10.3</v>
      </c>
      <c r="G207" s="7">
        <v>10.4</v>
      </c>
      <c r="H207" s="7">
        <v>12.3</v>
      </c>
      <c r="I207" s="7">
        <v>10.4</v>
      </c>
      <c r="J207" s="7">
        <v>1</v>
      </c>
      <c r="K207" s="7">
        <v>12.682503013196978</v>
      </c>
    </row>
    <row r="208" spans="1:11">
      <c r="A208" s="31">
        <v>42795</v>
      </c>
      <c r="B208" s="7">
        <v>11974.736999999999</v>
      </c>
      <c r="C208" s="7">
        <v>1640.297</v>
      </c>
      <c r="D208" s="7">
        <v>11.2</v>
      </c>
      <c r="E208" s="7">
        <v>12.8</v>
      </c>
      <c r="F208" s="7">
        <v>10.5</v>
      </c>
      <c r="G208" s="7">
        <v>10.199999999999999</v>
      </c>
      <c r="H208" s="7">
        <v>11.8</v>
      </c>
      <c r="I208" s="7">
        <v>10.199999999999999</v>
      </c>
      <c r="J208" s="7">
        <v>0.5</v>
      </c>
      <c r="K208" s="7">
        <v>6.1677811864497611</v>
      </c>
    </row>
    <row r="209" spans="1:12">
      <c r="A209" s="31">
        <v>42826</v>
      </c>
      <c r="B209" s="7">
        <v>12746.522000000001</v>
      </c>
      <c r="C209" s="7">
        <v>1645.4069999999999</v>
      </c>
      <c r="D209" s="7">
        <v>10.8</v>
      </c>
      <c r="E209" s="7">
        <v>12.7</v>
      </c>
      <c r="F209" s="7">
        <v>9.5</v>
      </c>
      <c r="G209" s="7">
        <v>9.9</v>
      </c>
      <c r="H209" s="7">
        <v>12.1</v>
      </c>
      <c r="I209" s="7">
        <v>9.5</v>
      </c>
      <c r="J209" s="7">
        <v>0.5</v>
      </c>
      <c r="K209" s="7">
        <v>6.1677811864497611</v>
      </c>
    </row>
    <row r="210" spans="1:12">
      <c r="A210" s="31">
        <v>42856</v>
      </c>
      <c r="B210" s="7">
        <v>13031.74</v>
      </c>
      <c r="C210" s="7">
        <v>1724.115</v>
      </c>
      <c r="D210" s="7">
        <v>10.7</v>
      </c>
      <c r="E210" s="7">
        <v>12.9</v>
      </c>
      <c r="F210" s="7">
        <v>9.4</v>
      </c>
      <c r="G210" s="7">
        <v>10.4</v>
      </c>
      <c r="H210" s="7">
        <v>12</v>
      </c>
      <c r="I210" s="7">
        <v>9.4</v>
      </c>
      <c r="J210" s="7">
        <v>0.5</v>
      </c>
      <c r="K210" s="7">
        <v>6.1677811864497611</v>
      </c>
    </row>
    <row r="211" spans="1:12">
      <c r="A211" s="31">
        <v>42887</v>
      </c>
      <c r="B211" s="7">
        <v>13204.302</v>
      </c>
      <c r="C211" s="7">
        <v>1741.857</v>
      </c>
      <c r="D211" s="7">
        <v>12.1</v>
      </c>
      <c r="E211" s="7">
        <v>12.7</v>
      </c>
      <c r="F211" s="7">
        <v>9</v>
      </c>
      <c r="G211" s="7">
        <v>10.199999999999999</v>
      </c>
      <c r="H211" s="7">
        <v>12</v>
      </c>
      <c r="I211" s="7">
        <v>8.6999999999999993</v>
      </c>
      <c r="J211" s="7">
        <v>0.4</v>
      </c>
      <c r="K211" s="7">
        <v>4.9070207534805954</v>
      </c>
    </row>
    <row r="212" spans="1:12">
      <c r="A212" s="31">
        <v>42917</v>
      </c>
      <c r="B212" s="7">
        <v>13612.004999999999</v>
      </c>
      <c r="C212" s="7">
        <v>1830.6690000000001</v>
      </c>
      <c r="D212" s="7">
        <v>10.5</v>
      </c>
      <c r="E212" s="7">
        <v>12.6</v>
      </c>
      <c r="F212" s="7">
        <v>8.8000000000000007</v>
      </c>
      <c r="G212" s="7">
        <v>9.6999999999999993</v>
      </c>
      <c r="H212" s="7">
        <v>12.1</v>
      </c>
      <c r="I212" s="7">
        <v>8.1999999999999993</v>
      </c>
      <c r="J212" s="7">
        <v>0.1</v>
      </c>
      <c r="K212" s="7">
        <v>1.2066220495791313</v>
      </c>
    </row>
    <row r="213" spans="1:12">
      <c r="A213" s="31">
        <v>42948</v>
      </c>
      <c r="B213" s="7">
        <v>13312.28</v>
      </c>
      <c r="C213" s="7">
        <v>1869.0340000000001</v>
      </c>
      <c r="D213" s="7">
        <v>10.8</v>
      </c>
      <c r="E213" s="7">
        <v>12.2</v>
      </c>
      <c r="F213" s="7">
        <v>9</v>
      </c>
      <c r="G213" s="7">
        <v>9.6</v>
      </c>
      <c r="H213" s="7">
        <v>11.9</v>
      </c>
      <c r="I213" s="7">
        <v>8</v>
      </c>
      <c r="J213" s="7">
        <v>0.1</v>
      </c>
      <c r="K213" s="7">
        <v>1.2066220495791313</v>
      </c>
    </row>
    <row r="214" spans="1:12">
      <c r="A214" s="31">
        <v>42979</v>
      </c>
      <c r="B214" s="7">
        <v>12997.472</v>
      </c>
      <c r="C214" s="7">
        <v>1820.6130000000001</v>
      </c>
      <c r="D214" s="7">
        <v>10.6</v>
      </c>
      <c r="E214" s="7">
        <v>12.2</v>
      </c>
      <c r="F214" s="7">
        <v>9.1</v>
      </c>
      <c r="G214" s="7">
        <v>9.5</v>
      </c>
      <c r="H214" s="7">
        <v>11.9</v>
      </c>
      <c r="I214" s="7">
        <v>8</v>
      </c>
      <c r="J214" s="7">
        <v>0.3</v>
      </c>
      <c r="K214" s="7">
        <v>3.659998028812983</v>
      </c>
    </row>
    <row r="215" spans="1:12">
      <c r="A215" s="31">
        <v>43009</v>
      </c>
      <c r="B215" s="7">
        <v>14096.004000000001</v>
      </c>
      <c r="C215" s="7">
        <v>1816.0889999999999</v>
      </c>
      <c r="D215" s="7">
        <v>10.5</v>
      </c>
      <c r="E215" s="7">
        <v>12.2</v>
      </c>
      <c r="F215" s="7">
        <v>9.4</v>
      </c>
      <c r="G215" s="7">
        <v>9.6999999999999993</v>
      </c>
      <c r="H215" s="7">
        <v>11.9</v>
      </c>
      <c r="I215" s="7">
        <v>8</v>
      </c>
      <c r="J215" s="7">
        <v>1.2</v>
      </c>
      <c r="K215" s="7">
        <v>15.389462418258582</v>
      </c>
    </row>
    <row r="216" spans="1:12">
      <c r="A216" s="31">
        <v>43040</v>
      </c>
      <c r="B216" s="7">
        <v>13643.958000000001</v>
      </c>
      <c r="C216" s="7">
        <v>1778.145</v>
      </c>
      <c r="D216" s="7">
        <v>10.7</v>
      </c>
      <c r="E216" s="7">
        <v>11.5</v>
      </c>
      <c r="F216" s="7">
        <v>8.5</v>
      </c>
      <c r="G216" s="7">
        <v>9.6</v>
      </c>
      <c r="H216" s="7">
        <v>11.5</v>
      </c>
      <c r="I216" s="7">
        <v>8</v>
      </c>
      <c r="J216" s="7">
        <v>0.9</v>
      </c>
      <c r="K216" s="7">
        <v>11.350967495666797</v>
      </c>
    </row>
    <row r="217" spans="1:12">
      <c r="A217" s="31">
        <v>43070</v>
      </c>
      <c r="B217" s="7">
        <v>13557.745999999999</v>
      </c>
      <c r="C217" s="7">
        <v>1766.492</v>
      </c>
      <c r="D217" s="7">
        <v>10.9</v>
      </c>
      <c r="E217" s="7">
        <v>11.4</v>
      </c>
      <c r="F217" s="7">
        <v>8.6</v>
      </c>
      <c r="G217" s="7">
        <v>9</v>
      </c>
      <c r="H217" s="7">
        <v>10.3</v>
      </c>
      <c r="I217" s="7">
        <v>7.9</v>
      </c>
      <c r="J217" s="7">
        <v>0.7</v>
      </c>
      <c r="K217" s="7">
        <v>8.7310661915505285</v>
      </c>
    </row>
    <row r="218" spans="1:12">
      <c r="A218" s="31">
        <v>43101</v>
      </c>
      <c r="B218" s="7">
        <v>13513.732</v>
      </c>
      <c r="C218" s="7">
        <v>1946.338</v>
      </c>
      <c r="D218" s="7">
        <v>10.4</v>
      </c>
      <c r="E218" s="7">
        <v>11.5</v>
      </c>
      <c r="F218" s="7">
        <v>8.6</v>
      </c>
      <c r="G218" s="7">
        <v>9.1</v>
      </c>
      <c r="H218" s="7">
        <v>10.5</v>
      </c>
      <c r="I218" s="7">
        <v>8</v>
      </c>
      <c r="J218" s="7">
        <v>0.6</v>
      </c>
      <c r="K218" s="7">
        <v>7.4424167721924617</v>
      </c>
      <c r="L218" s="8"/>
    </row>
    <row r="219" spans="1:12">
      <c r="A219" s="31">
        <v>43132</v>
      </c>
      <c r="B219" s="7">
        <v>13338.598</v>
      </c>
      <c r="C219" s="7">
        <v>1817.2349999999999</v>
      </c>
      <c r="D219" s="7">
        <v>10.8</v>
      </c>
      <c r="E219" s="7">
        <v>11.2</v>
      </c>
      <c r="F219" s="7">
        <v>7.9</v>
      </c>
      <c r="G219" s="7">
        <v>9.1999999999999993</v>
      </c>
      <c r="H219" s="7">
        <v>10.7</v>
      </c>
      <c r="I219" s="7">
        <v>7.6</v>
      </c>
      <c r="J219" s="7">
        <v>0.7</v>
      </c>
      <c r="K219" s="7">
        <v>8.7310661915505285</v>
      </c>
    </row>
    <row r="220" spans="1:12">
      <c r="A220" s="31">
        <v>43160</v>
      </c>
      <c r="B220" s="7">
        <v>13291.605</v>
      </c>
      <c r="C220" s="7">
        <v>1794.473</v>
      </c>
      <c r="D220" s="7">
        <v>10.9</v>
      </c>
      <c r="E220" s="7">
        <v>11.1</v>
      </c>
      <c r="F220" s="7">
        <v>8</v>
      </c>
      <c r="G220" s="7">
        <v>8.8000000000000007</v>
      </c>
      <c r="H220" s="7">
        <v>10.3</v>
      </c>
      <c r="I220" s="7">
        <v>7.4</v>
      </c>
      <c r="J220" s="7">
        <v>0.5</v>
      </c>
      <c r="K220" s="7">
        <v>6.1677811864497611</v>
      </c>
    </row>
    <row r="221" spans="1:12">
      <c r="A221" s="31">
        <v>43191</v>
      </c>
      <c r="B221" s="7">
        <v>13351.482</v>
      </c>
      <c r="C221" s="7">
        <v>1810.2439999999999</v>
      </c>
      <c r="D221" s="7">
        <v>11.5</v>
      </c>
      <c r="E221" s="7">
        <v>11.1</v>
      </c>
      <c r="F221" s="7">
        <v>6.8</v>
      </c>
      <c r="G221" s="7">
        <v>8.8000000000000007</v>
      </c>
      <c r="H221" s="7">
        <v>10.1</v>
      </c>
      <c r="I221" s="7">
        <v>7.4</v>
      </c>
      <c r="J221" s="7">
        <v>0.4</v>
      </c>
      <c r="K221" s="7">
        <v>4.9070207534805954</v>
      </c>
    </row>
    <row r="222" spans="1:12">
      <c r="A222" s="31">
        <v>43221</v>
      </c>
      <c r="B222" s="7">
        <v>13537.134</v>
      </c>
      <c r="C222" s="7">
        <v>1886.0630000000001</v>
      </c>
      <c r="D222" s="7">
        <v>12</v>
      </c>
      <c r="E222" s="7">
        <v>11.1</v>
      </c>
      <c r="F222" s="7">
        <v>6.7</v>
      </c>
      <c r="G222" s="7">
        <v>8.5</v>
      </c>
      <c r="H222" s="7">
        <v>10.3</v>
      </c>
      <c r="I222" s="7">
        <v>7.3</v>
      </c>
      <c r="J222" s="7">
        <v>0.2</v>
      </c>
      <c r="K222" s="7">
        <v>2.4265767945403027</v>
      </c>
    </row>
    <row r="223" spans="1:12">
      <c r="A223" s="31">
        <v>43252</v>
      </c>
      <c r="B223" s="7">
        <v>13591.199000000001</v>
      </c>
      <c r="C223" s="7">
        <v>1940.652</v>
      </c>
      <c r="D223" s="7">
        <v>12</v>
      </c>
      <c r="E223" s="7">
        <v>11.2</v>
      </c>
      <c r="F223" s="7">
        <v>6.5</v>
      </c>
      <c r="G223" s="7">
        <v>8.8000000000000007</v>
      </c>
      <c r="H223" s="7">
        <v>9.9</v>
      </c>
      <c r="I223" s="7">
        <v>7.3</v>
      </c>
      <c r="J223" s="7">
        <v>0.2</v>
      </c>
      <c r="K223" s="7">
        <v>2.4265767945403027</v>
      </c>
    </row>
    <row r="224" spans="1:12">
      <c r="A224" s="31">
        <v>43282</v>
      </c>
      <c r="B224" s="7">
        <v>14433.227999999999</v>
      </c>
      <c r="C224" s="7">
        <v>2059</v>
      </c>
      <c r="D224" s="7">
        <v>11.6</v>
      </c>
      <c r="E224" s="7">
        <v>11.3</v>
      </c>
      <c r="F224" s="7">
        <v>6.2</v>
      </c>
      <c r="G224" s="7">
        <v>8.4</v>
      </c>
      <c r="H224" s="7">
        <v>10</v>
      </c>
      <c r="I224" s="7">
        <v>7.1</v>
      </c>
      <c r="J224" s="7">
        <v>0.1</v>
      </c>
      <c r="K224" s="7">
        <v>1.2066220495791313</v>
      </c>
    </row>
    <row r="225" spans="1:12">
      <c r="A225" s="31">
        <v>43313</v>
      </c>
      <c r="B225" s="7">
        <v>14696.593000000001</v>
      </c>
      <c r="C225" s="7">
        <v>2103.4250000000002</v>
      </c>
      <c r="D225" s="7">
        <v>11.4</v>
      </c>
      <c r="E225" s="7">
        <v>11.2</v>
      </c>
      <c r="F225" s="7">
        <v>6.2</v>
      </c>
      <c r="G225" s="7">
        <v>8.1999999999999993</v>
      </c>
      <c r="H225" s="7">
        <v>9.9</v>
      </c>
      <c r="I225" s="7">
        <v>6.9</v>
      </c>
      <c r="J225" s="7">
        <v>0.2</v>
      </c>
      <c r="K225" s="7">
        <v>2.4265767945403027</v>
      </c>
    </row>
    <row r="226" spans="1:12">
      <c r="A226" s="31">
        <v>43344</v>
      </c>
      <c r="B226" s="7">
        <v>13832.165000000001</v>
      </c>
      <c r="C226" s="7">
        <v>2100.1509999999998</v>
      </c>
      <c r="D226" s="7">
        <v>10.5</v>
      </c>
      <c r="E226" s="7">
        <v>11.1</v>
      </c>
      <c r="F226" s="7">
        <v>6.8</v>
      </c>
      <c r="G226" s="7">
        <v>8</v>
      </c>
      <c r="H226" s="7">
        <v>9.6999999999999993</v>
      </c>
      <c r="I226" s="7">
        <v>7.1</v>
      </c>
      <c r="J226" s="7">
        <v>0.4</v>
      </c>
      <c r="K226" s="7">
        <v>4.9070207534805954</v>
      </c>
    </row>
    <row r="227" spans="1:12">
      <c r="A227" s="31">
        <v>43374</v>
      </c>
      <c r="B227" s="7">
        <v>13677.123</v>
      </c>
      <c r="C227" s="7">
        <v>2067.0259999999998</v>
      </c>
      <c r="D227" s="7">
        <v>9.5</v>
      </c>
      <c r="E227" s="7">
        <v>10.7</v>
      </c>
      <c r="F227" s="7">
        <v>5.9</v>
      </c>
      <c r="G227" s="7">
        <v>6</v>
      </c>
      <c r="H227" s="7">
        <v>9.9</v>
      </c>
      <c r="I227" s="7">
        <v>6.8</v>
      </c>
      <c r="J227" s="7">
        <v>0.4</v>
      </c>
      <c r="K227" s="7">
        <v>4.9070207534805954</v>
      </c>
    </row>
    <row r="228" spans="1:12">
      <c r="A228" s="31">
        <v>43405</v>
      </c>
      <c r="B228" s="7">
        <v>13909.606</v>
      </c>
      <c r="C228" s="7">
        <v>2102.866</v>
      </c>
      <c r="D228" s="7">
        <v>9.5</v>
      </c>
      <c r="E228" s="7">
        <v>10.4</v>
      </c>
      <c r="F228" s="7">
        <v>5.6</v>
      </c>
      <c r="G228" s="7">
        <v>7.7</v>
      </c>
      <c r="H228" s="7">
        <v>9.5</v>
      </c>
      <c r="I228" s="7">
        <v>7</v>
      </c>
      <c r="J228" s="7">
        <v>0.9</v>
      </c>
      <c r="K228" s="7">
        <v>11.350967495666797</v>
      </c>
    </row>
    <row r="229" spans="1:12">
      <c r="A229" s="31">
        <v>43435</v>
      </c>
      <c r="B229" s="7">
        <v>14041.534</v>
      </c>
      <c r="C229" s="7">
        <v>2082.4670000000001</v>
      </c>
      <c r="D229" s="7">
        <v>8.6999999999999993</v>
      </c>
      <c r="E229" s="7">
        <v>10.199999999999999</v>
      </c>
      <c r="F229" s="7">
        <v>5.9</v>
      </c>
      <c r="G229" s="7">
        <v>8</v>
      </c>
      <c r="H229" s="7">
        <v>9.6999999999999993</v>
      </c>
      <c r="I229" s="7">
        <v>7.2</v>
      </c>
      <c r="J229" s="7">
        <v>0.7</v>
      </c>
      <c r="K229" s="7">
        <v>8.7310661915505285</v>
      </c>
    </row>
    <row r="230" spans="1:12">
      <c r="A230" s="31">
        <v>43466</v>
      </c>
      <c r="B230" s="7">
        <v>14467.056</v>
      </c>
      <c r="C230" s="7">
        <v>2260.1570000000002</v>
      </c>
      <c r="D230" s="7">
        <v>8.6999999999999993</v>
      </c>
      <c r="E230" s="7">
        <v>10.8</v>
      </c>
      <c r="F230" s="7">
        <v>4.3</v>
      </c>
      <c r="G230" s="7">
        <v>7.2</v>
      </c>
      <c r="H230" s="7">
        <v>9.6999999999999993</v>
      </c>
      <c r="I230" s="7">
        <v>7.1</v>
      </c>
      <c r="J230" s="7">
        <v>0.5</v>
      </c>
      <c r="K230" s="7">
        <v>6.1677811864497611</v>
      </c>
      <c r="L230" s="8"/>
    </row>
    <row r="231" spans="1:12">
      <c r="A231" s="31">
        <v>43497</v>
      </c>
      <c r="B231" s="7">
        <v>15842.962</v>
      </c>
      <c r="C231" s="7">
        <v>2170.0129999999999</v>
      </c>
      <c r="D231" s="7">
        <v>8.4</v>
      </c>
      <c r="E231" s="7">
        <v>10.199999999999999</v>
      </c>
      <c r="F231" s="7">
        <v>5.8</v>
      </c>
      <c r="G231" s="7">
        <v>7.5</v>
      </c>
      <c r="H231" s="7">
        <v>9.5</v>
      </c>
      <c r="I231" s="7">
        <v>7.1</v>
      </c>
      <c r="J231" s="7">
        <v>0.3</v>
      </c>
      <c r="K231" s="7">
        <v>3.659998028812983</v>
      </c>
    </row>
    <row r="232" spans="1:12">
      <c r="A232" s="31">
        <v>43525</v>
      </c>
      <c r="B232" s="7">
        <v>14814.967000000001</v>
      </c>
      <c r="C232" s="7">
        <v>2134.9879999999998</v>
      </c>
      <c r="D232" s="7">
        <v>7.8</v>
      </c>
      <c r="E232" s="7">
        <v>9.3000000000000007</v>
      </c>
      <c r="F232" s="7">
        <v>6.9</v>
      </c>
      <c r="G232" s="7">
        <v>7.7</v>
      </c>
      <c r="H232" s="7">
        <v>9.1</v>
      </c>
      <c r="I232" s="7">
        <v>7.2</v>
      </c>
      <c r="J232" s="7">
        <v>0.5</v>
      </c>
      <c r="K232" s="7">
        <v>6.1677811864497611</v>
      </c>
    </row>
    <row r="233" spans="1:12">
      <c r="A233" s="31">
        <v>43556</v>
      </c>
      <c r="B233" s="7">
        <v>14641.941000000001</v>
      </c>
      <c r="C233" s="7">
        <v>2193.2330000000002</v>
      </c>
      <c r="D233" s="7">
        <v>8.9</v>
      </c>
      <c r="E233" s="7">
        <v>8.9</v>
      </c>
      <c r="F233" s="7">
        <v>6.8</v>
      </c>
      <c r="G233" s="7">
        <v>7.6</v>
      </c>
      <c r="H233" s="7">
        <v>9.3000000000000007</v>
      </c>
      <c r="I233" s="7">
        <v>7.2</v>
      </c>
      <c r="J233" s="7">
        <v>0.5</v>
      </c>
      <c r="K233" s="7">
        <v>6.1677811864497611</v>
      </c>
    </row>
    <row r="234" spans="1:12">
      <c r="A234" s="31">
        <v>43586</v>
      </c>
      <c r="B234" s="7">
        <v>14587.125</v>
      </c>
      <c r="C234" s="7">
        <v>2207.4209999999998</v>
      </c>
      <c r="D234" s="7">
        <v>8.6999999999999993</v>
      </c>
      <c r="E234" s="7">
        <v>9.1999999999999993</v>
      </c>
      <c r="F234" s="7">
        <v>6.1</v>
      </c>
      <c r="G234" s="7">
        <v>7.9</v>
      </c>
      <c r="H234" s="7">
        <v>9.6999999999999993</v>
      </c>
      <c r="I234" s="7">
        <v>7.2</v>
      </c>
      <c r="J234" s="7">
        <v>0.6</v>
      </c>
      <c r="K234" s="7">
        <v>7.4424167721924617</v>
      </c>
    </row>
    <row r="235" spans="1:12">
      <c r="A235" s="31">
        <v>43617</v>
      </c>
      <c r="B235" s="7">
        <v>15132.393</v>
      </c>
      <c r="C235" s="7">
        <v>2245.8690000000001</v>
      </c>
      <c r="D235" s="7">
        <v>8.8000000000000007</v>
      </c>
      <c r="E235" s="7">
        <v>9.1</v>
      </c>
      <c r="F235" s="7">
        <v>6.4</v>
      </c>
      <c r="G235" s="7">
        <v>7.8</v>
      </c>
      <c r="H235" s="7">
        <v>9.1999999999999993</v>
      </c>
      <c r="I235" s="7">
        <v>7.2</v>
      </c>
      <c r="J235" s="7">
        <v>0.2</v>
      </c>
      <c r="K235" s="7">
        <v>2.4265767945403027</v>
      </c>
    </row>
    <row r="236" spans="1:12">
      <c r="A236" s="31">
        <v>43647</v>
      </c>
      <c r="B236" s="7">
        <v>14549.374</v>
      </c>
      <c r="C236" s="7">
        <v>2231.4859999999999</v>
      </c>
      <c r="D236" s="7">
        <v>8.8000000000000007</v>
      </c>
      <c r="E236" s="7">
        <v>8.8000000000000007</v>
      </c>
      <c r="F236" s="7">
        <v>6.6</v>
      </c>
      <c r="G236" s="7">
        <v>8</v>
      </c>
      <c r="H236" s="7">
        <v>9.3000000000000007</v>
      </c>
      <c r="I236" s="7">
        <v>7.2</v>
      </c>
      <c r="J236" s="7">
        <v>0.2</v>
      </c>
      <c r="K236" s="7">
        <v>2.4265767945403027</v>
      </c>
    </row>
    <row r="237" spans="1:12">
      <c r="A237" s="31">
        <v>43678</v>
      </c>
      <c r="B237" s="7">
        <v>14960.665999999999</v>
      </c>
      <c r="C237" s="7">
        <v>2236.2069999999999</v>
      </c>
      <c r="D237" s="7">
        <v>8.6</v>
      </c>
      <c r="E237" s="7">
        <v>9.4</v>
      </c>
      <c r="F237" s="7">
        <v>7</v>
      </c>
      <c r="G237" s="7">
        <v>7.8</v>
      </c>
      <c r="H237" s="7">
        <v>9.6</v>
      </c>
      <c r="I237" s="7">
        <v>7.2</v>
      </c>
      <c r="J237" s="7">
        <v>0.2</v>
      </c>
      <c r="K237" s="7">
        <v>2.4265767945403027</v>
      </c>
    </row>
    <row r="238" spans="1:12">
      <c r="A238" s="31">
        <v>43709</v>
      </c>
      <c r="B238" s="7">
        <v>14629.504999999999</v>
      </c>
      <c r="C238" s="7">
        <v>2247.723</v>
      </c>
      <c r="D238" s="7">
        <v>7.8</v>
      </c>
      <c r="E238" s="7">
        <v>9.1999999999999993</v>
      </c>
      <c r="F238" s="7">
        <v>7</v>
      </c>
      <c r="G238" s="7">
        <v>8.1</v>
      </c>
      <c r="H238" s="7">
        <v>9.1999999999999993</v>
      </c>
      <c r="I238" s="7">
        <v>7.2</v>
      </c>
      <c r="J238" s="7">
        <v>0.3</v>
      </c>
      <c r="K238" s="7">
        <v>3.659998028812983</v>
      </c>
    </row>
    <row r="239" spans="1:12">
      <c r="A239" s="31">
        <v>43739</v>
      </c>
      <c r="B239" s="7">
        <v>15200.475</v>
      </c>
      <c r="C239" s="7">
        <v>2232.8620000000001</v>
      </c>
      <c r="D239" s="7">
        <v>7.5</v>
      </c>
      <c r="E239" s="7">
        <v>9.3000000000000007</v>
      </c>
      <c r="F239" s="7">
        <v>7.9</v>
      </c>
      <c r="G239" s="7">
        <v>8.1999999999999993</v>
      </c>
      <c r="H239" s="7">
        <v>9.1999999999999993</v>
      </c>
      <c r="I239" s="7">
        <v>7.2</v>
      </c>
      <c r="J239" s="7">
        <v>0.6</v>
      </c>
      <c r="K239" s="7">
        <v>7.4424167721924617</v>
      </c>
    </row>
    <row r="240" spans="1:12">
      <c r="A240" s="31">
        <v>43770</v>
      </c>
      <c r="B240" s="7">
        <v>15612.255999999999</v>
      </c>
      <c r="C240" s="7">
        <v>2231.0360000000001</v>
      </c>
      <c r="D240" s="7">
        <v>7.5</v>
      </c>
      <c r="E240" s="7">
        <v>9.5</v>
      </c>
      <c r="F240" s="7">
        <v>7.8</v>
      </c>
      <c r="G240" s="7">
        <v>8.1999999999999993</v>
      </c>
      <c r="H240" s="7">
        <v>9.1</v>
      </c>
      <c r="I240" s="7">
        <v>7.2</v>
      </c>
      <c r="J240" s="7">
        <v>0.7</v>
      </c>
      <c r="K240" s="7">
        <v>8.7310661915505285</v>
      </c>
    </row>
    <row r="241" spans="1:12">
      <c r="A241" s="31">
        <v>43800</v>
      </c>
      <c r="B241" s="7">
        <v>15275.960999999999</v>
      </c>
      <c r="C241" s="7">
        <v>2200.8780000000002</v>
      </c>
      <c r="D241" s="7">
        <v>9.3000000000000007</v>
      </c>
      <c r="E241" s="7">
        <v>9.3000000000000007</v>
      </c>
      <c r="F241" s="7">
        <v>8.1</v>
      </c>
      <c r="G241" s="7">
        <v>7.9</v>
      </c>
      <c r="H241" s="7">
        <v>9</v>
      </c>
      <c r="I241" s="7">
        <v>7.1</v>
      </c>
      <c r="J241" s="7">
        <v>0.7</v>
      </c>
      <c r="K241" s="7">
        <v>8.7310661915505285</v>
      </c>
    </row>
    <row r="242" spans="1:12">
      <c r="A242" s="31">
        <v>43831</v>
      </c>
      <c r="B242" s="7">
        <v>16054.341</v>
      </c>
      <c r="C242" s="7">
        <v>2300.5050000000001</v>
      </c>
      <c r="D242" s="7">
        <v>9.4</v>
      </c>
      <c r="E242" s="7">
        <v>9.4</v>
      </c>
      <c r="F242" s="7">
        <v>8.4</v>
      </c>
      <c r="G242" s="7">
        <v>8.1</v>
      </c>
      <c r="H242" s="7">
        <v>8.8000000000000007</v>
      </c>
      <c r="I242" s="7">
        <v>7.4</v>
      </c>
      <c r="J242" s="7">
        <v>0.7</v>
      </c>
      <c r="K242" s="7">
        <v>8.7310661915505285</v>
      </c>
      <c r="L242" s="8"/>
    </row>
    <row r="243" spans="1:12">
      <c r="A243" s="31">
        <v>43862</v>
      </c>
      <c r="B243" s="7">
        <v>15538.391</v>
      </c>
      <c r="C243" s="7">
        <v>2189.8150000000001</v>
      </c>
      <c r="D243" s="7">
        <v>10.1</v>
      </c>
      <c r="E243" s="7">
        <v>9.3000000000000007</v>
      </c>
      <c r="F243" s="7">
        <v>8</v>
      </c>
      <c r="G243" s="7">
        <v>7.8</v>
      </c>
      <c r="H243" s="7">
        <v>9.1999999999999993</v>
      </c>
      <c r="I243" s="7">
        <v>7.3</v>
      </c>
      <c r="J243" s="7">
        <v>0.6</v>
      </c>
      <c r="K243" s="7">
        <v>7.4424167721924617</v>
      </c>
    </row>
    <row r="244" spans="1:12">
      <c r="A244" s="31">
        <v>43891</v>
      </c>
      <c r="B244" s="7">
        <v>15507.593000000001</v>
      </c>
      <c r="C244" s="7">
        <v>2215.11</v>
      </c>
      <c r="D244" s="7">
        <v>9.6</v>
      </c>
      <c r="E244" s="7">
        <v>9.3000000000000007</v>
      </c>
      <c r="F244" s="7">
        <v>7.8</v>
      </c>
      <c r="G244" s="7">
        <v>7.7</v>
      </c>
      <c r="H244" s="7">
        <v>8.8000000000000007</v>
      </c>
      <c r="I244" s="7">
        <v>7.1</v>
      </c>
      <c r="J244" s="7">
        <v>0.9</v>
      </c>
      <c r="K244" s="7">
        <v>11.350967495666797</v>
      </c>
    </row>
    <row r="245" spans="1:12">
      <c r="A245" s="31">
        <v>43922</v>
      </c>
      <c r="B245" s="7">
        <v>16407.063999999998</v>
      </c>
      <c r="C245" s="7">
        <v>2301.2649999999999</v>
      </c>
      <c r="D245" s="7">
        <v>9.9</v>
      </c>
      <c r="E245" s="7">
        <v>8.3000000000000007</v>
      </c>
      <c r="F245" s="7">
        <v>8.4</v>
      </c>
      <c r="G245" s="7">
        <v>8.4</v>
      </c>
      <c r="H245" s="7">
        <v>9</v>
      </c>
      <c r="I245" s="7">
        <v>7.7</v>
      </c>
      <c r="J245" s="7">
        <v>0.9</v>
      </c>
      <c r="K245" s="7">
        <v>11.350967495666797</v>
      </c>
    </row>
    <row r="246" spans="1:12">
      <c r="A246" s="31">
        <v>43952</v>
      </c>
      <c r="B246" s="7">
        <v>16406.269</v>
      </c>
      <c r="C246" s="7">
        <v>2572.94</v>
      </c>
      <c r="D246" s="7">
        <v>10.9</v>
      </c>
      <c r="E246" s="7">
        <v>9.5</v>
      </c>
      <c r="F246" s="7">
        <v>8.1</v>
      </c>
      <c r="G246" s="7">
        <v>8.1</v>
      </c>
      <c r="H246" s="7">
        <v>9.9</v>
      </c>
      <c r="I246" s="7">
        <v>7.5</v>
      </c>
      <c r="J246" s="7">
        <v>0.5</v>
      </c>
      <c r="K246" s="7">
        <v>6.1677811864497611</v>
      </c>
    </row>
    <row r="247" spans="1:12">
      <c r="A247" s="31">
        <v>43983</v>
      </c>
      <c r="B247" s="7">
        <v>16797.971000000001</v>
      </c>
      <c r="C247" s="7">
        <v>2766.404</v>
      </c>
      <c r="D247" s="7">
        <v>10.7</v>
      </c>
      <c r="E247" s="7">
        <v>10.199999999999999</v>
      </c>
      <c r="F247" s="7">
        <v>8.3000000000000007</v>
      </c>
      <c r="G247" s="7">
        <v>8.1</v>
      </c>
      <c r="H247" s="7">
        <v>10.199999999999999</v>
      </c>
      <c r="I247" s="7">
        <v>7.6</v>
      </c>
      <c r="J247" s="7">
        <v>0.4</v>
      </c>
      <c r="K247" s="7">
        <v>4.9070207534805954</v>
      </c>
    </row>
    <row r="248" spans="1:12">
      <c r="A248" s="31">
        <v>44013</v>
      </c>
      <c r="B248" s="7">
        <v>17214.618999999999</v>
      </c>
      <c r="C248" s="7">
        <v>2784.0880000000002</v>
      </c>
      <c r="D248" s="7">
        <v>10.5</v>
      </c>
      <c r="E248" s="7">
        <v>9.8000000000000007</v>
      </c>
      <c r="F248" s="7">
        <v>8.4</v>
      </c>
      <c r="G248" s="7">
        <v>8.1</v>
      </c>
      <c r="H248" s="7">
        <v>9.8000000000000007</v>
      </c>
      <c r="I248" s="7">
        <v>7.6</v>
      </c>
      <c r="J248" s="7">
        <v>0.3</v>
      </c>
      <c r="K248" s="7">
        <v>3.659998028812983</v>
      </c>
      <c r="L248" s="8"/>
    </row>
    <row r="249" spans="1:12">
      <c r="A249" s="31">
        <v>44044</v>
      </c>
      <c r="B249" s="7">
        <v>17930.66</v>
      </c>
      <c r="C249" s="7">
        <v>2885.3159999999998</v>
      </c>
      <c r="D249" s="7">
        <v>9.9</v>
      </c>
      <c r="E249" s="7">
        <v>9.9</v>
      </c>
      <c r="F249" s="7">
        <v>8.5</v>
      </c>
      <c r="G249" s="7">
        <v>7.8</v>
      </c>
      <c r="H249" s="7">
        <v>9.9</v>
      </c>
      <c r="I249" s="7">
        <v>7.5</v>
      </c>
      <c r="J249" s="7">
        <v>0.1</v>
      </c>
      <c r="K249" s="7">
        <v>1.2066220495791313</v>
      </c>
    </row>
    <row r="250" spans="1:12">
      <c r="A250" s="31">
        <v>44075</v>
      </c>
      <c r="B250" s="7">
        <v>18022.538</v>
      </c>
      <c r="C250" s="7">
        <v>2922.6210000000001</v>
      </c>
      <c r="D250" s="7">
        <v>9.4</v>
      </c>
      <c r="E250" s="7">
        <v>9.8000000000000007</v>
      </c>
      <c r="F250" s="7">
        <v>8.1999999999999993</v>
      </c>
      <c r="G250" s="7">
        <v>7.9</v>
      </c>
      <c r="H250" s="7">
        <v>9.8000000000000007</v>
      </c>
      <c r="I250" s="7">
        <v>7.2</v>
      </c>
      <c r="J250" s="7">
        <v>0.3</v>
      </c>
      <c r="K250" s="7">
        <v>3.659998028812983</v>
      </c>
    </row>
    <row r="251" spans="1:12">
      <c r="A251" s="31">
        <v>44105</v>
      </c>
      <c r="B251" s="7">
        <v>18379.007000000001</v>
      </c>
      <c r="C251" s="7">
        <v>2808.87</v>
      </c>
      <c r="D251" s="7">
        <v>8.9</v>
      </c>
      <c r="E251" s="7">
        <v>9.6999999999999993</v>
      </c>
      <c r="F251" s="7">
        <v>7.9</v>
      </c>
      <c r="G251" s="7">
        <v>7.7</v>
      </c>
      <c r="H251" s="7">
        <v>9.6999999999999993</v>
      </c>
      <c r="I251" s="7">
        <v>7.2</v>
      </c>
      <c r="J251" s="7">
        <v>0.6</v>
      </c>
      <c r="K251" s="7">
        <v>7.4424167721924617</v>
      </c>
      <c r="L251" s="8"/>
    </row>
    <row r="252" spans="1:12">
      <c r="A252" s="31">
        <v>44136</v>
      </c>
      <c r="B252" s="7">
        <v>18792.36</v>
      </c>
      <c r="C252" s="7">
        <v>2804.3939999999998</v>
      </c>
      <c r="D252" s="7">
        <v>8.6999999999999993</v>
      </c>
      <c r="E252" s="7">
        <v>9.6999999999999993</v>
      </c>
      <c r="F252" s="7">
        <v>7.8</v>
      </c>
      <c r="G252" s="7">
        <v>7.5</v>
      </c>
      <c r="H252" s="7">
        <v>9.4</v>
      </c>
      <c r="I252" s="7">
        <v>7</v>
      </c>
      <c r="J252" s="7">
        <v>0.9</v>
      </c>
      <c r="K252" s="7">
        <v>11.350967495666797</v>
      </c>
      <c r="L252" s="8"/>
    </row>
    <row r="253" spans="1:12">
      <c r="A253" s="31">
        <v>44166</v>
      </c>
      <c r="B253" s="7">
        <v>18748.810000000001</v>
      </c>
      <c r="C253" s="7">
        <v>2707.107</v>
      </c>
      <c r="D253" s="7">
        <v>8.5</v>
      </c>
      <c r="E253" s="7">
        <v>9.6</v>
      </c>
      <c r="F253" s="7">
        <v>7.6</v>
      </c>
      <c r="G253" s="7">
        <v>7.4</v>
      </c>
      <c r="H253" s="7">
        <v>9.3000000000000007</v>
      </c>
      <c r="I253" s="7">
        <v>7.3</v>
      </c>
      <c r="J253" s="7">
        <v>0.9</v>
      </c>
      <c r="K253" s="7">
        <v>11.350967495666797</v>
      </c>
      <c r="L253" s="8"/>
    </row>
    <row r="254" spans="1:12">
      <c r="A254" s="31">
        <v>44197</v>
      </c>
      <c r="B254" s="7">
        <v>19134.928</v>
      </c>
      <c r="C254" s="7">
        <v>2828.0459999999998</v>
      </c>
      <c r="D254" s="7">
        <v>8.3000000000000007</v>
      </c>
      <c r="E254" s="7">
        <v>9.6999999999999993</v>
      </c>
      <c r="F254" s="7">
        <v>7.6</v>
      </c>
      <c r="G254" s="7">
        <v>7.5</v>
      </c>
      <c r="H254" s="7">
        <v>9.1999999999999993</v>
      </c>
      <c r="I254" s="7">
        <v>7.3</v>
      </c>
      <c r="J254" s="7">
        <v>0.6</v>
      </c>
      <c r="K254" s="7">
        <v>7.4424167721924617</v>
      </c>
      <c r="L254" s="8"/>
    </row>
    <row r="255" spans="1:12">
      <c r="A255" s="31">
        <v>44228</v>
      </c>
      <c r="B255" s="7">
        <v>19607.152999999998</v>
      </c>
      <c r="C255" s="7">
        <v>2716.2719999999999</v>
      </c>
      <c r="D255" s="7">
        <v>8.4</v>
      </c>
      <c r="E255" s="7">
        <v>9.5</v>
      </c>
      <c r="F255" s="7">
        <v>7.8</v>
      </c>
      <c r="G255" s="7">
        <v>7.5</v>
      </c>
      <c r="H255" s="7">
        <v>9.4</v>
      </c>
      <c r="I255" s="7">
        <v>7.2</v>
      </c>
      <c r="J255" s="7">
        <v>0.7</v>
      </c>
      <c r="K255" s="7">
        <v>8.7310661915505285</v>
      </c>
      <c r="L255" s="8"/>
    </row>
    <row r="256" spans="1:12">
      <c r="A256" s="31">
        <v>44256</v>
      </c>
      <c r="B256" s="7">
        <v>19513.170999999998</v>
      </c>
      <c r="C256" s="7">
        <v>2746.7489999999998</v>
      </c>
      <c r="D256" s="7">
        <v>8.4</v>
      </c>
      <c r="E256" s="7">
        <v>9.3000000000000007</v>
      </c>
      <c r="F256" s="7">
        <v>7.1</v>
      </c>
      <c r="G256" s="7">
        <v>7.1</v>
      </c>
      <c r="H256" s="7">
        <v>8.9</v>
      </c>
      <c r="I256" s="7">
        <v>7.2</v>
      </c>
      <c r="J256" s="7">
        <v>0.6</v>
      </c>
      <c r="K256" s="7">
        <v>7.4424167721924617</v>
      </c>
      <c r="L256" s="8"/>
    </row>
    <row r="257" spans="1:12">
      <c r="A257" s="31">
        <v>44287</v>
      </c>
      <c r="B257" s="7">
        <v>20328.12</v>
      </c>
      <c r="C257" s="7">
        <v>2793.576</v>
      </c>
      <c r="D257" s="7">
        <v>8.1999999999999993</v>
      </c>
      <c r="E257" s="7">
        <v>9.3000000000000007</v>
      </c>
      <c r="F257" s="7">
        <v>6.9</v>
      </c>
      <c r="G257" s="7">
        <v>7.1</v>
      </c>
      <c r="H257" s="7">
        <v>9.3000000000000007</v>
      </c>
      <c r="I257" s="7">
        <v>7.2</v>
      </c>
      <c r="J257" s="7">
        <v>0.9</v>
      </c>
      <c r="K257" s="7">
        <v>11.350967495666797</v>
      </c>
      <c r="L257" s="8"/>
    </row>
    <row r="258" spans="1:12">
      <c r="A258" s="31">
        <v>44317</v>
      </c>
      <c r="B258" s="7">
        <v>20814.132000000001</v>
      </c>
      <c r="C258" s="7">
        <v>2884.3829999999998</v>
      </c>
      <c r="D258" s="7">
        <v>8.5</v>
      </c>
      <c r="E258" s="7">
        <v>8.9</v>
      </c>
      <c r="F258" s="7">
        <v>7</v>
      </c>
      <c r="G258" s="7">
        <v>7</v>
      </c>
      <c r="H258" s="7">
        <v>8.9</v>
      </c>
      <c r="I258" s="7">
        <v>7.2</v>
      </c>
      <c r="J258" s="7">
        <v>0.7</v>
      </c>
      <c r="K258" s="7">
        <v>8.7310661915505285</v>
      </c>
      <c r="L258" s="8"/>
    </row>
    <row r="259" spans="1:12">
      <c r="A259" s="31">
        <v>44348</v>
      </c>
      <c r="B259" s="7">
        <v>21277.202000000001</v>
      </c>
      <c r="C259" s="7">
        <v>2964.596</v>
      </c>
      <c r="D259" s="7">
        <v>8.5</v>
      </c>
      <c r="E259" s="7">
        <v>8.6</v>
      </c>
      <c r="F259" s="7">
        <v>7</v>
      </c>
      <c r="G259" s="7">
        <v>7</v>
      </c>
      <c r="H259" s="7">
        <v>8.6</v>
      </c>
      <c r="I259" s="7">
        <v>7.3</v>
      </c>
      <c r="J259" s="7">
        <v>1.1000000000000001</v>
      </c>
      <c r="K259" s="7">
        <v>14.028619649985409</v>
      </c>
      <c r="L259" s="8"/>
    </row>
    <row r="260" spans="1:12">
      <c r="A260" s="31">
        <v>44378</v>
      </c>
      <c r="B260" s="7">
        <v>22005.813999999998</v>
      </c>
      <c r="C260" s="7">
        <v>3027.16</v>
      </c>
      <c r="D260" s="7">
        <v>8.4</v>
      </c>
      <c r="E260" s="7">
        <v>8.6999999999999993</v>
      </c>
      <c r="F260" s="7">
        <v>7.5</v>
      </c>
      <c r="G260" s="7">
        <v>7.2</v>
      </c>
      <c r="H260" s="7">
        <v>8.3000000000000007</v>
      </c>
      <c r="I260" s="7">
        <v>7.3</v>
      </c>
      <c r="J260" s="7">
        <v>0.7</v>
      </c>
      <c r="K260" s="7">
        <v>8.7310661915505285</v>
      </c>
      <c r="L260" s="8"/>
    </row>
    <row r="261" spans="1:12">
      <c r="A261" s="31">
        <v>44409</v>
      </c>
      <c r="B261" s="7">
        <v>22155.383000000002</v>
      </c>
      <c r="C261" s="7">
        <v>3034.44</v>
      </c>
      <c r="D261" s="7">
        <v>8.5</v>
      </c>
      <c r="E261" s="7">
        <v>8.6</v>
      </c>
      <c r="F261" s="7">
        <v>7.5</v>
      </c>
      <c r="G261" s="7">
        <v>7.4</v>
      </c>
      <c r="H261" s="7">
        <v>8.5</v>
      </c>
      <c r="I261" s="7">
        <v>7.3</v>
      </c>
      <c r="J261" s="7">
        <v>0.5</v>
      </c>
      <c r="K261" s="7">
        <v>6.1677811864497611</v>
      </c>
      <c r="L261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F A A B Q S w M E F A A C A A g A 7 o O S V H i X b V y k A A A A 9 g A A A B I A H A B D b 2 5 m a W c v U G F j a 2 F n Z S 5 4 b W w g o h g A K K A U A A A A A A A A A A A A A A A A A A A A A A A A A A A A h Y 8 x D o I w G I W v Q r r T l u J g y E 8 Z X C U x G o 1 r U y s 0 Q j G 0 t d z N w S N 5 B T G K u j m + 7 3 3 D e / f r D Y q h b a K L 6 q 3 u T I 4 S T F G k j O w O 2 l Q 5 8 u 4 Y z 1 H B Y S X k S V Q q G m V j s 8 E e c l Q 7 d 8 4 I C S H g k O K u r w i j N C H 7 c r m R t W o F + s j 6 v x x r Y 5 0 w U i E O u 9 c Y z n B C U z x j D F M g E 4 R S m 6 / A x r 3 P 9 g f C w j f O 9 4 r 3 P l 5 v g U w R y P s D f w B Q S w M E F A A C A A g A 7 o O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D k l R i X W 7 c B A I A A K o I A A A T A B w A R m 9 y b X V s Y X M v U 2 V j d G l v b j E u b S C i G A A o o B Q A A A A A A A A A A A A A A A A A A A A A A A A A A A D t l E 1 v 2 j A Y x + 9 I f A f L v Y A U o Z G 9 S N u U Q 0 e A R i u U J u x F K z u 4 y d M t k u M g 2 0 E g 1 M N 2 a a V + g d 7 2 F a Z N 1 V i 3 d l / B + U Y z p Y g x 5 9 B j D + Q S 5 / e P n / / j x / Y j I J R x y l C w e N e f l 0 v l k v h I O E Q o I p K 8 f I c c R E G W S 0 g / 6 j z / l H 9 W 1 / m J u l I z d a m 1 h h j V 3 D T M E m C y 0 o o p 1 B o p k / p D V H D j 2 c A f u D r K o E e G w N u x X A w G i 8 i 1 U I x w 1 T p w g c Z J L I E 7 2 M I W a q Q 0 S 5 h w 7 K c W a r I w j W L 2 w a n b j + s W 2 s 9 S C Y G c U H B W w 1 o 3 Z f C + a i 1 S 3 M L q i 7 p W 3 / K z / F R d 6 D S v 8 j N 1 g d Q P 9 V V 9 1 8 K v u a g u 1 Q z r 5 P v k U M / v 8 T T R w X a A R M B F 5 f 9 F W u j g 9 o 9 t S o O Q U M K F I 3 m 2 5 n m u D X 7 f + C 0 9 f y I d Z K b + r H z 6 n D B x l P J k s c L + Z A i i c v d 8 r e k U 6 2 K C L p H U U + f b A 8 c W m u J u 2 + 0 t o Y S x v I F v g i L a 2 G s F B g w o N 9 h 2 2 9 8 z Y N t v v j Z h 8 6 3 p I 8 l Y 1 + w o l m Y G O 6 a / 5 5 q s a b J u b 5 c U w a E B Y x b B 2 G N C x j J b F W x d f p F x I F m x 1 i O T + X k u F l 1 I 0 p C T c G L I r x g k Q 2 p g r 9 v a N a A P h H o s N P j h a L + u o c f k k 0 e 1 + R F Z U r u Q P j R p x z a C d h 4 Y y P X N r e k Y q E / G a + y 4 W i 7 F 7 C 6 n / t 9 G s o V v W 0 n F r u J N P 7 m n / W R 1 p T b 9 Z N N P 7 l 0 / + Q t Q S w E C L Q A U A A I A C A D u g 5 J U e J d t X K Q A A A D 2 A A A A E g A A A A A A A A A A A A A A A A A A A A A A Q 2 9 u Z m l n L 1 B h Y 2 t h Z 2 U u e G 1 s U E s B A i 0 A F A A C A A g A 7 o O S V A / K 6 a u k A A A A 6 Q A A A B M A A A A A A A A A A A A A A A A A 8 A A A A F t D b 2 5 0 Z W 5 0 X 1 R 5 c G V z X S 5 4 b W x Q S w E C L Q A U A A I A C A D u g 5 J U Y l 1 u 3 A Q C A A C q C A A A E w A A A A A A A A A A A A A A A A D h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M w A A A A A A A I w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t a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h U M T M 6 M j g 6 M T c u M j k 5 O D A y N 1 o i I C 8 + P E V u d H J 5 I F R 5 c G U 9 I k Z p b G x D b 2 x 1 b W 5 U e X B l c y I g V m F s d W U 9 I n N D U V l H Q m d Z R 0 J n W U d C Z 1 l H Q m d Z R 0 J n W U d C Z 1 l H Q X d N R E J n W U d C Z 1 k 9 I i A v P j x F b n R y e S B U e X B l P S J G a W x s Q 2 9 s d W 1 u T m F t Z X M i I F Z h b H V l P S J z W y Z x d W 9 0 O 0 R h d G U m c X V v d D s s J n F 1 b 3 Q 7 T k d E U C Z x d W 9 0 O y w m c X V v d D t X U 0 d E U C Z x d W 9 0 O y w m c X V v d D t D T 0 Z T J n F 1 b 3 Q 7 L C Z x d W 9 0 O 1 N s c i Z x d W 9 0 O y w m c X V v d D t B R 1 J P J n F 1 b 3 Q 7 L C Z x d W 9 0 O 0 d S R V Y m c X V v d D s s J n F 1 b 3 Q 7 R 0 V Y U C Z x d W 9 0 O y w m c X V v d D t 0 Y X h Q c m 9 m a X Q m c X V v d D s s J n F 1 b 3 Q 7 Q 0 g m c X V v d D s s J n F 1 b 3 Q 7 U 0 l E J n F 1 b 3 Q 7 L C Z x d W 9 0 O 1 N F R C Z x d W 9 0 O y w m c X V v d D t O U E x h J n F 1 b 3 Q 7 L C Z x d W 9 0 O 0 5 Q T H A m c X V v d D s s J n F 1 b 3 Q 7 a W 5 k Z X h J b n N 0 a X R 1 d G U m c X V v d D s s J n F 1 b 3 Q 7 a W 5 k Z X h C d X J l Y X U m c X V v d D s s J n F 1 b 3 Q 7 a W 5 k Z X h Q Y X l t Z W 5 0 J n F 1 b 3 Q 7 L C Z x d W 9 0 O 2 l u Z G V 4 R G V t b 2 N y Y W N 5 J n F 1 b 3 Q 7 L C Z x d W 9 0 O 1 V u Z W 1 w b C Z x d W 9 0 O y w m c X V v d D t J T k Z M J n F 1 b 3 Q 7 L C Z x d W 9 0 O 1 J l Y W x J b m M m c X V v d D s s J n F 1 b 3 Q 7 Y n Z R M S Z x d W 9 0 O y w m c X V v d D t i d l E y J n F 1 b 3 Q 7 L C Z x d W 9 0 O 2 J 2 U T M m c X V v d D s s J n F 1 b 3 Q 7 T T I m c X V v d D s s J n F 1 b 3 Q 7 T T A m c X V v d D s s J n F 1 b 3 Q 7 R F I m c X V v d D s s J n F 1 b 3 Q 7 Q 0 0 m c X V v d D s s J n F 1 b 3 Q 7 V G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L W i / Q m N C 3 0 L z Q t d C 9 0 L X Q v d C 9 0 Y v Q u S D R g t C 4 0 L 8 u e 0 R h d G U s M H 0 m c X V v d D s s J n F 1 b 3 Q 7 U 2 V j d G l v b j E v Z G F 0 Y U t a L 9 C Y 0 L f Q v N C 1 0 L 3 Q t d C 9 0 L 3 R i 9 C 5 I N G C 0 L j Q v y 5 7 T k d E U C w x f S Z x d W 9 0 O y w m c X V v d D t T Z W N 0 a W 9 u M S 9 k Y X R h S 1 o v 0 J j Q t 9 C 8 0 L X Q v d C 1 0 L 3 Q v d G L 0 L k g 0 Y L Q u N C / L n t X U 0 d E U C w y f S Z x d W 9 0 O y w m c X V v d D t T Z W N 0 a W 9 u M S 9 k Y X R h S 1 o v 0 J j Q t 9 C 8 0 L X Q v d C 1 0 L 3 Q v d G L 0 L k g 0 Y L Q u N C / L n t D T 0 Z T L D N 9 J n F 1 b 3 Q 7 L C Z x d W 9 0 O 1 N l Y 3 R p b 2 4 x L 2 R h d G F L W i / Q m N C 3 0 L z Q t d C 9 0 L X Q v d C 9 0 Y v Q u S D R g t C 4 0 L 8 u e 1 N s c i w 0 f S Z x d W 9 0 O y w m c X V v d D t T Z W N 0 a W 9 u M S 9 k Y X R h S 1 o v 0 J j Q t 9 C 8 0 L X Q v d C 1 0 L 3 Q v d G L 0 L k g 0 Y L Q u N C / L n t B R 1 J P L D V 9 J n F 1 b 3 Q 7 L C Z x d W 9 0 O 1 N l Y 3 R p b 2 4 x L 2 R h d G F L W i / Q m N C 3 0 L z Q t d C 9 0 L X Q v d C 9 0 Y v Q u S D R g t C 4 0 L 8 u e 0 d S R V Y s N n 0 m c X V v d D s s J n F 1 b 3 Q 7 U 2 V j d G l v b j E v Z G F 0 Y U t a L 9 C Y 0 L f Q v N C 1 0 L 3 Q t d C 9 0 L 3 R i 9 C 5 I N G C 0 L j Q v y 5 7 R 0 V Y U C w 3 f S Z x d W 9 0 O y w m c X V v d D t T Z W N 0 a W 9 u M S 9 k Y X R h S 1 o v 0 J j Q t 9 C 8 0 L X Q v d C 1 0 L 3 Q v d G L 0 L k g 0 Y L Q u N C / L n t 0 Y X h Q c m 9 m a X Q s O H 0 m c X V v d D s s J n F 1 b 3 Q 7 U 2 V j d G l v b j E v Z G F 0 Y U t a L 9 C Y 0 L f Q v N C 1 0 L 3 Q t d C 9 0 L 3 R i 9 C 5 I N G C 0 L j Q v y 5 7 Q 0 g s O X 0 m c X V v d D s s J n F 1 b 3 Q 7 U 2 V j d G l v b j E v Z G F 0 Y U t a L 9 C Y 0 L f Q v N C 1 0 L 3 Q t d C 9 0 L 3 R i 9 C 5 I N G C 0 L j Q v y 5 7 U 0 l E L D E w f S Z x d W 9 0 O y w m c X V v d D t T Z W N 0 a W 9 u M S 9 k Y X R h S 1 o v 0 J j Q t 9 C 8 0 L X Q v d C 1 0 L 3 Q v d G L 0 L k g 0 Y L Q u N C / L n t T R U Q s M T F 9 J n F 1 b 3 Q 7 L C Z x d W 9 0 O 1 N l Y 3 R p b 2 4 x L 2 R h d G F L W i / Q m N C 3 0 L z Q t d C 9 0 L X Q v d C 9 0 Y v Q u S D R g t C 4 0 L 8 u e 0 5 Q T G E s M T J 9 J n F 1 b 3 Q 7 L C Z x d W 9 0 O 1 N l Y 3 R p b 2 4 x L 2 R h d G F L W i / Q m N C 3 0 L z Q t d C 9 0 L X Q v d C 9 0 Y v Q u S D R g t C 4 0 L 8 u e 0 5 Q T H A s M T N 9 J n F 1 b 3 Q 7 L C Z x d W 9 0 O 1 N l Y 3 R p b 2 4 x L 2 R h d G F L W i / Q m N C 3 0 L z Q t d C 9 0 L X Q v d C 9 0 Y v Q u S D R g t C 4 0 L 8 u e 2 l u Z G V 4 S W 5 z d G l 0 d X R l L D E 0 f S Z x d W 9 0 O y w m c X V v d D t T Z W N 0 a W 9 u M S 9 k Y X R h S 1 o v 0 J j Q t 9 C 8 0 L X Q v d C 1 0 L 3 Q v d G L 0 L k g 0 Y L Q u N C / L n t p b m R l e E J 1 c m V h d S w x N X 0 m c X V v d D s s J n F 1 b 3 Q 7 U 2 V j d G l v b j E v Z G F 0 Y U t a L 9 C Y 0 L f Q v N C 1 0 L 3 Q t d C 9 0 L 3 R i 9 C 5 I N G C 0 L j Q v y 5 7 a W 5 k Z X h Q Y X l t Z W 5 0 L D E 2 f S Z x d W 9 0 O y w m c X V v d D t T Z W N 0 a W 9 u M S 9 k Y X R h S 1 o v 0 J j Q t 9 C 8 0 L X Q v d C 1 0 L 3 Q v d G L 0 L k g 0 Y L Q u N C / L n t p b m R l e E R l b W 9 j c m F j e S w x N 3 0 m c X V v d D s s J n F 1 b 3 Q 7 U 2 V j d G l v b j E v Z G F 0 Y U t a L 9 C Y 0 L f Q v N C 1 0 L 3 Q t d C 9 0 L 3 R i 9 C 5 I N G C 0 L j Q v y 5 7 V W 5 l b X B s L D E 4 f S Z x d W 9 0 O y w m c X V v d D t T Z W N 0 a W 9 u M S 9 k Y X R h S 1 o v 0 J j Q t 9 C 8 0 L X Q v d C 1 0 L 3 Q v d G L 0 L k g 0 Y L Q u N C / L n t J T k Z M L D E 5 f S Z x d W 9 0 O y w m c X V v d D t T Z W N 0 a W 9 u M S 9 k Y X R h S 1 o v 0 J j Q t 9 C 8 0 L X Q v d C 1 0 L 3 Q v d G L 0 L k g 0 Y L Q u N C / L n t S Z W F s S W 5 j L D I w f S Z x d W 9 0 O y w m c X V v d D t T Z W N 0 a W 9 u M S 9 k Y X R h S 1 o v 0 J j Q t 9 C 8 0 L X Q v d C 1 0 L 3 Q v d G L 0 L k g 0 Y L Q u N C / L n t i d l E x L D I x f S Z x d W 9 0 O y w m c X V v d D t T Z W N 0 a W 9 u M S 9 k Y X R h S 1 o v 0 J j Q t 9 C 8 0 L X Q v d C 1 0 L 3 Q v d G L 0 L k g 0 Y L Q u N C / L n t i d l E y L D I y f S Z x d W 9 0 O y w m c X V v d D t T Z W N 0 a W 9 u M S 9 k Y X R h S 1 o v 0 J j Q t 9 C 8 0 L X Q v d C 1 0 L 3 Q v d G L 0 L k g 0 Y L Q u N C / L n t i d l E z L D I z f S Z x d W 9 0 O y w m c X V v d D t T Z W N 0 a W 9 u M S 9 k Y X R h S 1 o v 0 J j Q t 9 C 8 0 L X Q v d C 1 0 L 3 Q v d G L 0 L k g 0 Y L Q u N C / L n t N M i w y N H 0 m c X V v d D s s J n F 1 b 3 Q 7 U 2 V j d G l v b j E v Z G F 0 Y U t a L 9 C Y 0 L f Q v N C 1 0 L 3 Q t d C 9 0 L 3 R i 9 C 5 I N G C 0 L j Q v y 5 7 T T A s M j V 9 J n F 1 b 3 Q 7 L C Z x d W 9 0 O 1 N l Y 3 R p b 2 4 x L 2 R h d G F L W i / Q m N C 3 0 L z Q t d C 9 0 L X Q v d C 9 0 Y v Q u S D R g t C 4 0 L 8 u e 0 R S L D I 2 f S Z x d W 9 0 O y w m c X V v d D t T Z W N 0 a W 9 u M S 9 k Y X R h S 1 o v 0 J j Q t 9 C 8 0 L X Q v d C 1 0 L 3 Q v d G L 0 L k g 0 Y L Q u N C / L n t D T S w y N 3 0 m c X V v d D s s J n F 1 b 3 Q 7 U 2 V j d G l v b j E v Z G F 0 Y U t a L 9 C Y 0 L f Q v N C 1 0 L 3 Q t d C 9 0 L 3 R i 9 C 5 I N G C 0 L j Q v y 5 7 V G F 4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Z G F 0 Y U t a L 9 C Y 0 L f Q v N C 1 0 L 3 Q t d C 9 0 L 3 R i 9 C 5 I N G C 0 L j Q v y 5 7 R G F 0 Z S w w f S Z x d W 9 0 O y w m c X V v d D t T Z W N 0 a W 9 u M S 9 k Y X R h S 1 o v 0 J j Q t 9 C 8 0 L X Q v d C 1 0 L 3 Q v d G L 0 L k g 0 Y L Q u N C / L n t O R 0 R Q L D F 9 J n F 1 b 3 Q 7 L C Z x d W 9 0 O 1 N l Y 3 R p b 2 4 x L 2 R h d G F L W i / Q m N C 3 0 L z Q t d C 9 0 L X Q v d C 9 0 Y v Q u S D R g t C 4 0 L 8 u e 1 d T R 0 R Q L D J 9 J n F 1 b 3 Q 7 L C Z x d W 9 0 O 1 N l Y 3 R p b 2 4 x L 2 R h d G F L W i / Q m N C 3 0 L z Q t d C 9 0 L X Q v d C 9 0 Y v Q u S D R g t C 4 0 L 8 u e 0 N P R l M s M 3 0 m c X V v d D s s J n F 1 b 3 Q 7 U 2 V j d G l v b j E v Z G F 0 Y U t a L 9 C Y 0 L f Q v N C 1 0 L 3 Q t d C 9 0 L 3 R i 9 C 5 I N G C 0 L j Q v y 5 7 U 2 x y L D R 9 J n F 1 b 3 Q 7 L C Z x d W 9 0 O 1 N l Y 3 R p b 2 4 x L 2 R h d G F L W i / Q m N C 3 0 L z Q t d C 9 0 L X Q v d C 9 0 Y v Q u S D R g t C 4 0 L 8 u e 0 F H U k 8 s N X 0 m c X V v d D s s J n F 1 b 3 Q 7 U 2 V j d G l v b j E v Z G F 0 Y U t a L 9 C Y 0 L f Q v N C 1 0 L 3 Q t d C 9 0 L 3 R i 9 C 5 I N G C 0 L j Q v y 5 7 R 1 J F V i w 2 f S Z x d W 9 0 O y w m c X V v d D t T Z W N 0 a W 9 u M S 9 k Y X R h S 1 o v 0 J j Q t 9 C 8 0 L X Q v d C 1 0 L 3 Q v d G L 0 L k g 0 Y L Q u N C / L n t H R V h Q L D d 9 J n F 1 b 3 Q 7 L C Z x d W 9 0 O 1 N l Y 3 R p b 2 4 x L 2 R h d G F L W i / Q m N C 3 0 L z Q t d C 9 0 L X Q v d C 9 0 Y v Q u S D R g t C 4 0 L 8 u e 3 R h e F B y b 2 Z p d C w 4 f S Z x d W 9 0 O y w m c X V v d D t T Z W N 0 a W 9 u M S 9 k Y X R h S 1 o v 0 J j Q t 9 C 8 0 L X Q v d C 1 0 L 3 Q v d G L 0 L k g 0 Y L Q u N C / L n t D S C w 5 f S Z x d W 9 0 O y w m c X V v d D t T Z W N 0 a W 9 u M S 9 k Y X R h S 1 o v 0 J j Q t 9 C 8 0 L X Q v d C 1 0 L 3 Q v d G L 0 L k g 0 Y L Q u N C / L n t T S U Q s M T B 9 J n F 1 b 3 Q 7 L C Z x d W 9 0 O 1 N l Y 3 R p b 2 4 x L 2 R h d G F L W i / Q m N C 3 0 L z Q t d C 9 0 L X Q v d C 9 0 Y v Q u S D R g t C 4 0 L 8 u e 1 N F R C w x M X 0 m c X V v d D s s J n F 1 b 3 Q 7 U 2 V j d G l v b j E v Z G F 0 Y U t a L 9 C Y 0 L f Q v N C 1 0 L 3 Q t d C 9 0 L 3 R i 9 C 5 I N G C 0 L j Q v y 5 7 T l B M Y S w x M n 0 m c X V v d D s s J n F 1 b 3 Q 7 U 2 V j d G l v b j E v Z G F 0 Y U t a L 9 C Y 0 L f Q v N C 1 0 L 3 Q t d C 9 0 L 3 R i 9 C 5 I N G C 0 L j Q v y 5 7 T l B M c C w x M 3 0 m c X V v d D s s J n F 1 b 3 Q 7 U 2 V j d G l v b j E v Z G F 0 Y U t a L 9 C Y 0 L f Q v N C 1 0 L 3 Q t d C 9 0 L 3 R i 9 C 5 I N G C 0 L j Q v y 5 7 a W 5 k Z X h J b n N 0 a X R 1 d G U s M T R 9 J n F 1 b 3 Q 7 L C Z x d W 9 0 O 1 N l Y 3 R p b 2 4 x L 2 R h d G F L W i / Q m N C 3 0 L z Q t d C 9 0 L X Q v d C 9 0 Y v Q u S D R g t C 4 0 L 8 u e 2 l u Z G V 4 Q n V y Z W F 1 L D E 1 f S Z x d W 9 0 O y w m c X V v d D t T Z W N 0 a W 9 u M S 9 k Y X R h S 1 o v 0 J j Q t 9 C 8 0 L X Q v d C 1 0 L 3 Q v d G L 0 L k g 0 Y L Q u N C / L n t p b m R l e F B h e W 1 l b n Q s M T Z 9 J n F 1 b 3 Q 7 L C Z x d W 9 0 O 1 N l Y 3 R p b 2 4 x L 2 R h d G F L W i / Q m N C 3 0 L z Q t d C 9 0 L X Q v d C 9 0 Y v Q u S D R g t C 4 0 L 8 u e 2 l u Z G V 4 R G V t b 2 N y Y W N 5 L D E 3 f S Z x d W 9 0 O y w m c X V v d D t T Z W N 0 a W 9 u M S 9 k Y X R h S 1 o v 0 J j Q t 9 C 8 0 L X Q v d C 1 0 L 3 Q v d G L 0 L k g 0 Y L Q u N C / L n t V b m V t c G w s M T h 9 J n F 1 b 3 Q 7 L C Z x d W 9 0 O 1 N l Y 3 R p b 2 4 x L 2 R h d G F L W i / Q m N C 3 0 L z Q t d C 9 0 L X Q v d C 9 0 Y v Q u S D R g t C 4 0 L 8 u e 0 l O R k w s M T l 9 J n F 1 b 3 Q 7 L C Z x d W 9 0 O 1 N l Y 3 R p b 2 4 x L 2 R h d G F L W i / Q m N C 3 0 L z Q t d C 9 0 L X Q v d C 9 0 Y v Q u S D R g t C 4 0 L 8 u e 1 J l Y W x J b m M s M j B 9 J n F 1 b 3 Q 7 L C Z x d W 9 0 O 1 N l Y 3 R p b 2 4 x L 2 R h d G F L W i / Q m N C 3 0 L z Q t d C 9 0 L X Q v d C 9 0 Y v Q u S D R g t C 4 0 L 8 u e 2 J 2 U T E s M j F 9 J n F 1 b 3 Q 7 L C Z x d W 9 0 O 1 N l Y 3 R p b 2 4 x L 2 R h d G F L W i / Q m N C 3 0 L z Q t d C 9 0 L X Q v d C 9 0 Y v Q u S D R g t C 4 0 L 8 u e 2 J 2 U T I s M j J 9 J n F 1 b 3 Q 7 L C Z x d W 9 0 O 1 N l Y 3 R p b 2 4 x L 2 R h d G F L W i / Q m N C 3 0 L z Q t d C 9 0 L X Q v d C 9 0 Y v Q u S D R g t C 4 0 L 8 u e 2 J 2 U T M s M j N 9 J n F 1 b 3 Q 7 L C Z x d W 9 0 O 1 N l Y 3 R p b 2 4 x L 2 R h d G F L W i / Q m N C 3 0 L z Q t d C 9 0 L X Q v d C 9 0 Y v Q u S D R g t C 4 0 L 8 u e 0 0 y L D I 0 f S Z x d W 9 0 O y w m c X V v d D t T Z W N 0 a W 9 u M S 9 k Y X R h S 1 o v 0 J j Q t 9 C 8 0 L X Q v d C 1 0 L 3 Q v d G L 0 L k g 0 Y L Q u N C / L n t N M C w y N X 0 m c X V v d D s s J n F 1 b 3 Q 7 U 2 V j d G l v b j E v Z G F 0 Y U t a L 9 C Y 0 L f Q v N C 1 0 L 3 Q t d C 9 0 L 3 R i 9 C 5 I N G C 0 L j Q v y 5 7 R F I s M j Z 9 J n F 1 b 3 Q 7 L C Z x d W 9 0 O 1 N l Y 3 R p b 2 4 x L 2 R h d G F L W i / Q m N C 3 0 L z Q t d C 9 0 L X Q v d C 9 0 Y v Q u S D R g t C 4 0 L 8 u e 0 N N L D I 3 f S Z x d W 9 0 O y w m c X V v d D t T Z W N 0 a W 9 u M S 9 k Y X R h S 1 o v 0 J j Q t 9 C 8 0 L X Q v d C 1 0 L 3 Q v d G L 0 L k g 0 Y L Q u N C / L n t U Y X g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S 1 o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t a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L W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S 1 o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k Y X R h S 1 p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h U M T M 6 M z E 6 M j g u N D c 1 M z Q x N V o i I C 8 + P E V u d H J 5 I F R 5 c G U 9 I k Z p b G x D b 2 x 1 b W 5 U e X B l c y I g V m F s d W U 9 I n N C Z 1 l H Q m d Z R 0 J n W U d C Z 1 l H Q m d Z R 0 J n W U d C Z 1 l H Q X d N R E J n W U d C Z 1 k 9 I i A v P j x F b n R y e S B U e X B l P S J G a W x s Q 2 9 s d W 1 u T m F t Z X M i I F Z h b H V l P S J z W y Z x d W 9 0 O 0 R h d G U m c X V v d D s s J n F 1 b 3 Q 7 T k d E U C Z x d W 9 0 O y w m c X V v d D t X U 0 d E U C Z x d W 9 0 O y w m c X V v d D t D T 0 Z T J n F 1 b 3 Q 7 L C Z x d W 9 0 O 1 N s c i Z x d W 9 0 O y w m c X V v d D t B R 1 J P J n F 1 b 3 Q 7 L C Z x d W 9 0 O 0 d S R V Y m c X V v d D s s J n F 1 b 3 Q 7 R 0 V Y U C Z x d W 9 0 O y w m c X V v d D t 0 Y X h Q c m 9 m a X Q m c X V v d D s s J n F 1 b 3 Q 7 Q 0 g m c X V v d D s s J n F 1 b 3 Q 7 U 0 l E J n F 1 b 3 Q 7 L C Z x d W 9 0 O 1 N F R C Z x d W 9 0 O y w m c X V v d D t O U E x h J n F 1 b 3 Q 7 L C Z x d W 9 0 O 0 5 Q T H A m c X V v d D s s J n F 1 b 3 Q 7 a W 5 k Z X h J b n N 0 a X R 1 d G U m c X V v d D s s J n F 1 b 3 Q 7 a W 5 k Z X h C d X J l Y X U m c X V v d D s s J n F 1 b 3 Q 7 a W 5 k Z X h Q Y X l t Z W 5 0 J n F 1 b 3 Q 7 L C Z x d W 9 0 O 2 l u Z G V 4 R G V t b 2 N y Y W N 5 J n F 1 b 3 Q 7 L C Z x d W 9 0 O 1 V u Z W 1 w b C Z x d W 9 0 O y w m c X V v d D t J T k Z M J n F 1 b 3 Q 7 L C Z x d W 9 0 O 1 J l Y W x J b m M m c X V v d D s s J n F 1 b 3 Q 7 Y n Z R M S Z x d W 9 0 O y w m c X V v d D t i d l E y J n F 1 b 3 Q 7 L C Z x d W 9 0 O 2 J 2 U T M m c X V v d D s s J n F 1 b 3 Q 7 T T I m c X V v d D s s J n F 1 b 3 Q 7 T T A m c X V v d D s s J n F 1 b 3 Q 7 R F I m c X V v d D s s J n F 1 b 3 Q 7 Q 0 0 m c X V v d D s s J n F 1 b 3 Q 7 V G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L W i A o M i k v 0 J j Q t 9 C 8 0 L X Q v d C 1 0 L 3 Q v d G L 0 L k g 0 Y L Q u N C / L n t E Y X R l L D B 9 J n F 1 b 3 Q 7 L C Z x d W 9 0 O 1 N l Y 3 R p b 2 4 x L 2 R h d G F L W i A o M i k v 0 J j Q t 9 C 8 0 L X Q v d C 1 0 L 3 Q v d G L 0 L k g 0 Y L Q u N C / L n t O R 0 R Q L D F 9 J n F 1 b 3 Q 7 L C Z x d W 9 0 O 1 N l Y 3 R p b 2 4 x L 2 R h d G F L W i A o M i k v 0 J j Q t 9 C 8 0 L X Q v d C 1 0 L 3 Q v d G L 0 L k g 0 Y L Q u N C / L n t X U 0 d E U C w y f S Z x d W 9 0 O y w m c X V v d D t T Z W N 0 a W 9 u M S 9 k Y X R h S 1 o g K D I p L 9 C Y 0 L f Q v N C 1 0 L 3 Q t d C 9 0 L 3 R i 9 C 5 I N G C 0 L j Q v y 5 7 Q 0 9 G U y w z f S Z x d W 9 0 O y w m c X V v d D t T Z W N 0 a W 9 u M S 9 k Y X R h S 1 o g K D I p L 9 C Y 0 L f Q v N C 1 0 L 3 Q t d C 9 0 L 3 R i 9 C 5 I N G C 0 L j Q v y 5 7 U 2 x y L D R 9 J n F 1 b 3 Q 7 L C Z x d W 9 0 O 1 N l Y 3 R p b 2 4 x L 2 R h d G F L W i A o M i k v 0 J j Q t 9 C 8 0 L X Q v d C 1 0 L 3 Q v d G L 0 L k g 0 Y L Q u N C / L n t B R 1 J P L D V 9 J n F 1 b 3 Q 7 L C Z x d W 9 0 O 1 N l Y 3 R p b 2 4 x L 2 R h d G F L W i A o M i k v 0 J j Q t 9 C 8 0 L X Q v d C 1 0 L 3 Q v d G L 0 L k g 0 Y L Q u N C / L n t H U k V W L D Z 9 J n F 1 b 3 Q 7 L C Z x d W 9 0 O 1 N l Y 3 R p b 2 4 x L 2 R h d G F L W i A o M i k v 0 J j Q t 9 C 8 0 L X Q v d C 1 0 L 3 Q v d G L 0 L k g 0 Y L Q u N C / L n t H R V h Q L D d 9 J n F 1 b 3 Q 7 L C Z x d W 9 0 O 1 N l Y 3 R p b 2 4 x L 2 R h d G F L W i A o M i k v 0 J j Q t 9 C 8 0 L X Q v d C 1 0 L 3 Q v d G L 0 L k g 0 Y L Q u N C / L n t 0 Y X h Q c m 9 m a X Q s O H 0 m c X V v d D s s J n F 1 b 3 Q 7 U 2 V j d G l v b j E v Z G F 0 Y U t a I C g y K S / Q m N C 3 0 L z Q t d C 9 0 L X Q v d C 9 0 Y v Q u S D R g t C 4 0 L 8 u e 0 N I L D l 9 J n F 1 b 3 Q 7 L C Z x d W 9 0 O 1 N l Y 3 R p b 2 4 x L 2 R h d G F L W i A o M i k v 0 J j Q t 9 C 8 0 L X Q v d C 1 0 L 3 Q v d G L 0 L k g 0 Y L Q u N C / L n t T S U Q s M T B 9 J n F 1 b 3 Q 7 L C Z x d W 9 0 O 1 N l Y 3 R p b 2 4 x L 2 R h d G F L W i A o M i k v 0 J j Q t 9 C 8 0 L X Q v d C 1 0 L 3 Q v d G L 0 L k g 0 Y L Q u N C / L n t T R U Q s M T F 9 J n F 1 b 3 Q 7 L C Z x d W 9 0 O 1 N l Y 3 R p b 2 4 x L 2 R h d G F L W i A o M i k v 0 J j Q t 9 C 8 0 L X Q v d C 1 0 L 3 Q v d G L 0 L k g 0 Y L Q u N C / L n t O U E x h L D E y f S Z x d W 9 0 O y w m c X V v d D t T Z W N 0 a W 9 u M S 9 k Y X R h S 1 o g K D I p L 9 C Y 0 L f Q v N C 1 0 L 3 Q t d C 9 0 L 3 R i 9 C 5 I N G C 0 L j Q v y 5 7 T l B M c C w x M 3 0 m c X V v d D s s J n F 1 b 3 Q 7 U 2 V j d G l v b j E v Z G F 0 Y U t a I C g y K S / Q m N C 3 0 L z Q t d C 9 0 L X Q v d C 9 0 Y v Q u S D R g t C 4 0 L 8 u e 2 l u Z G V 4 S W 5 z d G l 0 d X R l L D E 0 f S Z x d W 9 0 O y w m c X V v d D t T Z W N 0 a W 9 u M S 9 k Y X R h S 1 o g K D I p L 9 C Y 0 L f Q v N C 1 0 L 3 Q t d C 9 0 L 3 R i 9 C 5 I N G C 0 L j Q v y 5 7 a W 5 k Z X h C d X J l Y X U s M T V 9 J n F 1 b 3 Q 7 L C Z x d W 9 0 O 1 N l Y 3 R p b 2 4 x L 2 R h d G F L W i A o M i k v 0 J j Q t 9 C 8 0 L X Q v d C 1 0 L 3 Q v d G L 0 L k g 0 Y L Q u N C / L n t p b m R l e F B h e W 1 l b n Q s M T Z 9 J n F 1 b 3 Q 7 L C Z x d W 9 0 O 1 N l Y 3 R p b 2 4 x L 2 R h d G F L W i A o M i k v 0 J j Q t 9 C 8 0 L X Q v d C 1 0 L 3 Q v d G L 0 L k g 0 Y L Q u N C / L n t p b m R l e E R l b W 9 j c m F j e S w x N 3 0 m c X V v d D s s J n F 1 b 3 Q 7 U 2 V j d G l v b j E v Z G F 0 Y U t a I C g y K S / Q m N C 3 0 L z Q t d C 9 0 L X Q v d C 9 0 Y v Q u S D R g t C 4 0 L 8 u e 1 V u Z W 1 w b C w x O H 0 m c X V v d D s s J n F 1 b 3 Q 7 U 2 V j d G l v b j E v Z G F 0 Y U t a I C g y K S / Q m N C 3 0 L z Q t d C 9 0 L X Q v d C 9 0 Y v Q u S D R g t C 4 0 L 8 u e 0 l O R k w s M T l 9 J n F 1 b 3 Q 7 L C Z x d W 9 0 O 1 N l Y 3 R p b 2 4 x L 2 R h d G F L W i A o M i k v 0 J j Q t 9 C 8 0 L X Q v d C 1 0 L 3 Q v d G L 0 L k g 0 Y L Q u N C / L n t S Z W F s S W 5 j L D I w f S Z x d W 9 0 O y w m c X V v d D t T Z W N 0 a W 9 u M S 9 k Y X R h S 1 o g K D I p L 9 C Y 0 L f Q v N C 1 0 L 3 Q t d C 9 0 L 3 R i 9 C 5 I N G C 0 L j Q v y 5 7 Y n Z R M S w y M X 0 m c X V v d D s s J n F 1 b 3 Q 7 U 2 V j d G l v b j E v Z G F 0 Y U t a I C g y K S / Q m N C 3 0 L z Q t d C 9 0 L X Q v d C 9 0 Y v Q u S D R g t C 4 0 L 8 u e 2 J 2 U T I s M j J 9 J n F 1 b 3 Q 7 L C Z x d W 9 0 O 1 N l Y 3 R p b 2 4 x L 2 R h d G F L W i A o M i k v 0 J j Q t 9 C 8 0 L X Q v d C 1 0 L 3 Q v d G L 0 L k g 0 Y L Q u N C / L n t i d l E z L D I z f S Z x d W 9 0 O y w m c X V v d D t T Z W N 0 a W 9 u M S 9 k Y X R h S 1 o g K D I p L 9 C Y 0 L f Q v N C 1 0 L 3 Q t d C 9 0 L 3 R i 9 C 5 I N G C 0 L j Q v y 5 7 T T I s M j R 9 J n F 1 b 3 Q 7 L C Z x d W 9 0 O 1 N l Y 3 R p b 2 4 x L 2 R h d G F L W i A o M i k v 0 J j Q t 9 C 8 0 L X Q v d C 1 0 L 3 Q v d G L 0 L k g 0 Y L Q u N C / L n t N M C w y N X 0 m c X V v d D s s J n F 1 b 3 Q 7 U 2 V j d G l v b j E v Z G F 0 Y U t a I C g y K S / Q m N C 3 0 L z Q t d C 9 0 L X Q v d C 9 0 Y v Q u S D R g t C 4 0 L 8 u e 0 R S L D I 2 f S Z x d W 9 0 O y w m c X V v d D t T Z W N 0 a W 9 u M S 9 k Y X R h S 1 o g K D I p L 9 C Y 0 L f Q v N C 1 0 L 3 Q t d C 9 0 L 3 R i 9 C 5 I N G C 0 L j Q v y 5 7 Q 0 0 s M j d 9 J n F 1 b 3 Q 7 L C Z x d W 9 0 O 1 N l Y 3 R p b 2 4 x L 2 R h d G F L W i A o M i k v 0 J j Q t 9 C 8 0 L X Q v d C 1 0 L 3 Q v d G L 0 L k g 0 Y L Q u N C / L n t U Y X g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k Y X R h S 1 o g K D I p L 9 C Y 0 L f Q v N C 1 0 L 3 Q t d C 9 0 L 3 R i 9 C 5 I N G C 0 L j Q v y 5 7 R G F 0 Z S w w f S Z x d W 9 0 O y w m c X V v d D t T Z W N 0 a W 9 u M S 9 k Y X R h S 1 o g K D I p L 9 C Y 0 L f Q v N C 1 0 L 3 Q t d C 9 0 L 3 R i 9 C 5 I N G C 0 L j Q v y 5 7 T k d E U C w x f S Z x d W 9 0 O y w m c X V v d D t T Z W N 0 a W 9 u M S 9 k Y X R h S 1 o g K D I p L 9 C Y 0 L f Q v N C 1 0 L 3 Q t d C 9 0 L 3 R i 9 C 5 I N G C 0 L j Q v y 5 7 V 1 N H R F A s M n 0 m c X V v d D s s J n F 1 b 3 Q 7 U 2 V j d G l v b j E v Z G F 0 Y U t a I C g y K S / Q m N C 3 0 L z Q t d C 9 0 L X Q v d C 9 0 Y v Q u S D R g t C 4 0 L 8 u e 0 N P R l M s M 3 0 m c X V v d D s s J n F 1 b 3 Q 7 U 2 V j d G l v b j E v Z G F 0 Y U t a I C g y K S / Q m N C 3 0 L z Q t d C 9 0 L X Q v d C 9 0 Y v Q u S D R g t C 4 0 L 8 u e 1 N s c i w 0 f S Z x d W 9 0 O y w m c X V v d D t T Z W N 0 a W 9 u M S 9 k Y X R h S 1 o g K D I p L 9 C Y 0 L f Q v N C 1 0 L 3 Q t d C 9 0 L 3 R i 9 C 5 I N G C 0 L j Q v y 5 7 Q U d S T y w 1 f S Z x d W 9 0 O y w m c X V v d D t T Z W N 0 a W 9 u M S 9 k Y X R h S 1 o g K D I p L 9 C Y 0 L f Q v N C 1 0 L 3 Q t d C 9 0 L 3 R i 9 C 5 I N G C 0 L j Q v y 5 7 R 1 J F V i w 2 f S Z x d W 9 0 O y w m c X V v d D t T Z W N 0 a W 9 u M S 9 k Y X R h S 1 o g K D I p L 9 C Y 0 L f Q v N C 1 0 L 3 Q t d C 9 0 L 3 R i 9 C 5 I N G C 0 L j Q v y 5 7 R 0 V Y U C w 3 f S Z x d W 9 0 O y w m c X V v d D t T Z W N 0 a W 9 u M S 9 k Y X R h S 1 o g K D I p L 9 C Y 0 L f Q v N C 1 0 L 3 Q t d C 9 0 L 3 R i 9 C 5 I N G C 0 L j Q v y 5 7 d G F 4 U H J v Z m l 0 L D h 9 J n F 1 b 3 Q 7 L C Z x d W 9 0 O 1 N l Y 3 R p b 2 4 x L 2 R h d G F L W i A o M i k v 0 J j Q t 9 C 8 0 L X Q v d C 1 0 L 3 Q v d G L 0 L k g 0 Y L Q u N C / L n t D S C w 5 f S Z x d W 9 0 O y w m c X V v d D t T Z W N 0 a W 9 u M S 9 k Y X R h S 1 o g K D I p L 9 C Y 0 L f Q v N C 1 0 L 3 Q t d C 9 0 L 3 R i 9 C 5 I N G C 0 L j Q v y 5 7 U 0 l E L D E w f S Z x d W 9 0 O y w m c X V v d D t T Z W N 0 a W 9 u M S 9 k Y X R h S 1 o g K D I p L 9 C Y 0 L f Q v N C 1 0 L 3 Q t d C 9 0 L 3 R i 9 C 5 I N G C 0 L j Q v y 5 7 U 0 V E L D E x f S Z x d W 9 0 O y w m c X V v d D t T Z W N 0 a W 9 u M S 9 k Y X R h S 1 o g K D I p L 9 C Y 0 L f Q v N C 1 0 L 3 Q t d C 9 0 L 3 R i 9 C 5 I N G C 0 L j Q v y 5 7 T l B M Y S w x M n 0 m c X V v d D s s J n F 1 b 3 Q 7 U 2 V j d G l v b j E v Z G F 0 Y U t a I C g y K S / Q m N C 3 0 L z Q t d C 9 0 L X Q v d C 9 0 Y v Q u S D R g t C 4 0 L 8 u e 0 5 Q T H A s M T N 9 J n F 1 b 3 Q 7 L C Z x d W 9 0 O 1 N l Y 3 R p b 2 4 x L 2 R h d G F L W i A o M i k v 0 J j Q t 9 C 8 0 L X Q v d C 1 0 L 3 Q v d G L 0 L k g 0 Y L Q u N C / L n t p b m R l e E l u c 3 R p d H V 0 Z S w x N H 0 m c X V v d D s s J n F 1 b 3 Q 7 U 2 V j d G l v b j E v Z G F 0 Y U t a I C g y K S / Q m N C 3 0 L z Q t d C 9 0 L X Q v d C 9 0 Y v Q u S D R g t C 4 0 L 8 u e 2 l u Z G V 4 Q n V y Z W F 1 L D E 1 f S Z x d W 9 0 O y w m c X V v d D t T Z W N 0 a W 9 u M S 9 k Y X R h S 1 o g K D I p L 9 C Y 0 L f Q v N C 1 0 L 3 Q t d C 9 0 L 3 R i 9 C 5 I N G C 0 L j Q v y 5 7 a W 5 k Z X h Q Y X l t Z W 5 0 L D E 2 f S Z x d W 9 0 O y w m c X V v d D t T Z W N 0 a W 9 u M S 9 k Y X R h S 1 o g K D I p L 9 C Y 0 L f Q v N C 1 0 L 3 Q t d C 9 0 L 3 R i 9 C 5 I N G C 0 L j Q v y 5 7 a W 5 k Z X h E Z W 1 v Y 3 J h Y 3 k s M T d 9 J n F 1 b 3 Q 7 L C Z x d W 9 0 O 1 N l Y 3 R p b 2 4 x L 2 R h d G F L W i A o M i k v 0 J j Q t 9 C 8 0 L X Q v d C 1 0 L 3 Q v d G L 0 L k g 0 Y L Q u N C / L n t V b m V t c G w s M T h 9 J n F 1 b 3 Q 7 L C Z x d W 9 0 O 1 N l Y 3 R p b 2 4 x L 2 R h d G F L W i A o M i k v 0 J j Q t 9 C 8 0 L X Q v d C 1 0 L 3 Q v d G L 0 L k g 0 Y L Q u N C / L n t J T k Z M L D E 5 f S Z x d W 9 0 O y w m c X V v d D t T Z W N 0 a W 9 u M S 9 k Y X R h S 1 o g K D I p L 9 C Y 0 L f Q v N C 1 0 L 3 Q t d C 9 0 L 3 R i 9 C 5 I N G C 0 L j Q v y 5 7 U m V h b E l u Y y w y M H 0 m c X V v d D s s J n F 1 b 3 Q 7 U 2 V j d G l v b j E v Z G F 0 Y U t a I C g y K S / Q m N C 3 0 L z Q t d C 9 0 L X Q v d C 9 0 Y v Q u S D R g t C 4 0 L 8 u e 2 J 2 U T E s M j F 9 J n F 1 b 3 Q 7 L C Z x d W 9 0 O 1 N l Y 3 R p b 2 4 x L 2 R h d G F L W i A o M i k v 0 J j Q t 9 C 8 0 L X Q v d C 1 0 L 3 Q v d G L 0 L k g 0 Y L Q u N C / L n t i d l E y L D I y f S Z x d W 9 0 O y w m c X V v d D t T Z W N 0 a W 9 u M S 9 k Y X R h S 1 o g K D I p L 9 C Y 0 L f Q v N C 1 0 L 3 Q t d C 9 0 L 3 R i 9 C 5 I N G C 0 L j Q v y 5 7 Y n Z R M y w y M 3 0 m c X V v d D s s J n F 1 b 3 Q 7 U 2 V j d G l v b j E v Z G F 0 Y U t a I C g y K S / Q m N C 3 0 L z Q t d C 9 0 L X Q v d C 9 0 Y v Q u S D R g t C 4 0 L 8 u e 0 0 y L D I 0 f S Z x d W 9 0 O y w m c X V v d D t T Z W N 0 a W 9 u M S 9 k Y X R h S 1 o g K D I p L 9 C Y 0 L f Q v N C 1 0 L 3 Q t d C 9 0 L 3 R i 9 C 5 I N G C 0 L j Q v y 5 7 T T A s M j V 9 J n F 1 b 3 Q 7 L C Z x d W 9 0 O 1 N l Y 3 R p b 2 4 x L 2 R h d G F L W i A o M i k v 0 J j Q t 9 C 8 0 L X Q v d C 1 0 L 3 Q v d G L 0 L k g 0 Y L Q u N C / L n t E U i w y N n 0 m c X V v d D s s J n F 1 b 3 Q 7 U 2 V j d G l v b j E v Z G F 0 Y U t a I C g y K S / Q m N C 3 0 L z Q t d C 9 0 L X Q v d C 9 0 Y v Q u S D R g t C 4 0 L 8 u e 0 N N L D I 3 f S Z x d W 9 0 O y w m c X V v d D t T Z W N 0 a W 9 u M S 9 k Y X R h S 1 o g K D I p L 9 C Y 0 L f Q v N C 1 0 L 3 Q t d C 9 0 L 3 R i 9 C 5 I N G C 0 L j Q v y 5 7 V G F 4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U t a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L W i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S 1 o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X q d 8 u f b F p H u V N c Q 7 N b Y Z 8 A A A A A A g A A A A A A E G Y A A A A B A A A g A A A A f 7 3 l + y S H A r D 2 y D g x x d Z D G s g L D b T B 2 q A X g u I L J C / B m X g A A A A A D o A A A A A C A A A g A A A A b q c n Z A n l D d o J O 7 T r W b n y A z c 2 C H s x H n U 2 p h D Q W F B w c F V Q A A A A y x W z W S X G T g X L b / K P M f x D k / w L V e v 8 9 j l 5 w g U M w d X q I 1 2 o s K L o O r 4 j e / R W z r c o p 8 U r V Z r 5 p Q / O l j x 3 / p N v o 1 7 K t 4 p 0 u s g n g Z R R q r H X W o P U 3 B N A A A A A 6 y s o 5 l F q t G 2 O c G c R 3 y X M R m / q 1 6 6 J 5 H 6 J u T V R 7 I B t 8 i l M e N E U Q S 4 r B G 0 d O 1 v M 0 I t / B r / P x J n 9 N y h + d G + g t X T 5 o Q = = < / D a t a M a s h u p > 
</file>

<file path=customXml/itemProps1.xml><?xml version="1.0" encoding="utf-8"?>
<ds:datastoreItem xmlns:ds="http://schemas.openxmlformats.org/officeDocument/2006/customXml" ds:itemID="{30677047-3B93-4DA6-A4CE-B676882361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description</vt:lpstr>
      <vt:lpstr>dataQ</vt:lpstr>
      <vt:lpstr>dataKZ (2)</vt:lpstr>
      <vt:lpstr>Лист1</vt:lpstr>
      <vt:lpstr>dataM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Andreev</dc:creator>
  <cp:lastModifiedBy>Danil Andreev</cp:lastModifiedBy>
  <dcterms:created xsi:type="dcterms:W3CDTF">2021-09-16T12:16:15Z</dcterms:created>
  <dcterms:modified xsi:type="dcterms:W3CDTF">2022-04-18T15:41:33Z</dcterms:modified>
</cp:coreProperties>
</file>