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Data\PaperGit\Paper\"/>
    </mc:Choice>
  </mc:AlternateContent>
  <xr:revisionPtr revIDLastSave="0" documentId="13_ncr:1_{FCB7509E-DD79-42CC-B283-69F3160C1D0B}" xr6:coauthVersionLast="47" xr6:coauthVersionMax="47" xr10:uidLastSave="{00000000-0000-0000-0000-000000000000}"/>
  <bookViews>
    <workbookView xWindow="-108" yWindow="-108" windowWidth="23256" windowHeight="12576" xr2:uid="{546B4304-531C-43DD-8003-47C6E36183BD}"/>
  </bookViews>
  <sheets>
    <sheet name="description" sheetId="1" r:id="rId1"/>
    <sheet name="Лист1" sheetId="4" r:id="rId2"/>
    <sheet name="dataRB" sheetId="6" r:id="rId3"/>
    <sheet name="Лист2" sheetId="5" r:id="rId4"/>
    <sheet name="dataQ" sheetId="2" r:id="rId5"/>
    <sheet name="dataM" sheetId="3" r:id="rId6"/>
  </sheets>
  <definedNames>
    <definedName name="ExternalData_1" localSheetId="2" hidden="1">dataRB!$A$1:$AD$46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6" l="1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K87" i="4"/>
  <c r="I87" i="4"/>
  <c r="L3" i="4"/>
  <c r="J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435555-1420-4813-AD20-90530EE1F57E}" keepAlive="1" name="Запрос — dataRB" description="Соединение с запросом &quot;dataRB&quot; в книге." type="5" refreshedVersion="7" background="1" saveData="1">
    <dbPr connection="Provider=Microsoft.Mashup.OleDb.1;Data Source=$Workbook$;Location=dataRB;Extended Properties=&quot;&quot;" command="SELECT * FROM [dataRB]"/>
  </connection>
</connections>
</file>

<file path=xl/sharedStrings.xml><?xml version="1.0" encoding="utf-8"?>
<sst xmlns="http://schemas.openxmlformats.org/spreadsheetml/2006/main" count="399" uniqueCount="275">
  <si>
    <t>ВВП в текущих ценах, рассчитанный производственным методом</t>
  </si>
  <si>
    <t>NGDP</t>
  </si>
  <si>
    <t>Variable</t>
  </si>
  <si>
    <t>Description</t>
  </si>
  <si>
    <t>Measurement units / coding</t>
  </si>
  <si>
    <t>Source</t>
  </si>
  <si>
    <t>Примечание</t>
  </si>
  <si>
    <t>https://www.belstat.gov.by/ofitsialnaya-statistika/ssrd-mvf_2/natsionalnaya-stranitsa-svodnyh-dannyh/vvp-rasschitannyi-proizvodstvennym-metodom/2009-god/</t>
  </si>
  <si>
    <t xml:space="preserve"> </t>
  </si>
  <si>
    <t>Date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</si>
  <si>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</si>
  <si>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</si>
  <si>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</si>
  <si>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</si>
  <si>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</si>
  <si>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</si>
  <si>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</si>
  <si>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</si>
  <si>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</si>
  <si>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</si>
  <si>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</si>
  <si>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</si>
  <si>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</si>
  <si>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</si>
  <si>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</si>
  <si>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</si>
  <si>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</si>
  <si>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</si>
  <si>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</si>
  <si>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</si>
  <si>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</si>
  <si>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</si>
  <si>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</si>
  <si>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</si>
  <si>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</si>
  <si>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</si>
  <si>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</si>
  <si>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</si>
  <si>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</si>
  <si>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</si>
  <si>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</si>
  <si>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</si>
  <si>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</si>
  <si>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</si>
  <si>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</si>
  <si>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</si>
  <si>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</si>
  <si>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</si>
  <si>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</si>
  <si>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</si>
  <si>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</si>
  <si>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</si>
  <si>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</si>
  <si>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</si>
  <si>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</si>
  <si>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</si>
  <si>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</si>
  <si>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</si>
  <si>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</si>
  <si>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</si>
  <si>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</si>
  <si>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</si>
  <si>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</si>
  <si>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</si>
  <si>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</si>
  <si>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</si>
  <si>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</si>
  <si>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</si>
  <si>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</si>
  <si>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</si>
  <si>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</si>
  <si>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</si>
  <si>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</si>
  <si>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</si>
  <si>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</si>
  <si>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</si>
  <si>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</si>
  <si>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</si>
  <si>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</si>
  <si>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</si>
  <si>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</si>
  <si>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</si>
  <si>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</si>
  <si>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</si>
  <si>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</si>
  <si>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</si>
  <si>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</si>
  <si>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</si>
  <si>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</si>
  <si>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</si>
  <si>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</si>
  <si>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</si>
  <si>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</si>
  <si>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</si>
  <si>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</si>
  <si>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</si>
  <si>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</si>
  <si>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с 2016 была деноминация (1:10000)</t>
  </si>
  <si>
    <t>млн. руб.</t>
  </si>
  <si>
    <t>WSGDP</t>
  </si>
  <si>
    <t>Доля оплаты труда наемных работников в ВВП</t>
  </si>
  <si>
    <t>%</t>
  </si>
  <si>
    <t>http://dataportal.belstat.gov.by/Indicators/Preview?key=211742</t>
  </si>
  <si>
    <t>M2</t>
  </si>
  <si>
    <t>M0</t>
  </si>
  <si>
    <t>Monetary aggregate M0</t>
  </si>
  <si>
    <t>Monetary aggregate M2</t>
  </si>
  <si>
    <t>https://www.nbrb.by/statistics/monetarystat/broadmoney</t>
  </si>
  <si>
    <t>https://www.nbrb.by/statistics/monetarystat/finsectorsurvey</t>
  </si>
  <si>
    <t>COFS</t>
  </si>
  <si>
    <t>Наличная валюта вне финансового сектора (Currency Outside Financial Sector)</t>
  </si>
  <si>
    <t>На дату конца квартала (1 кв - 01.04)</t>
  </si>
  <si>
    <t>Tax</t>
  </si>
  <si>
    <t>Доля чистых налогов на производство и импорт в ВВП</t>
  </si>
  <si>
    <t>https://www.belstat.gov.by/ofitsialnaya-statistika/ssrd-mvf_2/natsionalnaya-stranitsa-svodnyh-dannyh/valovoy-vnutrenniy-produkt-po-istochnikam-dokhodov/</t>
  </si>
  <si>
    <t>CH</t>
  </si>
  <si>
    <t>Currency holdings (валютные резервы)</t>
  </si>
  <si>
    <t>млн. долл. США</t>
  </si>
  <si>
    <t>https://www.nbrb.by/statistics/reserveassets/assets.asp</t>
  </si>
  <si>
    <t>UNEMPL</t>
  </si>
  <si>
    <t>Уровень безработицы</t>
  </si>
  <si>
    <t>http://dataportal.belstat.gov.by/Indicators/Preview?key=204230#</t>
  </si>
  <si>
    <t>GE</t>
  </si>
  <si>
    <t>CC</t>
  </si>
  <si>
    <t>PV</t>
  </si>
  <si>
    <t>RQ</t>
  </si>
  <si>
    <t>RL</t>
  </si>
  <si>
    <t>VA</t>
  </si>
  <si>
    <t>Government Effectiveness</t>
  </si>
  <si>
    <t>Estimate</t>
  </si>
  <si>
    <t>https://databank.worldbank.org/source/worldwide-governance-indicators</t>
  </si>
  <si>
    <t>Control of Corruption</t>
  </si>
  <si>
    <t>Political Stability and Absence of Violence/Terrorism</t>
  </si>
  <si>
    <t>Regulatory Quality</t>
  </si>
  <si>
    <t>Rule of Law</t>
  </si>
  <si>
    <t>Voice and Accountability</t>
  </si>
  <si>
    <t>ALLCARDS</t>
  </si>
  <si>
    <t>Всего банковских карт</t>
  </si>
  <si>
    <t>ед.</t>
  </si>
  <si>
    <t>TERMIN2</t>
  </si>
  <si>
    <t>ATM</t>
  </si>
  <si>
    <t xml:space="preserve">Количество терминалов безналичной оплаты </t>
  </si>
  <si>
    <t>Количество банкоматов</t>
  </si>
  <si>
    <t>DR</t>
  </si>
  <si>
    <t>Средние процентные ставки по всем срочным банковским вкладам физическим лицам в нац валюте</t>
  </si>
  <si>
    <t>https://www.nbrb.by/publications/bulletin</t>
  </si>
  <si>
    <t>Средние за прошлый месяц (в 01.02 - данные за январь)</t>
  </si>
  <si>
    <t>INFL</t>
  </si>
  <si>
    <t>Инфляция по месяцам /накопленная за квартал</t>
  </si>
  <si>
    <t>Если на 01.02 - инфляция за январь</t>
  </si>
  <si>
    <t>DCPS</t>
  </si>
  <si>
    <t>Domestic credit to private sector in GDP</t>
  </si>
  <si>
    <t>https://data.worldbank.org/indicator/FS.AST.PRVT.GD.ZS?locations=RU</t>
  </si>
  <si>
    <t>AGRO</t>
  </si>
  <si>
    <t>Доля занятого населения в "сельское, лесное и рыбное хозяйство"</t>
  </si>
  <si>
    <t>https://www.belstat.gov.by/ofitsialnaya-statistika/solialnaya-sfera/trud/</t>
  </si>
  <si>
    <t>SID</t>
  </si>
  <si>
    <t>Объем государственного внутреннего долга</t>
  </si>
  <si>
    <t>https://www.minfin.gov.by/ru/public_debt/condition/archive/</t>
  </si>
  <si>
    <t>Статья может пригодиться https://www.nbrb.by/bv/articles/10372.pdf</t>
  </si>
  <si>
    <t>NPLA</t>
  </si>
  <si>
    <t>Просроченная задолженность  в рублях</t>
  </si>
  <si>
    <t>NPLP</t>
  </si>
  <si>
    <t xml:space="preserve">Просроченная задолженность от общей суммы кредитов и прочих размещенных средств в рублях </t>
  </si>
  <si>
    <t>GREV</t>
  </si>
  <si>
    <t>GEXP</t>
  </si>
  <si>
    <t>https://www.minfin.gov.by/ru/budgetary_policy/analytical_reports/</t>
  </si>
  <si>
    <t>Доходы федерального бюджета</t>
  </si>
  <si>
    <t>Расходы федерального бюджета</t>
  </si>
  <si>
    <t xml:space="preserve"> годовые разделены на 4</t>
  </si>
  <si>
    <t>taxProfit</t>
  </si>
  <si>
    <t>Налог на прибыль и доходы</t>
  </si>
  <si>
    <t xml:space="preserve"> годовые разделены на 4, в консолидированный бюджет</t>
  </si>
  <si>
    <t>energyTotal</t>
  </si>
  <si>
    <t>Общее потребление электроэнергии</t>
  </si>
  <si>
    <t>млн. киловатт-часов</t>
  </si>
  <si>
    <t>energyPopul</t>
  </si>
  <si>
    <t>Потребление электроэнергии населением</t>
  </si>
  <si>
    <t>https://www.belstat.gov.by/ofitsialnaya-statistika/publications/izdania/public_compilation/index_39984/</t>
  </si>
  <si>
    <t>energyPrice</t>
  </si>
  <si>
    <t>Средняя цена за тыс. кВт-ч электроэнергии для промышленных организаций</t>
  </si>
  <si>
    <t>руб</t>
  </si>
  <si>
    <t>https://www.belstat.gov.by/ofitsialnaya-statistika/realny-sector-ekonomiki/tseny/tseny-proizvoditeley/statisticheskie-izdaniya/index_5316/</t>
  </si>
  <si>
    <t>iloUnempl</t>
  </si>
  <si>
    <t>Unemployment rate from ILO</t>
  </si>
  <si>
    <t>https://www.statista.com/statistics/446204/unemployment-rate-in-belarus/</t>
  </si>
  <si>
    <t>NPLa</t>
  </si>
  <si>
    <t>NPLp</t>
  </si>
  <si>
    <t>SED</t>
  </si>
  <si>
    <t>Внешний госдолг</t>
  </si>
  <si>
    <t>Государственный долг, всего</t>
  </si>
  <si>
    <t>Внешний государственный долг</t>
  </si>
  <si>
    <t>Внутренний государственный долг</t>
  </si>
  <si>
    <t>млн. руб. </t>
  </si>
  <si>
    <t>% к ВВП **</t>
  </si>
  <si>
    <t>indexInstitute</t>
  </si>
  <si>
    <t>indexBureau</t>
  </si>
  <si>
    <t>indexPayment</t>
  </si>
  <si>
    <t>indexDemocracy</t>
  </si>
  <si>
    <t>bvQ1</t>
  </si>
  <si>
    <t>bvQ2</t>
  </si>
  <si>
    <t>bvQ3</t>
  </si>
  <si>
    <t>CM</t>
  </si>
  <si>
    <t>vTax</t>
  </si>
  <si>
    <t>2009 Q4</t>
  </si>
  <si>
    <t>8725</t>
  </si>
  <si>
    <t>1392</t>
  </si>
  <si>
    <t>2010 Q1</t>
  </si>
  <si>
    <t>20</t>
  </si>
  <si>
    <t>2010 Q2</t>
  </si>
  <si>
    <t>2010 Q3</t>
  </si>
  <si>
    <t>2010 Q4</t>
  </si>
  <si>
    <t>2011 Q1</t>
  </si>
  <si>
    <t>1486</t>
  </si>
  <si>
    <t>2011 Q2</t>
  </si>
  <si>
    <t>2011 Q3</t>
  </si>
  <si>
    <t>2011 Q4</t>
  </si>
  <si>
    <t>9450</t>
  </si>
  <si>
    <t>2012 Q1</t>
  </si>
  <si>
    <t>2012 Q2</t>
  </si>
  <si>
    <t>10</t>
  </si>
  <si>
    <t>9525</t>
  </si>
  <si>
    <t>2012 Q3</t>
  </si>
  <si>
    <t>2008</t>
  </si>
  <si>
    <t>2012 Q4</t>
  </si>
  <si>
    <t>9600</t>
  </si>
  <si>
    <t>2013 Q1</t>
  </si>
  <si>
    <t>1586</t>
  </si>
  <si>
    <t>44</t>
  </si>
  <si>
    <t>2013 Q2</t>
  </si>
  <si>
    <t>2013 Q3</t>
  </si>
  <si>
    <t>1593</t>
  </si>
  <si>
    <t>2013 Q4</t>
  </si>
  <si>
    <t>2014 Q1</t>
  </si>
  <si>
    <t>42</t>
  </si>
  <si>
    <t>2014 Q2</t>
  </si>
  <si>
    <t>2014 Q3</t>
  </si>
  <si>
    <t>6</t>
  </si>
  <si>
    <t>2014 Q4</t>
  </si>
  <si>
    <t>32</t>
  </si>
  <si>
    <t>2015 Q1</t>
  </si>
  <si>
    <t>1612</t>
  </si>
  <si>
    <t>2015 Q2</t>
  </si>
  <si>
    <t>2015 Q3</t>
  </si>
  <si>
    <t>2015 Q4</t>
  </si>
  <si>
    <t>2016 Q1</t>
  </si>
  <si>
    <t>2016 Q2</t>
  </si>
  <si>
    <t>2016 Q3</t>
  </si>
  <si>
    <t>2016 Q4</t>
  </si>
  <si>
    <t>19</t>
  </si>
  <si>
    <t>2017 Q1</t>
  </si>
  <si>
    <t>2017 Q2</t>
  </si>
  <si>
    <t>2017 Q3</t>
  </si>
  <si>
    <t>2017 Q4</t>
  </si>
  <si>
    <t>1648</t>
  </si>
  <si>
    <t>2018 Q1</t>
  </si>
  <si>
    <t>2018 Q2</t>
  </si>
  <si>
    <t>2018 Q3</t>
  </si>
  <si>
    <t>2018 Q4</t>
  </si>
  <si>
    <t>2019 Q1</t>
  </si>
  <si>
    <t>2019 Q2</t>
  </si>
  <si>
    <t>32163</t>
  </si>
  <si>
    <t>9</t>
  </si>
  <si>
    <t>2019 Q3</t>
  </si>
  <si>
    <t>2019 Q4</t>
  </si>
  <si>
    <t>2020 Q1</t>
  </si>
  <si>
    <t>2020 Q2</t>
  </si>
  <si>
    <t>34398</t>
  </si>
  <si>
    <t>2020 Q3</t>
  </si>
  <si>
    <t>40886</t>
  </si>
  <si>
    <t>2020 Q4</t>
  </si>
  <si>
    <t>1682</t>
  </si>
  <si>
    <t>5670</t>
  </si>
  <si>
    <t>SEDR</t>
  </si>
  <si>
    <t>SIDinGDP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</si>
</sst>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8"/>
      <color rgb="FF505156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rgb="FFEFF0E6"/>
        <bgColor indexed="64"/>
      </patternFill>
    </fill>
    <fill>
      <patternFill patternType="solid">
        <fgColor rgb="FFEAE3CD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DC7"/>
      </left>
      <right style="medium">
        <color rgb="FFCCCDC7"/>
      </right>
      <top style="medium">
        <color rgb="FFCCCDC7"/>
      </top>
      <bottom style="medium">
        <color rgb="FFCCCDC7"/>
      </bottom>
      <diagonal/>
    </border>
    <border>
      <left style="medium">
        <color rgb="FFCCCDC7"/>
      </left>
      <right style="medium">
        <color rgb="FFCCCDC7"/>
      </right>
      <top style="medium">
        <color rgb="FFCCCDC7"/>
      </top>
      <bottom/>
      <diagonal/>
    </border>
    <border>
      <left style="medium">
        <color rgb="FFCCCDC7"/>
      </left>
      <right style="medium">
        <color rgb="FFCCCDC7"/>
      </right>
      <top/>
      <bottom style="medium">
        <color rgb="FFCCCDC7"/>
      </bottom>
      <diagonal/>
    </border>
    <border>
      <left style="medium">
        <color rgb="FFCCCDC7"/>
      </left>
      <right/>
      <top style="medium">
        <color rgb="FFCCCDC7"/>
      </top>
      <bottom style="medium">
        <color rgb="FFCCCDC7"/>
      </bottom>
      <diagonal/>
    </border>
    <border>
      <left/>
      <right style="medium">
        <color rgb="FFCCCDC7"/>
      </right>
      <top style="medium">
        <color rgb="FFCCCDC7"/>
      </top>
      <bottom style="medium">
        <color rgb="FFCCCDC7"/>
      </bottom>
      <diagonal/>
    </border>
    <border>
      <left style="medium">
        <color rgb="FFCCCDC7"/>
      </left>
      <right style="medium">
        <color rgb="FFCCCDC7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>
      <protection locked="0"/>
    </xf>
    <xf numFmtId="0" fontId="5" fillId="0" borderId="0"/>
    <xf numFmtId="0" fontId="1" fillId="0" borderId="0"/>
    <xf numFmtId="0" fontId="7" fillId="0" borderId="0">
      <protection locked="0"/>
    </xf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3" fillId="3" borderId="2" xfId="2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2" borderId="1" xfId="1" applyNumberFormat="1" applyBorder="1" applyProtection="1">
      <protection locked="0"/>
    </xf>
    <xf numFmtId="14" fontId="4" fillId="0" borderId="1" xfId="3" applyNumberFormat="1" applyBorder="1">
      <protection locked="0"/>
    </xf>
    <xf numFmtId="14" fontId="0" fillId="0" borderId="0" xfId="0" applyNumberFormat="1"/>
    <xf numFmtId="0" fontId="0" fillId="0" borderId="0" xfId="0"/>
    <xf numFmtId="0" fontId="0" fillId="0" borderId="0" xfId="0" applyFill="1" applyBorder="1"/>
    <xf numFmtId="0" fontId="3" fillId="3" borderId="3" xfId="2" applyFont="1" applyFill="1" applyBorder="1" applyAlignment="1">
      <alignment horizontal="center" vertical="center" wrapText="1"/>
    </xf>
    <xf numFmtId="0" fontId="8" fillId="4" borderId="4" xfId="7" applyBorder="1" applyAlignment="1" applyProtection="1">
      <alignment horizontal="left" vertical="center"/>
      <protection locked="0"/>
    </xf>
    <xf numFmtId="0" fontId="0" fillId="0" borderId="4" xfId="0" applyBorder="1"/>
    <xf numFmtId="0" fontId="4" fillId="0" borderId="4" xfId="3" applyBorder="1" applyAlignment="1">
      <alignment horizontal="left" vertical="center"/>
      <protection locked="0"/>
    </xf>
    <xf numFmtId="0" fontId="0" fillId="0" borderId="4" xfId="0" applyBorder="1" applyAlignment="1">
      <alignment horizontal="left" vertical="center"/>
    </xf>
    <xf numFmtId="0" fontId="8" fillId="4" borderId="4" xfId="7" applyBorder="1" applyAlignment="1">
      <alignment horizontal="left" vertical="center"/>
    </xf>
    <xf numFmtId="0" fontId="1" fillId="2" borderId="4" xfId="1" applyBorder="1" applyAlignment="1" applyProtection="1">
      <alignment horizontal="center" vertical="center"/>
      <protection locked="0"/>
    </xf>
    <xf numFmtId="0" fontId="4" fillId="0" borderId="4" xfId="3" applyBorder="1">
      <protection locked="0"/>
    </xf>
    <xf numFmtId="2" fontId="0" fillId="0" borderId="4" xfId="0" applyNumberFormat="1" applyBorder="1"/>
    <xf numFmtId="0" fontId="0" fillId="0" borderId="0" xfId="0" applyBorder="1"/>
    <xf numFmtId="164" fontId="6" fillId="0" borderId="0" xfId="4" applyNumberFormat="1" applyFont="1" applyBorder="1"/>
    <xf numFmtId="0" fontId="1" fillId="2" borderId="4" xfId="1" applyBorder="1" applyAlignment="1">
      <alignment horizontal="center" vertical="center"/>
    </xf>
    <xf numFmtId="0" fontId="1" fillId="2" borderId="4" xfId="1" applyBorder="1"/>
    <xf numFmtId="0" fontId="1" fillId="2" borderId="4" xfId="1" applyBorder="1" applyProtection="1">
      <protection locked="0"/>
    </xf>
    <xf numFmtId="164" fontId="6" fillId="0" borderId="0" xfId="0" applyNumberFormat="1" applyFont="1" applyBorder="1"/>
    <xf numFmtId="0" fontId="0" fillId="0" borderId="6" xfId="0" applyBorder="1" applyAlignment="1">
      <alignment horizontal="left" vertical="center"/>
    </xf>
    <xf numFmtId="0" fontId="1" fillId="0" borderId="6" xfId="5" applyBorder="1" applyAlignment="1">
      <alignment horizontal="left" vertical="center"/>
    </xf>
    <xf numFmtId="49" fontId="8" fillId="4" borderId="6" xfId="7" applyNumberFormat="1" applyBorder="1" applyAlignment="1">
      <alignment horizontal="left" vertical="center"/>
    </xf>
    <xf numFmtId="49" fontId="8" fillId="5" borderId="6" xfId="8" applyNumberFormat="1" applyBorder="1" applyAlignment="1">
      <alignment horizontal="left" vertical="center"/>
    </xf>
    <xf numFmtId="0" fontId="0" fillId="0" borderId="5" xfId="0" applyFill="1" applyBorder="1"/>
    <xf numFmtId="0" fontId="8" fillId="4" borderId="4" xfId="7" applyBorder="1"/>
    <xf numFmtId="0" fontId="0" fillId="0" borderId="4" xfId="0" applyBorder="1"/>
    <xf numFmtId="0" fontId="0" fillId="0" borderId="4" xfId="0" applyBorder="1"/>
    <xf numFmtId="0" fontId="0" fillId="0" borderId="7" xfId="0" applyFill="1" applyBorder="1"/>
    <xf numFmtId="0" fontId="9" fillId="0" borderId="4" xfId="9" applyBorder="1"/>
    <xf numFmtId="0" fontId="10" fillId="7" borderId="8" xfId="0" applyFont="1" applyFill="1" applyBorder="1" applyAlignment="1">
      <alignment horizontal="center" vertical="center" wrapText="1"/>
    </xf>
    <xf numFmtId="14" fontId="10" fillId="6" borderId="8" xfId="0" applyNumberFormat="1" applyFont="1" applyFill="1" applyBorder="1" applyAlignment="1">
      <alignment horizontal="center" vertical="center" wrapText="1"/>
    </xf>
    <xf numFmtId="4" fontId="10" fillId="6" borderId="8" xfId="0" applyNumberFormat="1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NumberFormat="1"/>
  </cellXfs>
  <cellStyles count="10">
    <cellStyle name="60% — акцент3" xfId="1" builtinId="40"/>
    <cellStyle name="Normal" xfId="3" xr:uid="{02187D7B-B04E-47BD-BAE9-4DCF1C8F11CD}"/>
    <cellStyle name="Акцент1 2" xfId="7" xr:uid="{F3767941-5980-45C0-8417-01D6417F3F42}"/>
    <cellStyle name="Акцент6 2" xfId="8" xr:uid="{1DEC9F6A-DCEC-414F-84CE-542C550267E4}"/>
    <cellStyle name="Гиперссылка" xfId="9" builtinId="8"/>
    <cellStyle name="Обычный" xfId="0" builtinId="0"/>
    <cellStyle name="Обычный 10 14" xfId="5" xr:uid="{8830D60A-EB50-4AF4-B721-47E61F8EEE05}"/>
    <cellStyle name="Обычный 2" xfId="4" xr:uid="{918FD197-7947-4776-B496-BE0DB365335E}"/>
    <cellStyle name="Обычный 3" xfId="6" xr:uid="{249AF9D3-31E1-4184-8C5B-A11D253790BC}"/>
    <cellStyle name="Обычный 5" xfId="2" xr:uid="{4976514E-1417-49F8-966E-1088C8405A08}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dataRB!$S$1</c:f>
              <c:strCache>
                <c:ptCount val="1"/>
                <c:pt idx="0">
                  <c:v>NPLp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dataRB!$A$2:$A$46</c:f>
              <c:strCache>
                <c:ptCount val="45"/>
                <c:pt idx="0">
                  <c:v>2009 Q4</c:v>
                </c:pt>
                <c:pt idx="1">
                  <c:v>2010 Q1</c:v>
                </c:pt>
                <c:pt idx="2">
                  <c:v>2010 Q2</c:v>
                </c:pt>
                <c:pt idx="3">
                  <c:v>2010 Q3</c:v>
                </c:pt>
                <c:pt idx="4">
                  <c:v>2010 Q4</c:v>
                </c:pt>
                <c:pt idx="5">
                  <c:v>2011 Q1</c:v>
                </c:pt>
                <c:pt idx="6">
                  <c:v>2011 Q2</c:v>
                </c:pt>
                <c:pt idx="7">
                  <c:v>2011 Q3</c:v>
                </c:pt>
                <c:pt idx="8">
                  <c:v>2011 Q4</c:v>
                </c:pt>
                <c:pt idx="9">
                  <c:v>2012 Q1</c:v>
                </c:pt>
                <c:pt idx="10">
                  <c:v>2012 Q2</c:v>
                </c:pt>
                <c:pt idx="11">
                  <c:v>2012 Q3</c:v>
                </c:pt>
                <c:pt idx="12">
                  <c:v>2012 Q4</c:v>
                </c:pt>
                <c:pt idx="13">
                  <c:v>2013 Q1</c:v>
                </c:pt>
                <c:pt idx="14">
                  <c:v>2013 Q2</c:v>
                </c:pt>
                <c:pt idx="15">
                  <c:v>2013 Q3</c:v>
                </c:pt>
                <c:pt idx="16">
                  <c:v>2013 Q4</c:v>
                </c:pt>
                <c:pt idx="17">
                  <c:v>2014 Q1</c:v>
                </c:pt>
                <c:pt idx="18">
                  <c:v>2014 Q2</c:v>
                </c:pt>
                <c:pt idx="19">
                  <c:v>2014 Q3</c:v>
                </c:pt>
                <c:pt idx="20">
                  <c:v>2014 Q4</c:v>
                </c:pt>
                <c:pt idx="21">
                  <c:v>2015 Q1</c:v>
                </c:pt>
                <c:pt idx="22">
                  <c:v>2015 Q2</c:v>
                </c:pt>
                <c:pt idx="23">
                  <c:v>2015 Q3</c:v>
                </c:pt>
                <c:pt idx="24">
                  <c:v>2015 Q4</c:v>
                </c:pt>
                <c:pt idx="25">
                  <c:v>2016 Q1</c:v>
                </c:pt>
                <c:pt idx="26">
                  <c:v>2016 Q2</c:v>
                </c:pt>
                <c:pt idx="27">
                  <c:v>2016 Q3</c:v>
                </c:pt>
                <c:pt idx="28">
                  <c:v>2016 Q4</c:v>
                </c:pt>
                <c:pt idx="29">
                  <c:v>2017 Q1</c:v>
                </c:pt>
                <c:pt idx="30">
                  <c:v>2017 Q2</c:v>
                </c:pt>
                <c:pt idx="31">
                  <c:v>2017 Q3</c:v>
                </c:pt>
                <c:pt idx="32">
                  <c:v>2017 Q4</c:v>
                </c:pt>
                <c:pt idx="33">
                  <c:v>2018 Q1</c:v>
                </c:pt>
                <c:pt idx="34">
                  <c:v>2018 Q2</c:v>
                </c:pt>
                <c:pt idx="35">
                  <c:v>2018 Q3</c:v>
                </c:pt>
                <c:pt idx="36">
                  <c:v>2018 Q4</c:v>
                </c:pt>
                <c:pt idx="37">
                  <c:v>2019 Q1</c:v>
                </c:pt>
                <c:pt idx="38">
                  <c:v>2019 Q2</c:v>
                </c:pt>
                <c:pt idx="39">
                  <c:v>2019 Q3</c:v>
                </c:pt>
                <c:pt idx="40">
                  <c:v>2019 Q4</c:v>
                </c:pt>
                <c:pt idx="41">
                  <c:v>2020 Q1</c:v>
                </c:pt>
                <c:pt idx="42">
                  <c:v>2020 Q2</c:v>
                </c:pt>
                <c:pt idx="43">
                  <c:v>2020 Q3</c:v>
                </c:pt>
                <c:pt idx="44">
                  <c:v>2020 Q4</c:v>
                </c:pt>
              </c:strCache>
            </c:strRef>
          </c:cat>
          <c:val>
            <c:numRef>
              <c:f>dataRB!$S$2:$S$46</c:f>
              <c:numCache>
                <c:formatCode>General</c:formatCode>
                <c:ptCount val="45"/>
                <c:pt idx="0">
                  <c:v>0.7</c:v>
                </c:pt>
                <c:pt idx="1">
                  <c:v>0.55000000000000004</c:v>
                </c:pt>
                <c:pt idx="2">
                  <c:v>0.41</c:v>
                </c:pt>
                <c:pt idx="3">
                  <c:v>0.5</c:v>
                </c:pt>
                <c:pt idx="4">
                  <c:v>0.18</c:v>
                </c:pt>
                <c:pt idx="5">
                  <c:v>0.27</c:v>
                </c:pt>
                <c:pt idx="6">
                  <c:v>0.25</c:v>
                </c:pt>
                <c:pt idx="7">
                  <c:v>0.2</c:v>
                </c:pt>
                <c:pt idx="8">
                  <c:v>0.18</c:v>
                </c:pt>
                <c:pt idx="9">
                  <c:v>0.21</c:v>
                </c:pt>
                <c:pt idx="10">
                  <c:v>0.24</c:v>
                </c:pt>
                <c:pt idx="11">
                  <c:v>0.2</c:v>
                </c:pt>
                <c:pt idx="12">
                  <c:v>0.25</c:v>
                </c:pt>
                <c:pt idx="13">
                  <c:v>0.35</c:v>
                </c:pt>
                <c:pt idx="14">
                  <c:v>0.37</c:v>
                </c:pt>
                <c:pt idx="15">
                  <c:v>0.47</c:v>
                </c:pt>
                <c:pt idx="16">
                  <c:v>0.67</c:v>
                </c:pt>
                <c:pt idx="17">
                  <c:v>1.0900000000000001</c:v>
                </c:pt>
                <c:pt idx="18">
                  <c:v>0.87</c:v>
                </c:pt>
                <c:pt idx="19">
                  <c:v>0.87</c:v>
                </c:pt>
                <c:pt idx="20">
                  <c:v>0.74</c:v>
                </c:pt>
                <c:pt idx="21">
                  <c:v>1.0900000000000001</c:v>
                </c:pt>
                <c:pt idx="22">
                  <c:v>1.22</c:v>
                </c:pt>
                <c:pt idx="23">
                  <c:v>1.19</c:v>
                </c:pt>
                <c:pt idx="24">
                  <c:v>1.04</c:v>
                </c:pt>
                <c:pt idx="25">
                  <c:v>1.84</c:v>
                </c:pt>
                <c:pt idx="26">
                  <c:v>2.29</c:v>
                </c:pt>
                <c:pt idx="27">
                  <c:v>2.94</c:v>
                </c:pt>
                <c:pt idx="28">
                  <c:v>1.99</c:v>
                </c:pt>
                <c:pt idx="29">
                  <c:v>2.74</c:v>
                </c:pt>
                <c:pt idx="30">
                  <c:v>1.29</c:v>
                </c:pt>
                <c:pt idx="31">
                  <c:v>0.75</c:v>
                </c:pt>
                <c:pt idx="32">
                  <c:v>0.47</c:v>
                </c:pt>
                <c:pt idx="33">
                  <c:v>0.53</c:v>
                </c:pt>
                <c:pt idx="34">
                  <c:v>0.57999999999999996</c:v>
                </c:pt>
                <c:pt idx="35">
                  <c:v>0.59</c:v>
                </c:pt>
                <c:pt idx="36">
                  <c:v>0.47</c:v>
                </c:pt>
                <c:pt idx="37">
                  <c:v>0.35</c:v>
                </c:pt>
                <c:pt idx="38">
                  <c:v>0.32</c:v>
                </c:pt>
                <c:pt idx="39">
                  <c:v>0.32</c:v>
                </c:pt>
                <c:pt idx="40">
                  <c:v>0.25</c:v>
                </c:pt>
                <c:pt idx="41">
                  <c:v>0.31</c:v>
                </c:pt>
                <c:pt idx="42">
                  <c:v>0.32</c:v>
                </c:pt>
                <c:pt idx="43">
                  <c:v>0.4</c:v>
                </c:pt>
                <c:pt idx="4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0-47AD-A4F6-DAC1E1E3ACF8}"/>
            </c:ext>
          </c:extLst>
        </c:ser>
        <c:ser>
          <c:idx val="1"/>
          <c:order val="1"/>
          <c:tx>
            <c:strRef>
              <c:f>dataRB!$AF$1</c:f>
              <c:strCache>
                <c:ptCount val="1"/>
                <c:pt idx="0">
                  <c:v>SIDinGDP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dataRB!$A$2:$A$46</c:f>
              <c:strCache>
                <c:ptCount val="45"/>
                <c:pt idx="0">
                  <c:v>2009 Q4</c:v>
                </c:pt>
                <c:pt idx="1">
                  <c:v>2010 Q1</c:v>
                </c:pt>
                <c:pt idx="2">
                  <c:v>2010 Q2</c:v>
                </c:pt>
                <c:pt idx="3">
                  <c:v>2010 Q3</c:v>
                </c:pt>
                <c:pt idx="4">
                  <c:v>2010 Q4</c:v>
                </c:pt>
                <c:pt idx="5">
                  <c:v>2011 Q1</c:v>
                </c:pt>
                <c:pt idx="6">
                  <c:v>2011 Q2</c:v>
                </c:pt>
                <c:pt idx="7">
                  <c:v>2011 Q3</c:v>
                </c:pt>
                <c:pt idx="8">
                  <c:v>2011 Q4</c:v>
                </c:pt>
                <c:pt idx="9">
                  <c:v>2012 Q1</c:v>
                </c:pt>
                <c:pt idx="10">
                  <c:v>2012 Q2</c:v>
                </c:pt>
                <c:pt idx="11">
                  <c:v>2012 Q3</c:v>
                </c:pt>
                <c:pt idx="12">
                  <c:v>2012 Q4</c:v>
                </c:pt>
                <c:pt idx="13">
                  <c:v>2013 Q1</c:v>
                </c:pt>
                <c:pt idx="14">
                  <c:v>2013 Q2</c:v>
                </c:pt>
                <c:pt idx="15">
                  <c:v>2013 Q3</c:v>
                </c:pt>
                <c:pt idx="16">
                  <c:v>2013 Q4</c:v>
                </c:pt>
                <c:pt idx="17">
                  <c:v>2014 Q1</c:v>
                </c:pt>
                <c:pt idx="18">
                  <c:v>2014 Q2</c:v>
                </c:pt>
                <c:pt idx="19">
                  <c:v>2014 Q3</c:v>
                </c:pt>
                <c:pt idx="20">
                  <c:v>2014 Q4</c:v>
                </c:pt>
                <c:pt idx="21">
                  <c:v>2015 Q1</c:v>
                </c:pt>
                <c:pt idx="22">
                  <c:v>2015 Q2</c:v>
                </c:pt>
                <c:pt idx="23">
                  <c:v>2015 Q3</c:v>
                </c:pt>
                <c:pt idx="24">
                  <c:v>2015 Q4</c:v>
                </c:pt>
                <c:pt idx="25">
                  <c:v>2016 Q1</c:v>
                </c:pt>
                <c:pt idx="26">
                  <c:v>2016 Q2</c:v>
                </c:pt>
                <c:pt idx="27">
                  <c:v>2016 Q3</c:v>
                </c:pt>
                <c:pt idx="28">
                  <c:v>2016 Q4</c:v>
                </c:pt>
                <c:pt idx="29">
                  <c:v>2017 Q1</c:v>
                </c:pt>
                <c:pt idx="30">
                  <c:v>2017 Q2</c:v>
                </c:pt>
                <c:pt idx="31">
                  <c:v>2017 Q3</c:v>
                </c:pt>
                <c:pt idx="32">
                  <c:v>2017 Q4</c:v>
                </c:pt>
                <c:pt idx="33">
                  <c:v>2018 Q1</c:v>
                </c:pt>
                <c:pt idx="34">
                  <c:v>2018 Q2</c:v>
                </c:pt>
                <c:pt idx="35">
                  <c:v>2018 Q3</c:v>
                </c:pt>
                <c:pt idx="36">
                  <c:v>2018 Q4</c:v>
                </c:pt>
                <c:pt idx="37">
                  <c:v>2019 Q1</c:v>
                </c:pt>
                <c:pt idx="38">
                  <c:v>2019 Q2</c:v>
                </c:pt>
                <c:pt idx="39">
                  <c:v>2019 Q3</c:v>
                </c:pt>
                <c:pt idx="40">
                  <c:v>2019 Q4</c:v>
                </c:pt>
                <c:pt idx="41">
                  <c:v>2020 Q1</c:v>
                </c:pt>
                <c:pt idx="42">
                  <c:v>2020 Q2</c:v>
                </c:pt>
                <c:pt idx="43">
                  <c:v>2020 Q3</c:v>
                </c:pt>
                <c:pt idx="44">
                  <c:v>2020 Q4</c:v>
                </c:pt>
              </c:strCache>
            </c:strRef>
          </c:cat>
          <c:val>
            <c:numRef>
              <c:f>dataRB!$AF$2:$AF$46</c:f>
              <c:numCache>
                <c:formatCode>General</c:formatCode>
                <c:ptCount val="45"/>
                <c:pt idx="0">
                  <c:v>1.6329025954007013</c:v>
                </c:pt>
                <c:pt idx="1">
                  <c:v>1.8232426979129948</c:v>
                </c:pt>
                <c:pt idx="2">
                  <c:v>1.4657598499061912</c:v>
                </c:pt>
                <c:pt idx="3">
                  <c:v>1.0998746142939706</c:v>
                </c:pt>
                <c:pt idx="4">
                  <c:v>1.0864414180440329</c:v>
                </c:pt>
                <c:pt idx="5">
                  <c:v>3.245339049421418</c:v>
                </c:pt>
                <c:pt idx="6">
                  <c:v>3.8687952262161942</c:v>
                </c:pt>
                <c:pt idx="7">
                  <c:v>4.0497136460544469</c:v>
                </c:pt>
                <c:pt idx="8">
                  <c:v>4.0717760859813525</c:v>
                </c:pt>
                <c:pt idx="9">
                  <c:v>4.6778266076189619</c:v>
                </c:pt>
                <c:pt idx="10">
                  <c:v>3.9725914823275135</c:v>
                </c:pt>
                <c:pt idx="11">
                  <c:v>4.0252928622307405</c:v>
                </c:pt>
                <c:pt idx="12">
                  <c:v>4.136678420391708</c:v>
                </c:pt>
                <c:pt idx="13">
                  <c:v>4.7987936963921829</c:v>
                </c:pt>
                <c:pt idx="14">
                  <c:v>4.6573332689959637</c:v>
                </c:pt>
                <c:pt idx="15">
                  <c:v>4.3610097729690613</c:v>
                </c:pt>
                <c:pt idx="16">
                  <c:v>4.8442658635593308</c:v>
                </c:pt>
                <c:pt idx="17">
                  <c:v>5.5219760278964696</c:v>
                </c:pt>
                <c:pt idx="18">
                  <c:v>5.244650124858306</c:v>
                </c:pt>
                <c:pt idx="19">
                  <c:v>4.6160775346401852</c:v>
                </c:pt>
                <c:pt idx="20">
                  <c:v>5.4610340882308055</c:v>
                </c:pt>
                <c:pt idx="21">
                  <c:v>6.873284359106437</c:v>
                </c:pt>
                <c:pt idx="22">
                  <c:v>6.3923798905340821</c:v>
                </c:pt>
                <c:pt idx="23">
                  <c:v>8.5045878779550659</c:v>
                </c:pt>
                <c:pt idx="24">
                  <c:v>10.164500448542757</c:v>
                </c:pt>
                <c:pt idx="25">
                  <c:v>11.955358706922265</c:v>
                </c:pt>
                <c:pt idx="26">
                  <c:v>10.492245960307994</c:v>
                </c:pt>
                <c:pt idx="27">
                  <c:v>9.8597038949324673</c:v>
                </c:pt>
                <c:pt idx="28">
                  <c:v>10.212060253370693</c:v>
                </c:pt>
                <c:pt idx="29">
                  <c:v>10.577024950998567</c:v>
                </c:pt>
                <c:pt idx="30">
                  <c:v>9.4340441652329012</c:v>
                </c:pt>
                <c:pt idx="31">
                  <c:v>8.239642692129987</c:v>
                </c:pt>
                <c:pt idx="32">
                  <c:v>7.8597517937050725</c:v>
                </c:pt>
                <c:pt idx="33">
                  <c:v>8.6955141017929396</c:v>
                </c:pt>
                <c:pt idx="34">
                  <c:v>7.8861896679821948</c:v>
                </c:pt>
                <c:pt idx="35">
                  <c:v>7.2687783187884296</c:v>
                </c:pt>
                <c:pt idx="36">
                  <c:v>6.7158336985597495</c:v>
                </c:pt>
                <c:pt idx="37">
                  <c:v>7.3977805812698918</c:v>
                </c:pt>
                <c:pt idx="38">
                  <c:v>6.9933619376301968</c:v>
                </c:pt>
                <c:pt idx="39">
                  <c:v>5.9051744011021938</c:v>
                </c:pt>
                <c:pt idx="40">
                  <c:v>6.0549280532729597</c:v>
                </c:pt>
                <c:pt idx="41">
                  <c:v>7.8968259980304527</c:v>
                </c:pt>
                <c:pt idx="42">
                  <c:v>6.7651462294319424</c:v>
                </c:pt>
                <c:pt idx="43">
                  <c:v>6.4192510883921141</c:v>
                </c:pt>
                <c:pt idx="44">
                  <c:v>5.9591932287983624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0-47AD-A4F6-DAC1E1E3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743071"/>
        <c:axId val="1458743903"/>
      </c:lineChart>
      <c:catAx>
        <c:axId val="145874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743903"/>
        <c:crosses val="autoZero"/>
        <c:auto val="1"/>
        <c:lblAlgn val="ctr"/>
        <c:lblOffset val="100"/>
        <c:noMultiLvlLbl val="0"/>
      </c:catAx>
      <c:valAx>
        <c:axId val="14587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7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dataM!$A$170:$A$266</c15:sqref>
                  </c15:fullRef>
                </c:ext>
              </c:extLst>
              <c:f>dataM!$A$218:$A$266</c:f>
              <c:numCache>
                <c:formatCode>m/d/yyyy</c:formatCode>
                <c:ptCount val="4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dataM!$G$170:$G$265</c15:sqref>
                  </c15:fullRef>
                </c:ext>
              </c:extLst>
              <c:f>dataM!$G$218:$G$265</c:f>
              <c:numCache>
                <c:formatCode>0.00</c:formatCode>
                <c:ptCount val="48"/>
                <c:pt idx="0">
                  <c:v>9175.6</c:v>
                </c:pt>
                <c:pt idx="1">
                  <c:v>9257.4</c:v>
                </c:pt>
                <c:pt idx="2">
                  <c:v>9246.5</c:v>
                </c:pt>
                <c:pt idx="3">
                  <c:v>9309.7999999999993</c:v>
                </c:pt>
                <c:pt idx="4">
                  <c:v>9437.4</c:v>
                </c:pt>
                <c:pt idx="5">
                  <c:v>9306.5</c:v>
                </c:pt>
                <c:pt idx="6">
                  <c:v>9255.7999999999993</c:v>
                </c:pt>
                <c:pt idx="7">
                  <c:v>9192.1</c:v>
                </c:pt>
                <c:pt idx="8">
                  <c:v>9548.7999999999993</c:v>
                </c:pt>
                <c:pt idx="9">
                  <c:v>9631.7999999999993</c:v>
                </c:pt>
                <c:pt idx="10">
                  <c:v>9568.1</c:v>
                </c:pt>
                <c:pt idx="11">
                  <c:v>9665.1</c:v>
                </c:pt>
                <c:pt idx="12">
                  <c:v>8887.6</c:v>
                </c:pt>
                <c:pt idx="13">
                  <c:v>8879</c:v>
                </c:pt>
                <c:pt idx="14">
                  <c:v>8648.9</c:v>
                </c:pt>
                <c:pt idx="15">
                  <c:v>8749</c:v>
                </c:pt>
                <c:pt idx="16">
                  <c:v>8504.2999999999993</c:v>
                </c:pt>
                <c:pt idx="17">
                  <c:v>9079.9</c:v>
                </c:pt>
                <c:pt idx="18">
                  <c:v>8997.1</c:v>
                </c:pt>
                <c:pt idx="19">
                  <c:v>9154.1</c:v>
                </c:pt>
                <c:pt idx="20">
                  <c:v>8806.2000000000007</c:v>
                </c:pt>
                <c:pt idx="21">
                  <c:v>8709.4</c:v>
                </c:pt>
                <c:pt idx="22">
                  <c:v>8667.2000000000007</c:v>
                </c:pt>
                <c:pt idx="23">
                  <c:v>8727</c:v>
                </c:pt>
                <c:pt idx="24">
                  <c:v>8750.7999999999993</c:v>
                </c:pt>
                <c:pt idx="25">
                  <c:v>8872.5</c:v>
                </c:pt>
                <c:pt idx="26">
                  <c:v>9084.4</c:v>
                </c:pt>
                <c:pt idx="27">
                  <c:v>10424.6</c:v>
                </c:pt>
                <c:pt idx="28">
                  <c:v>9582.4</c:v>
                </c:pt>
                <c:pt idx="29">
                  <c:v>9419.7999999999993</c:v>
                </c:pt>
                <c:pt idx="30">
                  <c:v>9308.2999999999993</c:v>
                </c:pt>
                <c:pt idx="31">
                  <c:v>9784.9</c:v>
                </c:pt>
                <c:pt idx="32">
                  <c:v>10554</c:v>
                </c:pt>
                <c:pt idx="33">
                  <c:v>10498.3</c:v>
                </c:pt>
                <c:pt idx="34">
                  <c:v>10167.799999999999</c:v>
                </c:pt>
                <c:pt idx="35">
                  <c:v>9395.6</c:v>
                </c:pt>
                <c:pt idx="36">
                  <c:v>9876.6</c:v>
                </c:pt>
                <c:pt idx="37">
                  <c:v>11628.3</c:v>
                </c:pt>
                <c:pt idx="38">
                  <c:v>11739.9</c:v>
                </c:pt>
                <c:pt idx="39">
                  <c:v>11762.5</c:v>
                </c:pt>
                <c:pt idx="40">
                  <c:v>11672.6</c:v>
                </c:pt>
                <c:pt idx="41">
                  <c:v>11532.8</c:v>
                </c:pt>
                <c:pt idx="42">
                  <c:v>11493.6</c:v>
                </c:pt>
                <c:pt idx="43">
                  <c:v>11493.3</c:v>
                </c:pt>
                <c:pt idx="44">
                  <c:v>11287.5</c:v>
                </c:pt>
                <c:pt idx="45">
                  <c:v>11300.3</c:v>
                </c:pt>
                <c:pt idx="46">
                  <c:v>11040.4</c:v>
                </c:pt>
                <c:pt idx="47">
                  <c:v>11854.9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C-4F88-94BE-0B77673D3998}"/>
            </c:ext>
          </c:extLst>
        </c:ser>
        <c:ser>
          <c:idx val="1"/>
          <c:order val="1"/>
          <c:tx>
            <c:v>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dataM!$A$170:$A$266</c15:sqref>
                  </c15:fullRef>
                </c:ext>
              </c:extLst>
              <c:f>dataM!$A$218:$A$266</c:f>
              <c:numCache>
                <c:formatCode>m/d/yyyy</c:formatCode>
                <c:ptCount val="4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dataM!$H$170:$H$265</c15:sqref>
                  </c15:fullRef>
                </c:ext>
              </c:extLst>
              <c:f>dataM!$H$218:$H$265</c:f>
              <c:numCache>
                <c:formatCode>General</c:formatCode>
                <c:ptCount val="48"/>
                <c:pt idx="0">
                  <c:v>32996.9</c:v>
                </c:pt>
                <c:pt idx="1">
                  <c:v>31298.6</c:v>
                </c:pt>
                <c:pt idx="2">
                  <c:v>32134.5</c:v>
                </c:pt>
                <c:pt idx="3">
                  <c:v>32024.7</c:v>
                </c:pt>
                <c:pt idx="4">
                  <c:v>32822.400000000001</c:v>
                </c:pt>
                <c:pt idx="5">
                  <c:v>33158.5</c:v>
                </c:pt>
                <c:pt idx="6">
                  <c:v>32709.399999999998</c:v>
                </c:pt>
                <c:pt idx="7">
                  <c:v>32956.6</c:v>
                </c:pt>
                <c:pt idx="8">
                  <c:v>34430.100000000006</c:v>
                </c:pt>
                <c:pt idx="9">
                  <c:v>34942</c:v>
                </c:pt>
                <c:pt idx="10">
                  <c:v>35514.300000000003</c:v>
                </c:pt>
                <c:pt idx="11">
                  <c:v>35918.800000000003</c:v>
                </c:pt>
                <c:pt idx="12">
                  <c:v>36487.800000000003</c:v>
                </c:pt>
                <c:pt idx="13">
                  <c:v>36061.199999999997</c:v>
                </c:pt>
                <c:pt idx="14">
                  <c:v>35672.699999999997</c:v>
                </c:pt>
                <c:pt idx="15">
                  <c:v>35353.1</c:v>
                </c:pt>
                <c:pt idx="16">
                  <c:v>35159</c:v>
                </c:pt>
                <c:pt idx="17">
                  <c:v>34806.5</c:v>
                </c:pt>
                <c:pt idx="18">
                  <c:v>34102.200000000004</c:v>
                </c:pt>
                <c:pt idx="19">
                  <c:v>33574.1</c:v>
                </c:pt>
                <c:pt idx="20">
                  <c:v>34772.800000000003</c:v>
                </c:pt>
                <c:pt idx="21">
                  <c:v>34284.1</c:v>
                </c:pt>
                <c:pt idx="22">
                  <c:v>34024.399999999994</c:v>
                </c:pt>
                <c:pt idx="23">
                  <c:v>34994.800000000003</c:v>
                </c:pt>
                <c:pt idx="24">
                  <c:v>36039.800000000003</c:v>
                </c:pt>
                <c:pt idx="25">
                  <c:v>36180.6</c:v>
                </c:pt>
                <c:pt idx="26">
                  <c:v>37738.199999999997</c:v>
                </c:pt>
                <c:pt idx="27">
                  <c:v>43286</c:v>
                </c:pt>
                <c:pt idx="28">
                  <c:v>40537.1</c:v>
                </c:pt>
                <c:pt idx="29">
                  <c:v>40463.899999999994</c:v>
                </c:pt>
                <c:pt idx="30">
                  <c:v>43306.5</c:v>
                </c:pt>
                <c:pt idx="31">
                  <c:v>43338.299999999996</c:v>
                </c:pt>
                <c:pt idx="32">
                  <c:v>47258.6</c:v>
                </c:pt>
                <c:pt idx="33">
                  <c:v>46402.899999999994</c:v>
                </c:pt>
                <c:pt idx="34">
                  <c:v>47752.800000000003</c:v>
                </c:pt>
                <c:pt idx="35">
                  <c:v>46860.3</c:v>
                </c:pt>
                <c:pt idx="36">
                  <c:v>47899.3</c:v>
                </c:pt>
                <c:pt idx="37">
                  <c:v>48079.7</c:v>
                </c:pt>
                <c:pt idx="38">
                  <c:v>47724.2</c:v>
                </c:pt>
                <c:pt idx="39">
                  <c:v>47558.1</c:v>
                </c:pt>
                <c:pt idx="40">
                  <c:v>46407.5</c:v>
                </c:pt>
                <c:pt idx="41">
                  <c:v>45849.3</c:v>
                </c:pt>
                <c:pt idx="42">
                  <c:v>46710.5</c:v>
                </c:pt>
                <c:pt idx="43">
                  <c:v>45913.399999999994</c:v>
                </c:pt>
                <c:pt idx="44">
                  <c:v>45872.800000000003</c:v>
                </c:pt>
                <c:pt idx="45">
                  <c:v>45752.5</c:v>
                </c:pt>
                <c:pt idx="46">
                  <c:v>44269.7</c:v>
                </c:pt>
                <c:pt idx="47">
                  <c:v>46460.1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C-4F88-94BE-0B77673D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4124783"/>
        <c:axId val="934122703"/>
      </c:barChart>
      <c:dateAx>
        <c:axId val="9341247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122703"/>
        <c:crosses val="autoZero"/>
        <c:auto val="1"/>
        <c:lblOffset val="100"/>
        <c:baseTimeUnit val="months"/>
      </c:dateAx>
      <c:valAx>
        <c:axId val="9341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12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794657</xdr:colOff>
      <xdr:row>19</xdr:row>
      <xdr:rowOff>43543</xdr:rowOff>
    </xdr:from>
    <xdr:to>
      <xdr:col>16</xdr:col>
      <xdr:colOff>141514</xdr:colOff>
      <xdr:row>34</xdr:row>
      <xdr:rowOff>10886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DBFE46-F121-4F56-A301-943A9F01F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33618</xdr:colOff>
      <xdr:row>148</xdr:row>
      <xdr:rowOff>44824</xdr:rowOff>
    </xdr:from>
    <xdr:to>
      <xdr:col>25</xdr:col>
      <xdr:colOff>67235</xdr:colOff>
      <xdr:row>177</xdr:row>
      <xdr:rowOff>44823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22654F-BF46-412B-9CA1-F68F7561A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1EA5B5-F2C3-4225-84EA-CF7D836D6E54}" autoFormatId="16" applyNumberFormats="0" applyBorderFormats="0" applyFontFormats="0" applyPatternFormats="0" applyAlignmentFormats="0" applyWidthHeightFormats="0">
  <queryTableRefresh nextId="33" unboundColumnsRight="2">
    <queryTableFields count="32">
      <queryTableField id="1" name="Date" tableColumnId="1"/>
      <queryTableField id="2" name="NGDP" tableColumnId="2"/>
      <queryTableField id="3" name="WSGDP" tableColumnId="3"/>
      <queryTableField id="4" name="COFS" tableColumnId="4"/>
      <queryTableField id="5" name="Tax" tableColumnId="5"/>
      <queryTableField id="6" name="DCPS" tableColumnId="6"/>
      <queryTableField id="7" name="AGRO" tableColumnId="7"/>
      <queryTableField id="8" name="GREV" tableColumnId="8"/>
      <queryTableField id="9" name="GEXP" tableColumnId="9"/>
      <queryTableField id="10" name="taxProfit" tableColumnId="10"/>
      <queryTableField id="11" name="energyTotal" tableColumnId="11"/>
      <queryTableField id="12" name="energyPopul" tableColumnId="12"/>
      <queryTableField id="13" name="indexInstitute" tableColumnId="13"/>
      <queryTableField id="14" name="indexBureau" tableColumnId="14"/>
      <queryTableField id="15" name="indexPayment" tableColumnId="15"/>
      <queryTableField id="16" name="indexDemocracy" tableColumnId="16"/>
      <queryTableField id="17" name="iloUnempl" tableColumnId="17"/>
      <queryTableField id="18" name="NPLa" tableColumnId="18"/>
      <queryTableField id="19" name="NPLp" tableColumnId="19"/>
      <queryTableField id="20" name="INFL" tableColumnId="20"/>
      <queryTableField id="21" name="bvQ1" tableColumnId="21"/>
      <queryTableField id="22" name="bvQ2" tableColumnId="22"/>
      <queryTableField id="23" name="bvQ3" tableColumnId="23"/>
      <queryTableField id="24" name="M2" tableColumnId="24"/>
      <queryTableField id="25" name="M0" tableColumnId="25"/>
      <queryTableField id="26" name="CH" tableColumnId="26"/>
      <queryTableField id="27" name="SID" tableColumnId="27"/>
      <queryTableField id="28" name="DR" tableColumnId="28"/>
      <queryTableField id="29" name="CM" tableColumnId="29"/>
      <queryTableField id="30" name="vTax" tableColumnId="30"/>
      <queryTableField id="31" dataBound="0" tableColumnId="31"/>
      <queryTableField id="32" dataBound="0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39F82-62D3-444C-882E-6BF319DAF7D7}" name="dataRB" displayName="dataRB" ref="A1:AF46" tableType="queryTable" totalsRowShown="0">
  <autoFilter ref="A1:AF46" xr:uid="{E0239F82-62D3-444C-882E-6BF319DAF7D7}"/>
  <tableColumns count="32">
    <tableColumn id="1" xr3:uid="{41F523CD-8DE8-45D9-9936-C090AAB29DC7}" uniqueName="1" name="Date" queryTableFieldId="1" dataDxfId="28"/>
    <tableColumn id="2" xr3:uid="{A09A87A0-B23B-4E1E-BF30-00963B3F7E5B}" uniqueName="2" name="NGDP" queryTableFieldId="2" dataDxfId="27"/>
    <tableColumn id="3" xr3:uid="{97FF87BD-85EC-4B7C-9F31-B37FAD4DB9A6}" uniqueName="3" name="WSGDP" queryTableFieldId="3" dataDxfId="26"/>
    <tableColumn id="4" xr3:uid="{8AE79A30-564F-4F62-A2B9-E47CCFFC51B4}" uniqueName="4" name="COFS" queryTableFieldId="4" dataDxfId="25"/>
    <tableColumn id="5" xr3:uid="{66F5F8EB-661E-4D28-8A33-F02A15B07231}" uniqueName="5" name="Tax" queryTableFieldId="5" dataDxfId="24"/>
    <tableColumn id="6" xr3:uid="{AE7D69D9-8BFA-4E03-A8C5-F8A63BB7CFF0}" uniqueName="6" name="DCPS" queryTableFieldId="6" dataDxfId="23"/>
    <tableColumn id="7" xr3:uid="{A8E578C2-D88D-419A-BDF2-4E47F9DC7E02}" uniqueName="7" name="AGRO" queryTableFieldId="7" dataDxfId="22"/>
    <tableColumn id="8" xr3:uid="{816CDB5C-7162-4A05-8605-100131119ED7}" uniqueName="8" name="GREV" queryTableFieldId="8" dataDxfId="21"/>
    <tableColumn id="9" xr3:uid="{6BC2B4D7-D57F-47A9-A092-9ADC7CC9FFD8}" uniqueName="9" name="GEXP" queryTableFieldId="9" dataDxfId="20"/>
    <tableColumn id="10" xr3:uid="{922F3FF3-9E31-4A64-9F0F-A852C1DE43BB}" uniqueName="10" name="taxProfit" queryTableFieldId="10" dataDxfId="19"/>
    <tableColumn id="11" xr3:uid="{308F6B33-EDBE-4C74-A4E8-845B594CD05E}" uniqueName="11" name="energyTotal" queryTableFieldId="11" dataDxfId="18"/>
    <tableColumn id="12" xr3:uid="{70A9684C-8780-4CA0-90BB-27E3E658D443}" uniqueName="12" name="energyPopul" queryTableFieldId="12" dataDxfId="17"/>
    <tableColumn id="13" xr3:uid="{17C3AB7F-083C-44FA-9232-5B821D7D1C25}" uniqueName="13" name="indexInstitute" queryTableFieldId="13" dataDxfId="16"/>
    <tableColumn id="14" xr3:uid="{1209B8F8-0DBE-4560-AEED-0E3C73E43090}" uniqueName="14" name="indexBureau" queryTableFieldId="14" dataDxfId="15"/>
    <tableColumn id="15" xr3:uid="{FE298F74-CB31-496A-9CB8-83AD039A67A7}" uniqueName="15" name="indexPayment" queryTableFieldId="15" dataDxfId="14"/>
    <tableColumn id="16" xr3:uid="{B1B996A4-225F-4EEF-B1FD-5931CD558FE2}" uniqueName="16" name="indexDemocracy" queryTableFieldId="16" dataDxfId="13"/>
    <tableColumn id="17" xr3:uid="{1CF71E84-B55B-4248-AA68-B3BD5B8F8DA6}" uniqueName="17" name="iloUnempl" queryTableFieldId="17" dataDxfId="12"/>
    <tableColumn id="18" xr3:uid="{FDB39781-522A-4EAC-8186-8B43044EA111}" uniqueName="18" name="NPLa" queryTableFieldId="18" dataDxfId="11"/>
    <tableColumn id="19" xr3:uid="{3A2E28B2-E48A-47CE-B0A6-9BF1B5E4144B}" uniqueName="19" name="NPLp" queryTableFieldId="19" dataDxfId="10"/>
    <tableColumn id="20" xr3:uid="{788BC505-6C2F-4DC9-9400-ABD2032C32A8}" uniqueName="20" name="INFL" queryTableFieldId="20" dataDxfId="9"/>
    <tableColumn id="21" xr3:uid="{2D81ABAA-1134-4F07-B1AB-F6602B850C4E}" uniqueName="21" name="bvQ1" queryTableFieldId="21"/>
    <tableColumn id="22" xr3:uid="{0A8329CA-0F37-4DDE-99E5-03613D955D95}" uniqueName="22" name="bvQ2" queryTableFieldId="22"/>
    <tableColumn id="23" xr3:uid="{D8465871-BD1D-45EE-A2F2-9163F36CEB41}" uniqueName="23" name="bvQ3" queryTableFieldId="23"/>
    <tableColumn id="24" xr3:uid="{A28F8366-C6AB-4B12-A5CD-5AD1B34B5C2D}" uniqueName="24" name="M2" queryTableFieldId="24" dataDxfId="8"/>
    <tableColumn id="25" xr3:uid="{E06D4B01-7484-4BBC-ADFD-0248DC0DF092}" uniqueName="25" name="M0" queryTableFieldId="25" dataDxfId="7"/>
    <tableColumn id="26" xr3:uid="{0623ECE1-0F29-4ECD-82D6-1D1E35777B18}" uniqueName="26" name="CH" queryTableFieldId="26" dataDxfId="6"/>
    <tableColumn id="27" xr3:uid="{B37B1A28-12A2-4D9B-9D28-DDB9F6450640}" uniqueName="27" name="SID" queryTableFieldId="27" dataDxfId="5"/>
    <tableColumn id="28" xr3:uid="{BD027E59-86B6-459A-AB2B-7C7A01FC51D5}" uniqueName="28" name="DR" queryTableFieldId="28" dataDxfId="4"/>
    <tableColumn id="29" xr3:uid="{E73DB42B-6A54-4BE3-B9A7-C3DC98E4B70A}" uniqueName="29" name="CM" queryTableFieldId="29" dataDxfId="3"/>
    <tableColumn id="30" xr3:uid="{F0405AD0-8F9A-4598-946B-FDA4B8CB3B27}" uniqueName="30" name="vTax" queryTableFieldId="30" dataDxfId="2"/>
    <tableColumn id="31" xr3:uid="{1A704F2C-E115-4BA9-A57B-73EF8FC9B39B}" uniqueName="31" name="SEDR" queryTableFieldId="31" dataDxfId="1"/>
    <tableColumn id="32" xr3:uid="{0BD66F06-8054-42B5-93C2-C4CCEA31F961}" uniqueName="32" name="SIDinGDP" queryTableFieldId="32" dataDxfId="0">
      <calculatedColumnFormula>dataRB[[#This Row],[SID]]/(dataRB[[#This Row],[NGDP]]*4) 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atabank.worldbank.org/source/worldwide-governance-indicators" TargetMode="External"/><Relationship Id="rId7" Type="http://schemas.openxmlformats.org/officeDocument/2006/relationships/hyperlink" Target="https://www.nbrb.by/publications/bulletin" TargetMode="External"/><Relationship Id="rId2" Type="http://schemas.openxmlformats.org/officeDocument/2006/relationships/hyperlink" Target="http://dataportal.belstat.gov.by/Indicators/Preview?key=211742" TargetMode="External"/><Relationship Id="rId1" Type="http://schemas.openxmlformats.org/officeDocument/2006/relationships/hyperlink" Target="https://www.belstat.gov.by/ofitsialnaya-statistika/ssrd-mvf_2/natsionalnaya-stranitsa-svodnyh-dannyh/vvp-rasschitannyi-proizvodstvennym-metodom/2009-god/" TargetMode="External"/><Relationship Id="rId6" Type="http://schemas.openxmlformats.org/officeDocument/2006/relationships/hyperlink" Target="https://www.minfin.gov.by/ru/public_debt/condition/archive/" TargetMode="External"/><Relationship Id="rId5" Type="http://schemas.openxmlformats.org/officeDocument/2006/relationships/hyperlink" Target="https://www.minfin.gov.by/ru/budgetary_policy/analytical_reports/" TargetMode="External"/><Relationship Id="rId4" Type="http://schemas.openxmlformats.org/officeDocument/2006/relationships/hyperlink" Target="https://data.worldbank.org/indicator/FS.AST.PRVT.GD.ZS?locations=R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E4D3-DE17-4733-81D3-891DDBA4AB2F}">
  <dimension ref="B2:H34"/>
  <sheetViews>
    <sheetView tabSelected="1" topLeftCell="A10" workbookViewId="0">
      <selection activeCell="E26" sqref="E26"/>
    </sheetView>
  </sheetViews>
  <sheetFormatPr defaultRowHeight="14.4" x14ac:dyDescent="0.3"/>
  <cols>
    <col min="2" max="2" width="11" bestFit="1" customWidth="1"/>
    <col min="3" max="3" width="57.44140625" customWidth="1"/>
    <col min="4" max="4" width="33.77734375" customWidth="1"/>
    <col min="5" max="5" width="19.77734375" customWidth="1"/>
    <col min="6" max="6" width="16.6640625" customWidth="1"/>
  </cols>
  <sheetData>
    <row r="2" spans="2:8" x14ac:dyDescent="0.3">
      <c r="B2" s="1" t="s">
        <v>2</v>
      </c>
      <c r="C2" s="1" t="s">
        <v>3</v>
      </c>
      <c r="D2" s="1" t="s">
        <v>4</v>
      </c>
      <c r="E2" s="9" t="s">
        <v>5</v>
      </c>
      <c r="F2" s="9" t="s">
        <v>6</v>
      </c>
      <c r="H2" s="18"/>
    </row>
    <row r="3" spans="2:8" x14ac:dyDescent="0.3">
      <c r="B3" s="24" t="s">
        <v>1</v>
      </c>
      <c r="C3" s="11" t="s">
        <v>0</v>
      </c>
      <c r="D3" s="11" t="s">
        <v>98</v>
      </c>
      <c r="E3" s="11" t="s">
        <v>7</v>
      </c>
      <c r="F3" s="11" t="s">
        <v>97</v>
      </c>
      <c r="G3" s="28" t="s">
        <v>8</v>
      </c>
      <c r="H3" s="18"/>
    </row>
    <row r="4" spans="2:8" x14ac:dyDescent="0.3">
      <c r="B4" s="24" t="s">
        <v>99</v>
      </c>
      <c r="C4" s="11" t="s">
        <v>100</v>
      </c>
      <c r="D4" s="11" t="s">
        <v>101</v>
      </c>
      <c r="E4" s="11" t="s">
        <v>102</v>
      </c>
      <c r="F4" s="11" t="s">
        <v>8</v>
      </c>
      <c r="H4" s="18"/>
    </row>
    <row r="5" spans="2:8" x14ac:dyDescent="0.3">
      <c r="B5" s="24" t="s">
        <v>104</v>
      </c>
      <c r="C5" s="11" t="s">
        <v>105</v>
      </c>
      <c r="D5" s="11" t="s">
        <v>98</v>
      </c>
      <c r="E5" s="11" t="s">
        <v>107</v>
      </c>
      <c r="F5" s="11" t="s">
        <v>8</v>
      </c>
      <c r="H5" s="18"/>
    </row>
    <row r="6" spans="2:8" x14ac:dyDescent="0.3">
      <c r="B6" s="24" t="s">
        <v>103</v>
      </c>
      <c r="C6" s="11" t="s">
        <v>106</v>
      </c>
      <c r="D6" s="11" t="s">
        <v>98</v>
      </c>
      <c r="E6" s="11" t="s">
        <v>107</v>
      </c>
      <c r="F6" s="11" t="s">
        <v>8</v>
      </c>
      <c r="H6" s="18"/>
    </row>
    <row r="7" spans="2:8" x14ac:dyDescent="0.3">
      <c r="B7" s="24" t="s">
        <v>109</v>
      </c>
      <c r="C7" s="11" t="s">
        <v>110</v>
      </c>
      <c r="D7" s="11" t="s">
        <v>98</v>
      </c>
      <c r="E7" s="11" t="s">
        <v>108</v>
      </c>
      <c r="F7" s="11" t="s">
        <v>111</v>
      </c>
      <c r="G7" s="28" t="s">
        <v>8</v>
      </c>
      <c r="H7" s="18"/>
    </row>
    <row r="8" spans="2:8" x14ac:dyDescent="0.3">
      <c r="B8" s="24" t="s">
        <v>112</v>
      </c>
      <c r="C8" s="11" t="s">
        <v>113</v>
      </c>
      <c r="D8" s="11" t="s">
        <v>101</v>
      </c>
      <c r="E8" s="11" t="s">
        <v>114</v>
      </c>
      <c r="F8" s="11" t="s">
        <v>8</v>
      </c>
      <c r="H8" s="18"/>
    </row>
    <row r="9" spans="2:8" x14ac:dyDescent="0.3">
      <c r="B9" s="24" t="s">
        <v>115</v>
      </c>
      <c r="C9" s="11" t="s">
        <v>116</v>
      </c>
      <c r="D9" s="11" t="s">
        <v>117</v>
      </c>
      <c r="E9" s="11" t="s">
        <v>118</v>
      </c>
      <c r="F9" s="11" t="s">
        <v>8</v>
      </c>
      <c r="H9" s="18"/>
    </row>
    <row r="10" spans="2:8" x14ac:dyDescent="0.3">
      <c r="B10" s="25" t="s">
        <v>119</v>
      </c>
      <c r="C10" s="11" t="s">
        <v>120</v>
      </c>
      <c r="D10" s="11" t="s">
        <v>101</v>
      </c>
      <c r="E10" s="11" t="s">
        <v>121</v>
      </c>
      <c r="F10" s="11" t="s">
        <v>8</v>
      </c>
    </row>
    <row r="11" spans="2:8" x14ac:dyDescent="0.3">
      <c r="B11" s="26" t="s">
        <v>122</v>
      </c>
      <c r="C11" s="11" t="s">
        <v>128</v>
      </c>
      <c r="D11" s="11" t="s">
        <v>129</v>
      </c>
      <c r="E11" s="11" t="s">
        <v>130</v>
      </c>
      <c r="F11" s="11" t="s">
        <v>8</v>
      </c>
    </row>
    <row r="12" spans="2:8" x14ac:dyDescent="0.3">
      <c r="B12" s="26" t="s">
        <v>123</v>
      </c>
      <c r="C12" s="11" t="s">
        <v>131</v>
      </c>
      <c r="D12" s="11" t="s">
        <v>129</v>
      </c>
      <c r="E12" s="11" t="s">
        <v>130</v>
      </c>
      <c r="F12" s="11" t="s">
        <v>8</v>
      </c>
    </row>
    <row r="13" spans="2:8" x14ac:dyDescent="0.3">
      <c r="B13" s="26" t="s">
        <v>124</v>
      </c>
      <c r="C13" s="11" t="s">
        <v>132</v>
      </c>
      <c r="D13" s="11" t="s">
        <v>129</v>
      </c>
      <c r="E13" s="11" t="s">
        <v>130</v>
      </c>
      <c r="F13" s="11" t="s">
        <v>8</v>
      </c>
    </row>
    <row r="14" spans="2:8" x14ac:dyDescent="0.3">
      <c r="B14" s="26" t="s">
        <v>125</v>
      </c>
      <c r="C14" s="11" t="s">
        <v>133</v>
      </c>
      <c r="D14" s="11" t="s">
        <v>129</v>
      </c>
      <c r="E14" s="11" t="s">
        <v>130</v>
      </c>
      <c r="F14" s="11" t="s">
        <v>8</v>
      </c>
    </row>
    <row r="15" spans="2:8" x14ac:dyDescent="0.3">
      <c r="B15" s="26" t="s">
        <v>126</v>
      </c>
      <c r="C15" s="11" t="s">
        <v>134</v>
      </c>
      <c r="D15" s="11" t="s">
        <v>129</v>
      </c>
      <c r="E15" s="11" t="s">
        <v>130</v>
      </c>
      <c r="F15" s="11" t="s">
        <v>8</v>
      </c>
    </row>
    <row r="16" spans="2:8" x14ac:dyDescent="0.3">
      <c r="B16" s="26" t="s">
        <v>127</v>
      </c>
      <c r="C16" s="11" t="s">
        <v>135</v>
      </c>
      <c r="D16" s="11" t="s">
        <v>129</v>
      </c>
      <c r="E16" s="11" t="s">
        <v>130</v>
      </c>
      <c r="F16" s="11" t="s">
        <v>8</v>
      </c>
    </row>
    <row r="17" spans="2:8" x14ac:dyDescent="0.3">
      <c r="B17" s="27" t="s">
        <v>136</v>
      </c>
      <c r="C17" s="11" t="s">
        <v>137</v>
      </c>
      <c r="D17" s="11" t="s">
        <v>138</v>
      </c>
      <c r="E17" s="11" t="s">
        <v>145</v>
      </c>
      <c r="F17" s="11" t="s">
        <v>8</v>
      </c>
    </row>
    <row r="18" spans="2:8" x14ac:dyDescent="0.3">
      <c r="B18" s="27" t="s">
        <v>139</v>
      </c>
      <c r="C18" s="11" t="s">
        <v>141</v>
      </c>
      <c r="D18" s="11" t="s">
        <v>138</v>
      </c>
      <c r="E18" s="11" t="s">
        <v>145</v>
      </c>
      <c r="F18" s="11" t="s">
        <v>8</v>
      </c>
    </row>
    <row r="19" spans="2:8" x14ac:dyDescent="0.3">
      <c r="B19" s="27" t="s">
        <v>140</v>
      </c>
      <c r="C19" s="11" t="s">
        <v>142</v>
      </c>
      <c r="D19" s="11" t="s">
        <v>138</v>
      </c>
      <c r="E19" s="11" t="s">
        <v>145</v>
      </c>
      <c r="F19" s="11" t="s">
        <v>8</v>
      </c>
    </row>
    <row r="20" spans="2:8" x14ac:dyDescent="0.3">
      <c r="B20" s="16" t="s">
        <v>143</v>
      </c>
      <c r="C20" s="11" t="s">
        <v>144</v>
      </c>
      <c r="D20" s="11" t="s">
        <v>101</v>
      </c>
      <c r="E20" s="11" t="s">
        <v>145</v>
      </c>
      <c r="F20" s="11" t="s">
        <v>146</v>
      </c>
      <c r="G20" s="8" t="s">
        <v>8</v>
      </c>
      <c r="H20" s="18"/>
    </row>
    <row r="21" spans="2:8" x14ac:dyDescent="0.3">
      <c r="B21" s="12" t="s">
        <v>147</v>
      </c>
      <c r="C21" s="11" t="s">
        <v>148</v>
      </c>
      <c r="D21" s="11" t="s">
        <v>101</v>
      </c>
      <c r="E21" s="11"/>
      <c r="F21" s="11" t="s">
        <v>149</v>
      </c>
      <c r="G21" s="28" t="s">
        <v>8</v>
      </c>
      <c r="H21" s="18"/>
    </row>
    <row r="22" spans="2:8" x14ac:dyDescent="0.3">
      <c r="B22" s="10" t="s">
        <v>150</v>
      </c>
      <c r="C22" s="11" t="s">
        <v>151</v>
      </c>
      <c r="D22" s="11" t="s">
        <v>101</v>
      </c>
      <c r="E22" s="11" t="s">
        <v>152</v>
      </c>
      <c r="F22" s="11" t="s">
        <v>8</v>
      </c>
      <c r="H22" s="18"/>
    </row>
    <row r="23" spans="2:8" x14ac:dyDescent="0.3">
      <c r="B23" s="11" t="s">
        <v>153</v>
      </c>
      <c r="C23" s="11" t="s">
        <v>154</v>
      </c>
      <c r="D23" s="11" t="s">
        <v>101</v>
      </c>
      <c r="E23" s="11" t="s">
        <v>155</v>
      </c>
      <c r="F23" s="11" t="s">
        <v>8</v>
      </c>
      <c r="H23" s="18"/>
    </row>
    <row r="24" spans="2:8" x14ac:dyDescent="0.3">
      <c r="B24" s="12" t="s">
        <v>156</v>
      </c>
      <c r="C24" s="11" t="s">
        <v>157</v>
      </c>
      <c r="D24" s="11" t="s">
        <v>98</v>
      </c>
      <c r="E24" s="33" t="s">
        <v>158</v>
      </c>
      <c r="F24" s="11" t="s">
        <v>159</v>
      </c>
      <c r="G24" t="s">
        <v>8</v>
      </c>
      <c r="H24" s="18"/>
    </row>
    <row r="25" spans="2:8" x14ac:dyDescent="0.3">
      <c r="B25" s="12" t="s">
        <v>160</v>
      </c>
      <c r="C25" s="11" t="s">
        <v>161</v>
      </c>
      <c r="D25" s="11" t="s">
        <v>98</v>
      </c>
      <c r="E25" s="11" t="s">
        <v>145</v>
      </c>
      <c r="F25" s="11" t="s">
        <v>8</v>
      </c>
      <c r="H25" s="18"/>
    </row>
    <row r="26" spans="2:8" x14ac:dyDescent="0.3">
      <c r="B26" s="12" t="s">
        <v>162</v>
      </c>
      <c r="C26" s="11" t="s">
        <v>163</v>
      </c>
      <c r="D26" s="11" t="s">
        <v>101</v>
      </c>
      <c r="E26" s="33" t="s">
        <v>145</v>
      </c>
      <c r="F26" s="11" t="s">
        <v>8</v>
      </c>
      <c r="H26" s="18"/>
    </row>
    <row r="27" spans="2:8" x14ac:dyDescent="0.3">
      <c r="B27" s="10" t="s">
        <v>164</v>
      </c>
      <c r="C27" s="11" t="s">
        <v>167</v>
      </c>
      <c r="D27" s="11" t="s">
        <v>98</v>
      </c>
      <c r="E27" s="11" t="s">
        <v>166</v>
      </c>
      <c r="F27" s="31" t="s">
        <v>169</v>
      </c>
      <c r="H27" s="18"/>
    </row>
    <row r="28" spans="2:8" x14ac:dyDescent="0.3">
      <c r="B28" s="10" t="s">
        <v>165</v>
      </c>
      <c r="C28" s="11" t="s">
        <v>168</v>
      </c>
      <c r="D28" s="11" t="s">
        <v>98</v>
      </c>
      <c r="E28" s="11" t="s">
        <v>166</v>
      </c>
      <c r="F28" s="31"/>
      <c r="H28" s="18"/>
    </row>
    <row r="29" spans="2:8" x14ac:dyDescent="0.3">
      <c r="B29" s="13" t="s">
        <v>170</v>
      </c>
      <c r="C29" s="11" t="s">
        <v>171</v>
      </c>
      <c r="D29" s="11" t="s">
        <v>98</v>
      </c>
      <c r="E29" s="11" t="s">
        <v>166</v>
      </c>
      <c r="F29" s="11" t="s">
        <v>172</v>
      </c>
      <c r="G29" s="28" t="s">
        <v>8</v>
      </c>
      <c r="H29" s="18"/>
    </row>
    <row r="30" spans="2:8" x14ac:dyDescent="0.3">
      <c r="B30" s="14" t="s">
        <v>173</v>
      </c>
      <c r="C30" s="11" t="s">
        <v>174</v>
      </c>
      <c r="D30" s="11" t="s">
        <v>175</v>
      </c>
      <c r="E30" s="11" t="s">
        <v>178</v>
      </c>
      <c r="F30" s="31" t="s">
        <v>169</v>
      </c>
    </row>
    <row r="31" spans="2:8" x14ac:dyDescent="0.3">
      <c r="B31" s="29" t="s">
        <v>176</v>
      </c>
      <c r="C31" s="11" t="s">
        <v>177</v>
      </c>
      <c r="D31" s="11" t="s">
        <v>175</v>
      </c>
      <c r="E31" s="11" t="s">
        <v>178</v>
      </c>
      <c r="F31" s="31"/>
    </row>
    <row r="32" spans="2:8" x14ac:dyDescent="0.3">
      <c r="B32" s="16" t="s">
        <v>179</v>
      </c>
      <c r="C32" s="11" t="s">
        <v>180</v>
      </c>
      <c r="D32" s="11" t="s">
        <v>181</v>
      </c>
      <c r="E32" s="11" t="s">
        <v>182</v>
      </c>
      <c r="F32" s="11" t="s">
        <v>8</v>
      </c>
    </row>
    <row r="33" spans="2:6" x14ac:dyDescent="0.3">
      <c r="B33" s="11" t="s">
        <v>183</v>
      </c>
      <c r="C33" s="11" t="s">
        <v>184</v>
      </c>
      <c r="D33" s="11" t="s">
        <v>101</v>
      </c>
      <c r="E33" s="11" t="s">
        <v>185</v>
      </c>
      <c r="F33" s="11" t="s">
        <v>8</v>
      </c>
    </row>
    <row r="34" spans="2:6" x14ac:dyDescent="0.3">
      <c r="B34" t="s">
        <v>188</v>
      </c>
      <c r="C34" s="32" t="s">
        <v>189</v>
      </c>
      <c r="D34" s="30" t="s">
        <v>98</v>
      </c>
    </row>
  </sheetData>
  <mergeCells count="2">
    <mergeCell ref="F27:F28"/>
    <mergeCell ref="F30:F31"/>
  </mergeCells>
  <hyperlinks>
    <hyperlink ref="E3" r:id="rId1" xr:uid="{82149E5A-427F-46E9-B5D3-791613A925E6}"/>
    <hyperlink ref="E4" r:id="rId2" xr:uid="{B227B469-449D-4254-BB68-D7C6956548AB}"/>
    <hyperlink ref="E11" r:id="rId3" xr:uid="{1AA6DC35-1DD4-4AA3-A4B5-B332C43C6E60}"/>
    <hyperlink ref="E22" r:id="rId4" xr:uid="{69DC077A-7AD7-43D4-885C-51E03C347148}"/>
    <hyperlink ref="E27" r:id="rId5" xr:uid="{28A58EB5-3FC6-475B-BB7B-65659844C61E}"/>
    <hyperlink ref="E24" r:id="rId6" xr:uid="{0575D54F-5254-4595-819B-6DCB96EBC014}"/>
    <hyperlink ref="E26" r:id="rId7" xr:uid="{C62D3806-620F-4AF6-A8BF-041D76AA4EF4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EA08-B828-4A33-8CB5-138E77370190}">
  <dimension ref="A1:L98"/>
  <sheetViews>
    <sheetView topLeftCell="A73" workbookViewId="0">
      <selection activeCell="K88" sqref="K88"/>
    </sheetView>
  </sheetViews>
  <sheetFormatPr defaultRowHeight="14.4" x14ac:dyDescent="0.3"/>
  <sheetData>
    <row r="1" spans="1:12" ht="20.399999999999999" customHeight="1" thickBot="1" x14ac:dyDescent="0.35">
      <c r="A1" s="38"/>
      <c r="B1" s="40" t="s">
        <v>190</v>
      </c>
      <c r="C1" s="41"/>
      <c r="D1" s="40" t="s">
        <v>191</v>
      </c>
      <c r="E1" s="41"/>
      <c r="F1" s="40" t="s">
        <v>192</v>
      </c>
      <c r="G1" s="41"/>
    </row>
    <row r="2" spans="1:12" ht="21" thickBot="1" x14ac:dyDescent="0.35">
      <c r="A2" s="39"/>
      <c r="B2" s="34" t="s">
        <v>193</v>
      </c>
      <c r="C2" s="34" t="s">
        <v>194</v>
      </c>
      <c r="D2" s="34" t="s">
        <v>117</v>
      </c>
      <c r="E2" s="34" t="s">
        <v>194</v>
      </c>
      <c r="F2" s="34" t="s">
        <v>193</v>
      </c>
      <c r="G2" s="34" t="s">
        <v>194</v>
      </c>
      <c r="H2" s="42" t="s">
        <v>188</v>
      </c>
    </row>
    <row r="3" spans="1:12" ht="15" thickBot="1" x14ac:dyDescent="0.35">
      <c r="A3" s="35">
        <v>41640</v>
      </c>
      <c r="B3" s="36">
        <v>15400.9</v>
      </c>
      <c r="C3" s="37">
        <v>21.6</v>
      </c>
      <c r="D3" s="36">
        <v>12440.8</v>
      </c>
      <c r="E3" s="37">
        <v>16.5</v>
      </c>
      <c r="F3" s="36">
        <v>3569.6</v>
      </c>
      <c r="G3" s="37">
        <v>5.0999999999999996</v>
      </c>
      <c r="H3" s="43">
        <f>B3-F3</f>
        <v>11831.3</v>
      </c>
      <c r="J3">
        <f>F98/F3</f>
        <v>3.3210723890632003</v>
      </c>
      <c r="K3" s="7"/>
      <c r="L3" s="7">
        <f>H98/H3</f>
        <v>3.9268803935324099</v>
      </c>
    </row>
    <row r="4" spans="1:12" ht="15" thickBot="1" x14ac:dyDescent="0.35">
      <c r="A4" s="35">
        <v>41671</v>
      </c>
      <c r="B4" s="36">
        <v>15378.1</v>
      </c>
      <c r="C4" s="37">
        <v>21.2</v>
      </c>
      <c r="D4" s="36">
        <v>12248.7</v>
      </c>
      <c r="E4" s="37">
        <v>16.2</v>
      </c>
      <c r="F4" s="36">
        <v>3570.3</v>
      </c>
      <c r="G4" s="37">
        <v>5</v>
      </c>
      <c r="H4" s="43">
        <f t="shared" ref="H4:H67" si="0">B4-F4</f>
        <v>11807.8</v>
      </c>
    </row>
    <row r="5" spans="1:12" ht="15" thickBot="1" x14ac:dyDescent="0.35">
      <c r="A5" s="35">
        <v>41699</v>
      </c>
      <c r="B5" s="36">
        <v>15586.5</v>
      </c>
      <c r="C5" s="37">
        <v>21.2</v>
      </c>
      <c r="D5" s="36">
        <v>12272.3</v>
      </c>
      <c r="E5" s="37">
        <v>16.2</v>
      </c>
      <c r="F5" s="36">
        <v>3608.8</v>
      </c>
      <c r="G5" s="37">
        <v>5</v>
      </c>
      <c r="H5" s="43">
        <f t="shared" si="0"/>
        <v>11977.7</v>
      </c>
    </row>
    <row r="6" spans="1:12" ht="15" thickBot="1" x14ac:dyDescent="0.35">
      <c r="A6" s="35">
        <v>41730</v>
      </c>
      <c r="B6" s="36">
        <v>15655</v>
      </c>
      <c r="C6" s="37">
        <v>20.8</v>
      </c>
      <c r="D6" s="36">
        <v>12130.6</v>
      </c>
      <c r="E6" s="37">
        <v>15.8</v>
      </c>
      <c r="F6" s="36">
        <v>3682.1</v>
      </c>
      <c r="G6" s="37">
        <v>5</v>
      </c>
      <c r="H6" s="43">
        <f t="shared" si="0"/>
        <v>11972.9</v>
      </c>
    </row>
    <row r="7" spans="1:12" ht="15" thickBot="1" x14ac:dyDescent="0.35">
      <c r="A7" s="35">
        <v>41760</v>
      </c>
      <c r="B7" s="36">
        <v>15780.1</v>
      </c>
      <c r="C7" s="37">
        <v>20.8</v>
      </c>
      <c r="D7" s="36">
        <v>12016</v>
      </c>
      <c r="E7" s="37">
        <v>15.7</v>
      </c>
      <c r="F7" s="36">
        <v>3788.2</v>
      </c>
      <c r="G7" s="37">
        <v>5.0999999999999996</v>
      </c>
      <c r="H7" s="43">
        <f t="shared" si="0"/>
        <v>11991.900000000001</v>
      </c>
    </row>
    <row r="8" spans="1:12" ht="15" thickBot="1" x14ac:dyDescent="0.35">
      <c r="A8" s="35">
        <v>41791</v>
      </c>
      <c r="B8" s="36">
        <v>16008.5</v>
      </c>
      <c r="C8" s="37">
        <v>20.8</v>
      </c>
      <c r="D8" s="36">
        <v>12014.3</v>
      </c>
      <c r="E8" s="37">
        <v>15.6</v>
      </c>
      <c r="F8" s="36">
        <v>3886</v>
      </c>
      <c r="G8" s="37">
        <v>5.2</v>
      </c>
      <c r="H8" s="43">
        <f t="shared" si="0"/>
        <v>12122.5</v>
      </c>
    </row>
    <row r="9" spans="1:12" ht="15" thickBot="1" x14ac:dyDescent="0.35">
      <c r="A9" s="35">
        <v>41821</v>
      </c>
      <c r="B9" s="36">
        <v>17641.8</v>
      </c>
      <c r="C9" s="37">
        <v>22.7</v>
      </c>
      <c r="D9" s="36">
        <v>13362.3</v>
      </c>
      <c r="E9" s="37">
        <v>17.399999999999999</v>
      </c>
      <c r="F9" s="36">
        <v>4012.3</v>
      </c>
      <c r="G9" s="37">
        <v>5.3</v>
      </c>
      <c r="H9" s="43">
        <f t="shared" si="0"/>
        <v>13629.5</v>
      </c>
    </row>
    <row r="10" spans="1:12" ht="15" thickBot="1" x14ac:dyDescent="0.35">
      <c r="A10" s="35">
        <v>41852</v>
      </c>
      <c r="B10" s="36">
        <v>17584.099999999999</v>
      </c>
      <c r="C10" s="37">
        <v>22.3</v>
      </c>
      <c r="D10" s="36">
        <v>13180.5</v>
      </c>
      <c r="E10" s="37">
        <v>17.100000000000001</v>
      </c>
      <c r="F10" s="36">
        <v>3995.1</v>
      </c>
      <c r="G10" s="37">
        <v>5.2</v>
      </c>
      <c r="H10" s="43">
        <f t="shared" si="0"/>
        <v>13588.999999999998</v>
      </c>
    </row>
    <row r="11" spans="1:12" ht="15" thickBot="1" x14ac:dyDescent="0.35">
      <c r="A11" s="35">
        <v>41883</v>
      </c>
      <c r="B11" s="36">
        <v>17882.2</v>
      </c>
      <c r="C11" s="37">
        <v>22.3</v>
      </c>
      <c r="D11" s="36">
        <v>13231.5</v>
      </c>
      <c r="E11" s="37">
        <v>17.100000000000001</v>
      </c>
      <c r="F11" s="36">
        <v>4081.8</v>
      </c>
      <c r="G11" s="37">
        <v>5.2</v>
      </c>
      <c r="H11" s="43">
        <f t="shared" si="0"/>
        <v>13800.400000000001</v>
      </c>
    </row>
    <row r="12" spans="1:12" ht="15" thickBot="1" x14ac:dyDescent="0.35">
      <c r="A12" s="35">
        <v>41913</v>
      </c>
      <c r="B12" s="36">
        <v>17980.2</v>
      </c>
      <c r="C12" s="37">
        <v>22</v>
      </c>
      <c r="D12" s="36">
        <v>13044.2</v>
      </c>
      <c r="E12" s="37">
        <v>16.8</v>
      </c>
      <c r="F12" s="36">
        <v>4179.5</v>
      </c>
      <c r="G12" s="37">
        <v>5.2</v>
      </c>
      <c r="H12" s="43">
        <f t="shared" si="0"/>
        <v>13800.7</v>
      </c>
    </row>
    <row r="13" spans="1:12" ht="15" thickBot="1" x14ac:dyDescent="0.35">
      <c r="A13" s="35">
        <v>41944</v>
      </c>
      <c r="B13" s="36">
        <v>18208.400000000001</v>
      </c>
      <c r="C13" s="37">
        <v>21.9</v>
      </c>
      <c r="D13" s="36">
        <v>12923.2</v>
      </c>
      <c r="E13" s="37">
        <v>16.5</v>
      </c>
      <c r="F13" s="36">
        <v>4367.7</v>
      </c>
      <c r="G13" s="37">
        <v>5.4</v>
      </c>
      <c r="H13" s="43">
        <f t="shared" si="0"/>
        <v>13840.7</v>
      </c>
    </row>
    <row r="14" spans="1:12" ht="15" thickBot="1" x14ac:dyDescent="0.35">
      <c r="A14" s="35">
        <v>41974</v>
      </c>
      <c r="B14" s="36">
        <v>18441.2</v>
      </c>
      <c r="C14" s="37">
        <v>21.9</v>
      </c>
      <c r="D14" s="36">
        <v>12793.5</v>
      </c>
      <c r="E14" s="37">
        <v>16.3</v>
      </c>
      <c r="F14" s="36">
        <v>4611.3999999999996</v>
      </c>
      <c r="G14" s="37">
        <v>5.6</v>
      </c>
      <c r="H14" s="43">
        <f t="shared" si="0"/>
        <v>13829.800000000001</v>
      </c>
    </row>
    <row r="15" spans="1:12" ht="15" thickBot="1" x14ac:dyDescent="0.35">
      <c r="A15" s="35">
        <v>42005</v>
      </c>
      <c r="B15" s="36">
        <v>19745.5</v>
      </c>
      <c r="C15" s="37">
        <v>21.5</v>
      </c>
      <c r="D15" s="36">
        <v>12580.2</v>
      </c>
      <c r="E15" s="37">
        <v>16</v>
      </c>
      <c r="F15" s="36">
        <v>4838</v>
      </c>
      <c r="G15" s="37">
        <v>5.5</v>
      </c>
      <c r="H15" s="43">
        <f t="shared" si="0"/>
        <v>14907.5</v>
      </c>
    </row>
    <row r="16" spans="1:12" ht="15" thickBot="1" x14ac:dyDescent="0.35">
      <c r="A16" s="35">
        <v>42036</v>
      </c>
      <c r="B16" s="36">
        <v>24603.8</v>
      </c>
      <c r="C16" s="37">
        <v>21.4</v>
      </c>
      <c r="D16" s="36">
        <v>12324.1</v>
      </c>
      <c r="E16" s="37">
        <v>16</v>
      </c>
      <c r="F16" s="36">
        <v>5624.7</v>
      </c>
      <c r="G16" s="37">
        <v>5.4</v>
      </c>
      <c r="H16" s="43">
        <f t="shared" si="0"/>
        <v>18979.099999999999</v>
      </c>
    </row>
    <row r="17" spans="1:8" ht="15" thickBot="1" x14ac:dyDescent="0.35">
      <c r="A17" s="35">
        <v>42064</v>
      </c>
      <c r="B17" s="36">
        <v>24005.5</v>
      </c>
      <c r="C17" s="37">
        <v>21.7</v>
      </c>
      <c r="D17" s="36">
        <v>12418.6</v>
      </c>
      <c r="E17" s="37">
        <v>16.3</v>
      </c>
      <c r="F17" s="36">
        <v>5514.3</v>
      </c>
      <c r="G17" s="37">
        <v>5.4</v>
      </c>
      <c r="H17" s="43">
        <f t="shared" si="0"/>
        <v>18491.2</v>
      </c>
    </row>
    <row r="18" spans="1:8" ht="15" thickBot="1" x14ac:dyDescent="0.35">
      <c r="A18" s="35">
        <v>42095</v>
      </c>
      <c r="B18" s="36">
        <v>23606</v>
      </c>
      <c r="C18" s="37">
        <v>21.9</v>
      </c>
      <c r="D18" s="36">
        <v>12317.8</v>
      </c>
      <c r="E18" s="37">
        <v>16.5</v>
      </c>
      <c r="F18" s="36">
        <v>5449.5</v>
      </c>
      <c r="G18" s="37">
        <v>5.4</v>
      </c>
      <c r="H18" s="43">
        <f t="shared" si="0"/>
        <v>18156.5</v>
      </c>
    </row>
    <row r="19" spans="1:8" ht="15" thickBot="1" x14ac:dyDescent="0.35">
      <c r="A19" s="35">
        <v>42125</v>
      </c>
      <c r="B19" s="36">
        <v>23659.9</v>
      </c>
      <c r="C19" s="37">
        <v>22.6</v>
      </c>
      <c r="D19" s="36">
        <v>12687.4</v>
      </c>
      <c r="E19" s="37">
        <v>17.2</v>
      </c>
      <c r="F19" s="36">
        <v>5301.2</v>
      </c>
      <c r="G19" s="37">
        <v>5.4</v>
      </c>
      <c r="H19" s="43">
        <f t="shared" si="0"/>
        <v>18358.7</v>
      </c>
    </row>
    <row r="20" spans="1:8" ht="15" thickBot="1" x14ac:dyDescent="0.35">
      <c r="A20" s="35">
        <v>42156</v>
      </c>
      <c r="B20" s="36">
        <v>24330.5</v>
      </c>
      <c r="C20" s="37">
        <v>23</v>
      </c>
      <c r="D20" s="36">
        <v>12710.6</v>
      </c>
      <c r="E20" s="37">
        <v>17.600000000000001</v>
      </c>
      <c r="F20" s="36">
        <v>5404.4</v>
      </c>
      <c r="G20" s="37">
        <v>5.4</v>
      </c>
      <c r="H20" s="43">
        <f t="shared" si="0"/>
        <v>18926.099999999999</v>
      </c>
    </row>
    <row r="21" spans="1:8" ht="15" thickBot="1" x14ac:dyDescent="0.35">
      <c r="A21" s="35">
        <v>42186</v>
      </c>
      <c r="B21" s="36">
        <v>24983</v>
      </c>
      <c r="C21" s="37">
        <v>23.5</v>
      </c>
      <c r="D21" s="36">
        <v>12681.2</v>
      </c>
      <c r="E21" s="37">
        <v>18</v>
      </c>
      <c r="F21" s="36">
        <v>5522.4</v>
      </c>
      <c r="G21" s="37">
        <v>5.5</v>
      </c>
      <c r="H21" s="43">
        <f t="shared" si="0"/>
        <v>19460.599999999999</v>
      </c>
    </row>
    <row r="22" spans="1:8" ht="15" thickBot="1" x14ac:dyDescent="0.35">
      <c r="A22" s="35">
        <v>42217</v>
      </c>
      <c r="B22" s="36">
        <v>26032.5</v>
      </c>
      <c r="C22" s="37">
        <v>25.3</v>
      </c>
      <c r="D22" s="36">
        <v>12537.4</v>
      </c>
      <c r="E22" s="37">
        <v>18.3</v>
      </c>
      <c r="F22" s="36">
        <v>6949.4</v>
      </c>
      <c r="G22" s="37">
        <v>7</v>
      </c>
      <c r="H22" s="43">
        <f t="shared" si="0"/>
        <v>19083.099999999999</v>
      </c>
    </row>
    <row r="23" spans="1:8" ht="15" thickBot="1" x14ac:dyDescent="0.35">
      <c r="A23" s="35">
        <v>42248</v>
      </c>
      <c r="B23" s="36">
        <v>29673.5</v>
      </c>
      <c r="C23" s="37">
        <v>25.9</v>
      </c>
      <c r="D23" s="36">
        <v>12447.7</v>
      </c>
      <c r="E23" s="37">
        <v>18.7</v>
      </c>
      <c r="F23" s="36">
        <v>7841.4</v>
      </c>
      <c r="G23" s="37">
        <v>7.2</v>
      </c>
      <c r="H23" s="43">
        <f t="shared" si="0"/>
        <v>21832.1</v>
      </c>
    </row>
    <row r="24" spans="1:8" ht="15" thickBot="1" x14ac:dyDescent="0.35">
      <c r="A24" s="35">
        <v>42278</v>
      </c>
      <c r="B24" s="36">
        <v>30337.7</v>
      </c>
      <c r="C24" s="37">
        <v>27.3</v>
      </c>
      <c r="D24" s="36">
        <v>12424.4</v>
      </c>
      <c r="E24" s="37">
        <v>19.5</v>
      </c>
      <c r="F24" s="36">
        <v>8342.7999999999993</v>
      </c>
      <c r="G24" s="37">
        <v>7.8</v>
      </c>
      <c r="H24" s="43">
        <f t="shared" si="0"/>
        <v>21994.9</v>
      </c>
    </row>
    <row r="25" spans="1:8" ht="15" thickBot="1" x14ac:dyDescent="0.35">
      <c r="A25" s="35">
        <v>42309</v>
      </c>
      <c r="B25" s="36">
        <v>29789.9</v>
      </c>
      <c r="C25" s="37">
        <v>28.1</v>
      </c>
      <c r="D25" s="36">
        <v>12489.7</v>
      </c>
      <c r="E25" s="37">
        <v>20.3</v>
      </c>
      <c r="F25" s="36">
        <v>8010.3</v>
      </c>
      <c r="G25" s="37">
        <v>7.8</v>
      </c>
      <c r="H25" s="43">
        <f t="shared" si="0"/>
        <v>21779.600000000002</v>
      </c>
    </row>
    <row r="26" spans="1:8" ht="15" thickBot="1" x14ac:dyDescent="0.35">
      <c r="A26" s="35">
        <v>42339</v>
      </c>
      <c r="B26" s="36">
        <v>31850.6</v>
      </c>
      <c r="C26" s="37">
        <v>30</v>
      </c>
      <c r="D26" s="36">
        <v>12537.6</v>
      </c>
      <c r="E26" s="37">
        <v>21.2</v>
      </c>
      <c r="F26" s="36">
        <v>9091.1</v>
      </c>
      <c r="G26" s="37">
        <v>8.8000000000000007</v>
      </c>
      <c r="H26" s="43">
        <f t="shared" si="0"/>
        <v>22759.5</v>
      </c>
    </row>
    <row r="27" spans="1:8" ht="15" thickBot="1" x14ac:dyDescent="0.35">
      <c r="A27" s="35">
        <v>42370</v>
      </c>
      <c r="B27" s="36">
        <v>32855.9</v>
      </c>
      <c r="C27" s="37">
        <v>31.4</v>
      </c>
      <c r="D27" s="36">
        <v>12446.3</v>
      </c>
      <c r="E27" s="37">
        <v>21.9</v>
      </c>
      <c r="F27" s="36">
        <v>9744.2999999999993</v>
      </c>
      <c r="G27" s="37">
        <v>9.5</v>
      </c>
      <c r="H27" s="43">
        <f t="shared" si="0"/>
        <v>23111.600000000002</v>
      </c>
    </row>
    <row r="28" spans="1:8" ht="15" thickBot="1" x14ac:dyDescent="0.35">
      <c r="A28" s="35">
        <v>42401</v>
      </c>
      <c r="B28" s="36">
        <v>36199.9</v>
      </c>
      <c r="C28" s="37">
        <v>31.4</v>
      </c>
      <c r="D28" s="36">
        <v>12416.3</v>
      </c>
      <c r="E28" s="37">
        <v>22.2</v>
      </c>
      <c r="F28" s="36">
        <v>10345.5</v>
      </c>
      <c r="G28" s="37">
        <v>9.1999999999999993</v>
      </c>
      <c r="H28" s="43">
        <f t="shared" si="0"/>
        <v>25854.400000000001</v>
      </c>
    </row>
    <row r="29" spans="1:8" ht="15" thickBot="1" x14ac:dyDescent="0.35">
      <c r="A29" s="35">
        <v>42430</v>
      </c>
      <c r="B29" s="36">
        <v>37900.9</v>
      </c>
      <c r="C29" s="37">
        <v>32.4</v>
      </c>
      <c r="D29" s="36">
        <v>12451.8</v>
      </c>
      <c r="E29" s="37">
        <v>22.6</v>
      </c>
      <c r="F29" s="36">
        <v>11151.8</v>
      </c>
      <c r="G29" s="37">
        <v>9.8000000000000007</v>
      </c>
      <c r="H29" s="43">
        <f t="shared" si="0"/>
        <v>26749.100000000002</v>
      </c>
    </row>
    <row r="30" spans="1:8" ht="15" thickBot="1" x14ac:dyDescent="0.35">
      <c r="A30" s="35">
        <v>42461</v>
      </c>
      <c r="B30" s="36">
        <v>36221.800000000003</v>
      </c>
      <c r="C30" s="37">
        <v>33.700000000000003</v>
      </c>
      <c r="D30" s="36">
        <v>12974.3</v>
      </c>
      <c r="E30" s="37">
        <v>24.1</v>
      </c>
      <c r="F30" s="36">
        <v>10100.700000000001</v>
      </c>
      <c r="G30" s="37">
        <v>9.6</v>
      </c>
      <c r="H30" s="43">
        <f t="shared" si="0"/>
        <v>26121.100000000002</v>
      </c>
    </row>
    <row r="31" spans="1:8" ht="15" thickBot="1" x14ac:dyDescent="0.35">
      <c r="A31" s="35">
        <v>42491</v>
      </c>
      <c r="B31" s="36">
        <v>34657.4</v>
      </c>
      <c r="C31" s="37">
        <v>34.4</v>
      </c>
      <c r="D31" s="36">
        <v>13098</v>
      </c>
      <c r="E31" s="37">
        <v>24.9</v>
      </c>
      <c r="F31" s="36">
        <v>9490.9</v>
      </c>
      <c r="G31" s="37">
        <v>9.5</v>
      </c>
      <c r="H31" s="43">
        <f t="shared" si="0"/>
        <v>25166.5</v>
      </c>
    </row>
    <row r="32" spans="1:8" ht="15" thickBot="1" x14ac:dyDescent="0.35">
      <c r="A32" s="35">
        <v>42522</v>
      </c>
      <c r="B32" s="36">
        <v>35288</v>
      </c>
      <c r="C32" s="37">
        <v>34.799999999999997</v>
      </c>
      <c r="D32" s="36">
        <v>13084.1</v>
      </c>
      <c r="E32" s="37">
        <v>25.4</v>
      </c>
      <c r="F32" s="36">
        <v>9397.2999999999993</v>
      </c>
      <c r="G32" s="37">
        <v>9.4</v>
      </c>
      <c r="H32" s="43">
        <f t="shared" si="0"/>
        <v>25890.7</v>
      </c>
    </row>
    <row r="33" spans="1:8" ht="15" thickBot="1" x14ac:dyDescent="0.35">
      <c r="A33" s="35">
        <v>42552</v>
      </c>
      <c r="B33" s="36">
        <v>35911</v>
      </c>
      <c r="C33" s="37">
        <v>35.5</v>
      </c>
      <c r="D33" s="36">
        <v>13083.4</v>
      </c>
      <c r="E33" s="37">
        <v>25.8</v>
      </c>
      <c r="F33" s="36">
        <v>9674.9</v>
      </c>
      <c r="G33" s="37">
        <v>9.6999999999999993</v>
      </c>
      <c r="H33" s="43">
        <f t="shared" si="0"/>
        <v>26236.1</v>
      </c>
    </row>
    <row r="34" spans="1:8" ht="15" thickBot="1" x14ac:dyDescent="0.35">
      <c r="A34" s="35">
        <v>42583</v>
      </c>
      <c r="B34" s="36">
        <v>35903.699999999997</v>
      </c>
      <c r="C34" s="37">
        <v>36.200000000000003</v>
      </c>
      <c r="D34" s="36">
        <v>13293.3</v>
      </c>
      <c r="E34" s="37">
        <v>26.7</v>
      </c>
      <c r="F34" s="36">
        <v>9372.9</v>
      </c>
      <c r="G34" s="37">
        <v>9.5</v>
      </c>
      <c r="H34" s="43">
        <f t="shared" si="0"/>
        <v>26530.799999999996</v>
      </c>
    </row>
    <row r="35" spans="1:8" ht="15" thickBot="1" x14ac:dyDescent="0.35">
      <c r="A35" s="35">
        <v>42614</v>
      </c>
      <c r="B35" s="36">
        <v>36044.800000000003</v>
      </c>
      <c r="C35" s="37">
        <v>37.6</v>
      </c>
      <c r="D35" s="36">
        <v>13344.9</v>
      </c>
      <c r="E35" s="37">
        <v>27.2</v>
      </c>
      <c r="F35" s="36">
        <v>9918.1</v>
      </c>
      <c r="G35" s="37">
        <v>10.4</v>
      </c>
      <c r="H35" s="43">
        <f t="shared" si="0"/>
        <v>26126.700000000004</v>
      </c>
    </row>
    <row r="36" spans="1:8" ht="15" thickBot="1" x14ac:dyDescent="0.35">
      <c r="A36" s="35">
        <v>42644</v>
      </c>
      <c r="B36" s="36">
        <v>36004.1</v>
      </c>
      <c r="C36" s="37">
        <v>38.200000000000003</v>
      </c>
      <c r="D36" s="36">
        <v>13424.1</v>
      </c>
      <c r="E36" s="37">
        <v>27.4</v>
      </c>
      <c r="F36" s="36">
        <v>10143.9</v>
      </c>
      <c r="G36" s="37">
        <v>10.8</v>
      </c>
      <c r="H36" s="43">
        <f t="shared" si="0"/>
        <v>25860.199999999997</v>
      </c>
    </row>
    <row r="37" spans="1:8" ht="15" thickBot="1" x14ac:dyDescent="0.35">
      <c r="A37" s="35">
        <v>42675</v>
      </c>
      <c r="B37" s="36">
        <v>35469.5</v>
      </c>
      <c r="C37" s="37">
        <v>38.4</v>
      </c>
      <c r="D37" s="36">
        <v>13465.4</v>
      </c>
      <c r="E37" s="37">
        <v>27.8</v>
      </c>
      <c r="F37" s="36">
        <v>9797.7000000000007</v>
      </c>
      <c r="G37" s="37">
        <v>10.6</v>
      </c>
      <c r="H37" s="43">
        <f t="shared" si="0"/>
        <v>25671.8</v>
      </c>
    </row>
    <row r="38" spans="1:8" ht="15" thickBot="1" x14ac:dyDescent="0.35">
      <c r="A38" s="35">
        <v>42705</v>
      </c>
      <c r="B38" s="36">
        <v>36802.699999999997</v>
      </c>
      <c r="C38" s="37">
        <v>38.700000000000003</v>
      </c>
      <c r="D38" s="36">
        <v>13518</v>
      </c>
      <c r="E38" s="37">
        <v>28</v>
      </c>
      <c r="F38" s="36">
        <v>10146.6</v>
      </c>
      <c r="G38" s="37">
        <v>10.7</v>
      </c>
      <c r="H38" s="43">
        <f t="shared" si="0"/>
        <v>26656.1</v>
      </c>
    </row>
    <row r="39" spans="1:8" ht="15" thickBot="1" x14ac:dyDescent="0.35">
      <c r="A39" s="35">
        <v>42736</v>
      </c>
      <c r="B39" s="36">
        <v>36958</v>
      </c>
      <c r="C39" s="37">
        <v>39.200000000000003</v>
      </c>
      <c r="D39" s="36">
        <v>13645.1</v>
      </c>
      <c r="E39" s="37">
        <v>28.4</v>
      </c>
      <c r="F39" s="36">
        <v>10234.200000000001</v>
      </c>
      <c r="G39" s="37">
        <v>10.8</v>
      </c>
      <c r="H39" s="43">
        <f t="shared" si="0"/>
        <v>26723.8</v>
      </c>
    </row>
    <row r="40" spans="1:8" ht="15" thickBot="1" x14ac:dyDescent="0.35">
      <c r="A40" s="35">
        <v>42767</v>
      </c>
      <c r="B40" s="36">
        <v>36591.9</v>
      </c>
      <c r="C40" s="37">
        <v>39</v>
      </c>
      <c r="D40" s="36">
        <v>13549.3</v>
      </c>
      <c r="E40" s="37">
        <v>28</v>
      </c>
      <c r="F40" s="36">
        <v>10364.5</v>
      </c>
      <c r="G40" s="37">
        <v>11</v>
      </c>
      <c r="H40" s="43">
        <f t="shared" si="0"/>
        <v>26227.4</v>
      </c>
    </row>
    <row r="41" spans="1:8" ht="15" thickBot="1" x14ac:dyDescent="0.35">
      <c r="A41" s="35">
        <v>42795</v>
      </c>
      <c r="B41" s="36">
        <v>35458.9</v>
      </c>
      <c r="C41" s="37">
        <v>38.4</v>
      </c>
      <c r="D41" s="36">
        <v>13616.7</v>
      </c>
      <c r="E41" s="37">
        <v>27.8</v>
      </c>
      <c r="F41" s="36">
        <v>9835</v>
      </c>
      <c r="G41" s="37">
        <v>10.6</v>
      </c>
      <c r="H41" s="43">
        <f t="shared" si="0"/>
        <v>25623.9</v>
      </c>
    </row>
    <row r="42" spans="1:8" ht="15" thickBot="1" x14ac:dyDescent="0.35">
      <c r="A42" s="35">
        <v>42826</v>
      </c>
      <c r="B42" s="36">
        <v>35005.4</v>
      </c>
      <c r="C42" s="37">
        <v>37.700000000000003</v>
      </c>
      <c r="D42" s="36">
        <v>13579.9</v>
      </c>
      <c r="E42" s="37">
        <v>27.4</v>
      </c>
      <c r="F42" s="36">
        <v>9583.7999999999993</v>
      </c>
      <c r="G42" s="37">
        <v>10.3</v>
      </c>
      <c r="H42" s="43">
        <f t="shared" si="0"/>
        <v>25421.600000000002</v>
      </c>
    </row>
    <row r="43" spans="1:8" ht="15" thickBot="1" x14ac:dyDescent="0.35">
      <c r="A43" s="35">
        <v>42856</v>
      </c>
      <c r="B43" s="36">
        <v>35880.5</v>
      </c>
      <c r="C43" s="37">
        <v>38.200000000000003</v>
      </c>
      <c r="D43" s="36">
        <v>13903.6</v>
      </c>
      <c r="E43" s="37">
        <v>27.7</v>
      </c>
      <c r="F43" s="36">
        <v>9891.7999999999993</v>
      </c>
      <c r="G43" s="37">
        <v>10.5</v>
      </c>
      <c r="H43" s="43">
        <f t="shared" si="0"/>
        <v>25988.7</v>
      </c>
    </row>
    <row r="44" spans="1:8" ht="15" thickBot="1" x14ac:dyDescent="0.35">
      <c r="A44" s="35">
        <v>42887</v>
      </c>
      <c r="B44" s="36">
        <v>35295.699999999997</v>
      </c>
      <c r="C44" s="37">
        <v>37.200000000000003</v>
      </c>
      <c r="D44" s="36">
        <v>13922.7</v>
      </c>
      <c r="E44" s="37">
        <v>27.4</v>
      </c>
      <c r="F44" s="36">
        <v>9341.1</v>
      </c>
      <c r="G44" s="37">
        <v>9.8000000000000007</v>
      </c>
      <c r="H44" s="43">
        <f t="shared" si="0"/>
        <v>25954.6</v>
      </c>
    </row>
    <row r="45" spans="1:8" ht="15" thickBot="1" x14ac:dyDescent="0.35">
      <c r="A45" s="35">
        <v>42917</v>
      </c>
      <c r="B45" s="36">
        <v>39681.300000000003</v>
      </c>
      <c r="C45" s="37">
        <v>39.9</v>
      </c>
      <c r="D45" s="36">
        <v>15576.4</v>
      </c>
      <c r="E45" s="37">
        <v>30.3</v>
      </c>
      <c r="F45" s="36">
        <v>9562.7999999999993</v>
      </c>
      <c r="G45" s="37">
        <v>9.6</v>
      </c>
      <c r="H45" s="43">
        <f t="shared" si="0"/>
        <v>30118.500000000004</v>
      </c>
    </row>
    <row r="46" spans="1:8" ht="15" thickBot="1" x14ac:dyDescent="0.35">
      <c r="A46" s="35">
        <v>42948</v>
      </c>
      <c r="B46" s="36">
        <v>39773</v>
      </c>
      <c r="C46" s="37">
        <v>39.6</v>
      </c>
      <c r="D46" s="36">
        <v>15596.3</v>
      </c>
      <c r="E46" s="37">
        <v>30.1</v>
      </c>
      <c r="F46" s="36">
        <v>9522.5</v>
      </c>
      <c r="G46" s="37">
        <v>9.5</v>
      </c>
      <c r="H46" s="43">
        <f t="shared" si="0"/>
        <v>30250.5</v>
      </c>
    </row>
    <row r="47" spans="1:8" ht="15" thickBot="1" x14ac:dyDescent="0.35">
      <c r="A47" s="35">
        <v>42979</v>
      </c>
      <c r="B47" s="36">
        <v>39610.400000000001</v>
      </c>
      <c r="C47" s="37">
        <v>39</v>
      </c>
      <c r="D47" s="36">
        <v>15652.4</v>
      </c>
      <c r="E47" s="37">
        <v>29.8</v>
      </c>
      <c r="F47" s="36">
        <v>9346.5</v>
      </c>
      <c r="G47" s="37">
        <v>9.1999999999999993</v>
      </c>
      <c r="H47" s="43">
        <f t="shared" si="0"/>
        <v>30263.9</v>
      </c>
    </row>
    <row r="48" spans="1:8" ht="15" thickBot="1" x14ac:dyDescent="0.35">
      <c r="A48" s="35">
        <v>43009</v>
      </c>
      <c r="B48" s="36">
        <v>41404</v>
      </c>
      <c r="C48" s="37">
        <v>39.9</v>
      </c>
      <c r="D48" s="36">
        <v>16301.3</v>
      </c>
      <c r="E48" s="37">
        <v>30.8</v>
      </c>
      <c r="F48" s="36">
        <v>9416</v>
      </c>
      <c r="G48" s="37">
        <v>9.1</v>
      </c>
      <c r="H48" s="43">
        <f t="shared" si="0"/>
        <v>31988</v>
      </c>
    </row>
    <row r="49" spans="1:8" ht="15" thickBot="1" x14ac:dyDescent="0.35">
      <c r="A49" s="35">
        <v>43040</v>
      </c>
      <c r="B49" s="36">
        <v>41857.599999999999</v>
      </c>
      <c r="C49" s="37">
        <v>39.6</v>
      </c>
      <c r="D49" s="36">
        <v>16558.599999999999</v>
      </c>
      <c r="E49" s="37">
        <v>30.9</v>
      </c>
      <c r="F49" s="36">
        <v>9200.7999999999993</v>
      </c>
      <c r="G49" s="37">
        <v>8.6999999999999993</v>
      </c>
      <c r="H49" s="43">
        <f t="shared" si="0"/>
        <v>32656.799999999999</v>
      </c>
    </row>
    <row r="50" spans="1:8" ht="15" thickBot="1" x14ac:dyDescent="0.35">
      <c r="A50" s="35">
        <v>43070</v>
      </c>
      <c r="B50" s="36">
        <v>42265.5</v>
      </c>
      <c r="C50" s="37">
        <v>38.9</v>
      </c>
      <c r="D50" s="36">
        <v>16553.5</v>
      </c>
      <c r="E50" s="37">
        <v>30.5</v>
      </c>
      <c r="F50" s="36">
        <v>9094</v>
      </c>
      <c r="G50" s="37">
        <v>8.4</v>
      </c>
      <c r="H50" s="43">
        <f t="shared" si="0"/>
        <v>33171.5</v>
      </c>
    </row>
    <row r="51" spans="1:8" ht="15" thickBot="1" x14ac:dyDescent="0.35">
      <c r="A51" s="35">
        <v>43101</v>
      </c>
      <c r="B51" s="36">
        <v>42172.5</v>
      </c>
      <c r="C51" s="37">
        <v>39.1</v>
      </c>
      <c r="D51" s="36">
        <v>16726.8</v>
      </c>
      <c r="E51" s="37">
        <v>30.6</v>
      </c>
      <c r="F51" s="36">
        <v>9175.6</v>
      </c>
      <c r="G51" s="37">
        <v>8.5</v>
      </c>
      <c r="H51" s="43">
        <f t="shared" si="0"/>
        <v>32996.9</v>
      </c>
    </row>
    <row r="52" spans="1:8" ht="15" thickBot="1" x14ac:dyDescent="0.35">
      <c r="A52" s="35">
        <v>43132</v>
      </c>
      <c r="B52" s="36">
        <v>40556</v>
      </c>
      <c r="C52" s="37">
        <v>37</v>
      </c>
      <c r="D52" s="36">
        <v>15776.3</v>
      </c>
      <c r="E52" s="37">
        <v>28.5</v>
      </c>
      <c r="F52" s="36">
        <v>9257.4</v>
      </c>
      <c r="G52" s="37">
        <v>8.5</v>
      </c>
      <c r="H52" s="43">
        <f t="shared" si="0"/>
        <v>31298.6</v>
      </c>
    </row>
    <row r="53" spans="1:8" ht="15" thickBot="1" x14ac:dyDescent="0.35">
      <c r="A53" s="35">
        <v>43160</v>
      </c>
      <c r="B53" s="36">
        <v>41381</v>
      </c>
      <c r="C53" s="37">
        <v>38</v>
      </c>
      <c r="D53" s="36">
        <v>16448</v>
      </c>
      <c r="E53" s="37">
        <v>29.5</v>
      </c>
      <c r="F53" s="36">
        <v>9246.5</v>
      </c>
      <c r="G53" s="37">
        <v>8.5</v>
      </c>
      <c r="H53" s="43">
        <f t="shared" si="0"/>
        <v>32134.5</v>
      </c>
    </row>
    <row r="54" spans="1:8" ht="15" thickBot="1" x14ac:dyDescent="0.35">
      <c r="A54" s="35">
        <v>43191</v>
      </c>
      <c r="B54" s="36">
        <v>41334.5</v>
      </c>
      <c r="C54" s="37">
        <v>37.6</v>
      </c>
      <c r="D54" s="36">
        <v>16422.099999999999</v>
      </c>
      <c r="E54" s="37">
        <v>29.1</v>
      </c>
      <c r="F54" s="36">
        <v>9309.7999999999993</v>
      </c>
      <c r="G54" s="37">
        <v>8.5</v>
      </c>
      <c r="H54" s="43">
        <f t="shared" si="0"/>
        <v>32024.7</v>
      </c>
    </row>
    <row r="55" spans="1:8" ht="15" thickBot="1" x14ac:dyDescent="0.35">
      <c r="A55" s="35">
        <v>43221</v>
      </c>
      <c r="B55" s="36">
        <v>42259.8</v>
      </c>
      <c r="C55" s="37">
        <v>37.200000000000003</v>
      </c>
      <c r="D55" s="36">
        <v>16411.2</v>
      </c>
      <c r="E55" s="37">
        <v>28.9</v>
      </c>
      <c r="F55" s="36">
        <v>9437.4</v>
      </c>
      <c r="G55" s="37">
        <v>8.3000000000000007</v>
      </c>
      <c r="H55" s="43">
        <f t="shared" si="0"/>
        <v>32822.400000000001</v>
      </c>
    </row>
    <row r="56" spans="1:8" ht="15" thickBot="1" x14ac:dyDescent="0.35">
      <c r="A56" s="35">
        <v>43252</v>
      </c>
      <c r="B56" s="36">
        <v>42465</v>
      </c>
      <c r="C56" s="37">
        <v>36.799999999999997</v>
      </c>
      <c r="D56" s="36">
        <v>16394.8</v>
      </c>
      <c r="E56" s="37">
        <v>28.7</v>
      </c>
      <c r="F56" s="36">
        <v>9306.5</v>
      </c>
      <c r="G56" s="37">
        <v>8.1</v>
      </c>
      <c r="H56" s="43">
        <f t="shared" si="0"/>
        <v>33158.5</v>
      </c>
    </row>
    <row r="57" spans="1:8" ht="15" thickBot="1" x14ac:dyDescent="0.35">
      <c r="A57" s="35">
        <v>43282</v>
      </c>
      <c r="B57" s="36">
        <v>41965.2</v>
      </c>
      <c r="C57" s="37">
        <v>36.700000000000003</v>
      </c>
      <c r="D57" s="36">
        <v>16438.5</v>
      </c>
      <c r="E57" s="37">
        <v>28.6</v>
      </c>
      <c r="F57" s="36">
        <v>9255.7999999999993</v>
      </c>
      <c r="G57" s="37">
        <v>8.1</v>
      </c>
      <c r="H57" s="43">
        <f t="shared" si="0"/>
        <v>32709.399999999998</v>
      </c>
    </row>
    <row r="58" spans="1:8" ht="15" thickBot="1" x14ac:dyDescent="0.35">
      <c r="A58" s="35">
        <v>43313</v>
      </c>
      <c r="B58" s="36">
        <v>42148.7</v>
      </c>
      <c r="C58" s="37">
        <v>36.299999999999997</v>
      </c>
      <c r="D58" s="36">
        <v>16547.8</v>
      </c>
      <c r="E58" s="37">
        <v>28.4</v>
      </c>
      <c r="F58" s="36">
        <v>9192.1</v>
      </c>
      <c r="G58" s="37">
        <v>7.9</v>
      </c>
      <c r="H58" s="43">
        <f t="shared" si="0"/>
        <v>32956.6</v>
      </c>
    </row>
    <row r="59" spans="1:8" ht="15" thickBot="1" x14ac:dyDescent="0.35">
      <c r="A59" s="35">
        <v>43344</v>
      </c>
      <c r="B59" s="36">
        <v>43978.9</v>
      </c>
      <c r="C59" s="37">
        <v>36.1</v>
      </c>
      <c r="D59" s="36">
        <v>16553.7</v>
      </c>
      <c r="E59" s="37">
        <v>28.2</v>
      </c>
      <c r="F59" s="36">
        <v>9548.7999999999993</v>
      </c>
      <c r="G59" s="37">
        <v>7.9</v>
      </c>
      <c r="H59" s="43">
        <f t="shared" si="0"/>
        <v>34430.100000000006</v>
      </c>
    </row>
    <row r="60" spans="1:8" ht="15" thickBot="1" x14ac:dyDescent="0.35">
      <c r="A60" s="35">
        <v>43374</v>
      </c>
      <c r="B60" s="36">
        <v>44573.8</v>
      </c>
      <c r="C60" s="37">
        <v>35.799999999999997</v>
      </c>
      <c r="D60" s="36">
        <v>16543.7</v>
      </c>
      <c r="E60" s="37">
        <v>28</v>
      </c>
      <c r="F60" s="36">
        <v>9631.7999999999993</v>
      </c>
      <c r="G60" s="37">
        <v>7.8</v>
      </c>
      <c r="H60" s="43">
        <f t="shared" si="0"/>
        <v>34942</v>
      </c>
    </row>
    <row r="61" spans="1:8" ht="15" thickBot="1" x14ac:dyDescent="0.35">
      <c r="A61" s="35">
        <v>43405</v>
      </c>
      <c r="B61" s="36">
        <v>45082.400000000001</v>
      </c>
      <c r="C61" s="37">
        <v>35.9</v>
      </c>
      <c r="D61" s="36">
        <v>16769.400000000001</v>
      </c>
      <c r="E61" s="37">
        <v>28.2</v>
      </c>
      <c r="F61" s="36">
        <v>9568.1</v>
      </c>
      <c r="G61" s="37">
        <v>7.7</v>
      </c>
      <c r="H61" s="43">
        <f t="shared" si="0"/>
        <v>35514.300000000003</v>
      </c>
    </row>
    <row r="62" spans="1:8" ht="15" thickBot="1" x14ac:dyDescent="0.35">
      <c r="A62" s="35">
        <v>43435</v>
      </c>
      <c r="B62" s="36">
        <v>45583.9</v>
      </c>
      <c r="C62" s="37">
        <v>35.700000000000003</v>
      </c>
      <c r="D62" s="36">
        <v>16797.099999999999</v>
      </c>
      <c r="E62" s="37">
        <v>28.1</v>
      </c>
      <c r="F62" s="36">
        <v>9665.1</v>
      </c>
      <c r="G62" s="37">
        <v>7.6</v>
      </c>
      <c r="H62" s="43">
        <f t="shared" si="0"/>
        <v>35918.800000000003</v>
      </c>
    </row>
    <row r="63" spans="1:8" ht="15" thickBot="1" x14ac:dyDescent="0.35">
      <c r="A63" s="35">
        <v>43466</v>
      </c>
      <c r="B63" s="37">
        <v>45375.4</v>
      </c>
      <c r="C63" s="37">
        <v>35.1</v>
      </c>
      <c r="D63" s="37">
        <v>16894</v>
      </c>
      <c r="E63" s="37">
        <v>28.2</v>
      </c>
      <c r="F63" s="37">
        <v>8887.6</v>
      </c>
      <c r="G63" s="37">
        <v>6.9</v>
      </c>
      <c r="H63" s="43">
        <f t="shared" si="0"/>
        <v>36487.800000000003</v>
      </c>
    </row>
    <row r="64" spans="1:8" ht="15" thickBot="1" x14ac:dyDescent="0.35">
      <c r="A64" s="35">
        <v>43497</v>
      </c>
      <c r="B64" s="37">
        <v>44940.2</v>
      </c>
      <c r="C64" s="37">
        <v>34.799999999999997</v>
      </c>
      <c r="D64" s="37">
        <v>16707.400000000001</v>
      </c>
      <c r="E64" s="37">
        <v>27.9</v>
      </c>
      <c r="F64" s="37">
        <v>8879</v>
      </c>
      <c r="G64" s="37">
        <v>6.9</v>
      </c>
      <c r="H64" s="43">
        <f t="shared" si="0"/>
        <v>36061.199999999997</v>
      </c>
    </row>
    <row r="65" spans="1:8" ht="15" thickBot="1" x14ac:dyDescent="0.35">
      <c r="A65" s="35">
        <v>43525</v>
      </c>
      <c r="B65" s="37">
        <v>44321.599999999999</v>
      </c>
      <c r="C65" s="37">
        <v>34.6</v>
      </c>
      <c r="D65" s="37">
        <v>16681.2</v>
      </c>
      <c r="E65" s="37">
        <v>27.8</v>
      </c>
      <c r="F65" s="37">
        <v>8648.9</v>
      </c>
      <c r="G65" s="37">
        <v>6.8</v>
      </c>
      <c r="H65" s="43">
        <f t="shared" si="0"/>
        <v>35672.699999999997</v>
      </c>
    </row>
    <row r="66" spans="1:8" ht="15" thickBot="1" x14ac:dyDescent="0.35">
      <c r="A66" s="35">
        <v>43556</v>
      </c>
      <c r="B66" s="37">
        <v>44102.1</v>
      </c>
      <c r="C66" s="37">
        <v>34.5</v>
      </c>
      <c r="D66" s="37">
        <v>16609.400000000001</v>
      </c>
      <c r="E66" s="37">
        <v>27.6</v>
      </c>
      <c r="F66" s="37">
        <v>8749</v>
      </c>
      <c r="G66" s="37">
        <v>6.9</v>
      </c>
      <c r="H66" s="43">
        <f t="shared" si="0"/>
        <v>35353.1</v>
      </c>
    </row>
    <row r="67" spans="1:8" ht="15" thickBot="1" x14ac:dyDescent="0.35">
      <c r="A67" s="35">
        <v>43586</v>
      </c>
      <c r="B67" s="37">
        <v>43663.3</v>
      </c>
      <c r="C67" s="37">
        <v>34.299999999999997</v>
      </c>
      <c r="D67" s="37">
        <v>16671.7</v>
      </c>
      <c r="E67" s="37">
        <v>27.6</v>
      </c>
      <c r="F67" s="37">
        <v>8504.2999999999993</v>
      </c>
      <c r="G67" s="37">
        <v>6.7</v>
      </c>
      <c r="H67" s="43">
        <f t="shared" si="0"/>
        <v>35159</v>
      </c>
    </row>
    <row r="68" spans="1:8" ht="15" thickBot="1" x14ac:dyDescent="0.35">
      <c r="A68" s="35">
        <v>43617</v>
      </c>
      <c r="B68" s="37">
        <v>43886.400000000001</v>
      </c>
      <c r="C68" s="37">
        <v>34.5</v>
      </c>
      <c r="D68" s="37">
        <v>16611.7</v>
      </c>
      <c r="E68" s="37">
        <v>27.4</v>
      </c>
      <c r="F68" s="37">
        <v>9079.9</v>
      </c>
      <c r="G68" s="37">
        <v>7.1</v>
      </c>
      <c r="H68" s="43">
        <f t="shared" ref="H68:H98" si="1">B68-F68</f>
        <v>34806.5</v>
      </c>
    </row>
    <row r="69" spans="1:8" ht="15" thickBot="1" x14ac:dyDescent="0.35">
      <c r="A69" s="35">
        <v>43647</v>
      </c>
      <c r="B69" s="37">
        <v>43099.3</v>
      </c>
      <c r="C69" s="37">
        <v>34.6</v>
      </c>
      <c r="D69" s="37">
        <v>16689.8</v>
      </c>
      <c r="E69" s="37">
        <v>27.4</v>
      </c>
      <c r="F69" s="37">
        <v>8997.1</v>
      </c>
      <c r="G69" s="37">
        <v>7.2</v>
      </c>
      <c r="H69" s="43">
        <f t="shared" si="1"/>
        <v>34102.200000000004</v>
      </c>
    </row>
    <row r="70" spans="1:8" ht="15" thickBot="1" x14ac:dyDescent="0.35">
      <c r="A70" s="35">
        <v>43678</v>
      </c>
      <c r="B70" s="37">
        <v>42728.2</v>
      </c>
      <c r="C70" s="37">
        <v>34.1</v>
      </c>
      <c r="D70" s="37">
        <v>16500</v>
      </c>
      <c r="E70" s="37">
        <v>26.8</v>
      </c>
      <c r="F70" s="37">
        <v>9154.1</v>
      </c>
      <c r="G70" s="37">
        <v>7.3</v>
      </c>
      <c r="H70" s="43">
        <f t="shared" si="1"/>
        <v>33574.1</v>
      </c>
    </row>
    <row r="71" spans="1:8" ht="15" thickBot="1" x14ac:dyDescent="0.35">
      <c r="A71" s="35">
        <v>43709</v>
      </c>
      <c r="B71" s="37">
        <v>43579</v>
      </c>
      <c r="C71" s="37">
        <v>33.5</v>
      </c>
      <c r="D71" s="37">
        <v>16574.3</v>
      </c>
      <c r="E71" s="37">
        <v>26.7</v>
      </c>
      <c r="F71" s="37">
        <v>8806.2000000000007</v>
      </c>
      <c r="G71" s="37">
        <v>6.8</v>
      </c>
      <c r="H71" s="43">
        <f t="shared" si="1"/>
        <v>34772.800000000003</v>
      </c>
    </row>
    <row r="72" spans="1:8" ht="15" thickBot="1" x14ac:dyDescent="0.35">
      <c r="A72" s="35">
        <v>43739</v>
      </c>
      <c r="B72" s="37">
        <v>42993.5</v>
      </c>
      <c r="C72" s="37">
        <v>33.1</v>
      </c>
      <c r="D72" s="37">
        <v>16528.099999999999</v>
      </c>
      <c r="E72" s="37">
        <v>26.4</v>
      </c>
      <c r="F72" s="37">
        <v>8709.4</v>
      </c>
      <c r="G72" s="37">
        <v>6.7</v>
      </c>
      <c r="H72" s="43">
        <f t="shared" si="1"/>
        <v>34284.1</v>
      </c>
    </row>
    <row r="73" spans="1:8" ht="15" thickBot="1" x14ac:dyDescent="0.35">
      <c r="A73" s="35">
        <v>43770</v>
      </c>
      <c r="B73" s="37">
        <v>42691.6</v>
      </c>
      <c r="C73" s="37">
        <v>32.700000000000003</v>
      </c>
      <c r="D73" s="37">
        <v>16561.8</v>
      </c>
      <c r="E73" s="37">
        <v>26.1</v>
      </c>
      <c r="F73" s="37">
        <v>8667.2000000000007</v>
      </c>
      <c r="G73" s="37">
        <v>6.6</v>
      </c>
      <c r="H73" s="43">
        <f t="shared" si="1"/>
        <v>34024.399999999994</v>
      </c>
    </row>
    <row r="74" spans="1:8" ht="15" thickBot="1" x14ac:dyDescent="0.35">
      <c r="A74" s="35">
        <v>43800</v>
      </c>
      <c r="B74" s="37">
        <v>43721.8</v>
      </c>
      <c r="C74" s="37">
        <v>32.5</v>
      </c>
      <c r="D74" s="37">
        <v>16596.2</v>
      </c>
      <c r="E74" s="37">
        <v>26</v>
      </c>
      <c r="F74" s="37">
        <v>8727</v>
      </c>
      <c r="G74" s="37">
        <v>6.5</v>
      </c>
      <c r="H74" s="43">
        <f t="shared" si="1"/>
        <v>34994.800000000003</v>
      </c>
    </row>
    <row r="75" spans="1:8" ht="15" thickBot="1" x14ac:dyDescent="0.35">
      <c r="A75" s="35">
        <v>43831</v>
      </c>
      <c r="B75" s="36">
        <v>44790.6</v>
      </c>
      <c r="C75" s="37">
        <v>33</v>
      </c>
      <c r="D75" s="36">
        <v>17132.5</v>
      </c>
      <c r="E75" s="37">
        <v>26.5</v>
      </c>
      <c r="F75" s="36">
        <v>8750.7999999999993</v>
      </c>
      <c r="G75" s="37">
        <v>6.5</v>
      </c>
      <c r="H75" s="43">
        <f t="shared" si="1"/>
        <v>36039.800000000003</v>
      </c>
    </row>
    <row r="76" spans="1:8" ht="15" thickBot="1" x14ac:dyDescent="0.35">
      <c r="A76" s="35">
        <v>43862</v>
      </c>
      <c r="B76" s="36">
        <v>45053.1</v>
      </c>
      <c r="C76" s="37">
        <v>32.4</v>
      </c>
      <c r="D76" s="36">
        <v>16925</v>
      </c>
      <c r="E76" s="37">
        <v>26</v>
      </c>
      <c r="F76" s="36">
        <v>8872.5</v>
      </c>
      <c r="G76" s="37">
        <v>6.4</v>
      </c>
      <c r="H76" s="43">
        <f t="shared" si="1"/>
        <v>36180.6</v>
      </c>
    </row>
    <row r="77" spans="1:8" ht="15" thickBot="1" x14ac:dyDescent="0.35">
      <c r="A77" s="35">
        <v>43891</v>
      </c>
      <c r="B77" s="36">
        <v>46822.6</v>
      </c>
      <c r="C77" s="37">
        <v>32</v>
      </c>
      <c r="D77" s="36">
        <v>16854.2</v>
      </c>
      <c r="E77" s="37">
        <v>25.7</v>
      </c>
      <c r="F77" s="36">
        <v>9084.4</v>
      </c>
      <c r="G77" s="37">
        <v>6.3</v>
      </c>
      <c r="H77" s="43">
        <f t="shared" si="1"/>
        <v>37738.199999999997</v>
      </c>
    </row>
    <row r="78" spans="1:8" ht="15" thickBot="1" x14ac:dyDescent="0.35">
      <c r="A78" s="35">
        <v>43922</v>
      </c>
      <c r="B78" s="36">
        <v>53710.6</v>
      </c>
      <c r="C78" s="37">
        <v>31.7</v>
      </c>
      <c r="D78" s="36">
        <v>16633.8</v>
      </c>
      <c r="E78" s="37">
        <v>25.4</v>
      </c>
      <c r="F78" s="36">
        <v>10424.6</v>
      </c>
      <c r="G78" s="37">
        <v>6.3</v>
      </c>
      <c r="H78" s="43">
        <f t="shared" si="1"/>
        <v>43286</v>
      </c>
    </row>
    <row r="79" spans="1:8" ht="15" thickBot="1" x14ac:dyDescent="0.35">
      <c r="A79" s="35">
        <v>43952</v>
      </c>
      <c r="B79" s="36">
        <v>50119.5</v>
      </c>
      <c r="C79" s="37">
        <v>31.7</v>
      </c>
      <c r="D79" s="36">
        <v>16640.099999999999</v>
      </c>
      <c r="E79" s="37">
        <v>25.6</v>
      </c>
      <c r="F79" s="36">
        <v>9582.4</v>
      </c>
      <c r="G79" s="37">
        <v>6.1</v>
      </c>
      <c r="H79" s="43">
        <f t="shared" si="1"/>
        <v>40537.1</v>
      </c>
    </row>
    <row r="80" spans="1:8" ht="15" thickBot="1" x14ac:dyDescent="0.35">
      <c r="A80" s="35">
        <v>43983</v>
      </c>
      <c r="B80" s="36">
        <v>49883.7</v>
      </c>
      <c r="C80" s="37">
        <v>32.1</v>
      </c>
      <c r="D80" s="36">
        <v>16790</v>
      </c>
      <c r="E80" s="37">
        <v>26</v>
      </c>
      <c r="F80" s="36">
        <v>9419.7999999999993</v>
      </c>
      <c r="G80" s="37">
        <v>6.1</v>
      </c>
      <c r="H80" s="43">
        <f t="shared" si="1"/>
        <v>40463.899999999994</v>
      </c>
    </row>
    <row r="81" spans="1:11" ht="15" thickBot="1" x14ac:dyDescent="0.35">
      <c r="A81" s="35">
        <v>44013</v>
      </c>
      <c r="B81" s="36">
        <v>52614.8</v>
      </c>
      <c r="C81" s="37">
        <v>34.200000000000003</v>
      </c>
      <c r="D81" s="36">
        <v>18038.400000000001</v>
      </c>
      <c r="E81" s="37">
        <v>28.1</v>
      </c>
      <c r="F81" s="36">
        <v>9308.2999999999993</v>
      </c>
      <c r="G81" s="37">
        <v>6.1</v>
      </c>
      <c r="H81" s="43">
        <f t="shared" si="1"/>
        <v>43306.5</v>
      </c>
    </row>
    <row r="82" spans="1:11" ht="15" thickBot="1" x14ac:dyDescent="0.35">
      <c r="A82" s="35">
        <v>44044</v>
      </c>
      <c r="B82" s="36">
        <v>53123.199999999997</v>
      </c>
      <c r="C82" s="37">
        <v>34.299999999999997</v>
      </c>
      <c r="D82" s="36">
        <v>17771.8</v>
      </c>
      <c r="E82" s="37">
        <v>27.9</v>
      </c>
      <c r="F82" s="36">
        <v>9784.9</v>
      </c>
      <c r="G82" s="37">
        <v>6.4</v>
      </c>
      <c r="H82" s="43">
        <f t="shared" si="1"/>
        <v>43338.299999999996</v>
      </c>
    </row>
    <row r="83" spans="1:11" ht="15" thickBot="1" x14ac:dyDescent="0.35">
      <c r="A83" s="35">
        <v>44075</v>
      </c>
      <c r="B83" s="36">
        <v>57812.6</v>
      </c>
      <c r="C83" s="37">
        <v>34.5</v>
      </c>
      <c r="D83" s="36">
        <v>17745.7</v>
      </c>
      <c r="E83" s="37">
        <v>28.1</v>
      </c>
      <c r="F83" s="36">
        <v>10554</v>
      </c>
      <c r="G83" s="37">
        <v>6.4</v>
      </c>
      <c r="H83" s="43">
        <f t="shared" si="1"/>
        <v>47258.6</v>
      </c>
    </row>
    <row r="84" spans="1:11" ht="15" thickBot="1" x14ac:dyDescent="0.35">
      <c r="A84" s="35">
        <v>44105</v>
      </c>
      <c r="B84" s="36">
        <v>56901.2</v>
      </c>
      <c r="C84" s="37">
        <v>34.6</v>
      </c>
      <c r="D84" s="36">
        <v>17574.900000000001</v>
      </c>
      <c r="E84" s="37">
        <v>28.1</v>
      </c>
      <c r="F84" s="36">
        <v>10498.3</v>
      </c>
      <c r="G84" s="37">
        <v>6.5</v>
      </c>
      <c r="H84" s="43">
        <f t="shared" si="1"/>
        <v>46402.899999999994</v>
      </c>
    </row>
    <row r="85" spans="1:11" ht="15" thickBot="1" x14ac:dyDescent="0.35">
      <c r="A85" s="35">
        <v>44136</v>
      </c>
      <c r="B85" s="36">
        <v>57920.6</v>
      </c>
      <c r="C85" s="37">
        <v>35.6</v>
      </c>
      <c r="D85" s="36">
        <v>18121.099999999999</v>
      </c>
      <c r="E85" s="37">
        <v>29.3</v>
      </c>
      <c r="F85" s="36">
        <v>10167.799999999999</v>
      </c>
      <c r="G85" s="37">
        <v>6.3</v>
      </c>
      <c r="H85" s="43">
        <f t="shared" si="1"/>
        <v>47752.800000000003</v>
      </c>
    </row>
    <row r="86" spans="1:11" ht="15" thickBot="1" x14ac:dyDescent="0.35">
      <c r="A86" s="35">
        <v>44166</v>
      </c>
      <c r="B86" s="36">
        <v>56255.9</v>
      </c>
      <c r="C86" s="37">
        <v>35.5</v>
      </c>
      <c r="D86" s="36">
        <v>18150.900000000001</v>
      </c>
      <c r="E86" s="37">
        <v>29.5</v>
      </c>
      <c r="F86" s="36">
        <v>9395.6</v>
      </c>
      <c r="G86" s="37">
        <v>6</v>
      </c>
      <c r="H86" s="43">
        <f t="shared" si="1"/>
        <v>46860.3</v>
      </c>
    </row>
    <row r="87" spans="1:11" ht="15" thickBot="1" x14ac:dyDescent="0.35">
      <c r="A87" s="35">
        <v>44197</v>
      </c>
      <c r="B87" s="36">
        <v>57775.9</v>
      </c>
      <c r="C87" s="37">
        <v>36.700000000000003</v>
      </c>
      <c r="D87" s="36">
        <v>18573.5</v>
      </c>
      <c r="E87" s="37">
        <v>30.4</v>
      </c>
      <c r="F87" s="36">
        <v>9876.6</v>
      </c>
      <c r="G87" s="37">
        <v>6.3</v>
      </c>
      <c r="H87" s="43">
        <f t="shared" si="1"/>
        <v>47899.3</v>
      </c>
      <c r="I87">
        <f>H87/H75</f>
        <v>1.3290667539775469</v>
      </c>
      <c r="K87">
        <f>F87/F75</f>
        <v>1.1286510947570509</v>
      </c>
    </row>
    <row r="88" spans="1:11" ht="15" thickBot="1" x14ac:dyDescent="0.35">
      <c r="A88" s="35">
        <v>44228</v>
      </c>
      <c r="B88" s="36">
        <v>59708</v>
      </c>
      <c r="C88" s="37">
        <v>37.5</v>
      </c>
      <c r="D88" s="36">
        <v>18307.7</v>
      </c>
      <c r="E88" s="37">
        <v>30.2</v>
      </c>
      <c r="F88" s="36">
        <v>11628.3</v>
      </c>
      <c r="G88" s="37">
        <v>7.3</v>
      </c>
      <c r="H88" s="43">
        <f t="shared" si="1"/>
        <v>48079.7</v>
      </c>
    </row>
    <row r="89" spans="1:11" ht="15" thickBot="1" x14ac:dyDescent="0.35">
      <c r="A89" s="35">
        <v>44256</v>
      </c>
      <c r="B89" s="36">
        <v>59464.1</v>
      </c>
      <c r="C89" s="37">
        <v>37.799999999999997</v>
      </c>
      <c r="D89" s="36">
        <v>18315.3</v>
      </c>
      <c r="E89" s="37">
        <v>30.3</v>
      </c>
      <c r="F89" s="36">
        <v>11739.9</v>
      </c>
      <c r="G89" s="37">
        <v>7.5</v>
      </c>
      <c r="H89" s="43">
        <f t="shared" si="1"/>
        <v>47724.2</v>
      </c>
    </row>
    <row r="90" spans="1:11" ht="15" thickBot="1" x14ac:dyDescent="0.35">
      <c r="A90" s="35">
        <v>44287</v>
      </c>
      <c r="B90" s="36">
        <v>59320.6</v>
      </c>
      <c r="C90" s="37">
        <v>37.200000000000003</v>
      </c>
      <c r="D90" s="36">
        <v>18122.900000000001</v>
      </c>
      <c r="E90" s="37">
        <v>29.8</v>
      </c>
      <c r="F90" s="36">
        <v>11762.5</v>
      </c>
      <c r="G90" s="37">
        <v>7.4</v>
      </c>
      <c r="H90" s="43">
        <f t="shared" si="1"/>
        <v>47558.1</v>
      </c>
    </row>
    <row r="91" spans="1:11" ht="15" thickBot="1" x14ac:dyDescent="0.35">
      <c r="A91" s="35">
        <v>44317</v>
      </c>
      <c r="B91" s="36">
        <v>58080.1</v>
      </c>
      <c r="C91" s="37">
        <v>36.9</v>
      </c>
      <c r="D91" s="36">
        <v>18116.599999999999</v>
      </c>
      <c r="E91" s="37">
        <v>29.5</v>
      </c>
      <c r="F91" s="36">
        <v>11672.6</v>
      </c>
      <c r="G91" s="37">
        <v>7.4</v>
      </c>
      <c r="H91" s="43">
        <f t="shared" si="1"/>
        <v>46407.5</v>
      </c>
    </row>
    <row r="92" spans="1:11" ht="15" thickBot="1" x14ac:dyDescent="0.35">
      <c r="A92" s="35">
        <v>44348</v>
      </c>
      <c r="B92" s="36">
        <v>57382.1</v>
      </c>
      <c r="C92" s="37">
        <v>36.4</v>
      </c>
      <c r="D92" s="36">
        <v>18101.5</v>
      </c>
      <c r="E92" s="37">
        <v>29.1</v>
      </c>
      <c r="F92" s="36">
        <v>11532.8</v>
      </c>
      <c r="G92" s="37">
        <v>7.3</v>
      </c>
      <c r="H92" s="43">
        <f t="shared" si="1"/>
        <v>45849.3</v>
      </c>
    </row>
    <row r="93" spans="1:11" ht="15" thickBot="1" x14ac:dyDescent="0.35">
      <c r="A93" s="35">
        <v>44378</v>
      </c>
      <c r="B93" s="36">
        <v>58204.1</v>
      </c>
      <c r="C93" s="37">
        <v>36.6</v>
      </c>
      <c r="D93" s="36">
        <v>18453.900000000001</v>
      </c>
      <c r="E93" s="37">
        <v>29.4</v>
      </c>
      <c r="F93" s="36">
        <v>11493.6</v>
      </c>
      <c r="G93" s="37">
        <v>7.2</v>
      </c>
      <c r="H93" s="43">
        <f t="shared" si="1"/>
        <v>46710.5</v>
      </c>
    </row>
    <row r="94" spans="1:11" ht="15" thickBot="1" x14ac:dyDescent="0.35">
      <c r="A94" s="35">
        <v>44409</v>
      </c>
      <c r="B94" s="36">
        <v>57406.7</v>
      </c>
      <c r="C94" s="37">
        <v>36.1</v>
      </c>
      <c r="D94" s="36">
        <v>18367.599999999999</v>
      </c>
      <c r="E94" s="37">
        <v>28.9</v>
      </c>
      <c r="F94" s="36">
        <v>11493.3</v>
      </c>
      <c r="G94" s="37">
        <v>7.2</v>
      </c>
      <c r="H94" s="43">
        <f t="shared" si="1"/>
        <v>45913.399999999994</v>
      </c>
    </row>
    <row r="95" spans="1:11" ht="15" thickBot="1" x14ac:dyDescent="0.35">
      <c r="A95" s="35">
        <v>44440</v>
      </c>
      <c r="B95" s="36">
        <v>57160.3</v>
      </c>
      <c r="C95" s="37">
        <v>35.5</v>
      </c>
      <c r="D95" s="36">
        <v>18298.599999999999</v>
      </c>
      <c r="E95" s="37">
        <v>28.5</v>
      </c>
      <c r="F95" s="36">
        <v>11287.5</v>
      </c>
      <c r="G95" s="37">
        <v>7</v>
      </c>
      <c r="H95" s="43">
        <f t="shared" si="1"/>
        <v>45872.800000000003</v>
      </c>
    </row>
    <row r="96" spans="1:11" ht="15" thickBot="1" x14ac:dyDescent="0.35">
      <c r="A96" s="35">
        <v>44470</v>
      </c>
      <c r="B96" s="36">
        <v>57052.800000000003</v>
      </c>
      <c r="C96" s="37">
        <v>34.799999999999997</v>
      </c>
      <c r="D96" s="36">
        <v>18240.5</v>
      </c>
      <c r="E96" s="37">
        <v>27.9</v>
      </c>
      <c r="F96" s="36">
        <v>11300.3</v>
      </c>
      <c r="G96" s="37">
        <v>6.9</v>
      </c>
      <c r="H96" s="43">
        <f t="shared" si="1"/>
        <v>45752.5</v>
      </c>
    </row>
    <row r="97" spans="1:8" ht="15" thickBot="1" x14ac:dyDescent="0.35">
      <c r="A97" s="35">
        <v>44501</v>
      </c>
      <c r="B97" s="36">
        <v>55310.1</v>
      </c>
      <c r="C97" s="37">
        <v>34.299999999999997</v>
      </c>
      <c r="D97" s="36">
        <v>18273.599999999999</v>
      </c>
      <c r="E97" s="37">
        <v>27.5</v>
      </c>
      <c r="F97" s="36">
        <v>11040.4</v>
      </c>
      <c r="G97" s="37">
        <v>6.8</v>
      </c>
      <c r="H97" s="43">
        <f t="shared" si="1"/>
        <v>44269.7</v>
      </c>
    </row>
    <row r="98" spans="1:8" ht="15" thickBot="1" x14ac:dyDescent="0.35">
      <c r="A98" s="35">
        <v>44531</v>
      </c>
      <c r="B98" s="36">
        <v>58315</v>
      </c>
      <c r="C98" s="37">
        <v>33.9</v>
      </c>
      <c r="D98" s="36">
        <v>18184</v>
      </c>
      <c r="E98" s="37">
        <v>27</v>
      </c>
      <c r="F98" s="36">
        <v>11854.9</v>
      </c>
      <c r="G98" s="37">
        <v>6.9</v>
      </c>
      <c r="H98" s="43">
        <f t="shared" si="1"/>
        <v>46460.1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090A-3B86-4721-BD9B-150804F236CE}">
  <dimension ref="A1:AF46"/>
  <sheetViews>
    <sheetView topLeftCell="A8" zoomScale="70" zoomScaleNormal="70" workbookViewId="0">
      <selection activeCell="AF3" sqref="AF3"/>
    </sheetView>
  </sheetViews>
  <sheetFormatPr defaultRowHeight="14.4" x14ac:dyDescent="0.3"/>
  <cols>
    <col min="1" max="1" width="7.77734375" bestFit="1" customWidth="1"/>
    <col min="2" max="2" width="8.5546875" bestFit="1" customWidth="1"/>
    <col min="3" max="3" width="16.6640625" bestFit="1" customWidth="1"/>
    <col min="4" max="4" width="11.5546875" bestFit="1" customWidth="1"/>
    <col min="5" max="6" width="16.6640625" bestFit="1" customWidth="1"/>
    <col min="7" max="7" width="8.109375" bestFit="1" customWidth="1"/>
    <col min="8" max="10" width="11.5546875" bestFit="1" customWidth="1"/>
    <col min="11" max="11" width="13.21875" bestFit="1" customWidth="1"/>
    <col min="12" max="12" width="13.88671875" bestFit="1" customWidth="1"/>
    <col min="13" max="13" width="17.44140625" bestFit="1" customWidth="1"/>
    <col min="14" max="14" width="19.44140625" bestFit="1" customWidth="1"/>
    <col min="15" max="15" width="20.77734375" bestFit="1" customWidth="1"/>
    <col min="16" max="16" width="18.44140625" bestFit="1" customWidth="1"/>
    <col min="17" max="17" width="11.88671875" bestFit="1" customWidth="1"/>
    <col min="18" max="18" width="7.5546875" bestFit="1" customWidth="1"/>
    <col min="19" max="19" width="7.6640625" bestFit="1" customWidth="1"/>
    <col min="20" max="20" width="18.44140625" bestFit="1" customWidth="1"/>
    <col min="21" max="23" width="7.6640625" bestFit="1" customWidth="1"/>
    <col min="24" max="24" width="14.6640625" bestFit="1" customWidth="1"/>
    <col min="25" max="25" width="10.5546875" bestFit="1" customWidth="1"/>
    <col min="26" max="26" width="16.6640625" bestFit="1" customWidth="1"/>
    <col min="27" max="27" width="7.5546875" bestFit="1" customWidth="1"/>
    <col min="28" max="28" width="5.5546875" bestFit="1" customWidth="1"/>
    <col min="29" max="29" width="16.6640625" bestFit="1" customWidth="1"/>
    <col min="30" max="30" width="7.5546875" bestFit="1" customWidth="1"/>
  </cols>
  <sheetData>
    <row r="1" spans="1:32" x14ac:dyDescent="0.3">
      <c r="A1" t="s">
        <v>9</v>
      </c>
      <c r="B1" t="s">
        <v>1</v>
      </c>
      <c r="C1" t="s">
        <v>99</v>
      </c>
      <c r="D1" t="s">
        <v>109</v>
      </c>
      <c r="E1" t="s">
        <v>112</v>
      </c>
      <c r="F1" t="s">
        <v>150</v>
      </c>
      <c r="G1" t="s">
        <v>153</v>
      </c>
      <c r="H1" t="s">
        <v>164</v>
      </c>
      <c r="I1" t="s">
        <v>165</v>
      </c>
      <c r="J1" t="s">
        <v>170</v>
      </c>
      <c r="K1" t="s">
        <v>173</v>
      </c>
      <c r="L1" t="s">
        <v>176</v>
      </c>
      <c r="M1" t="s">
        <v>195</v>
      </c>
      <c r="N1" t="s">
        <v>196</v>
      </c>
      <c r="O1" t="s">
        <v>197</v>
      </c>
      <c r="P1" t="s">
        <v>198</v>
      </c>
      <c r="Q1" t="s">
        <v>183</v>
      </c>
      <c r="R1" t="s">
        <v>186</v>
      </c>
      <c r="S1" t="s">
        <v>187</v>
      </c>
      <c r="T1" t="s">
        <v>147</v>
      </c>
      <c r="U1" t="s">
        <v>199</v>
      </c>
      <c r="V1" t="s">
        <v>200</v>
      </c>
      <c r="W1" t="s">
        <v>201</v>
      </c>
      <c r="X1" t="s">
        <v>103</v>
      </c>
      <c r="Y1" t="s">
        <v>104</v>
      </c>
      <c r="Z1" t="s">
        <v>115</v>
      </c>
      <c r="AA1" t="s">
        <v>156</v>
      </c>
      <c r="AB1" t="s">
        <v>143</v>
      </c>
      <c r="AC1" t="s">
        <v>202</v>
      </c>
      <c r="AD1" t="s">
        <v>203</v>
      </c>
      <c r="AE1" t="s">
        <v>273</v>
      </c>
      <c r="AF1" t="s">
        <v>274</v>
      </c>
    </row>
    <row r="2" spans="1:32" x14ac:dyDescent="0.3">
      <c r="A2" s="44" t="s">
        <v>204</v>
      </c>
      <c r="B2" s="44">
        <v>3827.54</v>
      </c>
      <c r="C2" s="44">
        <v>44.563348782769097</v>
      </c>
      <c r="D2" s="44">
        <v>364.70301000000001</v>
      </c>
      <c r="E2" s="44">
        <v>17.755268396933801</v>
      </c>
      <c r="F2" s="44">
        <v>35.935630401016802</v>
      </c>
      <c r="G2" s="44">
        <v>10.8</v>
      </c>
      <c r="H2" s="44">
        <v>765.94500000000005</v>
      </c>
      <c r="I2" s="44">
        <v>791.17250000000001</v>
      </c>
      <c r="J2" s="44">
        <v>222.82499999999999</v>
      </c>
      <c r="K2" s="44" t="s">
        <v>205</v>
      </c>
      <c r="L2" s="44" t="s">
        <v>206</v>
      </c>
      <c r="M2" s="44">
        <v>-2.5341162149559202</v>
      </c>
      <c r="N2" s="44">
        <v>-0.27079067821171598</v>
      </c>
      <c r="O2" s="44">
        <v>-1.7791300911516501</v>
      </c>
      <c r="P2" s="44">
        <v>-1.2710172598785301</v>
      </c>
      <c r="Q2" s="44">
        <v>6.1</v>
      </c>
      <c r="R2" s="44">
        <v>33.76</v>
      </c>
      <c r="S2" s="44">
        <v>0.7</v>
      </c>
      <c r="T2" s="44">
        <v>2.0924515431499202</v>
      </c>
      <c r="U2" s="7">
        <v>0</v>
      </c>
      <c r="V2" s="7">
        <v>0</v>
      </c>
      <c r="W2" s="7">
        <v>0</v>
      </c>
      <c r="X2" s="44">
        <v>2073.70444</v>
      </c>
      <c r="Y2" s="44">
        <v>364.72327999999999</v>
      </c>
      <c r="Z2" s="44">
        <v>2519.8583300003802</v>
      </c>
      <c r="AA2" s="44">
        <v>250</v>
      </c>
      <c r="AB2" s="44">
        <v>19.8</v>
      </c>
      <c r="AC2" s="44">
        <v>17.5870294225729</v>
      </c>
      <c r="AD2" s="44">
        <v>679.59</v>
      </c>
      <c r="AE2" s="44"/>
      <c r="AF2" s="44">
        <f>dataRB[[#This Row],[SID]]/(dataRB[[#This Row],[NGDP]]*4) *100</f>
        <v>1.6329025954007013</v>
      </c>
    </row>
    <row r="3" spans="1:32" x14ac:dyDescent="0.3">
      <c r="A3" s="44" t="s">
        <v>207</v>
      </c>
      <c r="B3" s="44">
        <v>3290.84</v>
      </c>
      <c r="C3" s="44">
        <v>52.0155948025428</v>
      </c>
      <c r="D3" s="44">
        <v>368.10019999999997</v>
      </c>
      <c r="E3" s="44">
        <v>13.4600892173427</v>
      </c>
      <c r="F3" s="44">
        <v>37.654566127693897</v>
      </c>
      <c r="G3" s="44">
        <v>10.7</v>
      </c>
      <c r="H3" s="44">
        <v>763.64687500000002</v>
      </c>
      <c r="I3" s="44">
        <v>807.64250000000004</v>
      </c>
      <c r="J3" s="44">
        <v>235.62625</v>
      </c>
      <c r="K3" s="44">
        <v>8893.125</v>
      </c>
      <c r="L3" s="44">
        <v>1412.0625</v>
      </c>
      <c r="M3" s="44">
        <v>-2.5335099554104401</v>
      </c>
      <c r="N3" s="44">
        <v>-0.12889489662387299</v>
      </c>
      <c r="O3" s="44">
        <v>-1.6901575080240701</v>
      </c>
      <c r="P3" s="44">
        <v>-1.2296911317933701</v>
      </c>
      <c r="Q3" s="44">
        <v>6.1074999999999999</v>
      </c>
      <c r="R3" s="44">
        <v>28.09</v>
      </c>
      <c r="S3" s="44">
        <v>0.55000000000000004</v>
      </c>
      <c r="T3" s="44">
        <v>2.4570837537626802</v>
      </c>
      <c r="U3" s="7">
        <v>1</v>
      </c>
      <c r="V3" s="7">
        <v>0</v>
      </c>
      <c r="W3" s="7">
        <v>0</v>
      </c>
      <c r="X3" s="44">
        <v>2028.30459</v>
      </c>
      <c r="Y3" s="44">
        <v>368.12965000000003</v>
      </c>
      <c r="Z3" s="44">
        <v>3024.4353800007002</v>
      </c>
      <c r="AA3" s="44">
        <v>240</v>
      </c>
      <c r="AB3" s="44" t="s">
        <v>208</v>
      </c>
      <c r="AC3" s="44">
        <v>18.148171720106401</v>
      </c>
      <c r="AD3" s="44">
        <v>442.95</v>
      </c>
      <c r="AE3" s="44"/>
      <c r="AF3" s="44">
        <f>dataRB[[#This Row],[SID]]/(dataRB[[#This Row],[NGDP]]*4) *100</f>
        <v>1.8232426979129948</v>
      </c>
    </row>
    <row r="4" spans="1:32" x14ac:dyDescent="0.3">
      <c r="A4" s="44" t="s">
        <v>209</v>
      </c>
      <c r="B4" s="44">
        <v>3922.88</v>
      </c>
      <c r="C4" s="44">
        <v>50.317368871849297</v>
      </c>
      <c r="D4" s="44">
        <v>428.73707999999999</v>
      </c>
      <c r="E4" s="44">
        <v>14.037900725997201</v>
      </c>
      <c r="F4" s="44">
        <v>39.3735018543709</v>
      </c>
      <c r="G4" s="44">
        <v>10.6</v>
      </c>
      <c r="H4" s="44">
        <v>761.34875</v>
      </c>
      <c r="I4" s="44">
        <v>824.11249999999995</v>
      </c>
      <c r="J4" s="44">
        <v>248.42750000000001</v>
      </c>
      <c r="K4" s="44">
        <v>9061.25</v>
      </c>
      <c r="L4" s="44">
        <v>1432.125</v>
      </c>
      <c r="M4" s="44">
        <v>-2.5329036958649498</v>
      </c>
      <c r="N4" s="44">
        <v>1.30008849639711E-2</v>
      </c>
      <c r="O4" s="44">
        <v>-1.5183070896625399</v>
      </c>
      <c r="P4" s="44">
        <v>-1.1883650037082101</v>
      </c>
      <c r="Q4" s="44">
        <v>6.1150000000000002</v>
      </c>
      <c r="R4" s="44">
        <v>22.37</v>
      </c>
      <c r="S4" s="44">
        <v>0.41</v>
      </c>
      <c r="T4" s="44">
        <v>1.6456126005054601</v>
      </c>
      <c r="U4" s="7">
        <v>0</v>
      </c>
      <c r="V4" s="7">
        <v>1</v>
      </c>
      <c r="W4" s="7">
        <v>0</v>
      </c>
      <c r="X4" s="44">
        <v>2311.3613</v>
      </c>
      <c r="Y4" s="44">
        <v>428.78354000000002</v>
      </c>
      <c r="Z4" s="44">
        <v>3192.0640300003502</v>
      </c>
      <c r="AA4" s="44">
        <v>230</v>
      </c>
      <c r="AB4" s="44">
        <v>18.5</v>
      </c>
      <c r="AC4" s="44">
        <v>18.5491156229015</v>
      </c>
      <c r="AD4" s="44">
        <v>550.69000000000005</v>
      </c>
      <c r="AE4" s="44"/>
      <c r="AF4" s="44">
        <f>dataRB[[#This Row],[SID]]/(dataRB[[#This Row],[NGDP]]*4) *100</f>
        <v>1.4657598499061912</v>
      </c>
    </row>
    <row r="5" spans="1:32" x14ac:dyDescent="0.3">
      <c r="A5" s="44" t="s">
        <v>210</v>
      </c>
      <c r="B5" s="44">
        <v>5000.57</v>
      </c>
      <c r="C5" s="44">
        <v>42.617141645852399</v>
      </c>
      <c r="D5" s="44">
        <v>475.85162000000003</v>
      </c>
      <c r="E5" s="44">
        <v>13.2804860245932</v>
      </c>
      <c r="F5" s="44">
        <v>41.092437581048003</v>
      </c>
      <c r="G5" s="44">
        <v>10.5</v>
      </c>
      <c r="H5" s="44">
        <v>759.05062499999997</v>
      </c>
      <c r="I5" s="44">
        <v>840.58249999999998</v>
      </c>
      <c r="J5" s="44">
        <v>261.22874999999999</v>
      </c>
      <c r="K5" s="44">
        <v>9229.375</v>
      </c>
      <c r="L5" s="44">
        <v>1452.1875</v>
      </c>
      <c r="M5" s="44">
        <v>-2.5322974363194599</v>
      </c>
      <c r="N5" s="44">
        <v>0.154896666551815</v>
      </c>
      <c r="O5" s="44">
        <v>-1.3656875339132299</v>
      </c>
      <c r="P5" s="44">
        <v>-1.1470388756230501</v>
      </c>
      <c r="Q5" s="44">
        <v>6.1224999999999996</v>
      </c>
      <c r="R5" s="44">
        <v>30.65</v>
      </c>
      <c r="S5" s="44">
        <v>0.5</v>
      </c>
      <c r="T5" s="44">
        <v>2.5278074412878699</v>
      </c>
      <c r="U5" s="7">
        <v>0</v>
      </c>
      <c r="V5" s="7">
        <v>0</v>
      </c>
      <c r="W5" s="7">
        <v>1</v>
      </c>
      <c r="X5" s="44">
        <v>2553.6938</v>
      </c>
      <c r="Y5" s="44">
        <v>475.89328</v>
      </c>
      <c r="Z5" s="44">
        <v>3472.1512399999001</v>
      </c>
      <c r="AA5" s="44">
        <v>220</v>
      </c>
      <c r="AB5" s="44">
        <v>15.8</v>
      </c>
      <c r="AC5" s="44">
        <v>18.6338557896017</v>
      </c>
      <c r="AD5" s="44">
        <v>664.1</v>
      </c>
      <c r="AE5" s="44"/>
      <c r="AF5" s="44">
        <f>dataRB[[#This Row],[SID]]/(dataRB[[#This Row],[NGDP]]*4) *100</f>
        <v>1.0998746142939706</v>
      </c>
    </row>
    <row r="6" spans="1:32" x14ac:dyDescent="0.3">
      <c r="A6" s="44" t="s">
        <v>211</v>
      </c>
      <c r="B6" s="44">
        <v>4832.29</v>
      </c>
      <c r="C6" s="44">
        <v>48.373131579437498</v>
      </c>
      <c r="D6" s="44">
        <v>449.36962999999997</v>
      </c>
      <c r="E6" s="44">
        <v>15.294404930167699</v>
      </c>
      <c r="F6" s="44">
        <v>42.811373307725098</v>
      </c>
      <c r="G6" s="44">
        <v>10.4</v>
      </c>
      <c r="H6" s="44">
        <v>756.75250000000005</v>
      </c>
      <c r="I6" s="44">
        <v>857.05250000000001</v>
      </c>
      <c r="J6" s="44">
        <v>274.02999999999997</v>
      </c>
      <c r="K6" s="44">
        <v>9397.5</v>
      </c>
      <c r="L6" s="44">
        <v>1472.25</v>
      </c>
      <c r="M6" s="44">
        <v>-2.5316911767739798</v>
      </c>
      <c r="N6" s="44">
        <v>0.29679244813965799</v>
      </c>
      <c r="O6" s="44">
        <v>-1.1641311258221601</v>
      </c>
      <c r="P6" s="44">
        <v>-1.1057127475378901</v>
      </c>
      <c r="Q6" s="44">
        <v>6.13</v>
      </c>
      <c r="R6" s="44">
        <v>13.06</v>
      </c>
      <c r="S6" s="44">
        <v>0.18</v>
      </c>
      <c r="T6" s="44">
        <v>2.9468249202917201</v>
      </c>
      <c r="U6" s="7">
        <v>0</v>
      </c>
      <c r="V6" s="7">
        <v>0</v>
      </c>
      <c r="W6" s="7">
        <v>0</v>
      </c>
      <c r="X6" s="44">
        <v>2642.5033100000001</v>
      </c>
      <c r="Y6" s="44">
        <v>449.39022999999997</v>
      </c>
      <c r="Z6" s="44">
        <v>1907.7424699999999</v>
      </c>
      <c r="AA6" s="44">
        <v>210</v>
      </c>
      <c r="AB6" s="44">
        <v>15.2</v>
      </c>
      <c r="AC6" s="44">
        <v>17.005451925053599</v>
      </c>
      <c r="AD6" s="44">
        <v>739.07</v>
      </c>
      <c r="AE6" s="44"/>
      <c r="AF6" s="44">
        <f>dataRB[[#This Row],[SID]]/(dataRB[[#This Row],[NGDP]]*4) *100</f>
        <v>1.0864414180440329</v>
      </c>
    </row>
    <row r="7" spans="1:32" x14ac:dyDescent="0.3">
      <c r="A7" s="44" t="s">
        <v>212</v>
      </c>
      <c r="B7" s="44">
        <v>4660.53</v>
      </c>
      <c r="C7" s="44">
        <v>51.560015706368198</v>
      </c>
      <c r="D7" s="44">
        <v>457.45740999999998</v>
      </c>
      <c r="E7" s="44">
        <v>11.2751124872064</v>
      </c>
      <c r="F7" s="44">
        <v>41.598184572406403</v>
      </c>
      <c r="G7" s="44">
        <v>10.324999999999999</v>
      </c>
      <c r="H7" s="44">
        <v>906.25312499999995</v>
      </c>
      <c r="I7" s="44">
        <v>967.48062500000003</v>
      </c>
      <c r="J7" s="44">
        <v>318.05562500000002</v>
      </c>
      <c r="K7" s="44">
        <v>9410.625</v>
      </c>
      <c r="L7" s="44" t="s">
        <v>213</v>
      </c>
      <c r="M7" s="44">
        <v>-2.5546136570136602</v>
      </c>
      <c r="N7" s="44">
        <v>0.29365871357415801</v>
      </c>
      <c r="O7" s="44">
        <v>-1.17113888689011</v>
      </c>
      <c r="P7" s="44">
        <v>-1.25598201116741</v>
      </c>
      <c r="Q7" s="44">
        <v>6.1224999999999996</v>
      </c>
      <c r="R7" s="44">
        <v>21.8</v>
      </c>
      <c r="S7" s="44">
        <v>0.27</v>
      </c>
      <c r="T7" s="44">
        <v>6.1185520865458098</v>
      </c>
      <c r="U7" s="7">
        <v>1</v>
      </c>
      <c r="V7" s="7">
        <v>0</v>
      </c>
      <c r="W7" s="7">
        <v>0</v>
      </c>
      <c r="X7" s="44">
        <v>2674.8728799999999</v>
      </c>
      <c r="Y7" s="44">
        <v>457.50601</v>
      </c>
      <c r="Z7" s="44">
        <v>1337.5141699999999</v>
      </c>
      <c r="AA7" s="44">
        <v>605</v>
      </c>
      <c r="AB7" s="44">
        <v>15.7</v>
      </c>
      <c r="AC7" s="44">
        <v>17.102024302553001</v>
      </c>
      <c r="AD7" s="44">
        <v>525.48</v>
      </c>
      <c r="AE7" s="44"/>
      <c r="AF7" s="44">
        <f>dataRB[[#This Row],[SID]]/(dataRB[[#This Row],[NGDP]]*4) *100</f>
        <v>3.245339049421418</v>
      </c>
    </row>
    <row r="8" spans="1:32" x14ac:dyDescent="0.3">
      <c r="A8" s="44" t="s">
        <v>214</v>
      </c>
      <c r="B8" s="44">
        <v>6461.96</v>
      </c>
      <c r="C8" s="44">
        <v>42.520535565060797</v>
      </c>
      <c r="D8" s="44">
        <v>633.40675999999996</v>
      </c>
      <c r="E8" s="44">
        <v>13.4700617150214</v>
      </c>
      <c r="F8" s="44">
        <v>40.384995837087601</v>
      </c>
      <c r="G8" s="44">
        <v>10.25</v>
      </c>
      <c r="H8" s="44">
        <v>1055.7537500000001</v>
      </c>
      <c r="I8" s="44">
        <v>1077.9087500000001</v>
      </c>
      <c r="J8" s="44">
        <v>362.08125000000001</v>
      </c>
      <c r="K8" s="44">
        <v>9423.75</v>
      </c>
      <c r="L8" s="44">
        <v>1499.75</v>
      </c>
      <c r="M8" s="44">
        <v>-2.5775361372533498</v>
      </c>
      <c r="N8" s="44">
        <v>0.29052497900865798</v>
      </c>
      <c r="O8" s="44">
        <v>-1.0699554183225699</v>
      </c>
      <c r="P8" s="44">
        <v>-1.40625127479692</v>
      </c>
      <c r="Q8" s="44">
        <v>6.1150000000000002</v>
      </c>
      <c r="R8" s="44">
        <v>21.87</v>
      </c>
      <c r="S8" s="44">
        <v>0.25</v>
      </c>
      <c r="T8" s="44">
        <v>28.3718891585597</v>
      </c>
      <c r="U8" s="7">
        <v>0</v>
      </c>
      <c r="V8" s="7">
        <v>1</v>
      </c>
      <c r="W8" s="7">
        <v>0</v>
      </c>
      <c r="X8" s="44">
        <v>3252.8309300000001</v>
      </c>
      <c r="Y8" s="44">
        <v>633.46288000000004</v>
      </c>
      <c r="Z8" s="44">
        <v>1699.07808</v>
      </c>
      <c r="AA8" s="44">
        <v>1000</v>
      </c>
      <c r="AB8" s="44">
        <v>21.7</v>
      </c>
      <c r="AC8" s="44">
        <v>19.472477163145999</v>
      </c>
      <c r="AD8" s="44">
        <v>870.43</v>
      </c>
      <c r="AE8" s="44"/>
      <c r="AF8" s="44">
        <f>dataRB[[#This Row],[SID]]/(dataRB[[#This Row],[NGDP]]*4) *100</f>
        <v>3.8687952262161942</v>
      </c>
    </row>
    <row r="9" spans="1:32" x14ac:dyDescent="0.3">
      <c r="A9" s="44" t="s">
        <v>215</v>
      </c>
      <c r="B9" s="44">
        <v>8611.7199999999993</v>
      </c>
      <c r="C9" s="44">
        <v>38.347740056574096</v>
      </c>
      <c r="D9" s="44">
        <v>772.61977000000002</v>
      </c>
      <c r="E9" s="44">
        <v>12.377666714663301</v>
      </c>
      <c r="F9" s="44">
        <v>39.171807101768898</v>
      </c>
      <c r="G9" s="44">
        <v>10.175000000000001</v>
      </c>
      <c r="H9" s="44">
        <v>1205.254375</v>
      </c>
      <c r="I9" s="44">
        <v>1188.336875</v>
      </c>
      <c r="J9" s="44">
        <v>406.106875</v>
      </c>
      <c r="K9" s="44">
        <v>9436.875</v>
      </c>
      <c r="L9" s="44">
        <v>1513.5</v>
      </c>
      <c r="M9" s="44">
        <v>-2.6004586174930302</v>
      </c>
      <c r="N9" s="44">
        <v>0.287391244443158</v>
      </c>
      <c r="O9" s="44">
        <v>-0.99559693971817298</v>
      </c>
      <c r="P9" s="44">
        <v>-1.55652053842643</v>
      </c>
      <c r="Q9" s="44">
        <v>6.1074999999999999</v>
      </c>
      <c r="R9" s="44">
        <v>18.89</v>
      </c>
      <c r="S9" s="44">
        <v>0.2</v>
      </c>
      <c r="T9" s="44">
        <v>28.078703434551699</v>
      </c>
      <c r="U9" s="7">
        <v>0</v>
      </c>
      <c r="V9" s="7">
        <v>0</v>
      </c>
      <c r="W9" s="7">
        <v>1</v>
      </c>
      <c r="X9" s="44">
        <v>3864.1293300000002</v>
      </c>
      <c r="Y9" s="44">
        <v>772.70587</v>
      </c>
      <c r="Z9" s="44">
        <v>2239.3855159367599</v>
      </c>
      <c r="AA9" s="44">
        <v>1395</v>
      </c>
      <c r="AB9" s="44">
        <v>33.6</v>
      </c>
      <c r="AC9" s="44">
        <v>19.994666431105198</v>
      </c>
      <c r="AD9" s="44">
        <v>1065.93</v>
      </c>
      <c r="AE9" s="44"/>
      <c r="AF9" s="44">
        <f>dataRB[[#This Row],[SID]]/(dataRB[[#This Row],[NGDP]]*4) *100</f>
        <v>4.0497136460544469</v>
      </c>
    </row>
    <row r="10" spans="1:32" x14ac:dyDescent="0.3">
      <c r="A10" s="44" t="s">
        <v>216</v>
      </c>
      <c r="B10" s="44">
        <v>10990.29</v>
      </c>
      <c r="C10" s="44">
        <v>37.220400917537198</v>
      </c>
      <c r="D10" s="44">
        <v>671.11219000000006</v>
      </c>
      <c r="E10" s="44">
        <v>13.2982842127005</v>
      </c>
      <c r="F10" s="44">
        <v>37.958618366450203</v>
      </c>
      <c r="G10" s="44">
        <v>10.1</v>
      </c>
      <c r="H10" s="44">
        <v>1354.7550000000001</v>
      </c>
      <c r="I10" s="44">
        <v>1298.7650000000001</v>
      </c>
      <c r="J10" s="44">
        <v>450.13249999999999</v>
      </c>
      <c r="K10" s="44" t="s">
        <v>217</v>
      </c>
      <c r="L10" s="44">
        <v>1527.25</v>
      </c>
      <c r="M10" s="44">
        <v>-2.6233810977327101</v>
      </c>
      <c r="N10" s="44">
        <v>0.28425750987765802</v>
      </c>
      <c r="O10" s="44">
        <v>-0.89208771197803904</v>
      </c>
      <c r="P10" s="44">
        <v>-1.70678980205595</v>
      </c>
      <c r="Q10" s="44">
        <v>6.1</v>
      </c>
      <c r="R10" s="44">
        <v>18.2</v>
      </c>
      <c r="S10" s="44">
        <v>0.18</v>
      </c>
      <c r="T10" s="44">
        <v>19.609241112479999</v>
      </c>
      <c r="U10" s="7">
        <v>0</v>
      </c>
      <c r="V10" s="7">
        <v>0</v>
      </c>
      <c r="W10" s="7">
        <v>0</v>
      </c>
      <c r="X10" s="44">
        <v>4335.4615299999996</v>
      </c>
      <c r="Y10" s="44">
        <v>671.17552999999998</v>
      </c>
      <c r="Z10" s="44">
        <v>4488.69836017944</v>
      </c>
      <c r="AA10" s="44">
        <v>1790</v>
      </c>
      <c r="AB10" s="44">
        <v>48.8</v>
      </c>
      <c r="AC10" s="44">
        <v>15.4796020067557</v>
      </c>
      <c r="AD10" s="44">
        <v>1461.52</v>
      </c>
      <c r="AE10" s="44"/>
      <c r="AF10" s="44">
        <f>dataRB[[#This Row],[SID]]/(dataRB[[#This Row],[NGDP]]*4) *100</f>
        <v>4.0717760859813525</v>
      </c>
    </row>
    <row r="11" spans="1:32" x14ac:dyDescent="0.3">
      <c r="A11" s="44" t="s">
        <v>218</v>
      </c>
      <c r="B11" s="44">
        <v>10621.92</v>
      </c>
      <c r="C11" s="44">
        <v>45.076031451940899</v>
      </c>
      <c r="D11" s="44">
        <v>719.81024000000002</v>
      </c>
      <c r="E11" s="44">
        <v>12.781493364664801</v>
      </c>
      <c r="F11" s="44">
        <v>33.913352884044897</v>
      </c>
      <c r="G11" s="44">
        <v>10.050000000000001</v>
      </c>
      <c r="H11" s="44">
        <v>1610.9537499999999</v>
      </c>
      <c r="I11" s="44">
        <v>1573.3462500000001</v>
      </c>
      <c r="J11" s="44">
        <v>580.43124999999998</v>
      </c>
      <c r="K11" s="44">
        <v>9487.5</v>
      </c>
      <c r="L11" s="44">
        <v>1541.0625</v>
      </c>
      <c r="M11" s="44">
        <v>-2.5562992567154499</v>
      </c>
      <c r="N11" s="44">
        <v>0.23597752764639801</v>
      </c>
      <c r="O11" s="44">
        <v>-0.82651731081920798</v>
      </c>
      <c r="P11" s="44">
        <v>-1.3840815861331099</v>
      </c>
      <c r="Q11" s="44">
        <v>6.0949999999999998</v>
      </c>
      <c r="R11" s="44">
        <v>22.22</v>
      </c>
      <c r="S11" s="44">
        <v>0.21</v>
      </c>
      <c r="T11" s="44">
        <v>5.0112350803168901</v>
      </c>
      <c r="U11" s="7">
        <v>1</v>
      </c>
      <c r="V11" s="7">
        <v>0</v>
      </c>
      <c r="W11" s="7">
        <v>0</v>
      </c>
      <c r="X11" s="44">
        <v>4745.0139399999998</v>
      </c>
      <c r="Y11" s="44">
        <v>719.92426999999998</v>
      </c>
      <c r="Z11" s="44">
        <v>4311.1390298636798</v>
      </c>
      <c r="AA11" s="44">
        <v>1987.5</v>
      </c>
      <c r="AB11" s="44">
        <v>47.2</v>
      </c>
      <c r="AC11" s="44">
        <v>15.169823505302499</v>
      </c>
      <c r="AD11" s="44">
        <v>1357.64</v>
      </c>
      <c r="AE11" s="44"/>
      <c r="AF11" s="44">
        <f>dataRB[[#This Row],[SID]]/(dataRB[[#This Row],[NGDP]]*4) *100</f>
        <v>4.6778266076189619</v>
      </c>
    </row>
    <row r="12" spans="1:32" x14ac:dyDescent="0.3">
      <c r="A12" s="44" t="s">
        <v>219</v>
      </c>
      <c r="B12" s="44">
        <v>13750.47</v>
      </c>
      <c r="C12" s="44">
        <v>41.090740898311097</v>
      </c>
      <c r="D12" s="44">
        <v>949.26589000000001</v>
      </c>
      <c r="E12" s="44">
        <v>13.8596717057671</v>
      </c>
      <c r="F12" s="44">
        <v>29.868087401639599</v>
      </c>
      <c r="G12" s="44" t="s">
        <v>220</v>
      </c>
      <c r="H12" s="44">
        <v>1867.1524999999999</v>
      </c>
      <c r="I12" s="44">
        <v>1847.9275</v>
      </c>
      <c r="J12" s="44">
        <v>710.73</v>
      </c>
      <c r="K12" s="44" t="s">
        <v>221</v>
      </c>
      <c r="L12" s="44">
        <v>1554.875</v>
      </c>
      <c r="M12" s="44">
        <v>-2.4892174156981901</v>
      </c>
      <c r="N12" s="44">
        <v>0.187697545415139</v>
      </c>
      <c r="O12" s="44">
        <v>-0.74529032478338098</v>
      </c>
      <c r="P12" s="44">
        <v>-1.0613733702102699</v>
      </c>
      <c r="Q12" s="44">
        <v>6.09</v>
      </c>
      <c r="R12" s="44">
        <v>24.99</v>
      </c>
      <c r="S12" s="44">
        <v>0.24</v>
      </c>
      <c r="T12" s="44">
        <v>5.1961434479583302</v>
      </c>
      <c r="U12" s="7">
        <v>0</v>
      </c>
      <c r="V12" s="7">
        <v>1</v>
      </c>
      <c r="W12" s="7">
        <v>0</v>
      </c>
      <c r="X12" s="44">
        <v>5661.7919300000003</v>
      </c>
      <c r="Y12" s="44">
        <v>949.35134000000005</v>
      </c>
      <c r="Z12" s="44">
        <v>3572.9289812499701</v>
      </c>
      <c r="AA12" s="44">
        <v>2185</v>
      </c>
      <c r="AB12" s="44">
        <v>36.6</v>
      </c>
      <c r="AC12" s="44">
        <v>16.766174061786799</v>
      </c>
      <c r="AD12" s="44">
        <v>1905.77</v>
      </c>
      <c r="AE12" s="44"/>
      <c r="AF12" s="44">
        <f>dataRB[[#This Row],[SID]]/(dataRB[[#This Row],[NGDP]]*4) *100</f>
        <v>3.9725914823275135</v>
      </c>
    </row>
    <row r="13" spans="1:32" x14ac:dyDescent="0.3">
      <c r="A13" s="44" t="s">
        <v>222</v>
      </c>
      <c r="B13" s="44">
        <v>14797.06</v>
      </c>
      <c r="C13" s="44">
        <v>42.898994800318398</v>
      </c>
      <c r="D13" s="44">
        <v>1043.40931</v>
      </c>
      <c r="E13" s="44">
        <v>13.5702632820304</v>
      </c>
      <c r="F13" s="44">
        <v>25.822821919234201</v>
      </c>
      <c r="G13" s="44">
        <v>9.9499999999999993</v>
      </c>
      <c r="H13" s="44">
        <v>2123.3512500000002</v>
      </c>
      <c r="I13" s="44">
        <v>2122.50875</v>
      </c>
      <c r="J13" s="44">
        <v>841.02874999999995</v>
      </c>
      <c r="K13" s="44">
        <v>9562.5</v>
      </c>
      <c r="L13" s="44">
        <v>1568.6875</v>
      </c>
      <c r="M13" s="44">
        <v>-2.4221355746809201</v>
      </c>
      <c r="N13" s="44">
        <v>0.13941756318387899</v>
      </c>
      <c r="O13" s="44">
        <v>-0.60424778576294302</v>
      </c>
      <c r="P13" s="44">
        <v>-0.73866515428743995</v>
      </c>
      <c r="Q13" s="44">
        <v>6.085</v>
      </c>
      <c r="R13" s="44">
        <v>23.42</v>
      </c>
      <c r="S13" s="44">
        <v>0.2</v>
      </c>
      <c r="T13" s="44">
        <v>5.0483162770071299</v>
      </c>
      <c r="U13" s="7">
        <v>0</v>
      </c>
      <c r="V13" s="7">
        <v>0</v>
      </c>
      <c r="W13" s="7">
        <v>1</v>
      </c>
      <c r="X13" s="44">
        <v>6078.59274</v>
      </c>
      <c r="Y13" s="44">
        <v>1043.57194</v>
      </c>
      <c r="Z13" s="44">
        <v>3326.3594800004098</v>
      </c>
      <c r="AA13" s="44">
        <v>2382.5</v>
      </c>
      <c r="AB13" s="44">
        <v>31.7</v>
      </c>
      <c r="AC13" s="44">
        <v>17.165310370834298</v>
      </c>
      <c r="AD13" s="44" t="s">
        <v>223</v>
      </c>
      <c r="AE13" s="44"/>
      <c r="AF13" s="44">
        <f>dataRB[[#This Row],[SID]]/(dataRB[[#This Row],[NGDP]]*4) *100</f>
        <v>4.0252928622307405</v>
      </c>
    </row>
    <row r="14" spans="1:32" x14ac:dyDescent="0.3">
      <c r="A14" s="44" t="s">
        <v>224</v>
      </c>
      <c r="B14" s="44">
        <v>15592.22</v>
      </c>
      <c r="C14" s="44">
        <v>44.808885456977897</v>
      </c>
      <c r="D14" s="44">
        <v>1130.6437699999999</v>
      </c>
      <c r="E14" s="44">
        <v>14.2585212368733</v>
      </c>
      <c r="F14" s="44">
        <v>21.777556436828899</v>
      </c>
      <c r="G14" s="44">
        <v>9.9</v>
      </c>
      <c r="H14" s="44">
        <v>2379.5500000000002</v>
      </c>
      <c r="I14" s="44">
        <v>2397.09</v>
      </c>
      <c r="J14" s="44">
        <v>971.32749999999999</v>
      </c>
      <c r="K14" s="44" t="s">
        <v>225</v>
      </c>
      <c r="L14" s="44">
        <v>1582.5</v>
      </c>
      <c r="M14" s="44">
        <v>-2.3550537336636599</v>
      </c>
      <c r="N14" s="44">
        <v>9.1137580952620006E-2</v>
      </c>
      <c r="O14" s="44">
        <v>-0.38455279182631702</v>
      </c>
      <c r="P14" s="44">
        <v>-0.41595693836460401</v>
      </c>
      <c r="Q14" s="44">
        <v>6.08</v>
      </c>
      <c r="R14" s="44">
        <v>29.41</v>
      </c>
      <c r="S14" s="44">
        <v>0.25</v>
      </c>
      <c r="T14" s="44">
        <v>4.9399713865682804</v>
      </c>
      <c r="U14" s="7">
        <v>0</v>
      </c>
      <c r="V14" s="7">
        <v>0</v>
      </c>
      <c r="W14" s="7">
        <v>0</v>
      </c>
      <c r="X14" s="44">
        <v>6866.9478499999996</v>
      </c>
      <c r="Y14" s="44">
        <v>1130.72819</v>
      </c>
      <c r="Z14" s="44">
        <v>3240.1924249940998</v>
      </c>
      <c r="AA14" s="44">
        <v>2580</v>
      </c>
      <c r="AB14" s="44">
        <v>39.6</v>
      </c>
      <c r="AC14" s="44">
        <v>16.465011744628299</v>
      </c>
      <c r="AD14" s="44">
        <v>2223.2199999999998</v>
      </c>
      <c r="AE14" s="44"/>
      <c r="AF14" s="44">
        <f>dataRB[[#This Row],[SID]]/(dataRB[[#This Row],[NGDP]]*4) *100</f>
        <v>4.136678420391708</v>
      </c>
    </row>
    <row r="15" spans="1:32" x14ac:dyDescent="0.3">
      <c r="A15" s="44" t="s">
        <v>226</v>
      </c>
      <c r="B15" s="44">
        <v>13701.36</v>
      </c>
      <c r="C15" s="44">
        <v>54.455616084826602</v>
      </c>
      <c r="D15" s="44">
        <v>1180.8379600000001</v>
      </c>
      <c r="E15" s="44">
        <v>13.539896769371801</v>
      </c>
      <c r="F15" s="44">
        <v>22.064717958055901</v>
      </c>
      <c r="G15" s="44">
        <v>9.7750000000000004</v>
      </c>
      <c r="H15" s="44">
        <v>2445.9356250000001</v>
      </c>
      <c r="I15" s="44">
        <v>2473.2024999999999</v>
      </c>
      <c r="J15" s="44">
        <v>1031.7262499999999</v>
      </c>
      <c r="K15" s="44">
        <v>9567.3125</v>
      </c>
      <c r="L15" s="44" t="s">
        <v>227</v>
      </c>
      <c r="M15" s="44">
        <v>-2.3435792451151101</v>
      </c>
      <c r="N15" s="44">
        <v>0.105074308700963</v>
      </c>
      <c r="O15" s="44">
        <v>-0.23921744839977199</v>
      </c>
      <c r="P15" s="44">
        <v>-0.34431403569184599</v>
      </c>
      <c r="Q15" s="44">
        <v>6.0750000000000002</v>
      </c>
      <c r="R15" s="44" t="s">
        <v>228</v>
      </c>
      <c r="S15" s="44">
        <v>0.35</v>
      </c>
      <c r="T15" s="44">
        <v>5.3827767288167099</v>
      </c>
      <c r="U15" s="7">
        <v>1</v>
      </c>
      <c r="V15" s="7">
        <v>0</v>
      </c>
      <c r="W15" s="7">
        <v>0</v>
      </c>
      <c r="X15" s="44">
        <v>7223.0483299999996</v>
      </c>
      <c r="Y15" s="44">
        <v>1180.98038</v>
      </c>
      <c r="Z15" s="44">
        <v>3369.5966556824101</v>
      </c>
      <c r="AA15" s="44">
        <v>2630</v>
      </c>
      <c r="AB15" s="44">
        <v>37.9</v>
      </c>
      <c r="AC15" s="44">
        <v>16.348194087190901</v>
      </c>
      <c r="AD15" s="44">
        <v>1855.15</v>
      </c>
      <c r="AE15" s="44"/>
      <c r="AF15" s="44">
        <f>dataRB[[#This Row],[SID]]/(dataRB[[#This Row],[NGDP]]*4) *100</f>
        <v>4.7987936963921829</v>
      </c>
    </row>
    <row r="16" spans="1:32" x14ac:dyDescent="0.3">
      <c r="A16" s="44" t="s">
        <v>229</v>
      </c>
      <c r="B16" s="44">
        <v>16372.03</v>
      </c>
      <c r="C16" s="44">
        <v>50.566362265400201</v>
      </c>
      <c r="D16" s="44">
        <v>1383.5747899999999</v>
      </c>
      <c r="E16" s="44">
        <v>14.0269716095072</v>
      </c>
      <c r="F16" s="44">
        <v>22.3518794792829</v>
      </c>
      <c r="G16" s="44">
        <v>9.65</v>
      </c>
      <c r="H16" s="44">
        <v>2512.32125</v>
      </c>
      <c r="I16" s="44">
        <v>2549.3150000000001</v>
      </c>
      <c r="J16" s="44">
        <v>1092.125</v>
      </c>
      <c r="K16" s="44">
        <v>9534.625</v>
      </c>
      <c r="L16" s="44">
        <v>1589.5</v>
      </c>
      <c r="M16" s="44">
        <v>-2.33210475656657</v>
      </c>
      <c r="N16" s="44">
        <v>0.119011036449306</v>
      </c>
      <c r="O16" s="44">
        <v>6.7633673538858297E-4</v>
      </c>
      <c r="P16" s="44">
        <v>-0.27267113301908702</v>
      </c>
      <c r="Q16" s="44">
        <v>6.07</v>
      </c>
      <c r="R16" s="44">
        <v>46.35</v>
      </c>
      <c r="S16" s="44">
        <v>0.37</v>
      </c>
      <c r="T16" s="44">
        <v>1.51600873277649</v>
      </c>
      <c r="U16" s="7">
        <v>0</v>
      </c>
      <c r="V16" s="7">
        <v>1</v>
      </c>
      <c r="W16" s="7">
        <v>0</v>
      </c>
      <c r="X16" s="44">
        <v>8072.3698700000004</v>
      </c>
      <c r="Y16" s="44">
        <v>1383.7260200000001</v>
      </c>
      <c r="Z16" s="44">
        <v>3807.4633351728098</v>
      </c>
      <c r="AA16" s="44">
        <v>3050</v>
      </c>
      <c r="AB16" s="44">
        <v>27.1</v>
      </c>
      <c r="AC16" s="44">
        <v>17.139635723852201</v>
      </c>
      <c r="AD16" s="44">
        <v>2296.5</v>
      </c>
      <c r="AE16" s="44"/>
      <c r="AF16" s="44">
        <f>dataRB[[#This Row],[SID]]/(dataRB[[#This Row],[NGDP]]*4) *100</f>
        <v>4.6573332689959637</v>
      </c>
    </row>
    <row r="17" spans="1:32" x14ac:dyDescent="0.3">
      <c r="A17" s="44" t="s">
        <v>230</v>
      </c>
      <c r="B17" s="44">
        <v>18573.68</v>
      </c>
      <c r="C17" s="44">
        <v>48.329948615460196</v>
      </c>
      <c r="D17" s="44">
        <v>1342.2811899999999</v>
      </c>
      <c r="E17" s="44">
        <v>13.307648242028501</v>
      </c>
      <c r="F17" s="44">
        <v>22.639041000510002</v>
      </c>
      <c r="G17" s="44">
        <v>9.5250000000000004</v>
      </c>
      <c r="H17" s="44">
        <v>2578.7068749999999</v>
      </c>
      <c r="I17" s="44">
        <v>2625.4274999999998</v>
      </c>
      <c r="J17" s="44">
        <v>1152.5237500000001</v>
      </c>
      <c r="K17" s="44">
        <v>9501.9375</v>
      </c>
      <c r="L17" s="44" t="s">
        <v>231</v>
      </c>
      <c r="M17" s="44">
        <v>-2.3206302680180202</v>
      </c>
      <c r="N17" s="44">
        <v>0.13294776419764801</v>
      </c>
      <c r="O17" s="44">
        <v>9.4224068048224904E-2</v>
      </c>
      <c r="P17" s="44">
        <v>-0.201028230346329</v>
      </c>
      <c r="Q17" s="44">
        <v>6.0650000000000004</v>
      </c>
      <c r="R17" s="44">
        <v>63.27</v>
      </c>
      <c r="S17" s="44">
        <v>0.47</v>
      </c>
      <c r="T17" s="44">
        <v>2.8000450342995098</v>
      </c>
      <c r="U17" s="7">
        <v>0</v>
      </c>
      <c r="V17" s="7">
        <v>0</v>
      </c>
      <c r="W17" s="7">
        <v>1</v>
      </c>
      <c r="X17" s="44">
        <v>7910.7362499999999</v>
      </c>
      <c r="Y17" s="44">
        <v>1342.4063900000001</v>
      </c>
      <c r="Z17" s="44">
        <v>4146.6346220800697</v>
      </c>
      <c r="AA17" s="44">
        <v>3240</v>
      </c>
      <c r="AB17" s="44">
        <v>34.9</v>
      </c>
      <c r="AC17" s="44">
        <v>16.96784152044</v>
      </c>
      <c r="AD17" s="44">
        <v>2471.7199999999998</v>
      </c>
      <c r="AE17" s="44"/>
      <c r="AF17" s="44">
        <f>dataRB[[#This Row],[SID]]/(dataRB[[#This Row],[NGDP]]*4) *100</f>
        <v>4.3610097729690613</v>
      </c>
    </row>
    <row r="18" spans="1:32" x14ac:dyDescent="0.3">
      <c r="A18" s="44" t="s">
        <v>232</v>
      </c>
      <c r="B18" s="44">
        <v>18421.78</v>
      </c>
      <c r="C18" s="44">
        <v>49.883561740505002</v>
      </c>
      <c r="D18" s="44">
        <v>1230.12879</v>
      </c>
      <c r="E18" s="44">
        <v>13.199538806782</v>
      </c>
      <c r="F18" s="44">
        <v>22.926202521737</v>
      </c>
      <c r="G18" s="44">
        <v>9.4</v>
      </c>
      <c r="H18" s="44">
        <v>2645.0925000000002</v>
      </c>
      <c r="I18" s="44">
        <v>2701.54</v>
      </c>
      <c r="J18" s="44">
        <v>1212.9224999999999</v>
      </c>
      <c r="K18" s="44">
        <v>9469.25</v>
      </c>
      <c r="L18" s="44">
        <v>1596.5</v>
      </c>
      <c r="M18" s="44">
        <v>-2.3091557794694801</v>
      </c>
      <c r="N18" s="44">
        <v>0.14688449194599101</v>
      </c>
      <c r="O18" s="44">
        <v>0.26864124164215503</v>
      </c>
      <c r="P18" s="44">
        <v>-0.129385327673572</v>
      </c>
      <c r="Q18" s="44">
        <v>6.06</v>
      </c>
      <c r="R18" s="44">
        <v>89.51</v>
      </c>
      <c r="S18" s="44">
        <v>0.67</v>
      </c>
      <c r="T18" s="44">
        <v>5.90031620155096</v>
      </c>
      <c r="U18" s="7">
        <v>0</v>
      </c>
      <c r="V18" s="7">
        <v>0</v>
      </c>
      <c r="W18" s="7">
        <v>0</v>
      </c>
      <c r="X18" s="44">
        <v>7933.1204399999997</v>
      </c>
      <c r="Y18" s="44">
        <v>1230.1996999999999</v>
      </c>
      <c r="Z18" s="44">
        <v>3738.1765838157999</v>
      </c>
      <c r="AA18" s="44">
        <v>3569.6</v>
      </c>
      <c r="AB18" s="44">
        <v>43.9</v>
      </c>
      <c r="AC18" s="44">
        <v>15.5062411985768</v>
      </c>
      <c r="AD18" s="44">
        <v>2431.59</v>
      </c>
      <c r="AE18" s="44"/>
      <c r="AF18" s="44">
        <f>dataRB[[#This Row],[SID]]/(dataRB[[#This Row],[NGDP]]*4) *100</f>
        <v>4.8442658635593308</v>
      </c>
    </row>
    <row r="19" spans="1:32" x14ac:dyDescent="0.3">
      <c r="A19" s="44" t="s">
        <v>233</v>
      </c>
      <c r="B19" s="44">
        <v>16670.21</v>
      </c>
      <c r="C19" s="44">
        <v>54.077243178100296</v>
      </c>
      <c r="D19" s="44">
        <v>1210.9828500000001</v>
      </c>
      <c r="E19" s="44">
        <v>14.2225562845339</v>
      </c>
      <c r="F19" s="44">
        <v>23.102817418863399</v>
      </c>
      <c r="G19" s="44">
        <v>9.4</v>
      </c>
      <c r="H19" s="44">
        <v>2785.08</v>
      </c>
      <c r="I19" s="44">
        <v>2793.5287499999999</v>
      </c>
      <c r="J19" s="44">
        <v>1235.2293749999999</v>
      </c>
      <c r="K19" s="44">
        <v>9480.375</v>
      </c>
      <c r="L19" s="44">
        <v>1597.1875</v>
      </c>
      <c r="M19" s="44">
        <v>-2.2372636168003202</v>
      </c>
      <c r="N19" s="44">
        <v>8.3507354180167803E-2</v>
      </c>
      <c r="O19" s="44">
        <v>0.41242867851878001</v>
      </c>
      <c r="P19" s="44">
        <v>0.19806900086057899</v>
      </c>
      <c r="Q19" s="44">
        <v>6.04</v>
      </c>
      <c r="R19" s="44">
        <v>150.86000000000001</v>
      </c>
      <c r="S19" s="44">
        <v>1.0900000000000001</v>
      </c>
      <c r="T19" s="44">
        <v>4.9377946004989504</v>
      </c>
      <c r="U19" s="7">
        <v>1</v>
      </c>
      <c r="V19" s="7">
        <v>0</v>
      </c>
      <c r="W19" s="7">
        <v>0</v>
      </c>
      <c r="X19" s="44">
        <v>8252.9529199999997</v>
      </c>
      <c r="Y19" s="44">
        <v>1211.1486399999999</v>
      </c>
      <c r="Z19" s="44">
        <v>2913.9405533500299</v>
      </c>
      <c r="AA19" s="44">
        <v>3682.1</v>
      </c>
      <c r="AB19" s="44" t="s">
        <v>234</v>
      </c>
      <c r="AC19" s="44">
        <v>14.673327980162499</v>
      </c>
      <c r="AD19" s="44">
        <v>2370.9299999999998</v>
      </c>
      <c r="AE19" s="44"/>
      <c r="AF19" s="44">
        <f>dataRB[[#This Row],[SID]]/(dataRB[[#This Row],[NGDP]]*4) *100</f>
        <v>5.5219760278964696</v>
      </c>
    </row>
    <row r="20" spans="1:32" x14ac:dyDescent="0.3">
      <c r="A20" s="44" t="s">
        <v>235</v>
      </c>
      <c r="B20" s="44">
        <v>19125.68</v>
      </c>
      <c r="C20" s="44">
        <v>51.7400165641169</v>
      </c>
      <c r="D20" s="44">
        <v>1356.1791599999999</v>
      </c>
      <c r="E20" s="44">
        <v>13.4291695772386</v>
      </c>
      <c r="F20" s="44">
        <v>23.279432315989698</v>
      </c>
      <c r="G20" s="44">
        <v>9.4</v>
      </c>
      <c r="H20" s="44">
        <v>2925.0675000000001</v>
      </c>
      <c r="I20" s="44">
        <v>2885.5174999999999</v>
      </c>
      <c r="J20" s="44">
        <v>1257.5362500000001</v>
      </c>
      <c r="K20" s="44">
        <v>9491.5</v>
      </c>
      <c r="L20" s="44">
        <v>1597.875</v>
      </c>
      <c r="M20" s="44">
        <v>-2.1653714541311699</v>
      </c>
      <c r="N20" s="44">
        <v>2.0130216414344301E-2</v>
      </c>
      <c r="O20" s="44">
        <v>0.57688586434921296</v>
      </c>
      <c r="P20" s="44">
        <v>0.52552332939472901</v>
      </c>
      <c r="Q20" s="44">
        <v>6.02</v>
      </c>
      <c r="R20" s="44">
        <v>122.44</v>
      </c>
      <c r="S20" s="44">
        <v>0.87</v>
      </c>
      <c r="T20" s="44">
        <v>4.9996075760299501</v>
      </c>
      <c r="U20" s="7">
        <v>0</v>
      </c>
      <c r="V20" s="7">
        <v>1</v>
      </c>
      <c r="W20" s="7">
        <v>0</v>
      </c>
      <c r="X20" s="44">
        <v>8862.8735199999992</v>
      </c>
      <c r="Y20" s="44">
        <v>1356.3366100000001</v>
      </c>
      <c r="Z20" s="44">
        <v>3012.0880824864698</v>
      </c>
      <c r="AA20" s="44">
        <v>4012.3</v>
      </c>
      <c r="AB20" s="44">
        <v>34.9</v>
      </c>
      <c r="AC20" s="44">
        <v>15.301799771142401</v>
      </c>
      <c r="AD20" s="44">
        <v>2568.42</v>
      </c>
      <c r="AE20" s="44"/>
      <c r="AF20" s="44">
        <f>dataRB[[#This Row],[SID]]/(dataRB[[#This Row],[NGDP]]*4) *100</f>
        <v>5.244650124858306</v>
      </c>
    </row>
    <row r="21" spans="1:32" x14ac:dyDescent="0.3">
      <c r="A21" s="44" t="s">
        <v>236</v>
      </c>
      <c r="B21" s="44">
        <v>22635.56</v>
      </c>
      <c r="C21" s="44">
        <v>45.650162841122601</v>
      </c>
      <c r="D21" s="44">
        <v>1400.75989</v>
      </c>
      <c r="E21" s="44">
        <v>12.6400230433884</v>
      </c>
      <c r="F21" s="44">
        <v>23.456047213116101</v>
      </c>
      <c r="G21" s="44">
        <v>9.4</v>
      </c>
      <c r="H21" s="44">
        <v>3065.0549999999998</v>
      </c>
      <c r="I21" s="44">
        <v>2977.5062499999999</v>
      </c>
      <c r="J21" s="44">
        <v>1279.8431250000001</v>
      </c>
      <c r="K21" s="44">
        <v>9502.625</v>
      </c>
      <c r="L21" s="44">
        <v>1598.5625</v>
      </c>
      <c r="M21" s="44">
        <v>-2.09347929146201</v>
      </c>
      <c r="N21" s="44">
        <v>-4.3246921351479201E-2</v>
      </c>
      <c r="O21" s="44">
        <v>0.66826732159122304</v>
      </c>
      <c r="P21" s="44">
        <v>0.85297765792888103</v>
      </c>
      <c r="Q21" s="44" t="s">
        <v>237</v>
      </c>
      <c r="R21" s="44">
        <v>128.47</v>
      </c>
      <c r="S21" s="44">
        <v>0.87</v>
      </c>
      <c r="T21" s="44">
        <v>2.9071786399999899</v>
      </c>
      <c r="U21" s="7">
        <v>0</v>
      </c>
      <c r="V21" s="7">
        <v>0</v>
      </c>
      <c r="W21" s="7">
        <v>1</v>
      </c>
      <c r="X21" s="44">
        <v>9859.2431519999991</v>
      </c>
      <c r="Y21" s="44">
        <v>1400.9175</v>
      </c>
      <c r="Z21" s="44">
        <v>3928.5792269968802</v>
      </c>
      <c r="AA21" s="44">
        <v>4179.5</v>
      </c>
      <c r="AB21" s="44">
        <v>30.3</v>
      </c>
      <c r="AC21" s="44">
        <v>14.207580322388599</v>
      </c>
      <c r="AD21" s="44">
        <v>2861.14</v>
      </c>
      <c r="AE21" s="44"/>
      <c r="AF21" s="44">
        <f>dataRB[[#This Row],[SID]]/(dataRB[[#This Row],[NGDP]]*4) *100</f>
        <v>4.6160775346401852</v>
      </c>
    </row>
    <row r="22" spans="1:32" x14ac:dyDescent="0.3">
      <c r="A22" s="44" t="s">
        <v>238</v>
      </c>
      <c r="B22" s="44">
        <v>22147.82</v>
      </c>
      <c r="C22" s="44">
        <v>47.580980882091303</v>
      </c>
      <c r="D22" s="44">
        <v>1392.0679600000001</v>
      </c>
      <c r="E22" s="44">
        <v>14.189477790590701</v>
      </c>
      <c r="F22" s="44">
        <v>23.632662110242499</v>
      </c>
      <c r="G22" s="44">
        <v>9.4</v>
      </c>
      <c r="H22" s="44">
        <v>3205.0425</v>
      </c>
      <c r="I22" s="44">
        <v>3069.4949999999999</v>
      </c>
      <c r="J22" s="44">
        <v>1302.1500000000001</v>
      </c>
      <c r="K22" s="44">
        <v>9513.75</v>
      </c>
      <c r="L22" s="44">
        <v>1599.25</v>
      </c>
      <c r="M22" s="44">
        <v>-2.0215871287928602</v>
      </c>
      <c r="N22" s="44">
        <v>-0.10662405911730299</v>
      </c>
      <c r="O22" s="44">
        <v>0.72601145425635205</v>
      </c>
      <c r="P22" s="44">
        <v>1.1804319864630299</v>
      </c>
      <c r="Q22" s="44">
        <v>5.98</v>
      </c>
      <c r="R22" s="44">
        <v>119.8</v>
      </c>
      <c r="S22" s="44">
        <v>0.74</v>
      </c>
      <c r="T22" s="44">
        <v>2.4992676655999801</v>
      </c>
      <c r="U22" s="7">
        <v>0</v>
      </c>
      <c r="V22" s="7">
        <v>0</v>
      </c>
      <c r="W22" s="7">
        <v>0</v>
      </c>
      <c r="X22" s="44">
        <v>9084.45082</v>
      </c>
      <c r="Y22" s="44">
        <v>1392.3810900000001</v>
      </c>
      <c r="Z22" s="44">
        <v>2882.8173819599201</v>
      </c>
      <c r="AA22" s="44">
        <v>4838</v>
      </c>
      <c r="AB22" s="44" t="s">
        <v>239</v>
      </c>
      <c r="AC22" s="44">
        <v>15.323633619494901</v>
      </c>
      <c r="AD22" s="44">
        <v>3142.66</v>
      </c>
      <c r="AE22" s="44"/>
      <c r="AF22" s="44">
        <f>dataRB[[#This Row],[SID]]/(dataRB[[#This Row],[NGDP]]*4) *100</f>
        <v>5.4610340882308055</v>
      </c>
    </row>
    <row r="23" spans="1:32" x14ac:dyDescent="0.3">
      <c r="A23" s="44" t="s">
        <v>240</v>
      </c>
      <c r="B23" s="44">
        <v>19821.310000000001</v>
      </c>
      <c r="C23" s="44">
        <v>50.850069949968002</v>
      </c>
      <c r="D23" s="44">
        <v>1334.77071</v>
      </c>
      <c r="E23" s="44">
        <v>16.225315077560499</v>
      </c>
      <c r="F23" s="44">
        <v>24.695201606416202</v>
      </c>
      <c r="G23" s="44">
        <v>9.4499999999999993</v>
      </c>
      <c r="H23" s="44">
        <v>3448.8631249999999</v>
      </c>
      <c r="I23" s="44">
        <v>3253.0025000000001</v>
      </c>
      <c r="J23" s="44">
        <v>1344.2874999999999</v>
      </c>
      <c r="K23" s="44">
        <v>9438.6875</v>
      </c>
      <c r="L23" s="44" t="s">
        <v>241</v>
      </c>
      <c r="M23" s="44">
        <v>-2.01865417964967</v>
      </c>
      <c r="N23" s="44">
        <v>-9.0673526865257204E-2</v>
      </c>
      <c r="O23" s="44">
        <v>0.72304740759851804</v>
      </c>
      <c r="P23" s="44">
        <v>1.1992204420567401</v>
      </c>
      <c r="Q23" s="44">
        <v>5.9625000000000004</v>
      </c>
      <c r="R23" s="44">
        <v>173.3</v>
      </c>
      <c r="S23" s="44">
        <v>1.0900000000000001</v>
      </c>
      <c r="T23" s="44">
        <v>4.9125462019999899</v>
      </c>
      <c r="U23" s="7">
        <v>1</v>
      </c>
      <c r="V23" s="7">
        <v>0</v>
      </c>
      <c r="W23" s="7">
        <v>0</v>
      </c>
      <c r="X23" s="44">
        <v>9146.1686300000001</v>
      </c>
      <c r="Y23" s="44">
        <v>1334.99676</v>
      </c>
      <c r="Z23" s="44">
        <v>2344.2307765559699</v>
      </c>
      <c r="AA23" s="44">
        <v>5449.5</v>
      </c>
      <c r="AB23" s="44">
        <v>40.1</v>
      </c>
      <c r="AC23" s="44">
        <v>14.593768866472301</v>
      </c>
      <c r="AD23" s="44">
        <v>3216.07</v>
      </c>
      <c r="AE23" s="44"/>
      <c r="AF23" s="44">
        <f>dataRB[[#This Row],[SID]]/(dataRB[[#This Row],[NGDP]]*4) *100</f>
        <v>6.873284359106437</v>
      </c>
    </row>
    <row r="24" spans="1:32" x14ac:dyDescent="0.3">
      <c r="A24" s="44" t="s">
        <v>242</v>
      </c>
      <c r="B24" s="44">
        <v>21597.59</v>
      </c>
      <c r="C24" s="44">
        <v>49.716797105603</v>
      </c>
      <c r="D24" s="44">
        <v>1543.12399</v>
      </c>
      <c r="E24" s="44">
        <v>15.421720664203701</v>
      </c>
      <c r="F24" s="44">
        <v>25.7577411025899</v>
      </c>
      <c r="G24" s="44">
        <v>9.5</v>
      </c>
      <c r="H24" s="44">
        <v>3692.6837500000001</v>
      </c>
      <c r="I24" s="44">
        <v>3436.51</v>
      </c>
      <c r="J24" s="44">
        <v>1386.425</v>
      </c>
      <c r="K24" s="44">
        <v>9363.625</v>
      </c>
      <c r="L24" s="44">
        <v>1624.75</v>
      </c>
      <c r="M24" s="44">
        <v>-2.0157212305064802</v>
      </c>
      <c r="N24" s="44">
        <v>-7.4722994613211802E-2</v>
      </c>
      <c r="O24" s="44">
        <v>0.75105359736687305</v>
      </c>
      <c r="P24" s="44">
        <v>1.2180088976504599</v>
      </c>
      <c r="Q24" s="44">
        <v>5.9450000000000003</v>
      </c>
      <c r="R24" s="44">
        <v>196.3</v>
      </c>
      <c r="S24" s="44">
        <v>1.22</v>
      </c>
      <c r="T24" s="44">
        <v>2.2870521199999998</v>
      </c>
      <c r="U24" s="7">
        <v>0</v>
      </c>
      <c r="V24" s="7">
        <v>1</v>
      </c>
      <c r="W24" s="7">
        <v>0</v>
      </c>
      <c r="X24" s="44">
        <v>10032.51979</v>
      </c>
      <c r="Y24" s="44">
        <v>1543.37736</v>
      </c>
      <c r="Z24" s="44">
        <v>1673.3359522404901</v>
      </c>
      <c r="AA24" s="44">
        <v>5522.4</v>
      </c>
      <c r="AB24" s="44">
        <v>29.4</v>
      </c>
      <c r="AC24" s="44">
        <v>15.381220493959299</v>
      </c>
      <c r="AD24" s="44">
        <v>3330.72</v>
      </c>
      <c r="AE24" s="44"/>
      <c r="AF24" s="44">
        <f>dataRB[[#This Row],[SID]]/(dataRB[[#This Row],[NGDP]]*4) *100</f>
        <v>6.3923798905340821</v>
      </c>
    </row>
    <row r="25" spans="1:32" x14ac:dyDescent="0.3">
      <c r="A25" s="44" t="s">
        <v>243</v>
      </c>
      <c r="B25" s="44">
        <v>24524.41</v>
      </c>
      <c r="C25" s="44">
        <v>44.922834025364899</v>
      </c>
      <c r="D25" s="44">
        <v>1515.06285</v>
      </c>
      <c r="E25" s="44">
        <v>12.6065010330524</v>
      </c>
      <c r="F25" s="44">
        <v>26.820280598763599</v>
      </c>
      <c r="G25" s="44">
        <v>9.5500000000000007</v>
      </c>
      <c r="H25" s="44">
        <v>3936.504375</v>
      </c>
      <c r="I25" s="44">
        <v>3620.0174999999999</v>
      </c>
      <c r="J25" s="44">
        <v>1428.5625</v>
      </c>
      <c r="K25" s="44">
        <v>9288.5625</v>
      </c>
      <c r="L25" s="44">
        <v>1637.5</v>
      </c>
      <c r="M25" s="44">
        <v>-2.01278828136329</v>
      </c>
      <c r="N25" s="44">
        <v>-5.8772462361166303E-2</v>
      </c>
      <c r="O25" s="44">
        <v>0.87136358686679904</v>
      </c>
      <c r="P25" s="44">
        <v>1.2367973532441701</v>
      </c>
      <c r="Q25" s="44">
        <v>5.9275000000000002</v>
      </c>
      <c r="R25" s="44">
        <v>193.2</v>
      </c>
      <c r="S25" s="44">
        <v>1.19</v>
      </c>
      <c r="T25" s="44">
        <v>1.7661871445999999</v>
      </c>
      <c r="U25" s="7">
        <v>0</v>
      </c>
      <c r="V25" s="7">
        <v>0</v>
      </c>
      <c r="W25" s="7">
        <v>1</v>
      </c>
      <c r="X25" s="44">
        <v>9605.08943</v>
      </c>
      <c r="Y25" s="44">
        <v>1515.3317999999999</v>
      </c>
      <c r="Z25" s="44">
        <v>2077.0919908388801</v>
      </c>
      <c r="AA25" s="44">
        <v>8342.7999999999993</v>
      </c>
      <c r="AB25" s="44">
        <v>27.8</v>
      </c>
      <c r="AC25" s="44">
        <v>15.773542360448401</v>
      </c>
      <c r="AD25" s="44">
        <v>3091.67</v>
      </c>
      <c r="AE25" s="44"/>
      <c r="AF25" s="44">
        <f>dataRB[[#This Row],[SID]]/(dataRB[[#This Row],[NGDP]]*4) *100</f>
        <v>8.5045878779550659</v>
      </c>
    </row>
    <row r="26" spans="1:32" x14ac:dyDescent="0.3">
      <c r="A26" s="44" t="s">
        <v>244</v>
      </c>
      <c r="B26" s="44">
        <v>23966.5</v>
      </c>
      <c r="C26" s="44">
        <v>46.292366428139303</v>
      </c>
      <c r="D26" s="44">
        <v>1423.43796</v>
      </c>
      <c r="E26" s="44">
        <v>13.6769240398056</v>
      </c>
      <c r="F26" s="44">
        <v>27.882820094937401</v>
      </c>
      <c r="G26" s="44">
        <v>9.6</v>
      </c>
      <c r="H26" s="44">
        <v>4180.3249999999998</v>
      </c>
      <c r="I26" s="44">
        <v>3803.5250000000001</v>
      </c>
      <c r="J26" s="44">
        <v>1470.7</v>
      </c>
      <c r="K26" s="44">
        <v>9213.5</v>
      </c>
      <c r="L26" s="44">
        <v>1650.25</v>
      </c>
      <c r="M26" s="44">
        <v>-2.0098553322200901</v>
      </c>
      <c r="N26" s="44">
        <v>-4.28219301091207E-2</v>
      </c>
      <c r="O26" s="44">
        <v>0.87863115010264503</v>
      </c>
      <c r="P26" s="44">
        <v>1.25558580883788</v>
      </c>
      <c r="Q26" s="44">
        <v>5.91</v>
      </c>
      <c r="R26" s="44">
        <v>173.9</v>
      </c>
      <c r="S26" s="44">
        <v>1.04</v>
      </c>
      <c r="T26" s="44">
        <v>2.5297518079999701</v>
      </c>
      <c r="U26" s="7">
        <v>0</v>
      </c>
      <c r="V26" s="7">
        <v>0</v>
      </c>
      <c r="W26" s="7">
        <v>0</v>
      </c>
      <c r="X26" s="44">
        <v>9049.6282800000008</v>
      </c>
      <c r="Y26" s="44">
        <v>1423.6081999999999</v>
      </c>
      <c r="Z26" s="44">
        <v>1953.65277844196</v>
      </c>
      <c r="AA26" s="44">
        <v>9744.2999999999993</v>
      </c>
      <c r="AB26" s="44">
        <v>26.3</v>
      </c>
      <c r="AC26" s="44">
        <v>15.7292423065138</v>
      </c>
      <c r="AD26" s="44">
        <v>3277.88</v>
      </c>
      <c r="AE26" s="44"/>
      <c r="AF26" s="44">
        <f>dataRB[[#This Row],[SID]]/(dataRB[[#This Row],[NGDP]]*4) *100</f>
        <v>10.164500448542757</v>
      </c>
    </row>
    <row r="27" spans="1:32" x14ac:dyDescent="0.3">
      <c r="A27" s="44" t="s">
        <v>245</v>
      </c>
      <c r="B27" s="44">
        <v>21121.7</v>
      </c>
      <c r="C27" s="44">
        <v>50.424918448799097</v>
      </c>
      <c r="D27" s="44">
        <v>1364.69856</v>
      </c>
      <c r="E27" s="44">
        <v>16.666745574456598</v>
      </c>
      <c r="F27" s="44">
        <v>27.3413723566931</v>
      </c>
      <c r="G27" s="44">
        <v>9.6</v>
      </c>
      <c r="H27" s="44">
        <v>4245.4562500000002</v>
      </c>
      <c r="I27" s="44">
        <v>3899.55</v>
      </c>
      <c r="J27" s="44">
        <v>1494.45625</v>
      </c>
      <c r="K27" s="44">
        <v>9197.1875</v>
      </c>
      <c r="L27" s="44">
        <v>1655.75</v>
      </c>
      <c r="M27" s="44">
        <v>-1.9709791619102299</v>
      </c>
      <c r="N27" s="44">
        <v>-5.1680696420446502E-2</v>
      </c>
      <c r="O27" s="44">
        <v>1.03174713053157</v>
      </c>
      <c r="P27" s="44">
        <v>1.4871981483085299</v>
      </c>
      <c r="Q27" s="44">
        <v>5.8925000000000001</v>
      </c>
      <c r="R27" s="44">
        <v>303.8</v>
      </c>
      <c r="S27" s="44">
        <v>1.84</v>
      </c>
      <c r="T27" s="44">
        <v>5.6941662457999902</v>
      </c>
      <c r="U27" s="7">
        <v>1</v>
      </c>
      <c r="V27" s="7">
        <v>0</v>
      </c>
      <c r="W27" s="7">
        <v>0</v>
      </c>
      <c r="X27" s="44">
        <v>8412.8982020000003</v>
      </c>
      <c r="Y27" s="44">
        <v>1364.9471000000001</v>
      </c>
      <c r="Z27" s="44">
        <v>1956.42157045922</v>
      </c>
      <c r="AA27" s="44">
        <v>10100.700000000001</v>
      </c>
      <c r="AB27" s="44">
        <v>26.4</v>
      </c>
      <c r="AC27" s="44">
        <v>16.2215033063822</v>
      </c>
      <c r="AD27" s="44">
        <v>3520.3</v>
      </c>
      <c r="AE27" s="44"/>
      <c r="AF27" s="44">
        <f>dataRB[[#This Row],[SID]]/(dataRB[[#This Row],[NGDP]]*4) *100</f>
        <v>11.955358706922265</v>
      </c>
    </row>
    <row r="28" spans="1:32" x14ac:dyDescent="0.3">
      <c r="A28" s="44" t="s">
        <v>246</v>
      </c>
      <c r="B28" s="44">
        <v>23052.5</v>
      </c>
      <c r="C28" s="44">
        <v>49.0259190977117</v>
      </c>
      <c r="D28" s="44">
        <v>1692.3615299999999</v>
      </c>
      <c r="E28" s="44">
        <v>16.114521201605001</v>
      </c>
      <c r="F28" s="44">
        <v>26.799924618448902</v>
      </c>
      <c r="G28" s="44">
        <v>9.6</v>
      </c>
      <c r="H28" s="44">
        <v>4310.5874999999996</v>
      </c>
      <c r="I28" s="44">
        <v>3995.5749999999998</v>
      </c>
      <c r="J28" s="44">
        <v>1518.2125000000001</v>
      </c>
      <c r="K28" s="44">
        <v>9180.875</v>
      </c>
      <c r="L28" s="44">
        <v>1661.25</v>
      </c>
      <c r="M28" s="44">
        <v>-1.93210299160036</v>
      </c>
      <c r="N28" s="44">
        <v>-6.0539462731772298E-2</v>
      </c>
      <c r="O28" s="44">
        <v>1.1631422462583401</v>
      </c>
      <c r="P28" s="44">
        <v>1.7188104877791801</v>
      </c>
      <c r="Q28" s="44">
        <v>5.875</v>
      </c>
      <c r="R28" s="44">
        <v>393.1</v>
      </c>
      <c r="S28" s="44">
        <v>2.29</v>
      </c>
      <c r="T28" s="44">
        <v>1.5981725681000001</v>
      </c>
      <c r="U28" s="7">
        <v>0</v>
      </c>
      <c r="V28" s="7">
        <v>1</v>
      </c>
      <c r="W28" s="7">
        <v>0</v>
      </c>
      <c r="X28" s="44">
        <v>9244.1176589999995</v>
      </c>
      <c r="Y28" s="44">
        <v>1692.7634</v>
      </c>
      <c r="Z28" s="44">
        <v>1868.32362880094</v>
      </c>
      <c r="AA28" s="44">
        <v>9674.9</v>
      </c>
      <c r="AB28" s="44">
        <v>23.8</v>
      </c>
      <c r="AC28" s="44">
        <v>18.307442553506799</v>
      </c>
      <c r="AD28" s="44">
        <v>3714.8</v>
      </c>
      <c r="AE28" s="44"/>
      <c r="AF28" s="44">
        <f>dataRB[[#This Row],[SID]]/(dataRB[[#This Row],[NGDP]]*4) *100</f>
        <v>10.492245960307994</v>
      </c>
    </row>
    <row r="29" spans="1:32" x14ac:dyDescent="0.3">
      <c r="A29" s="44" t="s">
        <v>247</v>
      </c>
      <c r="B29" s="44">
        <v>25720.6</v>
      </c>
      <c r="C29" s="44">
        <v>44.369493713210403</v>
      </c>
      <c r="D29" s="44">
        <v>1608.262925</v>
      </c>
      <c r="E29" s="44">
        <v>13.883035387976999</v>
      </c>
      <c r="F29" s="44">
        <v>26.2584768802047</v>
      </c>
      <c r="G29" s="44">
        <v>9.6</v>
      </c>
      <c r="H29" s="44">
        <v>4375.71875</v>
      </c>
      <c r="I29" s="44">
        <v>4091.6</v>
      </c>
      <c r="J29" s="44">
        <v>1541.96875</v>
      </c>
      <c r="K29" s="44">
        <v>9164.5625</v>
      </c>
      <c r="L29" s="44">
        <v>1666.75</v>
      </c>
      <c r="M29" s="44">
        <v>-1.8932268212904899</v>
      </c>
      <c r="N29" s="44">
        <v>-6.9398229043098003E-2</v>
      </c>
      <c r="O29" s="44">
        <v>1.1787870424978599</v>
      </c>
      <c r="P29" s="44">
        <v>1.9504228272498301</v>
      </c>
      <c r="Q29" s="44">
        <v>5.8574999999999999</v>
      </c>
      <c r="R29" s="44">
        <v>480.2</v>
      </c>
      <c r="S29" s="44">
        <v>2.94</v>
      </c>
      <c r="T29" s="44">
        <v>0.87081148250001095</v>
      </c>
      <c r="U29" s="7">
        <v>0</v>
      </c>
      <c r="V29" s="7">
        <v>0</v>
      </c>
      <c r="W29" s="7">
        <v>1</v>
      </c>
      <c r="X29" s="44">
        <v>9798.6318599999995</v>
      </c>
      <c r="Y29" s="44">
        <v>1608.6420000000001</v>
      </c>
      <c r="Z29" s="44">
        <v>2382.5285035660499</v>
      </c>
      <c r="AA29" s="44">
        <v>10143.9</v>
      </c>
      <c r="AB29" s="44">
        <v>19.899999999999999</v>
      </c>
      <c r="AC29" s="44">
        <v>16.4131375479597</v>
      </c>
      <c r="AD29" s="44">
        <v>3570.8</v>
      </c>
      <c r="AE29" s="44"/>
      <c r="AF29" s="44">
        <f>dataRB[[#This Row],[SID]]/(dataRB[[#This Row],[NGDP]]*4) *100</f>
        <v>9.8597038949324673</v>
      </c>
    </row>
    <row r="30" spans="1:32" x14ac:dyDescent="0.3">
      <c r="A30" s="44" t="s">
        <v>248</v>
      </c>
      <c r="B30" s="44">
        <v>25054.2</v>
      </c>
      <c r="C30" s="44">
        <v>45.820660807369599</v>
      </c>
      <c r="D30" s="44">
        <v>1790.4256210000001</v>
      </c>
      <c r="E30" s="44">
        <v>13.819639022599</v>
      </c>
      <c r="F30" s="44">
        <v>25.717029141960399</v>
      </c>
      <c r="G30" s="44">
        <v>9.6</v>
      </c>
      <c r="H30" s="44">
        <v>4440.8500000000004</v>
      </c>
      <c r="I30" s="44">
        <v>4187.625</v>
      </c>
      <c r="J30" s="44">
        <v>1565.7249999999999</v>
      </c>
      <c r="K30" s="44">
        <v>9148.25</v>
      </c>
      <c r="L30" s="44">
        <v>1672.25</v>
      </c>
      <c r="M30" s="44">
        <v>-1.85435065098063</v>
      </c>
      <c r="N30" s="44">
        <v>-7.8256995354423806E-2</v>
      </c>
      <c r="O30" s="44">
        <v>1.20209078914099</v>
      </c>
      <c r="P30" s="44">
        <v>2.18203516672048</v>
      </c>
      <c r="Q30" s="44">
        <v>5.84</v>
      </c>
      <c r="R30" s="44">
        <v>334.6</v>
      </c>
      <c r="S30" s="44">
        <v>1.99</v>
      </c>
      <c r="T30" s="44">
        <v>2.083982336</v>
      </c>
      <c r="U30" s="7">
        <v>0</v>
      </c>
      <c r="V30" s="7">
        <v>0</v>
      </c>
      <c r="W30" s="7">
        <v>0</v>
      </c>
      <c r="X30" s="44">
        <v>10807.725920000001</v>
      </c>
      <c r="Y30" s="44">
        <v>1790.6189999999999</v>
      </c>
      <c r="Z30" s="44">
        <v>2420.1232213482099</v>
      </c>
      <c r="AA30" s="44">
        <v>10234.200000000001</v>
      </c>
      <c r="AB30" s="44" t="s">
        <v>249</v>
      </c>
      <c r="AC30" s="44">
        <v>16.566164188960101</v>
      </c>
      <c r="AD30" s="44">
        <v>3462.4</v>
      </c>
      <c r="AE30" s="44"/>
      <c r="AF30" s="44">
        <f>dataRB[[#This Row],[SID]]/(dataRB[[#This Row],[NGDP]]*4) *100</f>
        <v>10.212060253370693</v>
      </c>
    </row>
    <row r="31" spans="1:32" x14ac:dyDescent="0.3">
      <c r="A31" s="44" t="s">
        <v>250</v>
      </c>
      <c r="B31" s="44">
        <v>22652.400000000001</v>
      </c>
      <c r="C31" s="44">
        <v>49.859176069643802</v>
      </c>
      <c r="D31" s="44">
        <v>1778.8829000000001</v>
      </c>
      <c r="E31" s="44">
        <v>16.877681835037301</v>
      </c>
      <c r="F31" s="44">
        <v>25.846800456011501</v>
      </c>
      <c r="G31" s="44">
        <v>9.6</v>
      </c>
      <c r="H31" s="44">
        <v>4566.375</v>
      </c>
      <c r="I31" s="44">
        <v>4203.2749999999996</v>
      </c>
      <c r="J31" s="44">
        <v>1627.65</v>
      </c>
      <c r="K31" s="44">
        <v>9180.375</v>
      </c>
      <c r="L31" s="44">
        <v>1666.1875</v>
      </c>
      <c r="M31" s="44">
        <v>-1.82909817044503</v>
      </c>
      <c r="N31" s="44">
        <v>-2.97406508344439E-2</v>
      </c>
      <c r="O31" s="44">
        <v>1.2199264405374399</v>
      </c>
      <c r="P31" s="44">
        <v>2.1512752312505201</v>
      </c>
      <c r="Q31" s="44">
        <v>5.7925000000000004</v>
      </c>
      <c r="R31" s="44">
        <v>450.6</v>
      </c>
      <c r="S31" s="44">
        <v>2.74</v>
      </c>
      <c r="T31" s="44">
        <v>1.6986591544</v>
      </c>
      <c r="U31" s="7">
        <v>1</v>
      </c>
      <c r="V31" s="7">
        <v>0</v>
      </c>
      <c r="W31" s="7">
        <v>0</v>
      </c>
      <c r="X31" s="44">
        <v>10939.41978</v>
      </c>
      <c r="Y31" s="44">
        <v>1779.271</v>
      </c>
      <c r="Z31" s="44">
        <v>2237.1558874980501</v>
      </c>
      <c r="AA31" s="44">
        <v>9583.7999999999993</v>
      </c>
      <c r="AB31" s="44">
        <v>15.8</v>
      </c>
      <c r="AC31" s="44">
        <v>16.2612180149832</v>
      </c>
      <c r="AD31" s="44">
        <v>3823.2</v>
      </c>
      <c r="AE31" s="44"/>
      <c r="AF31" s="44">
        <f>dataRB[[#This Row],[SID]]/(dataRB[[#This Row],[NGDP]]*4) *100</f>
        <v>10.577024950998567</v>
      </c>
    </row>
    <row r="32" spans="1:32" x14ac:dyDescent="0.3">
      <c r="A32" s="44" t="s">
        <v>251</v>
      </c>
      <c r="B32" s="44">
        <v>25341.200000000001</v>
      </c>
      <c r="C32" s="44">
        <v>48.307499250232802</v>
      </c>
      <c r="D32" s="44">
        <v>2090.3546700000002</v>
      </c>
      <c r="E32" s="44">
        <v>15.142534686597299</v>
      </c>
      <c r="F32" s="44">
        <v>25.976571770062598</v>
      </c>
      <c r="G32" s="44">
        <v>9.6</v>
      </c>
      <c r="H32" s="44">
        <v>4691.8999999999996</v>
      </c>
      <c r="I32" s="44">
        <v>4218.9250000000002</v>
      </c>
      <c r="J32" s="44">
        <v>1689.575</v>
      </c>
      <c r="K32" s="44">
        <v>9212.5</v>
      </c>
      <c r="L32" s="44">
        <v>1660.125</v>
      </c>
      <c r="M32" s="44">
        <v>-1.80384568990942</v>
      </c>
      <c r="N32" s="44">
        <v>1.8775693685535898E-2</v>
      </c>
      <c r="O32" s="44">
        <v>1.34060638434585</v>
      </c>
      <c r="P32" s="44">
        <v>2.12051529578055</v>
      </c>
      <c r="Q32" s="44">
        <v>5.7450000000000001</v>
      </c>
      <c r="R32" s="44">
        <v>224.2</v>
      </c>
      <c r="S32" s="44">
        <v>1.29</v>
      </c>
      <c r="T32" s="44">
        <v>1.6585351208000101</v>
      </c>
      <c r="U32" s="7">
        <v>0</v>
      </c>
      <c r="V32" s="7">
        <v>1</v>
      </c>
      <c r="W32" s="7">
        <v>0</v>
      </c>
      <c r="X32" s="44">
        <v>12276.267379999999</v>
      </c>
      <c r="Y32" s="44">
        <v>2090.8139999999999</v>
      </c>
      <c r="Z32" s="44">
        <v>4313.4669385919597</v>
      </c>
      <c r="AA32" s="44">
        <v>9562.7999999999993</v>
      </c>
      <c r="AB32" s="44">
        <v>12.3</v>
      </c>
      <c r="AC32" s="44">
        <v>17.027607865608399</v>
      </c>
      <c r="AD32" s="44">
        <v>3837.3</v>
      </c>
      <c r="AE32" s="44"/>
      <c r="AF32" s="44">
        <f>dataRB[[#This Row],[SID]]/(dataRB[[#This Row],[NGDP]]*4) *100</f>
        <v>9.4340441652329012</v>
      </c>
    </row>
    <row r="33" spans="1:32" x14ac:dyDescent="0.3">
      <c r="A33" s="44" t="s">
        <v>252</v>
      </c>
      <c r="B33" s="44">
        <v>28569.200000000001</v>
      </c>
      <c r="C33" s="44">
        <v>44.291404729568903</v>
      </c>
      <c r="D33" s="44">
        <v>2260.0822560000001</v>
      </c>
      <c r="E33" s="44">
        <v>13.248883412906199</v>
      </c>
      <c r="F33" s="44">
        <v>26.1063430841136</v>
      </c>
      <c r="G33" s="44">
        <v>9.6</v>
      </c>
      <c r="H33" s="44">
        <v>4817.4250000000002</v>
      </c>
      <c r="I33" s="44">
        <v>4234.5749999999998</v>
      </c>
      <c r="J33" s="44">
        <v>1751.5</v>
      </c>
      <c r="K33" s="44">
        <v>9244.625</v>
      </c>
      <c r="L33" s="44">
        <v>1654.0625</v>
      </c>
      <c r="M33" s="44">
        <v>-1.7785932093738199</v>
      </c>
      <c r="N33" s="44">
        <v>6.7292038205515797E-2</v>
      </c>
      <c r="O33" s="44">
        <v>1.44291106018358</v>
      </c>
      <c r="P33" s="44">
        <v>2.0897553603105901</v>
      </c>
      <c r="Q33" s="44">
        <v>5.6974999999999998</v>
      </c>
      <c r="R33" s="44">
        <v>136.6</v>
      </c>
      <c r="S33" s="44">
        <v>0.75</v>
      </c>
      <c r="T33" s="44">
        <v>-0.65137882750000398</v>
      </c>
      <c r="U33" s="7">
        <v>0</v>
      </c>
      <c r="V33" s="7">
        <v>0</v>
      </c>
      <c r="W33" s="7">
        <v>1</v>
      </c>
      <c r="X33" s="44">
        <v>12602.87111</v>
      </c>
      <c r="Y33" s="44">
        <v>2260.5210000000002</v>
      </c>
      <c r="Z33" s="44">
        <v>3437.0202186052802</v>
      </c>
      <c r="AA33" s="44">
        <v>9416</v>
      </c>
      <c r="AB33" s="44">
        <v>10.1</v>
      </c>
      <c r="AC33" s="44">
        <v>17.933074426244801</v>
      </c>
      <c r="AD33" s="44">
        <v>3785.1</v>
      </c>
      <c r="AE33" s="44"/>
      <c r="AF33" s="44">
        <f>dataRB[[#This Row],[SID]]/(dataRB[[#This Row],[NGDP]]*4) *100</f>
        <v>8.239642692129987</v>
      </c>
    </row>
    <row r="34" spans="1:32" x14ac:dyDescent="0.3">
      <c r="A34" s="44" t="s">
        <v>253</v>
      </c>
      <c r="B34" s="44">
        <v>29185.4</v>
      </c>
      <c r="C34" s="44">
        <v>46.177883462279098</v>
      </c>
      <c r="D34" s="44">
        <v>2346.240515</v>
      </c>
      <c r="E34" s="44">
        <v>14.2650092169372</v>
      </c>
      <c r="F34" s="44">
        <v>26.236114398164698</v>
      </c>
      <c r="G34" s="44">
        <v>9.6</v>
      </c>
      <c r="H34" s="44">
        <v>4942.95</v>
      </c>
      <c r="I34" s="44">
        <v>4250.2250000000004</v>
      </c>
      <c r="J34" s="44">
        <v>1813.425</v>
      </c>
      <c r="K34" s="44">
        <v>9276.75</v>
      </c>
      <c r="L34" s="44" t="s">
        <v>254</v>
      </c>
      <c r="M34" s="44">
        <v>-1.7533407288382199</v>
      </c>
      <c r="N34" s="44">
        <v>0.115808382725496</v>
      </c>
      <c r="O34" s="44">
        <v>1.52641780608005</v>
      </c>
      <c r="P34" s="44">
        <v>2.0589954248406301</v>
      </c>
      <c r="Q34" s="44">
        <v>5.65</v>
      </c>
      <c r="R34" s="44">
        <v>94.9</v>
      </c>
      <c r="S34" s="44">
        <v>0.47</v>
      </c>
      <c r="T34" s="44">
        <v>1.82821418000001</v>
      </c>
      <c r="U34" s="7">
        <v>0</v>
      </c>
      <c r="V34" s="7">
        <v>0</v>
      </c>
      <c r="W34" s="7">
        <v>0</v>
      </c>
      <c r="X34" s="44">
        <v>14070.15299631</v>
      </c>
      <c r="Y34" s="44">
        <v>2346.5520000000001</v>
      </c>
      <c r="Z34" s="44">
        <v>4282.1803884233304</v>
      </c>
      <c r="AA34" s="44">
        <v>9175.6</v>
      </c>
      <c r="AB34" s="44">
        <v>9.6</v>
      </c>
      <c r="AC34" s="44">
        <v>16.675302078202801</v>
      </c>
      <c r="AD34" s="44">
        <v>4163.3</v>
      </c>
      <c r="AE34" s="44"/>
      <c r="AF34" s="44">
        <f>dataRB[[#This Row],[SID]]/(dataRB[[#This Row],[NGDP]]*4) *100</f>
        <v>7.8597517937050725</v>
      </c>
    </row>
    <row r="35" spans="1:32" x14ac:dyDescent="0.3">
      <c r="A35" s="44" t="s">
        <v>255</v>
      </c>
      <c r="B35" s="44">
        <v>26766.1</v>
      </c>
      <c r="C35" s="44">
        <v>50.489238252864602</v>
      </c>
      <c r="D35" s="44">
        <v>2350.901781</v>
      </c>
      <c r="E35" s="44">
        <v>17.268858742962198</v>
      </c>
      <c r="F35" s="44">
        <v>26.580609312619998</v>
      </c>
      <c r="G35" s="44">
        <v>9.5250000000000004</v>
      </c>
      <c r="H35" s="44">
        <v>5231.5375000000004</v>
      </c>
      <c r="I35" s="44">
        <v>4420.7</v>
      </c>
      <c r="J35" s="44">
        <v>1887.59375</v>
      </c>
      <c r="K35" s="44">
        <v>9328.625</v>
      </c>
      <c r="L35" s="44">
        <v>1646.5625</v>
      </c>
      <c r="M35" s="44">
        <v>-1.7451117744170099</v>
      </c>
      <c r="N35" s="44">
        <v>1.8288974693857599E-2</v>
      </c>
      <c r="O35" s="44">
        <v>1.5346970274779801</v>
      </c>
      <c r="P35" s="44">
        <v>1.9989999538691099</v>
      </c>
      <c r="Q35" s="44">
        <v>5.4275000000000002</v>
      </c>
      <c r="R35" s="44">
        <v>109.2</v>
      </c>
      <c r="S35" s="44">
        <v>0.53</v>
      </c>
      <c r="T35" s="44">
        <v>2.4598262350000302</v>
      </c>
      <c r="U35" s="7">
        <v>1</v>
      </c>
      <c r="V35" s="7">
        <v>0</v>
      </c>
      <c r="W35" s="7">
        <v>0</v>
      </c>
      <c r="X35" s="44">
        <v>13904.08425</v>
      </c>
      <c r="Y35" s="44">
        <v>2351.2979999999998</v>
      </c>
      <c r="Z35" s="44">
        <v>3962.0875135299102</v>
      </c>
      <c r="AA35" s="44">
        <v>9309.7999999999993</v>
      </c>
      <c r="AB35" s="44">
        <v>9.58</v>
      </c>
      <c r="AC35" s="44">
        <v>16.907994361440998</v>
      </c>
      <c r="AD35" s="44">
        <v>4622.2</v>
      </c>
      <c r="AE35" s="44"/>
      <c r="AF35" s="44">
        <f>dataRB[[#This Row],[SID]]/(dataRB[[#This Row],[NGDP]]*4) *100</f>
        <v>8.6955141017929396</v>
      </c>
    </row>
    <row r="36" spans="1:32" x14ac:dyDescent="0.3">
      <c r="A36" s="44" t="s">
        <v>256</v>
      </c>
      <c r="B36" s="44">
        <v>29341.8</v>
      </c>
      <c r="C36" s="44">
        <v>48.765924380917298</v>
      </c>
      <c r="D36" s="44">
        <v>2662.6544279999998</v>
      </c>
      <c r="E36" s="44">
        <v>16.656101534329899</v>
      </c>
      <c r="F36" s="44">
        <v>26.925104227075401</v>
      </c>
      <c r="G36" s="44">
        <v>9.4499999999999993</v>
      </c>
      <c r="H36" s="44">
        <v>5520.125</v>
      </c>
      <c r="I36" s="44">
        <v>4591.1750000000002</v>
      </c>
      <c r="J36" s="44">
        <v>1961.7625</v>
      </c>
      <c r="K36" s="44">
        <v>9380.5</v>
      </c>
      <c r="L36" s="44">
        <v>1645.125</v>
      </c>
      <c r="M36" s="44">
        <v>-1.73688281999579</v>
      </c>
      <c r="N36" s="44">
        <v>-7.9230433337780404E-2</v>
      </c>
      <c r="O36" s="44">
        <v>1.58553888904548</v>
      </c>
      <c r="P36" s="44">
        <v>1.9390044828976001</v>
      </c>
      <c r="Q36" s="44">
        <v>5.2050000000000001</v>
      </c>
      <c r="R36" s="44">
        <v>122.5</v>
      </c>
      <c r="S36" s="44">
        <v>0.57999999999999996</v>
      </c>
      <c r="T36" s="44">
        <v>0.43922750839997499</v>
      </c>
      <c r="U36" s="7">
        <v>0</v>
      </c>
      <c r="V36" s="7">
        <v>1</v>
      </c>
      <c r="W36" s="7">
        <v>0</v>
      </c>
      <c r="X36" s="44">
        <v>14875.847299999999</v>
      </c>
      <c r="Y36" s="44">
        <v>2663.1109999999999</v>
      </c>
      <c r="Z36" s="44">
        <v>3826.8706605993302</v>
      </c>
      <c r="AA36" s="44">
        <v>9255.7999999999993</v>
      </c>
      <c r="AB36" s="44">
        <v>9.81</v>
      </c>
      <c r="AC36" s="44">
        <v>17.899178274033499</v>
      </c>
      <c r="AD36" s="44">
        <v>4887.2</v>
      </c>
      <c r="AE36" s="44"/>
      <c r="AF36" s="44">
        <f>dataRB[[#This Row],[SID]]/(dataRB[[#This Row],[NGDP]]*4) *100</f>
        <v>7.8861896679821948</v>
      </c>
    </row>
    <row r="37" spans="1:32" x14ac:dyDescent="0.3">
      <c r="A37" s="44" t="s">
        <v>257</v>
      </c>
      <c r="B37" s="44">
        <v>33127.300000000003</v>
      </c>
      <c r="C37" s="44">
        <v>44.535171897498401</v>
      </c>
      <c r="D37" s="44">
        <v>2850.5012929999998</v>
      </c>
      <c r="E37" s="44">
        <v>14.931189683433301</v>
      </c>
      <c r="F37" s="44">
        <v>27.269599141530701</v>
      </c>
      <c r="G37" s="44">
        <v>9.375</v>
      </c>
      <c r="H37" s="44">
        <v>5808.7124999999996</v>
      </c>
      <c r="I37" s="44">
        <v>4761.6499999999996</v>
      </c>
      <c r="J37" s="44">
        <v>2035.9312500000001</v>
      </c>
      <c r="K37" s="44">
        <v>9432.375</v>
      </c>
      <c r="L37" s="44">
        <v>1643.6875</v>
      </c>
      <c r="M37" s="44">
        <v>-1.72865386557457</v>
      </c>
      <c r="N37" s="44">
        <v>-0.17674984136941799</v>
      </c>
      <c r="O37" s="44">
        <v>1.64489338407138</v>
      </c>
      <c r="P37" s="44">
        <v>1.8790090119260801</v>
      </c>
      <c r="Q37" s="44">
        <v>4.9824999999999999</v>
      </c>
      <c r="R37" s="44">
        <v>131.5</v>
      </c>
      <c r="S37" s="44">
        <v>0.59</v>
      </c>
      <c r="T37" s="44">
        <v>0.77954731520000198</v>
      </c>
      <c r="U37" s="7">
        <v>0</v>
      </c>
      <c r="V37" s="7">
        <v>0</v>
      </c>
      <c r="W37" s="7">
        <v>1</v>
      </c>
      <c r="X37" s="44">
        <v>15595.1335</v>
      </c>
      <c r="Y37" s="44">
        <v>2851.2069999999999</v>
      </c>
      <c r="Z37" s="44">
        <v>4083.6504202781598</v>
      </c>
      <c r="AA37" s="44">
        <v>9631.7999999999993</v>
      </c>
      <c r="AB37" s="44">
        <v>9.92</v>
      </c>
      <c r="AC37" s="44">
        <v>18.2781461473222</v>
      </c>
      <c r="AD37" s="44">
        <v>4946.3</v>
      </c>
      <c r="AE37" s="44"/>
      <c r="AF37" s="44">
        <f>dataRB[[#This Row],[SID]]/(dataRB[[#This Row],[NGDP]]*4) *100</f>
        <v>7.2687783187884296</v>
      </c>
    </row>
    <row r="38" spans="1:32" x14ac:dyDescent="0.3">
      <c r="A38" s="44" t="s">
        <v>258</v>
      </c>
      <c r="B38" s="44">
        <v>33084.5</v>
      </c>
      <c r="C38" s="44">
        <v>47.1220662243649</v>
      </c>
      <c r="D38" s="44">
        <v>2991.0952929999999</v>
      </c>
      <c r="E38" s="44">
        <v>15.2648521210839</v>
      </c>
      <c r="F38" s="44">
        <v>27.614094055986101</v>
      </c>
      <c r="G38" s="44">
        <v>9.3000000000000007</v>
      </c>
      <c r="H38" s="44">
        <v>6097.3</v>
      </c>
      <c r="I38" s="44">
        <v>4932.125</v>
      </c>
      <c r="J38" s="44">
        <v>2110.1</v>
      </c>
      <c r="K38" s="44">
        <v>9484.25</v>
      </c>
      <c r="L38" s="44">
        <v>1642.25</v>
      </c>
      <c r="M38" s="44">
        <v>-1.7204249111533501</v>
      </c>
      <c r="N38" s="44">
        <v>-0.27426924940105601</v>
      </c>
      <c r="O38" s="44">
        <v>1.7202681952979</v>
      </c>
      <c r="P38" s="44">
        <v>1.81901354095456</v>
      </c>
      <c r="Q38" s="44">
        <v>4.76</v>
      </c>
      <c r="R38" s="44">
        <v>110.9</v>
      </c>
      <c r="S38" s="44">
        <v>0.47</v>
      </c>
      <c r="T38" s="44">
        <v>1.91182399999998</v>
      </c>
      <c r="U38" s="7">
        <v>0</v>
      </c>
      <c r="V38" s="7">
        <v>0</v>
      </c>
      <c r="W38" s="7">
        <v>0</v>
      </c>
      <c r="X38" s="44">
        <v>16898.9653</v>
      </c>
      <c r="Y38" s="44">
        <v>2991.5549999999998</v>
      </c>
      <c r="Z38" s="44">
        <v>4203.52281349431</v>
      </c>
      <c r="AA38" s="44">
        <v>8887.6</v>
      </c>
      <c r="AB38" s="44">
        <v>9.7799999999999994</v>
      </c>
      <c r="AC38" s="44">
        <v>17.699872388045002</v>
      </c>
      <c r="AD38" s="44">
        <v>5050.3</v>
      </c>
      <c r="AE38" s="44"/>
      <c r="AF38" s="44">
        <f>dataRB[[#This Row],[SID]]/(dataRB[[#This Row],[NGDP]]*4) *100</f>
        <v>6.7158336985597495</v>
      </c>
    </row>
    <row r="39" spans="1:32" x14ac:dyDescent="0.3">
      <c r="A39" s="44" t="s">
        <v>259</v>
      </c>
      <c r="B39" s="44">
        <v>29566.3</v>
      </c>
      <c r="C39" s="44">
        <v>51.713944592323003</v>
      </c>
      <c r="D39" s="44">
        <v>2985.7571360000002</v>
      </c>
      <c r="E39" s="44">
        <v>16.289491752434401</v>
      </c>
      <c r="F39" s="44">
        <v>27.902790867917801</v>
      </c>
      <c r="G39" s="44">
        <v>9.15</v>
      </c>
      <c r="H39" s="44">
        <v>6090.1312500000004</v>
      </c>
      <c r="I39" s="44">
        <v>5020.7562500000004</v>
      </c>
      <c r="J39" s="44">
        <v>2189.7687500000002</v>
      </c>
      <c r="K39" s="44">
        <v>9495.25</v>
      </c>
      <c r="L39" s="44">
        <v>1638.5625</v>
      </c>
      <c r="M39" s="44">
        <v>-1.6937882330508101</v>
      </c>
      <c r="N39" s="44">
        <v>-0.27390199066432402</v>
      </c>
      <c r="O39" s="44">
        <v>1.74320355923819</v>
      </c>
      <c r="P39" s="44">
        <v>1.84917556854385</v>
      </c>
      <c r="Q39" s="44">
        <v>4.7474999999999996</v>
      </c>
      <c r="R39" s="44">
        <v>82.4</v>
      </c>
      <c r="S39" s="44">
        <v>0.35</v>
      </c>
      <c r="T39" s="44">
        <v>2.6205467999999699</v>
      </c>
      <c r="U39" s="7">
        <v>1</v>
      </c>
      <c r="V39" s="7">
        <v>0</v>
      </c>
      <c r="W39" s="7">
        <v>0</v>
      </c>
      <c r="X39" s="44">
        <v>17033.0831</v>
      </c>
      <c r="Y39" s="44">
        <v>2986.7139999999999</v>
      </c>
      <c r="Z39" s="44">
        <v>4247.4829233119299</v>
      </c>
      <c r="AA39" s="44">
        <v>8749</v>
      </c>
      <c r="AB39" s="44">
        <v>10.44</v>
      </c>
      <c r="AC39" s="44">
        <v>17.5291643824599</v>
      </c>
      <c r="AD39" s="44">
        <v>4816.2</v>
      </c>
      <c r="AE39" s="44"/>
      <c r="AF39" s="44">
        <f>dataRB[[#This Row],[SID]]/(dataRB[[#This Row],[NGDP]]*4) *100</f>
        <v>7.3977805812698918</v>
      </c>
    </row>
    <row r="40" spans="1:32" x14ac:dyDescent="0.3">
      <c r="A40" s="44" t="s">
        <v>260</v>
      </c>
      <c r="B40" s="44" t="s">
        <v>261</v>
      </c>
      <c r="C40" s="44">
        <v>50.583278922985997</v>
      </c>
      <c r="D40" s="44">
        <v>3241.6624740000002</v>
      </c>
      <c r="E40" s="44">
        <v>14.136119143114801</v>
      </c>
      <c r="F40" s="44">
        <v>28.191487679849601</v>
      </c>
      <c r="G40" s="44" t="s">
        <v>262</v>
      </c>
      <c r="H40" s="44">
        <v>6082.9624999999996</v>
      </c>
      <c r="I40" s="44">
        <v>5109.3874999999998</v>
      </c>
      <c r="J40" s="44">
        <v>2269.4375</v>
      </c>
      <c r="K40" s="44">
        <v>9506.25</v>
      </c>
      <c r="L40" s="44">
        <v>1634.875</v>
      </c>
      <c r="M40" s="44">
        <v>-1.66715155494828</v>
      </c>
      <c r="N40" s="44">
        <v>-0.27353473192759198</v>
      </c>
      <c r="O40" s="44">
        <v>1.82831690871556</v>
      </c>
      <c r="P40" s="44">
        <v>1.87933759613315</v>
      </c>
      <c r="Q40" s="44">
        <v>4.7350000000000003</v>
      </c>
      <c r="R40" s="44">
        <v>81.7</v>
      </c>
      <c r="S40" s="44">
        <v>0.32</v>
      </c>
      <c r="T40" s="44">
        <v>0.23977987999999101</v>
      </c>
      <c r="U40" s="7">
        <v>0</v>
      </c>
      <c r="V40" s="7">
        <v>1</v>
      </c>
      <c r="W40" s="7">
        <v>0</v>
      </c>
      <c r="X40" s="44">
        <v>18081.167000000001</v>
      </c>
      <c r="Y40" s="44">
        <v>3243.1030000000001</v>
      </c>
      <c r="Z40" s="44">
        <v>4570.4144271028799</v>
      </c>
      <c r="AA40" s="44">
        <v>8997.1</v>
      </c>
      <c r="AB40" s="44">
        <v>10.76</v>
      </c>
      <c r="AC40" s="44">
        <v>17.928391867626701</v>
      </c>
      <c r="AD40" s="44">
        <v>4546.6000000000004</v>
      </c>
      <c r="AE40" s="44"/>
      <c r="AF40" s="44">
        <f>dataRB[[#This Row],[SID]]/(dataRB[[#This Row],[NGDP]]*4) *100</f>
        <v>6.9933619376301968</v>
      </c>
    </row>
    <row r="41" spans="1:32" x14ac:dyDescent="0.3">
      <c r="A41" s="44" t="s">
        <v>263</v>
      </c>
      <c r="B41" s="44">
        <v>36871.9</v>
      </c>
      <c r="C41" s="44">
        <v>45.536845131387302</v>
      </c>
      <c r="D41" s="44">
        <v>3420.1304850000001</v>
      </c>
      <c r="E41" s="44">
        <v>13.8053639763614</v>
      </c>
      <c r="F41" s="44">
        <v>28.480184491781301</v>
      </c>
      <c r="G41" s="44">
        <v>8.85</v>
      </c>
      <c r="H41" s="44">
        <v>6075.7937499999998</v>
      </c>
      <c r="I41" s="44">
        <v>5198.0187500000002</v>
      </c>
      <c r="J41" s="44">
        <v>2349.1062499999998</v>
      </c>
      <c r="K41" s="44">
        <v>9517.25</v>
      </c>
      <c r="L41" s="44">
        <v>1631.1875</v>
      </c>
      <c r="M41" s="44">
        <v>-1.64051487684574</v>
      </c>
      <c r="N41" s="44">
        <v>-0.27316747319085999</v>
      </c>
      <c r="O41" s="44">
        <v>1.8895892171070201</v>
      </c>
      <c r="P41" s="44">
        <v>1.90949962372244</v>
      </c>
      <c r="Q41" s="44">
        <v>4.7225000000000001</v>
      </c>
      <c r="R41" s="44">
        <v>81.8</v>
      </c>
      <c r="S41" s="44">
        <v>0.32</v>
      </c>
      <c r="T41" s="44">
        <v>0.49959799999998999</v>
      </c>
      <c r="U41" s="7">
        <v>0</v>
      </c>
      <c r="V41" s="7">
        <v>0</v>
      </c>
      <c r="W41" s="7">
        <v>1</v>
      </c>
      <c r="X41" s="44">
        <v>19471.380740000001</v>
      </c>
      <c r="Y41" s="44">
        <v>3420.9630000000002</v>
      </c>
      <c r="Z41" s="44">
        <v>5980.9953395247603</v>
      </c>
      <c r="AA41" s="44">
        <v>8709.4</v>
      </c>
      <c r="AB41" s="44">
        <v>10.79</v>
      </c>
      <c r="AC41" s="44">
        <v>17.5649099089005</v>
      </c>
      <c r="AD41" s="44">
        <v>5090.3</v>
      </c>
      <c r="AE41" s="44"/>
      <c r="AF41" s="44">
        <f>dataRB[[#This Row],[SID]]/(dataRB[[#This Row],[NGDP]]*4) *100</f>
        <v>5.9051744011021938</v>
      </c>
    </row>
    <row r="42" spans="1:32" x14ac:dyDescent="0.3">
      <c r="A42" s="44" t="s">
        <v>264</v>
      </c>
      <c r="B42" s="44">
        <v>36130.9</v>
      </c>
      <c r="C42" s="44">
        <v>47.904148526607401</v>
      </c>
      <c r="D42" s="44">
        <v>3707.4154560000002</v>
      </c>
      <c r="E42" s="44">
        <v>13.0865823989992</v>
      </c>
      <c r="F42" s="44">
        <v>28.768881303713101</v>
      </c>
      <c r="G42" s="44">
        <v>8.6999999999999993</v>
      </c>
      <c r="H42" s="44">
        <v>6068.625</v>
      </c>
      <c r="I42" s="44">
        <v>5286.65</v>
      </c>
      <c r="J42" s="44">
        <v>2428.7750000000001</v>
      </c>
      <c r="K42" s="44">
        <v>9528.25</v>
      </c>
      <c r="L42" s="44">
        <v>1627.5</v>
      </c>
      <c r="M42" s="44">
        <v>-1.6138781987432</v>
      </c>
      <c r="N42" s="44">
        <v>-0.272800214454127</v>
      </c>
      <c r="O42" s="44">
        <v>1.9640284689354299</v>
      </c>
      <c r="P42" s="44">
        <v>1.93966165131173</v>
      </c>
      <c r="Q42" s="44">
        <v>4.71</v>
      </c>
      <c r="R42" s="44">
        <v>73.400000000000006</v>
      </c>
      <c r="S42" s="44">
        <v>0.25</v>
      </c>
      <c r="T42" s="44">
        <v>1.20450499999998</v>
      </c>
      <c r="U42" s="7">
        <v>0</v>
      </c>
      <c r="V42" s="7">
        <v>0</v>
      </c>
      <c r="W42" s="7">
        <v>0</v>
      </c>
      <c r="X42" s="44">
        <v>21523.335532239998</v>
      </c>
      <c r="Y42" s="44">
        <v>3708.306</v>
      </c>
      <c r="Z42" s="44">
        <v>5556.6093764512798</v>
      </c>
      <c r="AA42" s="44">
        <v>8750.7999999999993</v>
      </c>
      <c r="AB42" s="44">
        <v>10.59</v>
      </c>
      <c r="AC42" s="44">
        <v>17.225097153025501</v>
      </c>
      <c r="AD42" s="44">
        <v>4728.3</v>
      </c>
      <c r="AE42" s="44"/>
      <c r="AF42" s="44">
        <f>dataRB[[#This Row],[SID]]/(dataRB[[#This Row],[NGDP]]*4) *100</f>
        <v>6.0549280532729597</v>
      </c>
    </row>
    <row r="43" spans="1:32" x14ac:dyDescent="0.3">
      <c r="A43" s="44" t="s">
        <v>265</v>
      </c>
      <c r="B43" s="44">
        <v>33002.5</v>
      </c>
      <c r="C43" s="44">
        <v>52.207863040678703</v>
      </c>
      <c r="D43" s="44">
        <v>3534.5217339999999</v>
      </c>
      <c r="E43" s="44">
        <v>14.5337474433755</v>
      </c>
      <c r="F43" s="44">
        <v>29.853820090508101</v>
      </c>
      <c r="G43" s="44">
        <v>8.6999999999999993</v>
      </c>
      <c r="H43" s="44">
        <v>6031.375</v>
      </c>
      <c r="I43" s="44">
        <v>5583.1625000000004</v>
      </c>
      <c r="J43" s="44">
        <v>2412.78125</v>
      </c>
      <c r="K43" s="44">
        <v>9532.8125</v>
      </c>
      <c r="L43" s="44">
        <v>1641.125</v>
      </c>
      <c r="M43" s="44">
        <v>-1.6937090829558199</v>
      </c>
      <c r="N43" s="44">
        <v>1.3399457048816E-2</v>
      </c>
      <c r="O43" s="44">
        <v>1.9988627348085899</v>
      </c>
      <c r="P43" s="44">
        <v>1.61214616234387</v>
      </c>
      <c r="Q43" s="44">
        <v>4.8525</v>
      </c>
      <c r="R43" s="44">
        <v>89.6</v>
      </c>
      <c r="S43" s="44">
        <v>0.31</v>
      </c>
      <c r="T43" s="44">
        <v>2.8261809999999801</v>
      </c>
      <c r="U43" s="7">
        <v>1</v>
      </c>
      <c r="V43" s="7">
        <v>0</v>
      </c>
      <c r="W43" s="7">
        <v>0</v>
      </c>
      <c r="X43" s="44">
        <v>19813.91614981</v>
      </c>
      <c r="Y43" s="44">
        <v>3535.471</v>
      </c>
      <c r="Z43" s="44">
        <v>4715.4020682340497</v>
      </c>
      <c r="AA43" s="44">
        <v>10424.6</v>
      </c>
      <c r="AB43" s="44">
        <v>10.6</v>
      </c>
      <c r="AC43" s="44">
        <v>17.838582273569799</v>
      </c>
      <c r="AD43" s="44">
        <v>4796.5</v>
      </c>
      <c r="AE43" s="44"/>
      <c r="AF43" s="44">
        <f>dataRB[[#This Row],[SID]]/(dataRB[[#This Row],[NGDP]]*4) *100</f>
        <v>7.8968259980304527</v>
      </c>
    </row>
    <row r="44" spans="1:32" x14ac:dyDescent="0.3">
      <c r="A44" s="44" t="s">
        <v>266</v>
      </c>
      <c r="B44" s="44" t="s">
        <v>267</v>
      </c>
      <c r="C44" s="44">
        <v>51.774521774521801</v>
      </c>
      <c r="D44" s="44">
        <v>4113.3075689999996</v>
      </c>
      <c r="E44" s="44">
        <v>12.670504099075499</v>
      </c>
      <c r="F44" s="44">
        <v>30.938758877303101</v>
      </c>
      <c r="G44" s="44">
        <v>8.6999999999999993</v>
      </c>
      <c r="H44" s="44">
        <v>5994.125</v>
      </c>
      <c r="I44" s="44">
        <v>5879.6750000000002</v>
      </c>
      <c r="J44" s="44">
        <v>2396.7874999999999</v>
      </c>
      <c r="K44" s="44">
        <v>9537.375</v>
      </c>
      <c r="L44" s="44">
        <v>1654.75</v>
      </c>
      <c r="M44" s="44">
        <v>-1.77353996716843</v>
      </c>
      <c r="N44" s="44">
        <v>0.29959912855176002</v>
      </c>
      <c r="O44" s="44">
        <v>1.9932375053770099</v>
      </c>
      <c r="P44" s="44">
        <v>1.28463067337602</v>
      </c>
      <c r="Q44" s="44">
        <v>4.9950000000000001</v>
      </c>
      <c r="R44" s="44">
        <v>95.5</v>
      </c>
      <c r="S44" s="44">
        <v>0.32</v>
      </c>
      <c r="T44" s="44">
        <v>0.700398799999991</v>
      </c>
      <c r="U44" s="7">
        <v>0</v>
      </c>
      <c r="V44" s="7">
        <v>1</v>
      </c>
      <c r="W44" s="7">
        <v>0</v>
      </c>
      <c r="X44" s="44">
        <v>21767.438202789999</v>
      </c>
      <c r="Y44" s="44">
        <v>4113.6549999999997</v>
      </c>
      <c r="Z44" s="44">
        <v>4215.72043156374</v>
      </c>
      <c r="AA44" s="44">
        <v>9308.2999999999993</v>
      </c>
      <c r="AB44" s="44">
        <v>10.58</v>
      </c>
      <c r="AC44" s="44">
        <v>18.8966084602128</v>
      </c>
      <c r="AD44" s="44">
        <v>4358.3999999999996</v>
      </c>
      <c r="AE44" s="44"/>
      <c r="AF44" s="44">
        <f>dataRB[[#This Row],[SID]]/(dataRB[[#This Row],[NGDP]]*4) *100</f>
        <v>6.7651462294319424</v>
      </c>
    </row>
    <row r="45" spans="1:32" x14ac:dyDescent="0.3">
      <c r="A45" s="44" t="s">
        <v>268</v>
      </c>
      <c r="B45" s="44" t="s">
        <v>269</v>
      </c>
      <c r="C45" s="44">
        <v>45.568165142102401</v>
      </c>
      <c r="D45" s="44">
        <v>4008.8662669999999</v>
      </c>
      <c r="E45" s="44">
        <v>13.386978427823699</v>
      </c>
      <c r="F45" s="44">
        <v>32.023697664098101</v>
      </c>
      <c r="G45" s="44">
        <v>8.6999999999999993</v>
      </c>
      <c r="H45" s="44">
        <v>5956.875</v>
      </c>
      <c r="I45" s="44">
        <v>6176.1875</v>
      </c>
      <c r="J45" s="44">
        <v>2380.7937499999998</v>
      </c>
      <c r="K45" s="44">
        <v>9541.9375</v>
      </c>
      <c r="L45" s="44">
        <v>1668.375</v>
      </c>
      <c r="M45" s="44">
        <v>-1.8533708513810401</v>
      </c>
      <c r="N45" s="44">
        <v>0.58579880005470297</v>
      </c>
      <c r="O45" s="44">
        <v>2.02760804378631</v>
      </c>
      <c r="P45" s="44">
        <v>0.95711518440816401</v>
      </c>
      <c r="Q45" s="44">
        <v>5.1375000000000002</v>
      </c>
      <c r="R45" s="44">
        <v>123.9</v>
      </c>
      <c r="S45" s="44">
        <v>0.4</v>
      </c>
      <c r="T45" s="44">
        <v>1.3040035999999799</v>
      </c>
      <c r="U45" s="7">
        <v>0</v>
      </c>
      <c r="V45" s="7">
        <v>0</v>
      </c>
      <c r="W45" s="7">
        <v>1</v>
      </c>
      <c r="X45" s="44">
        <v>19830.899600000001</v>
      </c>
      <c r="Y45" s="44">
        <v>4009.2890000000002</v>
      </c>
      <c r="Z45" s="44">
        <v>2957.4472829952401</v>
      </c>
      <c r="AA45" s="44">
        <v>10498.3</v>
      </c>
      <c r="AB45" s="44">
        <v>11.16</v>
      </c>
      <c r="AC45" s="44">
        <v>20.215251692363999</v>
      </c>
      <c r="AD45" s="44">
        <v>5473.4</v>
      </c>
      <c r="AE45" s="44"/>
      <c r="AF45" s="44">
        <f>dataRB[[#This Row],[SID]]/(dataRB[[#This Row],[NGDP]]*4) *100</f>
        <v>6.4192510883921141</v>
      </c>
    </row>
    <row r="46" spans="1:32" x14ac:dyDescent="0.3">
      <c r="A46" s="44" t="s">
        <v>270</v>
      </c>
      <c r="B46" s="44">
        <v>41434.300000000003</v>
      </c>
      <c r="C46" s="44">
        <v>46.693922667934501</v>
      </c>
      <c r="D46" s="44">
        <v>4123.8309829999998</v>
      </c>
      <c r="E46" s="44">
        <v>13.6843146861417</v>
      </c>
      <c r="F46" s="44">
        <v>33.108636450893201</v>
      </c>
      <c r="G46" s="44">
        <v>8.6999999999999993</v>
      </c>
      <c r="H46" s="44">
        <v>5919.625</v>
      </c>
      <c r="I46" s="44">
        <v>6472.7</v>
      </c>
      <c r="J46" s="44">
        <v>2364.8000000000002</v>
      </c>
      <c r="K46" s="44">
        <v>9546.5</v>
      </c>
      <c r="L46" s="44" t="s">
        <v>271</v>
      </c>
      <c r="M46" s="44">
        <v>-1.9332017355936599</v>
      </c>
      <c r="N46" s="44">
        <v>0.87199847155764698</v>
      </c>
      <c r="O46" s="44">
        <v>1.97347433246073</v>
      </c>
      <c r="P46" s="44">
        <v>0.62959969544031003</v>
      </c>
      <c r="Q46" s="44">
        <v>5.28</v>
      </c>
      <c r="R46" s="44">
        <v>99.3</v>
      </c>
      <c r="S46" s="44">
        <v>0.31</v>
      </c>
      <c r="T46" s="44">
        <v>2.5198504000000002</v>
      </c>
      <c r="U46" s="7">
        <v>0</v>
      </c>
      <c r="V46" s="7">
        <v>0</v>
      </c>
      <c r="W46" s="7">
        <v>0</v>
      </c>
      <c r="X46" s="44">
        <v>20816.2418</v>
      </c>
      <c r="Y46" s="44">
        <v>4124.0379999999996</v>
      </c>
      <c r="Z46" s="44">
        <v>2960.8839838331401</v>
      </c>
      <c r="AA46" s="44">
        <v>9876.6</v>
      </c>
      <c r="AB46" s="44">
        <v>12.86</v>
      </c>
      <c r="AC46" s="44">
        <v>19.8106412416866</v>
      </c>
      <c r="AD46" s="44" t="s">
        <v>272</v>
      </c>
      <c r="AE46" s="44"/>
      <c r="AF46" s="44">
        <f>dataRB[[#This Row],[SID]]/(dataRB[[#This Row],[NGDP]]*4) *100</f>
        <v>5.9591932287983624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9DE8-8B2D-4F55-A59B-5E535ADAF8F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BF42-D912-40A2-BA96-C417D495B985}">
  <dimension ref="A1:AL89"/>
  <sheetViews>
    <sheetView zoomScale="70" zoomScaleNormal="70" workbookViewId="0">
      <pane ySplit="1" topLeftCell="A35" activePane="bottomLeft" state="frozen"/>
      <selection activeCell="F1" sqref="F1"/>
      <selection pane="bottomLeft" activeCell="T2" sqref="T2"/>
    </sheetView>
  </sheetViews>
  <sheetFormatPr defaultRowHeight="14.4" x14ac:dyDescent="0.3"/>
  <cols>
    <col min="2" max="2" width="9.33203125" bestFit="1" customWidth="1"/>
    <col min="3" max="12" width="9" bestFit="1" customWidth="1"/>
    <col min="13" max="13" width="12.6640625" bestFit="1" customWidth="1"/>
    <col min="14" max="14" width="10.44140625" bestFit="1" customWidth="1"/>
    <col min="15" max="23" width="9" bestFit="1" customWidth="1"/>
    <col min="24" max="24" width="11.33203125" bestFit="1" customWidth="1"/>
    <col min="25" max="25" width="11.88671875" bestFit="1" customWidth="1"/>
    <col min="26" max="26" width="11.21875" bestFit="1" customWidth="1"/>
    <col min="27" max="27" width="10.109375" bestFit="1" customWidth="1"/>
  </cols>
  <sheetData>
    <row r="1" spans="1:27" x14ac:dyDescent="0.3">
      <c r="A1" s="2" t="s">
        <v>9</v>
      </c>
      <c r="B1" s="20" t="s">
        <v>1</v>
      </c>
      <c r="C1" s="20" t="s">
        <v>99</v>
      </c>
      <c r="D1" s="20" t="s">
        <v>109</v>
      </c>
      <c r="E1" s="20" t="s">
        <v>112</v>
      </c>
      <c r="F1" s="20" t="s">
        <v>119</v>
      </c>
      <c r="G1" s="15" t="s">
        <v>122</v>
      </c>
      <c r="H1" s="15" t="s">
        <v>123</v>
      </c>
      <c r="I1" s="15" t="s">
        <v>124</v>
      </c>
      <c r="J1" s="15" t="s">
        <v>125</v>
      </c>
      <c r="K1" s="15" t="s">
        <v>126</v>
      </c>
      <c r="L1" s="15" t="s">
        <v>127</v>
      </c>
      <c r="M1" s="15" t="s">
        <v>136</v>
      </c>
      <c r="N1" s="15" t="s">
        <v>139</v>
      </c>
      <c r="O1" s="15" t="s">
        <v>140</v>
      </c>
      <c r="P1" s="15" t="s">
        <v>147</v>
      </c>
      <c r="Q1" s="21" t="s">
        <v>150</v>
      </c>
      <c r="R1" s="15" t="s">
        <v>153</v>
      </c>
      <c r="S1" s="15" t="s">
        <v>186</v>
      </c>
      <c r="T1" s="15" t="s">
        <v>187</v>
      </c>
      <c r="U1" s="15" t="s">
        <v>164</v>
      </c>
      <c r="V1" s="15" t="s">
        <v>165</v>
      </c>
      <c r="W1" s="15" t="s">
        <v>170</v>
      </c>
      <c r="X1" s="15" t="s">
        <v>173</v>
      </c>
      <c r="Y1" s="15" t="s">
        <v>176</v>
      </c>
      <c r="Z1" s="22" t="s">
        <v>179</v>
      </c>
      <c r="AA1" s="21" t="s">
        <v>183</v>
      </c>
    </row>
    <row r="2" spans="1:27" x14ac:dyDescent="0.3">
      <c r="A2" s="3" t="s">
        <v>10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x14ac:dyDescent="0.3">
      <c r="A3" s="3" t="s">
        <v>11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3">
      <c r="A4" s="3" t="s">
        <v>12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3">
      <c r="A5" s="3" t="s">
        <v>13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3">
      <c r="A6" s="3" t="s">
        <v>14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>
        <v>13.112986126977532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3">
      <c r="A7" s="3" t="s">
        <v>15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>
        <v>8.2408574058267625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3">
      <c r="A8" s="3" t="s">
        <v>16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>
        <v>4.4470191264246228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3">
      <c r="A9" s="3" t="s">
        <v>17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>
        <v>14.266727308722139</v>
      </c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3">
      <c r="A10" s="3" t="s">
        <v>18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>
        <v>12.738949230462438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3">
      <c r="A11" s="3" t="s">
        <v>19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>
        <v>6.627471861430001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3">
      <c r="A12" s="3" t="s">
        <v>20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v>3.5216386901579355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3">
      <c r="A13" s="3" t="s">
        <v>21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>
        <v>8.3242622789624576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3">
      <c r="A14" s="3" t="s">
        <v>22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>
        <v>8.1331120649779098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3">
      <c r="A15" s="3" t="s">
        <v>23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5.9020051340812563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3">
      <c r="A16" s="3" t="s">
        <v>24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>
        <v>3.3614853360192543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38" x14ac:dyDescent="0.3">
      <c r="A17" s="3" t="s">
        <v>25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>
        <v>5.9176786336075038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38" x14ac:dyDescent="0.3">
      <c r="A18" s="3" t="s">
        <v>26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>
        <v>4.9636438683505535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38" x14ac:dyDescent="0.3">
      <c r="A19" s="3" t="s">
        <v>27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>
        <v>3.0242810160318712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38" x14ac:dyDescent="0.3">
      <c r="A20" s="3" t="s">
        <v>28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>
        <v>0.82197402992172375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38" x14ac:dyDescent="0.3">
      <c r="A21" s="3" t="s">
        <v>29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>
        <v>4.9656426121797326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38" x14ac:dyDescent="0.3">
      <c r="A22" s="3" t="s">
        <v>30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>
        <v>2.6528205877564215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38" x14ac:dyDescent="0.3">
      <c r="A23" s="3" t="s">
        <v>31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>
        <v>1.2577788750365526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38" x14ac:dyDescent="0.3">
      <c r="A24" s="3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>
        <v>0.63077999227418857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38" x14ac:dyDescent="0.3">
      <c r="A25" s="3" t="s">
        <v>33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>
        <v>3.2015619533749096</v>
      </c>
      <c r="Q25" s="17"/>
      <c r="R25" s="17">
        <v>11.9</v>
      </c>
      <c r="S25" s="17"/>
      <c r="T25" s="17"/>
      <c r="U25" s="17"/>
      <c r="V25" s="17"/>
      <c r="W25" s="17"/>
      <c r="X25" s="17"/>
      <c r="Y25" s="17"/>
      <c r="Z25" s="17">
        <v>11.4</v>
      </c>
      <c r="AA25" s="17">
        <v>8.4600000000000009</v>
      </c>
    </row>
    <row r="26" spans="1:38" x14ac:dyDescent="0.3">
      <c r="A26" s="3" t="s">
        <v>34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>
        <v>1.5884154118722238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38" x14ac:dyDescent="0.3">
      <c r="A27" s="3" t="s">
        <v>35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>
        <v>1.4624774025067122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38" x14ac:dyDescent="0.3">
      <c r="A28" s="3" t="s">
        <v>36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>
        <v>1.8191579548010317E-2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38" x14ac:dyDescent="0.3">
      <c r="A29" s="3" t="s">
        <v>37</v>
      </c>
      <c r="B29" s="17"/>
      <c r="C29" s="17"/>
      <c r="D29" s="17"/>
      <c r="E29" s="17"/>
      <c r="F29" s="17"/>
      <c r="G29" s="17">
        <v>-1.117119</v>
      </c>
      <c r="H29" s="17">
        <v>-0.62026970000000003</v>
      </c>
      <c r="I29" s="17">
        <v>0.14680770000000001</v>
      </c>
      <c r="J29" s="17">
        <v>-1.622619</v>
      </c>
      <c r="K29" s="17">
        <v>-1.334362</v>
      </c>
      <c r="L29" s="17">
        <v>-1.753809</v>
      </c>
      <c r="M29" s="17"/>
      <c r="N29" s="17"/>
      <c r="O29" s="17"/>
      <c r="P29" s="17">
        <v>3.4170405324459141</v>
      </c>
      <c r="Q29" s="17"/>
      <c r="R29" s="17"/>
      <c r="S29" s="17">
        <v>12.940000000000001</v>
      </c>
      <c r="T29" s="17">
        <v>0.91</v>
      </c>
      <c r="U29" s="17"/>
      <c r="V29" s="17"/>
      <c r="W29" s="17"/>
      <c r="X29" s="17"/>
      <c r="Y29" s="17"/>
      <c r="Z29" s="17">
        <v>14.04</v>
      </c>
      <c r="AA29" s="17">
        <v>7.69</v>
      </c>
    </row>
    <row r="30" spans="1:38" x14ac:dyDescent="0.3">
      <c r="A30" s="3" t="s">
        <v>38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>
        <v>4009972</v>
      </c>
      <c r="N30" s="17">
        <v>13954</v>
      </c>
      <c r="O30" s="17">
        <v>1588</v>
      </c>
      <c r="P30" s="17">
        <v>3.0061558442662006</v>
      </c>
      <c r="Q30" s="17"/>
      <c r="R30" s="17"/>
      <c r="S30" s="17">
        <v>12.67</v>
      </c>
      <c r="T30" s="17">
        <v>0.86</v>
      </c>
      <c r="U30" s="17"/>
      <c r="V30" s="17"/>
      <c r="W30" s="17"/>
      <c r="X30" s="17"/>
      <c r="Y30" s="17"/>
      <c r="Z30" s="17"/>
      <c r="AA30" s="17"/>
    </row>
    <row r="31" spans="1:38" x14ac:dyDescent="0.3">
      <c r="A31" s="3" t="s">
        <v>39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>
        <v>4193772</v>
      </c>
      <c r="N31" s="17">
        <v>15547</v>
      </c>
      <c r="O31" s="17">
        <v>1648</v>
      </c>
      <c r="P31" s="17">
        <v>0.62957714798863584</v>
      </c>
      <c r="Q31" s="17"/>
      <c r="R31" s="17"/>
      <c r="S31" s="17">
        <v>12.01</v>
      </c>
      <c r="T31" s="17">
        <v>0.77</v>
      </c>
      <c r="U31" s="17"/>
      <c r="V31" s="17"/>
      <c r="W31" s="17"/>
      <c r="X31" s="17"/>
      <c r="Y31" s="17"/>
      <c r="Z31" s="17"/>
      <c r="AA31" s="17"/>
    </row>
    <row r="32" spans="1:38" x14ac:dyDescent="0.3">
      <c r="A32" s="3" t="s">
        <v>40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>
        <v>4489598</v>
      </c>
      <c r="N32" s="17">
        <v>17052</v>
      </c>
      <c r="O32" s="17">
        <v>1772</v>
      </c>
      <c r="P32" s="17">
        <v>1.6910514155047629</v>
      </c>
      <c r="Q32" s="17"/>
      <c r="R32" s="17"/>
      <c r="S32" s="17">
        <v>12.78</v>
      </c>
      <c r="T32" s="17">
        <v>0.73</v>
      </c>
      <c r="U32" s="17"/>
      <c r="V32" s="17"/>
      <c r="W32" s="17"/>
      <c r="X32" s="17"/>
      <c r="Y32" s="17"/>
      <c r="Z32" s="17"/>
      <c r="AA32" s="17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1:38" x14ac:dyDescent="0.3">
      <c r="A33" s="3" t="s">
        <v>41</v>
      </c>
      <c r="B33" s="17"/>
      <c r="C33" s="17"/>
      <c r="D33" s="17">
        <v>332.29247999999995</v>
      </c>
      <c r="E33" s="17"/>
      <c r="F33" s="17"/>
      <c r="G33" s="17">
        <v>-1.112913</v>
      </c>
      <c r="H33" s="17">
        <v>-0.65940169999999998</v>
      </c>
      <c r="I33" s="17">
        <v>0.34054109999999999</v>
      </c>
      <c r="J33" s="17">
        <v>-1.425799</v>
      </c>
      <c r="K33" s="17">
        <v>-1.209228</v>
      </c>
      <c r="L33" s="17">
        <v>-1.7044539999999999</v>
      </c>
      <c r="M33" s="17">
        <v>4825002</v>
      </c>
      <c r="N33" s="17">
        <v>19052</v>
      </c>
      <c r="O33" s="17">
        <v>2026</v>
      </c>
      <c r="P33" s="17">
        <v>6.3273703079157473</v>
      </c>
      <c r="Q33" s="17">
        <v>24.803877104274878</v>
      </c>
      <c r="R33" s="17">
        <v>11.2</v>
      </c>
      <c r="S33" s="17">
        <v>9.9499999999999993</v>
      </c>
      <c r="T33" s="17">
        <v>0.51</v>
      </c>
      <c r="U33" s="17">
        <v>905.875</v>
      </c>
      <c r="V33" s="17">
        <v>897.72500000000002</v>
      </c>
      <c r="W33" s="17">
        <v>172.95250000000001</v>
      </c>
      <c r="X33" s="17">
        <v>9025</v>
      </c>
      <c r="Y33" s="17"/>
      <c r="Z33" s="17">
        <v>19</v>
      </c>
      <c r="AA33" s="17">
        <v>6.98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8"/>
    </row>
    <row r="34" spans="1:38" x14ac:dyDescent="0.3">
      <c r="A34" s="3" t="s">
        <v>42</v>
      </c>
      <c r="B34" s="17"/>
      <c r="C34" s="17"/>
      <c r="D34" s="17">
        <v>330.62052999999997</v>
      </c>
      <c r="E34" s="17"/>
      <c r="F34" s="17"/>
      <c r="G34" s="17"/>
      <c r="H34" s="17"/>
      <c r="I34" s="17"/>
      <c r="J34" s="17"/>
      <c r="K34" s="17"/>
      <c r="L34" s="17"/>
      <c r="M34" s="17">
        <v>5127248</v>
      </c>
      <c r="N34" s="17">
        <v>20371</v>
      </c>
      <c r="O34" s="17">
        <v>2085</v>
      </c>
      <c r="P34" s="17">
        <v>4.081939422766756</v>
      </c>
      <c r="Q34" s="17"/>
      <c r="R34" s="17"/>
      <c r="S34" s="17">
        <v>10.050000000000001</v>
      </c>
      <c r="T34" s="17">
        <v>0.47</v>
      </c>
      <c r="U34" s="17"/>
      <c r="V34" s="17"/>
      <c r="W34" s="17"/>
      <c r="X34" s="17"/>
      <c r="Y34" s="17"/>
      <c r="Z34" s="17"/>
      <c r="AA34" s="17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x14ac:dyDescent="0.3">
      <c r="A35" s="3" t="s">
        <v>43</v>
      </c>
      <c r="B35" s="17"/>
      <c r="C35" s="17"/>
      <c r="D35" s="17">
        <v>387.75862000000001</v>
      </c>
      <c r="E35" s="17"/>
      <c r="F35" s="17"/>
      <c r="G35" s="17"/>
      <c r="H35" s="17"/>
      <c r="I35" s="17"/>
      <c r="J35" s="17"/>
      <c r="K35" s="17"/>
      <c r="L35" s="17"/>
      <c r="M35" s="17">
        <v>5444874</v>
      </c>
      <c r="N35" s="17">
        <v>23307</v>
      </c>
      <c r="O35" s="17">
        <v>2157</v>
      </c>
      <c r="P35" s="17">
        <v>3.0578709130761661</v>
      </c>
      <c r="Q35" s="17"/>
      <c r="R35" s="17"/>
      <c r="S35" s="17">
        <v>10.84</v>
      </c>
      <c r="T35" s="17">
        <v>0.44</v>
      </c>
      <c r="U35" s="17"/>
      <c r="V35" s="17"/>
      <c r="W35" s="17"/>
      <c r="X35" s="17"/>
      <c r="Y35" s="17"/>
      <c r="Z35" s="17"/>
      <c r="AA35" s="17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spans="1:38" x14ac:dyDescent="0.3">
      <c r="A36" s="3" t="s">
        <v>44</v>
      </c>
      <c r="B36" s="17"/>
      <c r="C36" s="17"/>
      <c r="D36" s="17">
        <v>424.94366000000002</v>
      </c>
      <c r="E36" s="17"/>
      <c r="F36" s="17"/>
      <c r="G36" s="17"/>
      <c r="H36" s="17"/>
      <c r="I36" s="17"/>
      <c r="J36" s="17"/>
      <c r="K36" s="17"/>
      <c r="L36" s="17"/>
      <c r="M36" s="17">
        <v>5713056</v>
      </c>
      <c r="N36" s="17">
        <v>25288</v>
      </c>
      <c r="O36" s="17">
        <v>2245</v>
      </c>
      <c r="P36" s="17">
        <v>1.9682862753082286</v>
      </c>
      <c r="Q36" s="17"/>
      <c r="R36" s="17"/>
      <c r="S36" s="17">
        <v>10.77</v>
      </c>
      <c r="T36" s="17">
        <v>0.37</v>
      </c>
      <c r="U36" s="17"/>
      <c r="V36" s="17"/>
      <c r="W36" s="17"/>
      <c r="X36" s="17"/>
      <c r="Y36" s="17"/>
      <c r="Z36" s="17"/>
      <c r="AA36" s="17"/>
    </row>
    <row r="37" spans="1:38" x14ac:dyDescent="0.3">
      <c r="A37" s="3" t="s">
        <v>45</v>
      </c>
      <c r="B37" s="17"/>
      <c r="C37" s="17"/>
      <c r="D37" s="17">
        <v>383.60845</v>
      </c>
      <c r="E37" s="17"/>
      <c r="F37" s="17"/>
      <c r="G37" s="17">
        <v>-1.1141989999999999</v>
      </c>
      <c r="H37" s="17">
        <v>-0.62887559999999998</v>
      </c>
      <c r="I37" s="17">
        <v>0.51848950000000005</v>
      </c>
      <c r="J37" s="17">
        <v>-1.2377359999999999</v>
      </c>
      <c r="K37" s="17">
        <v>-1.0626979999999999</v>
      </c>
      <c r="L37" s="17">
        <v>-1.593318</v>
      </c>
      <c r="M37" s="17">
        <v>6083892</v>
      </c>
      <c r="N37" s="17">
        <v>27609</v>
      </c>
      <c r="O37" s="17">
        <v>2452</v>
      </c>
      <c r="P37" s="17">
        <v>3.5819686289904951</v>
      </c>
      <c r="Q37" s="17">
        <v>28.634192870372939</v>
      </c>
      <c r="R37" s="17">
        <v>10.8</v>
      </c>
      <c r="S37" s="17">
        <v>11.28</v>
      </c>
      <c r="T37" s="17">
        <v>0.33</v>
      </c>
      <c r="U37" s="17">
        <v>1170.47</v>
      </c>
      <c r="V37" s="17">
        <v>1203.2625</v>
      </c>
      <c r="W37" s="17">
        <v>254.40500000000003</v>
      </c>
      <c r="X37" s="17">
        <v>9250</v>
      </c>
      <c r="Y37" s="17"/>
      <c r="Z37" s="17">
        <v>24.1</v>
      </c>
      <c r="AA37" s="17">
        <v>6.39</v>
      </c>
    </row>
    <row r="38" spans="1:38" x14ac:dyDescent="0.3">
      <c r="A38" s="3" t="s">
        <v>46</v>
      </c>
      <c r="B38" s="17">
        <v>2918.41</v>
      </c>
      <c r="C38" s="17">
        <v>51.316641595937519</v>
      </c>
      <c r="D38" s="17">
        <v>309.26656000000003</v>
      </c>
      <c r="E38" s="17">
        <v>15.764405960780017</v>
      </c>
      <c r="F38" s="17"/>
      <c r="G38" s="17"/>
      <c r="H38" s="17"/>
      <c r="I38" s="17"/>
      <c r="J38" s="17"/>
      <c r="K38" s="17"/>
      <c r="L38" s="17"/>
      <c r="M38" s="17">
        <v>6308904</v>
      </c>
      <c r="N38" s="17">
        <v>29555</v>
      </c>
      <c r="O38" s="17">
        <v>2523</v>
      </c>
      <c r="P38" s="17">
        <v>6.0808889603183314</v>
      </c>
      <c r="Q38" s="17"/>
      <c r="R38" s="17"/>
      <c r="S38" s="17">
        <v>23.169999999999998</v>
      </c>
      <c r="T38" s="17">
        <v>0.64</v>
      </c>
      <c r="U38" s="17"/>
      <c r="V38" s="17"/>
      <c r="W38" s="17"/>
      <c r="X38" s="17"/>
      <c r="Y38" s="17"/>
      <c r="Z38" s="17"/>
      <c r="AA38" s="17"/>
    </row>
    <row r="39" spans="1:38" x14ac:dyDescent="0.3">
      <c r="A39" s="3" t="s">
        <v>47</v>
      </c>
      <c r="B39" s="17">
        <v>3301.0800000000004</v>
      </c>
      <c r="C39" s="17">
        <v>50.217807505422464</v>
      </c>
      <c r="D39" s="17">
        <v>334.06443999999999</v>
      </c>
      <c r="E39" s="17">
        <v>14.461933670192796</v>
      </c>
      <c r="F39" s="17"/>
      <c r="G39" s="17"/>
      <c r="H39" s="17"/>
      <c r="I39" s="17"/>
      <c r="J39" s="17"/>
      <c r="K39" s="17"/>
      <c r="L39" s="17"/>
      <c r="M39" s="17">
        <v>6511375</v>
      </c>
      <c r="N39" s="17">
        <v>31147</v>
      </c>
      <c r="O39" s="17">
        <v>2591</v>
      </c>
      <c r="P39" s="17">
        <v>1.1842010804938186</v>
      </c>
      <c r="Q39" s="17"/>
      <c r="R39" s="17"/>
      <c r="S39" s="17">
        <v>33.35</v>
      </c>
      <c r="T39" s="17">
        <v>0.84</v>
      </c>
      <c r="U39" s="17"/>
      <c r="V39" s="17"/>
      <c r="W39" s="17"/>
      <c r="X39" s="17"/>
      <c r="Y39" s="17"/>
      <c r="Z39" s="17"/>
      <c r="AA39" s="17"/>
    </row>
    <row r="40" spans="1:38" x14ac:dyDescent="0.3">
      <c r="A40" s="3" t="s">
        <v>48</v>
      </c>
      <c r="B40" s="17">
        <v>4162.0999999999995</v>
      </c>
      <c r="C40" s="17">
        <v>40.791667667763882</v>
      </c>
      <c r="D40" s="17">
        <v>351.54084</v>
      </c>
      <c r="E40" s="17">
        <v>14.347564931164555</v>
      </c>
      <c r="F40" s="17"/>
      <c r="G40" s="17"/>
      <c r="H40" s="17"/>
      <c r="I40" s="17"/>
      <c r="J40" s="17"/>
      <c r="K40" s="17"/>
      <c r="L40" s="17"/>
      <c r="M40" s="17">
        <v>7100174</v>
      </c>
      <c r="N40" s="17">
        <v>33023</v>
      </c>
      <c r="O40" s="17">
        <v>2634</v>
      </c>
      <c r="P40" s="17">
        <v>0.48876475779717765</v>
      </c>
      <c r="Q40" s="17"/>
      <c r="R40" s="17"/>
      <c r="S40" s="17">
        <v>47.92</v>
      </c>
      <c r="T40" s="17">
        <v>1.0900000000000001</v>
      </c>
      <c r="U40" s="17"/>
      <c r="V40" s="17"/>
      <c r="W40" s="17"/>
      <c r="X40" s="17"/>
      <c r="Y40" s="17"/>
      <c r="Z40" s="17"/>
      <c r="AA40" s="17"/>
    </row>
    <row r="41" spans="1:38" x14ac:dyDescent="0.3">
      <c r="A41" s="3" t="s">
        <v>49</v>
      </c>
      <c r="B41" s="17">
        <v>3827.54</v>
      </c>
      <c r="C41" s="17">
        <v>44.563348782769083</v>
      </c>
      <c r="D41" s="17">
        <v>364.70301000000001</v>
      </c>
      <c r="E41" s="17">
        <v>17.755268396933804</v>
      </c>
      <c r="F41" s="17"/>
      <c r="G41" s="17">
        <v>-1.129521</v>
      </c>
      <c r="H41" s="17">
        <v>-0.62821499999999997</v>
      </c>
      <c r="I41" s="17">
        <v>0.4887801</v>
      </c>
      <c r="J41" s="17">
        <v>-1.1211089999999999</v>
      </c>
      <c r="K41" s="17">
        <v>-1.0300469999999999</v>
      </c>
      <c r="L41" s="17">
        <v>-1.5475890000000001</v>
      </c>
      <c r="M41" s="17">
        <v>7748882</v>
      </c>
      <c r="N41" s="17">
        <v>35960</v>
      </c>
      <c r="O41" s="17">
        <v>2701</v>
      </c>
      <c r="P41" s="17">
        <v>2.0924515431499202</v>
      </c>
      <c r="Q41" s="17">
        <v>35.935630401016809</v>
      </c>
      <c r="R41" s="17">
        <v>10.8</v>
      </c>
      <c r="S41" s="17">
        <v>33.760000000000005</v>
      </c>
      <c r="T41" s="17">
        <v>0.7</v>
      </c>
      <c r="U41" s="17">
        <v>765.94499999999994</v>
      </c>
      <c r="V41" s="17">
        <v>791.17250000000001</v>
      </c>
      <c r="W41" s="17">
        <v>222.82499999999999</v>
      </c>
      <c r="X41" s="17">
        <v>8725</v>
      </c>
      <c r="Y41" s="17">
        <v>1392</v>
      </c>
      <c r="Z41" s="17">
        <v>26.19</v>
      </c>
      <c r="AA41" s="17">
        <v>6.1</v>
      </c>
    </row>
    <row r="42" spans="1:38" x14ac:dyDescent="0.3">
      <c r="A42" s="3" t="s">
        <v>50</v>
      </c>
      <c r="B42" s="17">
        <v>3290.84</v>
      </c>
      <c r="C42" s="17">
        <v>52.015594802542807</v>
      </c>
      <c r="D42" s="17">
        <v>368.10019999999997</v>
      </c>
      <c r="E42" s="17">
        <v>13.460089217342682</v>
      </c>
      <c r="F42" s="17">
        <v>0.9</v>
      </c>
      <c r="G42" s="17"/>
      <c r="H42" s="17"/>
      <c r="I42" s="17"/>
      <c r="J42" s="17"/>
      <c r="K42" s="17"/>
      <c r="L42" s="17"/>
      <c r="M42" s="17">
        <v>7926694</v>
      </c>
      <c r="N42" s="17">
        <v>38759</v>
      </c>
      <c r="O42" s="17">
        <v>2748</v>
      </c>
      <c r="P42" s="17">
        <v>2.4570837537626788</v>
      </c>
      <c r="Q42" s="17"/>
      <c r="R42" s="17"/>
      <c r="S42" s="17">
        <v>28.089999999999996</v>
      </c>
      <c r="T42" s="17">
        <v>0.55000000000000004</v>
      </c>
      <c r="U42" s="17"/>
      <c r="V42" s="17"/>
      <c r="W42" s="17"/>
      <c r="X42" s="17"/>
      <c r="Y42" s="17"/>
      <c r="Z42" s="17"/>
      <c r="AA42" s="17"/>
    </row>
    <row r="43" spans="1:38" x14ac:dyDescent="0.3">
      <c r="A43" s="3" t="s">
        <v>51</v>
      </c>
      <c r="B43" s="17">
        <v>3922.88</v>
      </c>
      <c r="C43" s="17">
        <v>50.317368871849254</v>
      </c>
      <c r="D43" s="17">
        <v>428.73707999999999</v>
      </c>
      <c r="E43" s="17">
        <v>14.037900725997224</v>
      </c>
      <c r="F43" s="17">
        <v>0.9</v>
      </c>
      <c r="G43" s="17"/>
      <c r="H43" s="17"/>
      <c r="I43" s="17"/>
      <c r="J43" s="17"/>
      <c r="K43" s="17"/>
      <c r="L43" s="17"/>
      <c r="M43" s="17">
        <v>8437711</v>
      </c>
      <c r="N43" s="17">
        <v>40814</v>
      </c>
      <c r="O43" s="17">
        <v>2848</v>
      </c>
      <c r="P43" s="17">
        <v>1.6456126005054639</v>
      </c>
      <c r="Q43" s="17"/>
      <c r="R43" s="17"/>
      <c r="S43" s="17">
        <v>22.369999999999997</v>
      </c>
      <c r="T43" s="17">
        <v>0.41</v>
      </c>
      <c r="U43" s="17"/>
      <c r="V43" s="17"/>
      <c r="W43" s="17"/>
      <c r="X43" s="17"/>
      <c r="Y43" s="17"/>
      <c r="Z43" s="17"/>
      <c r="AA43" s="17"/>
    </row>
    <row r="44" spans="1:38" x14ac:dyDescent="0.3">
      <c r="A44" s="3" t="s">
        <v>52</v>
      </c>
      <c r="B44" s="17">
        <v>5000.57</v>
      </c>
      <c r="C44" s="17">
        <v>42.617141645852371</v>
      </c>
      <c r="D44" s="17">
        <v>475.85162000000003</v>
      </c>
      <c r="E44" s="17">
        <v>13.280486024593197</v>
      </c>
      <c r="F44" s="17">
        <v>0.8</v>
      </c>
      <c r="G44" s="17"/>
      <c r="H44" s="17"/>
      <c r="I44" s="17"/>
      <c r="J44" s="17"/>
      <c r="K44" s="17"/>
      <c r="L44" s="17"/>
      <c r="M44" s="17">
        <v>8821594</v>
      </c>
      <c r="N44" s="17">
        <v>44417</v>
      </c>
      <c r="O44" s="17">
        <v>2927</v>
      </c>
      <c r="P44" s="17">
        <v>2.5278074412878659</v>
      </c>
      <c r="Q44" s="17"/>
      <c r="R44" s="17"/>
      <c r="S44" s="17">
        <v>30.65</v>
      </c>
      <c r="T44" s="17">
        <v>0.5</v>
      </c>
      <c r="U44" s="17"/>
      <c r="V44" s="17"/>
      <c r="W44" s="17"/>
      <c r="X44" s="17"/>
      <c r="Y44" s="17"/>
      <c r="Z44" s="17"/>
      <c r="AA44" s="17"/>
    </row>
    <row r="45" spans="1:38" x14ac:dyDescent="0.3">
      <c r="A45" s="3" t="s">
        <v>53</v>
      </c>
      <c r="B45" s="17">
        <v>4832.2900000000009</v>
      </c>
      <c r="C45" s="17">
        <v>48.373131579437477</v>
      </c>
      <c r="D45" s="17">
        <v>449.36962999999997</v>
      </c>
      <c r="E45" s="17">
        <v>15.29440493016768</v>
      </c>
      <c r="F45" s="17">
        <v>0.7</v>
      </c>
      <c r="G45" s="17">
        <v>-1.114133</v>
      </c>
      <c r="H45" s="17">
        <v>-0.69428429999999997</v>
      </c>
      <c r="I45" s="17">
        <v>-9.4990099999999994E-2</v>
      </c>
      <c r="J45" s="17">
        <v>-1.1311180000000001</v>
      </c>
      <c r="K45" s="17">
        <v>-1.0696490000000001</v>
      </c>
      <c r="L45" s="17">
        <v>-1.5550379999999999</v>
      </c>
      <c r="M45" s="17">
        <v>9246230</v>
      </c>
      <c r="N45" s="17">
        <v>48520</v>
      </c>
      <c r="O45" s="17">
        <v>3063</v>
      </c>
      <c r="P45" s="17">
        <v>2.946824920291724</v>
      </c>
      <c r="Q45" s="17">
        <v>42.811373307725063</v>
      </c>
      <c r="R45" s="17">
        <v>10.4</v>
      </c>
      <c r="S45" s="17">
        <v>13.059999999999999</v>
      </c>
      <c r="T45" s="17">
        <v>0.18</v>
      </c>
      <c r="U45" s="17">
        <v>756.75249999999994</v>
      </c>
      <c r="V45" s="17">
        <v>857.05250000000001</v>
      </c>
      <c r="W45" s="17">
        <v>274.03000000000003</v>
      </c>
      <c r="X45" s="17">
        <v>9397.5</v>
      </c>
      <c r="Y45" s="17">
        <v>1472.25</v>
      </c>
      <c r="Z45" s="17">
        <v>33.75</v>
      </c>
      <c r="AA45" s="17">
        <v>6.13</v>
      </c>
    </row>
    <row r="46" spans="1:38" x14ac:dyDescent="0.3">
      <c r="A46" s="3" t="s">
        <v>54</v>
      </c>
      <c r="B46" s="17">
        <v>4660.5300000000007</v>
      </c>
      <c r="C46" s="17">
        <v>51.560015706368155</v>
      </c>
      <c r="D46" s="17">
        <v>457.45740999999998</v>
      </c>
      <c r="E46" s="17">
        <v>11.275112487206391</v>
      </c>
      <c r="F46" s="17">
        <v>0.7</v>
      </c>
      <c r="G46" s="17"/>
      <c r="H46" s="17"/>
      <c r="I46" s="17"/>
      <c r="J46" s="17"/>
      <c r="K46" s="17"/>
      <c r="L46" s="17"/>
      <c r="M46" s="17">
        <v>9456076</v>
      </c>
      <c r="N46" s="17">
        <v>39792</v>
      </c>
      <c r="O46" s="17">
        <v>3135</v>
      </c>
      <c r="P46" s="17">
        <v>6.1185520865458143</v>
      </c>
      <c r="Q46" s="17"/>
      <c r="R46" s="17"/>
      <c r="S46" s="17">
        <v>21.8</v>
      </c>
      <c r="T46" s="17">
        <v>0.27</v>
      </c>
      <c r="U46" s="17"/>
      <c r="V46" s="17"/>
      <c r="W46" s="17"/>
      <c r="X46" s="17"/>
      <c r="Y46" s="17"/>
      <c r="Z46" s="17"/>
      <c r="AA46" s="17"/>
    </row>
    <row r="47" spans="1:38" x14ac:dyDescent="0.3">
      <c r="A47" s="3" t="s">
        <v>55</v>
      </c>
      <c r="B47" s="17">
        <v>6461.9599999999991</v>
      </c>
      <c r="C47" s="17">
        <v>42.520535565060769</v>
      </c>
      <c r="D47" s="17">
        <v>633.40675999999996</v>
      </c>
      <c r="E47" s="17">
        <v>13.470061715021449</v>
      </c>
      <c r="F47" s="17">
        <v>0.7</v>
      </c>
      <c r="G47" s="17"/>
      <c r="H47" s="17"/>
      <c r="I47" s="17"/>
      <c r="J47" s="17"/>
      <c r="K47" s="17"/>
      <c r="L47" s="17"/>
      <c r="M47" s="17">
        <v>9672317</v>
      </c>
      <c r="N47" s="17">
        <v>42518</v>
      </c>
      <c r="O47" s="17">
        <v>3192</v>
      </c>
      <c r="P47" s="17">
        <v>28.371889158559704</v>
      </c>
      <c r="Q47" s="17"/>
      <c r="R47" s="17"/>
      <c r="S47" s="17">
        <v>21.869999999999997</v>
      </c>
      <c r="T47" s="17">
        <v>0.25</v>
      </c>
      <c r="U47" s="17"/>
      <c r="V47" s="17"/>
      <c r="W47" s="17"/>
      <c r="X47" s="17"/>
      <c r="Y47" s="17"/>
      <c r="Z47" s="17"/>
      <c r="AA47" s="17"/>
    </row>
    <row r="48" spans="1:38" x14ac:dyDescent="0.3">
      <c r="A48" s="3" t="s">
        <v>56</v>
      </c>
      <c r="B48" s="17">
        <v>8611.7199999999993</v>
      </c>
      <c r="C48" s="17">
        <v>38.347740056574068</v>
      </c>
      <c r="D48" s="17">
        <v>772.6197699999999</v>
      </c>
      <c r="E48" s="17">
        <v>12.37766671466327</v>
      </c>
      <c r="F48" s="17">
        <v>0.7</v>
      </c>
      <c r="G48" s="17"/>
      <c r="H48" s="17"/>
      <c r="I48" s="17"/>
      <c r="J48" s="17"/>
      <c r="K48" s="17"/>
      <c r="L48" s="17"/>
      <c r="M48" s="17">
        <v>9798943</v>
      </c>
      <c r="N48" s="17">
        <v>44729</v>
      </c>
      <c r="O48" s="17">
        <v>3239</v>
      </c>
      <c r="P48" s="17">
        <v>28.078703434551745</v>
      </c>
      <c r="Q48" s="17"/>
      <c r="R48" s="17"/>
      <c r="S48" s="17">
        <v>18.89</v>
      </c>
      <c r="T48" s="17">
        <v>0.2</v>
      </c>
      <c r="U48" s="17"/>
      <c r="V48" s="17"/>
      <c r="W48" s="17"/>
      <c r="X48" s="17"/>
      <c r="Y48" s="17"/>
      <c r="Z48" s="17"/>
      <c r="AA48" s="17"/>
    </row>
    <row r="49" spans="1:27" x14ac:dyDescent="0.3">
      <c r="A49" s="3" t="s">
        <v>57</v>
      </c>
      <c r="B49" s="17">
        <v>10990.289999999999</v>
      </c>
      <c r="C49" s="17">
        <v>37.220400917537212</v>
      </c>
      <c r="D49" s="17">
        <v>671.11218999999994</v>
      </c>
      <c r="E49" s="17">
        <v>13.298284212700484</v>
      </c>
      <c r="F49" s="17">
        <v>0.6</v>
      </c>
      <c r="G49" s="17">
        <v>-1.077785</v>
      </c>
      <c r="H49" s="17">
        <v>-0.67942919999999996</v>
      </c>
      <c r="I49" s="17">
        <v>-8.7769E-2</v>
      </c>
      <c r="J49" s="17">
        <v>-1.1774439999999999</v>
      </c>
      <c r="K49" s="17">
        <v>-1.1072519999999999</v>
      </c>
      <c r="L49" s="17">
        <v>-1.6602079999999999</v>
      </c>
      <c r="M49" s="17">
        <v>9863341</v>
      </c>
      <c r="N49" s="17">
        <v>48853</v>
      </c>
      <c r="O49" s="17">
        <v>3317</v>
      </c>
      <c r="P49" s="17">
        <v>19.609241112479971</v>
      </c>
      <c r="Q49" s="17">
        <v>37.958618366450224</v>
      </c>
      <c r="R49" s="17">
        <v>10.1</v>
      </c>
      <c r="S49" s="17">
        <v>18.2</v>
      </c>
      <c r="T49" s="17">
        <v>0.18</v>
      </c>
      <c r="U49" s="17">
        <v>1354.7549999999999</v>
      </c>
      <c r="V49" s="17">
        <v>1298.7649999999999</v>
      </c>
      <c r="W49" s="17">
        <v>450.13249999999999</v>
      </c>
      <c r="X49" s="17">
        <v>9450</v>
      </c>
      <c r="Y49" s="17">
        <v>1527.25</v>
      </c>
      <c r="Z49" s="17">
        <v>76.11</v>
      </c>
      <c r="AA49" s="17">
        <v>6.1</v>
      </c>
    </row>
    <row r="50" spans="1:27" x14ac:dyDescent="0.3">
      <c r="A50" s="3" t="s">
        <v>58</v>
      </c>
      <c r="B50" s="17">
        <v>10621.92</v>
      </c>
      <c r="C50" s="17">
        <v>45.076031451940892</v>
      </c>
      <c r="D50" s="17">
        <v>719.81024000000014</v>
      </c>
      <c r="E50" s="17">
        <v>12.781493364664767</v>
      </c>
      <c r="F50" s="17">
        <v>0.7</v>
      </c>
      <c r="G50" s="17"/>
      <c r="H50" s="17"/>
      <c r="I50" s="17"/>
      <c r="J50" s="17"/>
      <c r="K50" s="17"/>
      <c r="L50" s="17"/>
      <c r="M50" s="17">
        <v>9817744</v>
      </c>
      <c r="N50" s="17">
        <v>51836</v>
      </c>
      <c r="O50" s="17">
        <v>3383</v>
      </c>
      <c r="P50" s="17">
        <v>5.0112350803168892</v>
      </c>
      <c r="Q50" s="17"/>
      <c r="R50" s="17"/>
      <c r="S50" s="17">
        <v>22.22</v>
      </c>
      <c r="T50" s="17">
        <v>0.21</v>
      </c>
      <c r="U50" s="17"/>
      <c r="V50" s="17"/>
      <c r="W50" s="17"/>
      <c r="X50" s="17"/>
      <c r="Y50" s="17"/>
      <c r="Z50" s="17"/>
      <c r="AA50" s="17"/>
    </row>
    <row r="51" spans="1:27" x14ac:dyDescent="0.3">
      <c r="A51" s="3" t="s">
        <v>59</v>
      </c>
      <c r="B51" s="17">
        <v>13750.470000000001</v>
      </c>
      <c r="C51" s="17">
        <v>41.090740898311104</v>
      </c>
      <c r="D51" s="17">
        <v>949.2658899999999</v>
      </c>
      <c r="E51" s="17">
        <v>13.859671705767147</v>
      </c>
      <c r="F51" s="17">
        <v>0.6</v>
      </c>
      <c r="G51" s="17"/>
      <c r="H51" s="17"/>
      <c r="I51" s="17"/>
      <c r="J51" s="17"/>
      <c r="K51" s="17"/>
      <c r="L51" s="17"/>
      <c r="M51" s="17">
        <v>9789973</v>
      </c>
      <c r="N51" s="17">
        <v>56314</v>
      </c>
      <c r="O51" s="17">
        <v>3445</v>
      </c>
      <c r="P51" s="17">
        <v>5.1961434479583346</v>
      </c>
      <c r="Q51" s="17"/>
      <c r="R51" s="17"/>
      <c r="S51" s="17">
        <v>24.990000000000002</v>
      </c>
      <c r="T51" s="17">
        <v>0.24</v>
      </c>
      <c r="U51" s="17"/>
      <c r="V51" s="17"/>
      <c r="W51" s="17"/>
      <c r="X51" s="17"/>
      <c r="Y51" s="17"/>
      <c r="Z51" s="17"/>
      <c r="AA51" s="17"/>
    </row>
    <row r="52" spans="1:27" x14ac:dyDescent="0.3">
      <c r="A52" s="3" t="s">
        <v>60</v>
      </c>
      <c r="B52" s="17">
        <v>14797.06</v>
      </c>
      <c r="C52" s="17">
        <v>42.898994800318441</v>
      </c>
      <c r="D52" s="17">
        <v>1043.40931</v>
      </c>
      <c r="E52" s="17">
        <v>13.570263282030352</v>
      </c>
      <c r="F52" s="17">
        <v>0.6</v>
      </c>
      <c r="G52" s="17"/>
      <c r="H52" s="17"/>
      <c r="I52" s="17"/>
      <c r="J52" s="17"/>
      <c r="K52" s="17"/>
      <c r="L52" s="17"/>
      <c r="M52" s="17">
        <v>10037298</v>
      </c>
      <c r="N52" s="17">
        <v>60781</v>
      </c>
      <c r="O52" s="17">
        <v>3528</v>
      </c>
      <c r="P52" s="17">
        <v>5.0483162770071255</v>
      </c>
      <c r="Q52" s="17"/>
      <c r="R52" s="17"/>
      <c r="S52" s="17">
        <v>23.419999999999998</v>
      </c>
      <c r="T52" s="17">
        <v>0.2</v>
      </c>
      <c r="U52" s="17"/>
      <c r="V52" s="17"/>
      <c r="W52" s="17"/>
      <c r="X52" s="17"/>
      <c r="Y52" s="17"/>
      <c r="Z52" s="17"/>
      <c r="AA52" s="17"/>
    </row>
    <row r="53" spans="1:27" x14ac:dyDescent="0.3">
      <c r="A53" s="3" t="s">
        <v>61</v>
      </c>
      <c r="B53" s="17">
        <v>15592.220000000001</v>
      </c>
      <c r="C53" s="17">
        <v>44.808885456977897</v>
      </c>
      <c r="D53" s="17">
        <v>1130.6437699999999</v>
      </c>
      <c r="E53" s="17">
        <v>14.258521236873262</v>
      </c>
      <c r="F53" s="17">
        <v>0.5</v>
      </c>
      <c r="G53" s="17">
        <v>-0.90169750000000004</v>
      </c>
      <c r="H53" s="17">
        <v>-0.51752810000000005</v>
      </c>
      <c r="I53" s="17">
        <v>6.8615200000000001E-2</v>
      </c>
      <c r="J53" s="17">
        <v>-1.0696319999999999</v>
      </c>
      <c r="K53" s="17">
        <v>-0.93695600000000001</v>
      </c>
      <c r="L53" s="17">
        <v>-1.5671809999999999</v>
      </c>
      <c r="M53" s="17">
        <v>10429340</v>
      </c>
      <c r="N53" s="17">
        <v>64847</v>
      </c>
      <c r="O53" s="17">
        <v>3701</v>
      </c>
      <c r="P53" s="17">
        <v>4.9399713865682759</v>
      </c>
      <c r="Q53" s="17">
        <v>21.777556436828899</v>
      </c>
      <c r="R53" s="17">
        <v>9.9</v>
      </c>
      <c r="S53" s="17">
        <v>29.410000000000004</v>
      </c>
      <c r="T53" s="17">
        <v>0.25</v>
      </c>
      <c r="U53" s="17">
        <v>2379.5500000000002</v>
      </c>
      <c r="V53" s="17">
        <v>2397.09</v>
      </c>
      <c r="W53" s="17">
        <v>971.32749999999999</v>
      </c>
      <c r="X53" s="17">
        <v>9600</v>
      </c>
      <c r="Y53" s="17">
        <v>1582.5</v>
      </c>
      <c r="Z53" s="17">
        <v>80.77</v>
      </c>
      <c r="AA53" s="17">
        <v>6.08</v>
      </c>
    </row>
    <row r="54" spans="1:27" x14ac:dyDescent="0.3">
      <c r="A54" s="3" t="s">
        <v>62</v>
      </c>
      <c r="B54" s="17">
        <v>13701.36</v>
      </c>
      <c r="C54" s="17">
        <v>54.455616084826616</v>
      </c>
      <c r="D54" s="17">
        <v>1180.8379600000001</v>
      </c>
      <c r="E54" s="17">
        <v>13.539896769371801</v>
      </c>
      <c r="F54" s="17">
        <v>0.6</v>
      </c>
      <c r="G54" s="17"/>
      <c r="H54" s="17"/>
      <c r="I54" s="17"/>
      <c r="J54" s="17"/>
      <c r="K54" s="17"/>
      <c r="L54" s="17"/>
      <c r="M54" s="17">
        <v>10717050</v>
      </c>
      <c r="N54" s="17">
        <v>69450</v>
      </c>
      <c r="O54" s="17">
        <v>3778</v>
      </c>
      <c r="P54" s="17">
        <v>5.3827767288167072</v>
      </c>
      <c r="Q54" s="17"/>
      <c r="R54" s="17"/>
      <c r="S54" s="17">
        <v>44</v>
      </c>
      <c r="T54" s="17">
        <v>0.35</v>
      </c>
      <c r="U54" s="17"/>
      <c r="V54" s="17"/>
      <c r="W54" s="17"/>
      <c r="X54" s="17"/>
      <c r="Y54" s="17"/>
      <c r="Z54" s="17"/>
      <c r="AA54" s="17"/>
    </row>
    <row r="55" spans="1:27" x14ac:dyDescent="0.3">
      <c r="A55" s="3" t="s">
        <v>63</v>
      </c>
      <c r="B55" s="17">
        <v>16372.029999999999</v>
      </c>
      <c r="C55" s="17">
        <v>50.566362265400208</v>
      </c>
      <c r="D55" s="17">
        <v>1383.5747900000001</v>
      </c>
      <c r="E55" s="17">
        <v>14.026971609507191</v>
      </c>
      <c r="F55" s="17">
        <v>0.5</v>
      </c>
      <c r="G55" s="17"/>
      <c r="H55" s="17"/>
      <c r="I55" s="17"/>
      <c r="J55" s="17"/>
      <c r="K55" s="17"/>
      <c r="L55" s="17"/>
      <c r="M55" s="17">
        <v>11592926</v>
      </c>
      <c r="N55" s="17">
        <v>72600</v>
      </c>
      <c r="O55" s="17">
        <v>3871</v>
      </c>
      <c r="P55" s="17">
        <v>1.516008732776486</v>
      </c>
      <c r="Q55" s="17"/>
      <c r="R55" s="17"/>
      <c r="S55" s="17">
        <v>46.35</v>
      </c>
      <c r="T55" s="17">
        <v>0.37</v>
      </c>
      <c r="U55" s="17"/>
      <c r="V55" s="17"/>
      <c r="W55" s="17"/>
      <c r="X55" s="17"/>
      <c r="Y55" s="17"/>
      <c r="Z55" s="17"/>
      <c r="AA55" s="17"/>
    </row>
    <row r="56" spans="1:27" x14ac:dyDescent="0.3">
      <c r="A56" s="3" t="s">
        <v>64</v>
      </c>
      <c r="B56" s="17">
        <v>18573.68</v>
      </c>
      <c r="C56" s="17">
        <v>48.329948615460154</v>
      </c>
      <c r="D56" s="17">
        <v>1342.2811900000002</v>
      </c>
      <c r="E56" s="17">
        <v>13.307648242028506</v>
      </c>
      <c r="F56" s="17">
        <v>0.5</v>
      </c>
      <c r="G56" s="17"/>
      <c r="H56" s="17"/>
      <c r="I56" s="17"/>
      <c r="J56" s="17"/>
      <c r="K56" s="17"/>
      <c r="L56" s="17"/>
      <c r="M56" s="17">
        <v>11430719</v>
      </c>
      <c r="N56" s="17">
        <v>75989</v>
      </c>
      <c r="O56" s="17">
        <v>4004</v>
      </c>
      <c r="P56" s="17">
        <v>2.8000450342995142</v>
      </c>
      <c r="Q56" s="17"/>
      <c r="R56" s="17"/>
      <c r="S56" s="17">
        <v>63.27</v>
      </c>
      <c r="T56" s="17">
        <v>0.47</v>
      </c>
      <c r="U56" s="17"/>
      <c r="V56" s="17"/>
      <c r="W56" s="17"/>
      <c r="X56" s="17"/>
      <c r="Y56" s="17"/>
      <c r="Z56" s="17"/>
      <c r="AA56" s="17"/>
    </row>
    <row r="57" spans="1:27" x14ac:dyDescent="0.3">
      <c r="A57" s="3" t="s">
        <v>65</v>
      </c>
      <c r="B57" s="17">
        <v>18421.78</v>
      </c>
      <c r="C57" s="17">
        <v>49.883561740504994</v>
      </c>
      <c r="D57" s="17">
        <v>1230.1287900000002</v>
      </c>
      <c r="E57" s="17">
        <v>13.199538806781973</v>
      </c>
      <c r="F57" s="17">
        <v>0.5</v>
      </c>
      <c r="G57" s="17">
        <v>-0.89716390000000001</v>
      </c>
      <c r="H57" s="17">
        <v>-0.47108240000000001</v>
      </c>
      <c r="I57" s="17">
        <v>5.9591999999999996E-3</v>
      </c>
      <c r="J57" s="17">
        <v>-1.068252</v>
      </c>
      <c r="K57" s="17">
        <v>-0.90096779999999999</v>
      </c>
      <c r="L57" s="17">
        <v>-1.5444290000000001</v>
      </c>
      <c r="M57" s="17">
        <v>11805014</v>
      </c>
      <c r="N57" s="17">
        <v>81569</v>
      </c>
      <c r="O57" s="17">
        <v>4088</v>
      </c>
      <c r="P57" s="17">
        <v>5.9003162015509591</v>
      </c>
      <c r="Q57" s="17">
        <v>22.92620252173699</v>
      </c>
      <c r="R57" s="17">
        <v>9.4</v>
      </c>
      <c r="S57" s="17">
        <v>89.51</v>
      </c>
      <c r="T57" s="17">
        <v>0.67</v>
      </c>
      <c r="U57" s="17">
        <v>2645.0924999999997</v>
      </c>
      <c r="V57" s="17">
        <v>2701.54</v>
      </c>
      <c r="W57" s="17">
        <v>1212.9224999999999</v>
      </c>
      <c r="X57" s="17">
        <v>9469.25</v>
      </c>
      <c r="Y57" s="17">
        <v>1596.5</v>
      </c>
      <c r="Z57" s="17">
        <v>101.6</v>
      </c>
      <c r="AA57" s="17">
        <v>6.06</v>
      </c>
    </row>
    <row r="58" spans="1:27" x14ac:dyDescent="0.3">
      <c r="A58" s="3" t="s">
        <v>66</v>
      </c>
      <c r="B58" s="17">
        <v>16670.21</v>
      </c>
      <c r="C58" s="17">
        <v>54.077243178100346</v>
      </c>
      <c r="D58" s="17">
        <v>1210.9828499999999</v>
      </c>
      <c r="E58" s="17">
        <v>14.222556284533908</v>
      </c>
      <c r="F58" s="17">
        <v>0.5</v>
      </c>
      <c r="G58" s="17"/>
      <c r="H58" s="17"/>
      <c r="I58" s="17"/>
      <c r="J58" s="17"/>
      <c r="K58" s="17"/>
      <c r="L58" s="17"/>
      <c r="M58" s="17">
        <v>12237425</v>
      </c>
      <c r="N58" s="17">
        <v>84205</v>
      </c>
      <c r="O58" s="17">
        <v>4156</v>
      </c>
      <c r="P58" s="17">
        <v>4.9377946004989459</v>
      </c>
      <c r="Q58" s="17"/>
      <c r="R58" s="17"/>
      <c r="S58" s="17">
        <v>150.85999999999999</v>
      </c>
      <c r="T58" s="17">
        <v>1.0900000000000001</v>
      </c>
      <c r="U58" s="17"/>
      <c r="V58" s="17"/>
      <c r="W58" s="17"/>
      <c r="X58" s="17"/>
      <c r="Y58" s="17"/>
      <c r="Z58" s="17"/>
      <c r="AA58" s="17"/>
    </row>
    <row r="59" spans="1:27" x14ac:dyDescent="0.3">
      <c r="A59" s="3" t="s">
        <v>67</v>
      </c>
      <c r="B59" s="17">
        <v>19125.68</v>
      </c>
      <c r="C59" s="17">
        <v>51.740016564116942</v>
      </c>
      <c r="D59" s="17">
        <v>1356.1791600000004</v>
      </c>
      <c r="E59" s="17">
        <v>13.429169577238561</v>
      </c>
      <c r="F59" s="17">
        <v>0.5</v>
      </c>
      <c r="G59" s="17"/>
      <c r="H59" s="17"/>
      <c r="I59" s="17"/>
      <c r="J59" s="17"/>
      <c r="K59" s="17"/>
      <c r="L59" s="17"/>
      <c r="M59" s="17">
        <v>12626239</v>
      </c>
      <c r="N59" s="17">
        <v>89205</v>
      </c>
      <c r="O59" s="17">
        <v>4230</v>
      </c>
      <c r="P59" s="17">
        <v>4.9996075760299519</v>
      </c>
      <c r="Q59" s="17"/>
      <c r="R59" s="17"/>
      <c r="S59" s="17">
        <v>122.44000000000001</v>
      </c>
      <c r="T59" s="17">
        <v>0.87</v>
      </c>
      <c r="U59" s="17"/>
      <c r="V59" s="17"/>
      <c r="W59" s="17"/>
      <c r="X59" s="17"/>
      <c r="Y59" s="17"/>
      <c r="Z59" s="17"/>
      <c r="AA59" s="17"/>
    </row>
    <row r="60" spans="1:27" x14ac:dyDescent="0.3">
      <c r="A60" s="3" t="s">
        <v>68</v>
      </c>
      <c r="B60" s="17">
        <v>22635.56</v>
      </c>
      <c r="C60" s="17">
        <v>45.650162841122551</v>
      </c>
      <c r="D60" s="17">
        <v>1400.7598899999998</v>
      </c>
      <c r="E60" s="17">
        <v>12.640023043388368</v>
      </c>
      <c r="F60" s="17">
        <v>0.5</v>
      </c>
      <c r="G60" s="17"/>
      <c r="H60" s="17"/>
      <c r="I60" s="17"/>
      <c r="J60" s="17"/>
      <c r="K60" s="17"/>
      <c r="L60" s="17"/>
      <c r="M60" s="17">
        <v>12728564</v>
      </c>
      <c r="N60" s="17">
        <v>94058</v>
      </c>
      <c r="O60" s="17">
        <v>4268</v>
      </c>
      <c r="P60" s="17">
        <v>2.9071786399999855</v>
      </c>
      <c r="Q60" s="17"/>
      <c r="R60" s="17"/>
      <c r="S60" s="17">
        <v>128.47</v>
      </c>
      <c r="T60" s="17">
        <v>0.87</v>
      </c>
      <c r="U60" s="17"/>
      <c r="V60" s="17"/>
      <c r="W60" s="17"/>
      <c r="X60" s="17"/>
      <c r="Y60" s="17"/>
      <c r="Z60" s="17"/>
      <c r="AA60" s="17"/>
    </row>
    <row r="61" spans="1:27" x14ac:dyDescent="0.3">
      <c r="A61" s="3" t="s">
        <v>69</v>
      </c>
      <c r="B61" s="17">
        <v>22147.82</v>
      </c>
      <c r="C61" s="17">
        <v>47.580980882091325</v>
      </c>
      <c r="D61" s="17">
        <v>1392.0679599999999</v>
      </c>
      <c r="E61" s="17">
        <v>14.189477790590676</v>
      </c>
      <c r="F61" s="17">
        <v>0.5</v>
      </c>
      <c r="G61" s="17">
        <v>-0.48662490000000003</v>
      </c>
      <c r="H61" s="17">
        <v>-0.30486740000000001</v>
      </c>
      <c r="I61" s="17">
        <v>0.1797822</v>
      </c>
      <c r="J61" s="17">
        <v>-1.0085139999999999</v>
      </c>
      <c r="K61" s="17">
        <v>-0.84040859999999995</v>
      </c>
      <c r="L61" s="17">
        <v>-1.4428719999999999</v>
      </c>
      <c r="M61" s="17">
        <v>12343046</v>
      </c>
      <c r="N61" s="17">
        <v>100102</v>
      </c>
      <c r="O61" s="17">
        <v>4362</v>
      </c>
      <c r="P61" s="17">
        <v>2.4992676655999801</v>
      </c>
      <c r="Q61" s="17">
        <v>23.632662110242496</v>
      </c>
      <c r="R61" s="17">
        <v>9.4</v>
      </c>
      <c r="S61" s="17">
        <v>119.8</v>
      </c>
      <c r="T61" s="17">
        <v>0.74</v>
      </c>
      <c r="U61" s="17">
        <v>3205.0425</v>
      </c>
      <c r="V61" s="17">
        <v>3069.4949999999999</v>
      </c>
      <c r="W61" s="17">
        <v>1302.1500000000001</v>
      </c>
      <c r="X61" s="17">
        <v>9513.75</v>
      </c>
      <c r="Y61" s="17">
        <v>1599.25</v>
      </c>
      <c r="Z61" s="17">
        <v>110.86</v>
      </c>
      <c r="AA61" s="17">
        <v>5.98</v>
      </c>
    </row>
    <row r="62" spans="1:27" x14ac:dyDescent="0.3">
      <c r="A62" s="3" t="s">
        <v>70</v>
      </c>
      <c r="B62" s="17">
        <v>19821.310000000001</v>
      </c>
      <c r="C62" s="17">
        <v>50.850069949967981</v>
      </c>
      <c r="D62" s="17">
        <v>1334.7707100000002</v>
      </c>
      <c r="E62" s="17">
        <v>16.225315077560467</v>
      </c>
      <c r="F62" s="17">
        <v>0.9</v>
      </c>
      <c r="G62" s="17"/>
      <c r="H62" s="17"/>
      <c r="I62" s="17"/>
      <c r="J62" s="17"/>
      <c r="K62" s="17"/>
      <c r="L62" s="17"/>
      <c r="M62" s="17">
        <v>12314982</v>
      </c>
      <c r="N62" s="17">
        <v>99575</v>
      </c>
      <c r="O62" s="17">
        <v>4373</v>
      </c>
      <c r="P62" s="17">
        <v>4.9125462019999899</v>
      </c>
      <c r="Q62" s="17"/>
      <c r="R62" s="17"/>
      <c r="S62" s="17">
        <v>173.3</v>
      </c>
      <c r="T62" s="17">
        <v>1.0900000000000001</v>
      </c>
      <c r="U62" s="17"/>
      <c r="V62" s="17"/>
      <c r="W62" s="17"/>
      <c r="X62" s="17"/>
      <c r="Y62" s="17"/>
      <c r="Z62" s="17"/>
      <c r="AA62" s="17"/>
    </row>
    <row r="63" spans="1:27" x14ac:dyDescent="0.3">
      <c r="A63" s="3" t="s">
        <v>71</v>
      </c>
      <c r="B63" s="17">
        <v>21597.59</v>
      </c>
      <c r="C63" s="17">
        <v>49.716797105602986</v>
      </c>
      <c r="D63" s="17">
        <v>1543.1239900000003</v>
      </c>
      <c r="E63" s="17">
        <v>15.421720664203736</v>
      </c>
      <c r="F63" s="17">
        <v>1</v>
      </c>
      <c r="G63" s="17"/>
      <c r="H63" s="17"/>
      <c r="I63" s="17"/>
      <c r="J63" s="17"/>
      <c r="K63" s="17"/>
      <c r="L63" s="17"/>
      <c r="M63" s="17">
        <v>12255398</v>
      </c>
      <c r="N63" s="17">
        <v>102604</v>
      </c>
      <c r="O63" s="17">
        <v>4384</v>
      </c>
      <c r="P63" s="17">
        <v>2.2870521199999994</v>
      </c>
      <c r="Q63" s="17"/>
      <c r="R63" s="17"/>
      <c r="S63" s="17">
        <v>196.3</v>
      </c>
      <c r="T63" s="17">
        <v>1.22</v>
      </c>
      <c r="U63" s="17"/>
      <c r="V63" s="17"/>
      <c r="W63" s="17"/>
      <c r="X63" s="17"/>
      <c r="Y63" s="17"/>
      <c r="Z63" s="17"/>
      <c r="AA63" s="17"/>
    </row>
    <row r="64" spans="1:27" x14ac:dyDescent="0.3">
      <c r="A64" s="3" t="s">
        <v>72</v>
      </c>
      <c r="B64" s="17">
        <v>24524.41</v>
      </c>
      <c r="C64" s="17">
        <v>44.922834025364935</v>
      </c>
      <c r="D64" s="17">
        <v>1515.06285</v>
      </c>
      <c r="E64" s="17">
        <v>12.606501033052375</v>
      </c>
      <c r="F64" s="17">
        <v>1</v>
      </c>
      <c r="G64" s="17"/>
      <c r="H64" s="17"/>
      <c r="I64" s="17"/>
      <c r="J64" s="17"/>
      <c r="K64" s="17"/>
      <c r="L64" s="17"/>
      <c r="M64" s="17">
        <v>12512841</v>
      </c>
      <c r="N64" s="17">
        <v>109959</v>
      </c>
      <c r="O64" s="17">
        <v>4387</v>
      </c>
      <c r="P64" s="17">
        <v>1.7661871445999955</v>
      </c>
      <c r="Q64" s="17"/>
      <c r="R64" s="17"/>
      <c r="S64" s="17">
        <v>193.2</v>
      </c>
      <c r="T64" s="17">
        <v>1.19</v>
      </c>
      <c r="U64" s="17"/>
      <c r="V64" s="17"/>
      <c r="W64" s="17"/>
      <c r="X64" s="17"/>
      <c r="Y64" s="17"/>
      <c r="Z64" s="17"/>
      <c r="AA64" s="17"/>
    </row>
    <row r="65" spans="1:27" x14ac:dyDescent="0.3">
      <c r="A65" s="3" t="s">
        <v>73</v>
      </c>
      <c r="B65" s="17">
        <v>23966.5</v>
      </c>
      <c r="C65" s="17">
        <v>46.292366428139275</v>
      </c>
      <c r="D65" s="17">
        <v>1423.43796</v>
      </c>
      <c r="E65" s="17">
        <v>13.676924039805563</v>
      </c>
      <c r="F65" s="17">
        <v>1</v>
      </c>
      <c r="G65" s="17">
        <v>-0.45908690000000002</v>
      </c>
      <c r="H65" s="17">
        <v>-0.3350109</v>
      </c>
      <c r="I65" s="17">
        <v>0.1100165</v>
      </c>
      <c r="J65" s="17">
        <v>-0.99358659999999999</v>
      </c>
      <c r="K65" s="17">
        <v>-0.81300229999999996</v>
      </c>
      <c r="L65" s="17">
        <v>-1.4650780000000001</v>
      </c>
      <c r="M65" s="17">
        <v>12344991</v>
      </c>
      <c r="N65" s="17">
        <v>111724</v>
      </c>
      <c r="O65" s="17">
        <v>4414</v>
      </c>
      <c r="P65" s="17">
        <v>2.5297518079999692</v>
      </c>
      <c r="Q65" s="17">
        <v>27.882820094937362</v>
      </c>
      <c r="R65" s="17">
        <v>9.6</v>
      </c>
      <c r="S65" s="17">
        <v>173.9</v>
      </c>
      <c r="T65" s="17">
        <v>1.04</v>
      </c>
      <c r="U65" s="17">
        <v>4180.3249999999998</v>
      </c>
      <c r="V65" s="17">
        <v>3803.5250000000001</v>
      </c>
      <c r="W65" s="17">
        <v>1470.7</v>
      </c>
      <c r="X65" s="17">
        <v>9213.5</v>
      </c>
      <c r="Y65" s="17">
        <v>1650.25</v>
      </c>
      <c r="Z65" s="17">
        <v>163.41999999999999</v>
      </c>
      <c r="AA65" s="17">
        <v>5.91</v>
      </c>
    </row>
    <row r="66" spans="1:27" x14ac:dyDescent="0.3">
      <c r="A66" s="3" t="s">
        <v>74</v>
      </c>
      <c r="B66" s="17">
        <v>21121.7</v>
      </c>
      <c r="C66" s="17">
        <v>50.424918448799104</v>
      </c>
      <c r="D66" s="17">
        <v>1364.69856</v>
      </c>
      <c r="E66" s="17">
        <v>16.666745574456602</v>
      </c>
      <c r="F66" s="17">
        <v>6.7056166600000005</v>
      </c>
      <c r="G66" s="17"/>
      <c r="H66" s="17"/>
      <c r="I66" s="17"/>
      <c r="J66" s="17"/>
      <c r="K66" s="17"/>
      <c r="L66" s="17"/>
      <c r="M66" s="17">
        <v>12427067</v>
      </c>
      <c r="N66" s="17">
        <v>126969</v>
      </c>
      <c r="O66" s="17">
        <v>4389</v>
      </c>
      <c r="P66" s="17">
        <v>5.694166245799992</v>
      </c>
      <c r="Q66" s="17"/>
      <c r="R66" s="17"/>
      <c r="S66" s="17">
        <v>303.8</v>
      </c>
      <c r="T66" s="17">
        <v>1.84</v>
      </c>
      <c r="U66" s="17"/>
      <c r="V66" s="17"/>
      <c r="W66" s="17"/>
      <c r="X66" s="17"/>
      <c r="Y66" s="17"/>
      <c r="Z66" s="17"/>
      <c r="AA66" s="17"/>
    </row>
    <row r="67" spans="1:27" x14ac:dyDescent="0.3">
      <c r="A67" s="3" t="s">
        <v>75</v>
      </c>
      <c r="B67" s="17">
        <v>23052.5</v>
      </c>
      <c r="C67" s="17">
        <v>49.025919097711743</v>
      </c>
      <c r="D67" s="17">
        <v>1692.3615300000001</v>
      </c>
      <c r="E67" s="17">
        <v>16.114521201605033</v>
      </c>
      <c r="F67" s="17">
        <v>6.4514589899999999</v>
      </c>
      <c r="G67" s="17"/>
      <c r="H67" s="17"/>
      <c r="I67" s="17"/>
      <c r="J67" s="17"/>
      <c r="K67" s="17"/>
      <c r="L67" s="17"/>
      <c r="M67" s="17">
        <v>12619519</v>
      </c>
      <c r="N67" s="17">
        <v>136483</v>
      </c>
      <c r="O67" s="17">
        <v>4392</v>
      </c>
      <c r="P67" s="17">
        <v>1.5981725680999981</v>
      </c>
      <c r="Q67" s="17"/>
      <c r="R67" s="17"/>
      <c r="S67" s="17">
        <v>393.1</v>
      </c>
      <c r="T67" s="17">
        <v>2.29</v>
      </c>
      <c r="U67" s="17"/>
      <c r="V67" s="17"/>
      <c r="W67" s="17"/>
      <c r="X67" s="17"/>
      <c r="Y67" s="17"/>
      <c r="Z67" s="17"/>
      <c r="AA67" s="17"/>
    </row>
    <row r="68" spans="1:27" x14ac:dyDescent="0.3">
      <c r="A68" s="3" t="s">
        <v>76</v>
      </c>
      <c r="B68" s="17">
        <v>25720.6</v>
      </c>
      <c r="C68" s="17">
        <v>44.369493713210431</v>
      </c>
      <c r="D68" s="17">
        <v>1608.262925</v>
      </c>
      <c r="E68" s="17">
        <v>13.883035387976953</v>
      </c>
      <c r="F68" s="17">
        <v>5.7495562500000004</v>
      </c>
      <c r="G68" s="17"/>
      <c r="H68" s="17"/>
      <c r="I68" s="17"/>
      <c r="J68" s="17"/>
      <c r="K68" s="17"/>
      <c r="L68" s="17"/>
      <c r="M68" s="17">
        <v>12675418</v>
      </c>
      <c r="N68" s="17">
        <v>137603</v>
      </c>
      <c r="O68" s="17">
        <v>4384</v>
      </c>
      <c r="P68" s="17">
        <v>0.87081148250001128</v>
      </c>
      <c r="Q68" s="17"/>
      <c r="R68" s="17"/>
      <c r="S68" s="17">
        <v>480.2</v>
      </c>
      <c r="T68" s="17">
        <v>2.94</v>
      </c>
      <c r="U68" s="17"/>
      <c r="V68" s="17"/>
      <c r="W68" s="17"/>
      <c r="X68" s="17"/>
      <c r="Y68" s="17"/>
      <c r="Z68" s="17"/>
      <c r="AA68" s="17"/>
    </row>
    <row r="69" spans="1:27" x14ac:dyDescent="0.3">
      <c r="A69" s="3" t="s">
        <v>77</v>
      </c>
      <c r="B69" s="17">
        <v>25054.2</v>
      </c>
      <c r="C69" s="17">
        <v>45.82066080736962</v>
      </c>
      <c r="D69" s="17">
        <v>1790.4256210000001</v>
      </c>
      <c r="E69" s="17">
        <v>13.819639022599006</v>
      </c>
      <c r="F69" s="17">
        <v>5.84873084</v>
      </c>
      <c r="G69" s="17">
        <v>-0.47807300000000003</v>
      </c>
      <c r="H69" s="17">
        <v>-0.2569613</v>
      </c>
      <c r="I69" s="17">
        <v>0.14228150000000001</v>
      </c>
      <c r="J69" s="17">
        <v>-0.94126140000000003</v>
      </c>
      <c r="K69" s="17">
        <v>-0.71622339999999995</v>
      </c>
      <c r="L69" s="17">
        <v>-1.339445</v>
      </c>
      <c r="M69" s="17">
        <v>12681406</v>
      </c>
      <c r="N69" s="17">
        <v>139725</v>
      </c>
      <c r="O69" s="17">
        <v>4385</v>
      </c>
      <c r="P69" s="17">
        <v>2.0839823360000009</v>
      </c>
      <c r="Q69" s="17">
        <v>25.717029141960424</v>
      </c>
      <c r="R69" s="17">
        <v>9.6</v>
      </c>
      <c r="S69" s="17">
        <v>334.6</v>
      </c>
      <c r="T69" s="17">
        <v>1.99</v>
      </c>
      <c r="U69" s="17">
        <v>4440.8500000000004</v>
      </c>
      <c r="V69" s="17">
        <v>4187.625</v>
      </c>
      <c r="W69" s="17">
        <v>1565.7249999999999</v>
      </c>
      <c r="X69" s="17">
        <v>9148.25</v>
      </c>
      <c r="Y69" s="17">
        <v>1672.25</v>
      </c>
      <c r="Z69" s="17">
        <v>170</v>
      </c>
      <c r="AA69" s="17">
        <v>5.84</v>
      </c>
    </row>
    <row r="70" spans="1:27" x14ac:dyDescent="0.3">
      <c r="A70" s="3" t="s">
        <v>78</v>
      </c>
      <c r="B70" s="17">
        <v>22652.400000000001</v>
      </c>
      <c r="C70" s="17">
        <v>49.859176069643837</v>
      </c>
      <c r="D70" s="17">
        <v>1778.8828999999998</v>
      </c>
      <c r="E70" s="17">
        <v>16.877681835037343</v>
      </c>
      <c r="F70" s="17">
        <v>6.3381675399999997</v>
      </c>
      <c r="G70" s="17"/>
      <c r="H70" s="17"/>
      <c r="I70" s="17"/>
      <c r="J70" s="17"/>
      <c r="K70" s="17"/>
      <c r="L70" s="17"/>
      <c r="M70" s="17">
        <v>12746577</v>
      </c>
      <c r="N70" s="17">
        <v>140716</v>
      </c>
      <c r="O70" s="17">
        <v>4380</v>
      </c>
      <c r="P70" s="17">
        <v>1.6986591543999952</v>
      </c>
      <c r="Q70" s="17"/>
      <c r="R70" s="17"/>
      <c r="S70" s="17">
        <v>450.6</v>
      </c>
      <c r="T70" s="17">
        <v>2.74</v>
      </c>
      <c r="U70" s="17"/>
      <c r="V70" s="17"/>
      <c r="W70" s="17"/>
      <c r="X70" s="17"/>
      <c r="Y70" s="17"/>
      <c r="Z70" s="17"/>
      <c r="AA70" s="17"/>
    </row>
    <row r="71" spans="1:27" x14ac:dyDescent="0.3">
      <c r="A71" s="3" t="s">
        <v>79</v>
      </c>
      <c r="B71" s="17">
        <v>25341.200000000001</v>
      </c>
      <c r="C71" s="17">
        <v>48.307499250232823</v>
      </c>
      <c r="D71" s="17">
        <v>2090.3546699999997</v>
      </c>
      <c r="E71" s="17">
        <v>15.142534686597319</v>
      </c>
      <c r="F71" s="17">
        <v>5.72472286</v>
      </c>
      <c r="G71" s="17"/>
      <c r="H71" s="17"/>
      <c r="I71" s="17"/>
      <c r="J71" s="17"/>
      <c r="K71" s="17"/>
      <c r="L71" s="17"/>
      <c r="M71" s="17">
        <v>13038842</v>
      </c>
      <c r="N71" s="17">
        <v>143908</v>
      </c>
      <c r="O71" s="17">
        <v>4440</v>
      </c>
      <c r="P71" s="17">
        <v>1.6585351208000088</v>
      </c>
      <c r="Q71" s="17"/>
      <c r="R71" s="17"/>
      <c r="S71" s="17">
        <v>224.2</v>
      </c>
      <c r="T71" s="17">
        <v>1.29</v>
      </c>
      <c r="U71" s="17"/>
      <c r="V71" s="17"/>
      <c r="W71" s="17"/>
      <c r="X71" s="17"/>
      <c r="Y71" s="17"/>
      <c r="Z71" s="17"/>
      <c r="AA71" s="17"/>
    </row>
    <row r="72" spans="1:27" x14ac:dyDescent="0.3">
      <c r="A72" s="3" t="s">
        <v>80</v>
      </c>
      <c r="B72" s="17">
        <v>28569.200000000001</v>
      </c>
      <c r="C72" s="17">
        <v>44.291404729568903</v>
      </c>
      <c r="D72" s="17">
        <v>2260.0822560000001</v>
      </c>
      <c r="E72" s="17">
        <v>13.248883412906206</v>
      </c>
      <c r="F72" s="17">
        <v>5.2221427900000004</v>
      </c>
      <c r="G72" s="17"/>
      <c r="H72" s="17"/>
      <c r="I72" s="17"/>
      <c r="J72" s="17"/>
      <c r="K72" s="17"/>
      <c r="L72" s="17"/>
      <c r="M72" s="17">
        <v>13571903</v>
      </c>
      <c r="N72" s="17">
        <v>146858</v>
      </c>
      <c r="O72" s="17">
        <v>4413</v>
      </c>
      <c r="P72" s="17">
        <v>-0.65137882750000431</v>
      </c>
      <c r="Q72" s="17"/>
      <c r="R72" s="17"/>
      <c r="S72" s="17">
        <v>136.6</v>
      </c>
      <c r="T72" s="17">
        <v>0.75</v>
      </c>
      <c r="U72" s="17"/>
      <c r="V72" s="17"/>
      <c r="W72" s="17"/>
      <c r="X72" s="17"/>
      <c r="Y72" s="17"/>
      <c r="Z72" s="17"/>
      <c r="AA72" s="17"/>
    </row>
    <row r="73" spans="1:27" x14ac:dyDescent="0.3">
      <c r="A73" s="3" t="s">
        <v>81</v>
      </c>
      <c r="B73" s="17">
        <v>29185.4</v>
      </c>
      <c r="C73" s="17">
        <v>46.177883462279084</v>
      </c>
      <c r="D73" s="17">
        <v>2346.240515</v>
      </c>
      <c r="E73" s="17">
        <v>14.265009216937235</v>
      </c>
      <c r="F73" s="17">
        <v>5.4519288299999999</v>
      </c>
      <c r="G73" s="17">
        <v>-0.34130149999999998</v>
      </c>
      <c r="H73" s="17">
        <v>-0.2574071</v>
      </c>
      <c r="I73" s="17">
        <v>-5.34834E-2</v>
      </c>
      <c r="J73" s="17">
        <v>-0.73475509999999999</v>
      </c>
      <c r="K73" s="17">
        <v>-0.81870149999999997</v>
      </c>
      <c r="L73" s="17">
        <v>-1.3560289999999999</v>
      </c>
      <c r="M73" s="17">
        <v>13854945</v>
      </c>
      <c r="N73" s="17">
        <v>150946</v>
      </c>
      <c r="O73" s="17">
        <v>4404</v>
      </c>
      <c r="P73" s="17">
        <v>1.8282141800000096</v>
      </c>
      <c r="Q73" s="17">
        <v>26.236114398164695</v>
      </c>
      <c r="R73" s="17">
        <v>9.6</v>
      </c>
      <c r="S73" s="17">
        <v>94.9</v>
      </c>
      <c r="T73" s="17">
        <v>0.47</v>
      </c>
      <c r="U73" s="17">
        <v>4942.95</v>
      </c>
      <c r="V73" s="17">
        <v>4250.2250000000004</v>
      </c>
      <c r="W73" s="17">
        <v>1813.4250000000002</v>
      </c>
      <c r="X73" s="17">
        <v>9276.75</v>
      </c>
      <c r="Y73" s="17">
        <v>1648</v>
      </c>
      <c r="Z73" s="17">
        <v>180</v>
      </c>
      <c r="AA73" s="17">
        <v>5.65</v>
      </c>
    </row>
    <row r="74" spans="1:27" x14ac:dyDescent="0.3">
      <c r="A74" s="3" t="s">
        <v>82</v>
      </c>
      <c r="B74" s="17">
        <v>26766.1</v>
      </c>
      <c r="C74" s="17">
        <v>50.489238252864631</v>
      </c>
      <c r="D74" s="17">
        <v>2350.901781</v>
      </c>
      <c r="E74" s="17">
        <v>17.26885874296218</v>
      </c>
      <c r="F74" s="17">
        <v>5.0659646399999998</v>
      </c>
      <c r="G74" s="17"/>
      <c r="H74" s="17"/>
      <c r="I74" s="17"/>
      <c r="J74" s="17"/>
      <c r="K74" s="17"/>
      <c r="L74" s="17"/>
      <c r="M74" s="17">
        <v>14103013</v>
      </c>
      <c r="N74" s="17">
        <v>152243</v>
      </c>
      <c r="O74" s="17">
        <v>4332</v>
      </c>
      <c r="P74" s="17">
        <v>2.4598262350000288</v>
      </c>
      <c r="Q74" s="17"/>
      <c r="R74" s="17"/>
      <c r="S74" s="17">
        <v>109.2</v>
      </c>
      <c r="T74" s="17">
        <v>0.53</v>
      </c>
      <c r="U74" s="17"/>
      <c r="V74" s="17"/>
      <c r="W74" s="17"/>
      <c r="X74" s="17"/>
      <c r="Y74" s="17"/>
      <c r="Z74" s="17"/>
      <c r="AA74" s="17"/>
    </row>
    <row r="75" spans="1:27" x14ac:dyDescent="0.3">
      <c r="A75" s="3" t="s">
        <v>83</v>
      </c>
      <c r="B75" s="17">
        <v>29341.8</v>
      </c>
      <c r="C75" s="17">
        <v>48.765924380917333</v>
      </c>
      <c r="D75" s="17">
        <v>2662.6544279999998</v>
      </c>
      <c r="E75" s="17">
        <v>16.656101534329864</v>
      </c>
      <c r="F75" s="17">
        <v>4.6690403800000002</v>
      </c>
      <c r="G75" s="17"/>
      <c r="H75" s="17"/>
      <c r="I75" s="17"/>
      <c r="J75" s="17"/>
      <c r="K75" s="17"/>
      <c r="L75" s="17"/>
      <c r="M75" s="17">
        <v>14321993</v>
      </c>
      <c r="N75" s="17">
        <v>155585</v>
      </c>
      <c r="O75" s="17">
        <v>4301</v>
      </c>
      <c r="P75" s="17">
        <v>0.43922750839997526</v>
      </c>
      <c r="Q75" s="17"/>
      <c r="R75" s="17"/>
      <c r="S75" s="17">
        <v>122.5</v>
      </c>
      <c r="T75" s="17">
        <v>0.57999999999999996</v>
      </c>
      <c r="U75" s="17"/>
      <c r="V75" s="17"/>
      <c r="W75" s="17"/>
      <c r="X75" s="17"/>
      <c r="Y75" s="17"/>
      <c r="Z75" s="17"/>
      <c r="AA75" s="17"/>
    </row>
    <row r="76" spans="1:27" x14ac:dyDescent="0.3">
      <c r="A76" s="3" t="s">
        <v>84</v>
      </c>
      <c r="B76" s="17">
        <v>33127.300000000003</v>
      </c>
      <c r="C76" s="17">
        <v>44.535171897498437</v>
      </c>
      <c r="D76" s="17">
        <v>2850.5012930000003</v>
      </c>
      <c r="E76" s="17">
        <v>14.931189683433299</v>
      </c>
      <c r="F76" s="17">
        <v>4.6524853000000004</v>
      </c>
      <c r="G76" s="17"/>
      <c r="H76" s="17"/>
      <c r="I76" s="17"/>
      <c r="J76" s="17"/>
      <c r="K76" s="17"/>
      <c r="L76" s="17"/>
      <c r="M76" s="17">
        <v>14719967</v>
      </c>
      <c r="N76" s="17">
        <v>157126</v>
      </c>
      <c r="O76" s="17">
        <v>4265</v>
      </c>
      <c r="P76" s="17">
        <v>0.77954731520000209</v>
      </c>
      <c r="Q76" s="17"/>
      <c r="R76" s="17"/>
      <c r="S76" s="17">
        <v>131.5</v>
      </c>
      <c r="T76" s="17">
        <v>0.59</v>
      </c>
      <c r="U76" s="17"/>
      <c r="V76" s="17"/>
      <c r="W76" s="17"/>
      <c r="X76" s="17"/>
      <c r="Y76" s="17"/>
      <c r="Z76" s="17"/>
      <c r="AA76" s="17"/>
    </row>
    <row r="77" spans="1:27" x14ac:dyDescent="0.3">
      <c r="A77" s="3" t="s">
        <v>85</v>
      </c>
      <c r="B77" s="17">
        <v>33084.5</v>
      </c>
      <c r="C77" s="17">
        <v>47.122066224364886</v>
      </c>
      <c r="D77" s="17">
        <v>2991.0952929999999</v>
      </c>
      <c r="E77" s="17">
        <v>15.264852121083891</v>
      </c>
      <c r="F77" s="17">
        <v>4.7519551800000004</v>
      </c>
      <c r="G77" s="17">
        <v>-0.29514699999999999</v>
      </c>
      <c r="H77" s="17">
        <v>-0.18506130000000001</v>
      </c>
      <c r="I77" s="17">
        <v>0.34805720000000001</v>
      </c>
      <c r="J77" s="17">
        <v>-0.64946729999999997</v>
      </c>
      <c r="K77" s="17">
        <v>-0.83029200000000003</v>
      </c>
      <c r="L77" s="17">
        <v>-1.3666879999999999</v>
      </c>
      <c r="M77" s="17">
        <v>15011675</v>
      </c>
      <c r="N77" s="17">
        <v>160719</v>
      </c>
      <c r="O77" s="17">
        <v>4249</v>
      </c>
      <c r="P77" s="17">
        <v>1.9118239999999842</v>
      </c>
      <c r="Q77" s="17">
        <v>27.614094055986076</v>
      </c>
      <c r="R77" s="17">
        <v>9.3000000000000007</v>
      </c>
      <c r="S77" s="17">
        <v>110.9</v>
      </c>
      <c r="T77" s="17">
        <v>0.47</v>
      </c>
      <c r="U77" s="17">
        <v>6097.3</v>
      </c>
      <c r="V77" s="17">
        <v>4932.125</v>
      </c>
      <c r="W77" s="17">
        <v>2110.1</v>
      </c>
      <c r="X77" s="17">
        <v>9484.25</v>
      </c>
      <c r="Y77" s="17">
        <v>1642.25</v>
      </c>
      <c r="Z77" s="17">
        <v>190</v>
      </c>
      <c r="AA77" s="17">
        <v>4.76</v>
      </c>
    </row>
    <row r="78" spans="1:27" x14ac:dyDescent="0.3">
      <c r="A78" s="3" t="s">
        <v>86</v>
      </c>
      <c r="B78" s="17">
        <v>29566.3</v>
      </c>
      <c r="C78" s="17">
        <v>51.713944592323017</v>
      </c>
      <c r="D78" s="17">
        <v>2985.7571359999997</v>
      </c>
      <c r="E78" s="17">
        <v>16.289491752434358</v>
      </c>
      <c r="F78" s="17">
        <v>4.5581215200000003</v>
      </c>
      <c r="G78" s="17"/>
      <c r="H78" s="17"/>
      <c r="I78" s="17"/>
      <c r="J78" s="17"/>
      <c r="K78" s="17"/>
      <c r="L78" s="17"/>
      <c r="M78" s="17">
        <v>15063824</v>
      </c>
      <c r="N78" s="17">
        <v>162234</v>
      </c>
      <c r="O78" s="17">
        <v>4247</v>
      </c>
      <c r="P78" s="17">
        <v>2.6205467999999676</v>
      </c>
      <c r="Q78" s="17"/>
      <c r="R78" s="17"/>
      <c r="S78" s="17">
        <v>82.4</v>
      </c>
      <c r="T78" s="17">
        <v>0.35</v>
      </c>
      <c r="U78" s="17"/>
      <c r="V78" s="17"/>
      <c r="W78" s="17"/>
      <c r="X78" s="17"/>
      <c r="Y78" s="17"/>
      <c r="Z78" s="17"/>
      <c r="AA78" s="17"/>
    </row>
    <row r="79" spans="1:27" x14ac:dyDescent="0.3">
      <c r="A79" s="3" t="s">
        <v>87</v>
      </c>
      <c r="B79" s="17">
        <v>32163</v>
      </c>
      <c r="C79" s="17">
        <v>50.58327892298604</v>
      </c>
      <c r="D79" s="17">
        <v>3241.6624739999997</v>
      </c>
      <c r="E79" s="17">
        <v>14.136119143114762</v>
      </c>
      <c r="F79" s="17">
        <v>4.3526332300000004</v>
      </c>
      <c r="G79" s="17"/>
      <c r="H79" s="17"/>
      <c r="I79" s="17"/>
      <c r="J79" s="17"/>
      <c r="K79" s="17"/>
      <c r="L79" s="17"/>
      <c r="M79" s="17">
        <v>15297416</v>
      </c>
      <c r="N79" s="17">
        <v>164561</v>
      </c>
      <c r="O79" s="17">
        <v>4281</v>
      </c>
      <c r="P79" s="17">
        <v>0.23977987999999062</v>
      </c>
      <c r="Q79" s="17"/>
      <c r="R79" s="17"/>
      <c r="S79" s="17">
        <v>81.7</v>
      </c>
      <c r="T79" s="17">
        <v>0.32</v>
      </c>
      <c r="U79" s="17"/>
      <c r="V79" s="17"/>
      <c r="W79" s="17"/>
      <c r="X79" s="17"/>
      <c r="Y79" s="17"/>
      <c r="Z79" s="17"/>
      <c r="AA79" s="17"/>
    </row>
    <row r="80" spans="1:27" x14ac:dyDescent="0.3">
      <c r="A80" s="3" t="s">
        <v>88</v>
      </c>
      <c r="B80" s="17">
        <v>36871.9</v>
      </c>
      <c r="C80" s="17">
        <v>45.536845131387309</v>
      </c>
      <c r="D80" s="17">
        <v>3420.1304849999997</v>
      </c>
      <c r="E80" s="17">
        <v>13.805363976361404</v>
      </c>
      <c r="F80" s="17">
        <v>3.8776600999999999</v>
      </c>
      <c r="G80" s="17"/>
      <c r="H80" s="17"/>
      <c r="I80" s="17"/>
      <c r="J80" s="17"/>
      <c r="K80" s="17"/>
      <c r="L80" s="17"/>
      <c r="M80" s="17">
        <v>15505793</v>
      </c>
      <c r="N80" s="17">
        <v>167765</v>
      </c>
      <c r="O80" s="17">
        <v>4271</v>
      </c>
      <c r="P80" s="17">
        <v>0.49959799999998999</v>
      </c>
      <c r="Q80" s="17"/>
      <c r="R80" s="17"/>
      <c r="S80" s="17">
        <v>81.8</v>
      </c>
      <c r="T80" s="17">
        <v>0.32</v>
      </c>
      <c r="U80" s="17"/>
      <c r="V80" s="17"/>
      <c r="W80" s="17"/>
      <c r="X80" s="17"/>
      <c r="Y80" s="17"/>
      <c r="Z80" s="17"/>
      <c r="AA80" s="17"/>
    </row>
    <row r="81" spans="1:27" x14ac:dyDescent="0.3">
      <c r="A81" s="3" t="s">
        <v>89</v>
      </c>
      <c r="B81" s="17">
        <v>36130.9</v>
      </c>
      <c r="C81" s="17">
        <v>47.904148526607422</v>
      </c>
      <c r="D81" s="17">
        <v>3707.4154559999997</v>
      </c>
      <c r="E81" s="17">
        <v>13.086582398999195</v>
      </c>
      <c r="F81" s="17">
        <v>3.9764813299999999</v>
      </c>
      <c r="G81" s="17">
        <v>-0.18435319999999999</v>
      </c>
      <c r="H81" s="17">
        <v>-3.75447E-2</v>
      </c>
      <c r="I81" s="17">
        <v>0.33238909999999999</v>
      </c>
      <c r="J81" s="17">
        <v>-0.54322420000000005</v>
      </c>
      <c r="K81" s="17">
        <v>-0.79434930000000004</v>
      </c>
      <c r="L81" s="17">
        <v>-1.407983</v>
      </c>
      <c r="M81" s="17">
        <v>15528002</v>
      </c>
      <c r="N81" s="17">
        <v>173233</v>
      </c>
      <c r="O81" s="17">
        <v>4294</v>
      </c>
      <c r="P81" s="17">
        <v>1.204504999999978</v>
      </c>
      <c r="Q81" s="17">
        <v>28.768881303713073</v>
      </c>
      <c r="R81" s="17">
        <v>8.6999999999999993</v>
      </c>
      <c r="S81" s="17">
        <v>73.400000000000006</v>
      </c>
      <c r="T81" s="17">
        <v>0.25</v>
      </c>
      <c r="U81" s="17">
        <v>6068.625</v>
      </c>
      <c r="V81" s="17">
        <v>5286.65</v>
      </c>
      <c r="W81" s="17">
        <v>2428.7750000000001</v>
      </c>
      <c r="X81" s="17">
        <v>9528.25</v>
      </c>
      <c r="Y81" s="17">
        <v>1627.5</v>
      </c>
      <c r="Z81" s="17">
        <v>200</v>
      </c>
      <c r="AA81" s="17">
        <v>4.71</v>
      </c>
    </row>
    <row r="82" spans="1:27" x14ac:dyDescent="0.3">
      <c r="A82" s="3" t="s">
        <v>90</v>
      </c>
      <c r="B82" s="17">
        <v>33002.5</v>
      </c>
      <c r="C82" s="17">
        <v>52.207863040678738</v>
      </c>
      <c r="D82" s="17">
        <v>3534.5217340000004</v>
      </c>
      <c r="E82" s="17">
        <v>14.533747443375503</v>
      </c>
      <c r="F82" s="17">
        <v>4.0999999999999996</v>
      </c>
      <c r="G82" s="17"/>
      <c r="H82" s="17"/>
      <c r="I82" s="17"/>
      <c r="J82" s="17"/>
      <c r="K82" s="17"/>
      <c r="L82" s="17"/>
      <c r="M82" s="17">
        <v>15553933</v>
      </c>
      <c r="N82" s="17">
        <v>173549</v>
      </c>
      <c r="O82" s="17">
        <v>4336</v>
      </c>
      <c r="P82" s="17">
        <v>2.8261809999999832</v>
      </c>
      <c r="Q82" s="17"/>
      <c r="R82" s="17"/>
      <c r="S82" s="17">
        <v>89.6</v>
      </c>
      <c r="T82" s="17">
        <v>0.31</v>
      </c>
      <c r="U82" s="17"/>
      <c r="V82" s="17"/>
      <c r="W82" s="17"/>
      <c r="X82" s="17"/>
      <c r="Y82" s="17"/>
      <c r="Z82" s="17"/>
      <c r="AA82" s="17"/>
    </row>
    <row r="83" spans="1:27" x14ac:dyDescent="0.3">
      <c r="A83" s="3" t="s">
        <v>91</v>
      </c>
      <c r="B83" s="17">
        <v>34398</v>
      </c>
      <c r="C83" s="17">
        <v>51.774521774521773</v>
      </c>
      <c r="D83" s="17">
        <v>4113.3075690000005</v>
      </c>
      <c r="E83" s="17">
        <v>12.670504099075528</v>
      </c>
      <c r="F83" s="17">
        <v>4.1983919900000002</v>
      </c>
      <c r="G83" s="17"/>
      <c r="H83" s="17"/>
      <c r="I83" s="17"/>
      <c r="J83" s="17"/>
      <c r="K83" s="17"/>
      <c r="L83" s="17"/>
      <c r="M83" s="17">
        <v>15436236</v>
      </c>
      <c r="N83" s="17">
        <v>174876</v>
      </c>
      <c r="O83" s="17">
        <v>4337</v>
      </c>
      <c r="P83" s="17">
        <v>0.70039879999999055</v>
      </c>
      <c r="Q83" s="17"/>
      <c r="R83" s="17"/>
      <c r="S83" s="17">
        <v>95.5</v>
      </c>
      <c r="T83" s="17">
        <v>0.32</v>
      </c>
      <c r="U83" s="17"/>
      <c r="V83" s="17"/>
      <c r="W83" s="17"/>
      <c r="X83" s="17"/>
      <c r="Y83" s="17"/>
      <c r="Z83" s="17"/>
      <c r="AA83" s="17"/>
    </row>
    <row r="84" spans="1:27" x14ac:dyDescent="0.3">
      <c r="A84" s="3" t="s">
        <v>92</v>
      </c>
      <c r="B84" s="17">
        <v>40886</v>
      </c>
      <c r="C84" s="17">
        <v>45.56816514210243</v>
      </c>
      <c r="D84" s="17">
        <v>4008.8662669999999</v>
      </c>
      <c r="E84" s="17">
        <v>13.386978427823703</v>
      </c>
      <c r="F84" s="17">
        <v>3.9653110200000001</v>
      </c>
      <c r="G84" s="17"/>
      <c r="H84" s="17"/>
      <c r="I84" s="17"/>
      <c r="J84" s="17"/>
      <c r="K84" s="17"/>
      <c r="L84" s="17"/>
      <c r="M84" s="17">
        <v>15446479</v>
      </c>
      <c r="N84" s="17">
        <v>178267</v>
      </c>
      <c r="O84" s="17">
        <v>4334</v>
      </c>
      <c r="P84" s="17">
        <v>1.3040035999999811</v>
      </c>
      <c r="Q84" s="17"/>
      <c r="R84" s="17"/>
      <c r="S84" s="17">
        <v>123.9</v>
      </c>
      <c r="T84" s="17">
        <v>0.4</v>
      </c>
      <c r="U84" s="17"/>
      <c r="V84" s="17"/>
      <c r="W84" s="17"/>
      <c r="X84" s="17"/>
      <c r="Y84" s="17"/>
      <c r="Z84" s="17"/>
      <c r="AA84" s="17"/>
    </row>
    <row r="85" spans="1:27" x14ac:dyDescent="0.3">
      <c r="A85" s="3" t="s">
        <v>93</v>
      </c>
      <c r="B85" s="17">
        <v>41434.300000000003</v>
      </c>
      <c r="C85" s="17">
        <v>46.693922667934537</v>
      </c>
      <c r="D85" s="17">
        <v>4123.8309829999998</v>
      </c>
      <c r="E85" s="17">
        <v>13.684314686141674</v>
      </c>
      <c r="F85" s="17">
        <v>4.0662831600000002</v>
      </c>
      <c r="G85" s="17">
        <v>-0.72931820000000003</v>
      </c>
      <c r="H85" s="17">
        <v>-0.16823759999999999</v>
      </c>
      <c r="I85" s="17">
        <v>-0.73035490000000003</v>
      </c>
      <c r="J85" s="17">
        <v>-0.64954900000000004</v>
      </c>
      <c r="K85" s="17">
        <v>-0.99591669999999999</v>
      </c>
      <c r="L85" s="17">
        <v>-1.4588239999999999</v>
      </c>
      <c r="M85" s="17">
        <v>15486667</v>
      </c>
      <c r="N85" s="17">
        <v>168927</v>
      </c>
      <c r="O85" s="17">
        <v>4387</v>
      </c>
      <c r="P85" s="17">
        <v>2.519850400000001</v>
      </c>
      <c r="Q85" s="17">
        <v>33.108636450893158</v>
      </c>
      <c r="R85" s="17">
        <v>8.6999999999999993</v>
      </c>
      <c r="S85" s="17">
        <v>99.3</v>
      </c>
      <c r="T85" s="17">
        <v>0.31</v>
      </c>
      <c r="U85" s="17">
        <v>5919.625</v>
      </c>
      <c r="V85" s="17">
        <v>6472.7</v>
      </c>
      <c r="W85" s="17">
        <v>2364.8000000000002</v>
      </c>
      <c r="X85" s="17">
        <v>9546.5</v>
      </c>
      <c r="Y85" s="17">
        <v>1682</v>
      </c>
      <c r="Z85" s="17"/>
      <c r="AA85" s="17">
        <v>5.28</v>
      </c>
    </row>
    <row r="86" spans="1:27" x14ac:dyDescent="0.3">
      <c r="A86" s="3" t="s">
        <v>94</v>
      </c>
      <c r="B86" s="17">
        <v>37050.9</v>
      </c>
      <c r="C86" s="17">
        <v>51.295650038190701</v>
      </c>
      <c r="D86" s="17">
        <v>4139.6688880000002</v>
      </c>
      <c r="E86" s="17">
        <v>15.003684121033498</v>
      </c>
      <c r="F86" s="17">
        <v>4.2</v>
      </c>
      <c r="G86" s="17"/>
      <c r="H86" s="17"/>
      <c r="I86" s="17"/>
      <c r="J86" s="17"/>
      <c r="K86" s="17"/>
      <c r="L86" s="17"/>
      <c r="M86" s="17">
        <v>15350853</v>
      </c>
      <c r="N86" s="17">
        <v>160265</v>
      </c>
      <c r="O86" s="17">
        <v>4345</v>
      </c>
      <c r="P86" s="17">
        <v>3.7420462999999682</v>
      </c>
      <c r="Q86" s="17"/>
      <c r="R86" s="17"/>
      <c r="S86" s="17">
        <v>96.2</v>
      </c>
      <c r="T86" s="17">
        <v>0.3</v>
      </c>
      <c r="U86" s="17"/>
      <c r="V86" s="17"/>
      <c r="W86" s="17"/>
      <c r="X86" s="17"/>
      <c r="Y86" s="17"/>
      <c r="Z86" s="17"/>
      <c r="AA86" s="17"/>
    </row>
    <row r="87" spans="1:27" x14ac:dyDescent="0.3">
      <c r="A87" s="3" t="s">
        <v>95</v>
      </c>
      <c r="B87" s="17">
        <v>41413.800000000003</v>
      </c>
      <c r="C87" s="17">
        <v>49.718451337476878</v>
      </c>
      <c r="D87" s="17">
        <v>4317.1030539999992</v>
      </c>
      <c r="E87" s="17">
        <v>13.651729616697814</v>
      </c>
      <c r="F87" s="17">
        <v>4</v>
      </c>
      <c r="G87" s="17"/>
      <c r="H87" s="17"/>
      <c r="I87" s="17"/>
      <c r="J87" s="17"/>
      <c r="K87" s="17"/>
      <c r="L87" s="17"/>
      <c r="M87" s="17">
        <v>15277800</v>
      </c>
      <c r="N87" s="17">
        <v>165407</v>
      </c>
      <c r="O87" s="17">
        <v>4345</v>
      </c>
      <c r="P87" s="17">
        <v>2.0133293999999857</v>
      </c>
      <c r="Q87" s="17"/>
      <c r="R87" s="17"/>
      <c r="S87" s="17">
        <v>99.5</v>
      </c>
      <c r="T87" s="17">
        <v>0.31</v>
      </c>
      <c r="U87" s="17"/>
      <c r="V87" s="17"/>
      <c r="W87" s="17"/>
      <c r="X87" s="17"/>
      <c r="Y87" s="17"/>
      <c r="Z87" s="17"/>
      <c r="AA87" s="17"/>
    </row>
    <row r="88" spans="1:27" x14ac:dyDescent="0.3">
      <c r="A88" s="3" t="s">
        <v>96</v>
      </c>
      <c r="B88" s="17">
        <v>47030.5</v>
      </c>
      <c r="C88" s="17">
        <v>44.632950957357458</v>
      </c>
      <c r="D88" s="17">
        <v>4522.6516659999998</v>
      </c>
      <c r="E88" s="17">
        <v>12.854636884574905</v>
      </c>
      <c r="F88" s="17">
        <v>3.7</v>
      </c>
      <c r="G88" s="17"/>
      <c r="H88" s="17"/>
      <c r="I88" s="17"/>
      <c r="J88" s="17"/>
      <c r="K88" s="17"/>
      <c r="L88" s="17"/>
      <c r="M88" s="17">
        <v>15249044</v>
      </c>
      <c r="N88" s="17">
        <v>170766</v>
      </c>
      <c r="O88" s="17">
        <v>4332</v>
      </c>
      <c r="P88" s="17">
        <v>1.6041025999999903</v>
      </c>
      <c r="Q88" s="17"/>
      <c r="R88" s="17"/>
      <c r="S88" s="17">
        <v>82.1</v>
      </c>
      <c r="T88" s="17">
        <v>0.24</v>
      </c>
      <c r="U88" s="17">
        <v>6552.2333333333336</v>
      </c>
      <c r="V88" s="17">
        <v>6930.4000000000005</v>
      </c>
      <c r="W88" s="17">
        <v>2905.7000000000003</v>
      </c>
      <c r="X88" s="17"/>
      <c r="Y88" s="17"/>
      <c r="Z88" s="17"/>
      <c r="AA88" s="17"/>
    </row>
    <row r="89" spans="1:27" x14ac:dyDescent="0.3">
      <c r="P8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9D3A-646A-4394-9EE0-9EF65599A1C1}">
  <dimension ref="A1:O266"/>
  <sheetViews>
    <sheetView zoomScale="68" zoomScaleNormal="40" workbookViewId="0">
      <pane ySplit="1" topLeftCell="A146" activePane="bottomLeft" state="frozen"/>
      <selection pane="bottomLeft" activeCell="H265" sqref="G170:H265"/>
    </sheetView>
  </sheetViews>
  <sheetFormatPr defaultRowHeight="14.4" x14ac:dyDescent="0.3"/>
  <cols>
    <col min="1" max="1" width="10.109375" style="6" bestFit="1" customWidth="1"/>
    <col min="2" max="3" width="9.44140625" bestFit="1" customWidth="1"/>
    <col min="5" max="5" width="10.33203125" bestFit="1" customWidth="1"/>
    <col min="7" max="7" width="13.44140625" customWidth="1"/>
  </cols>
  <sheetData>
    <row r="1" spans="1:8" x14ac:dyDescent="0.3">
      <c r="A1" s="4" t="s">
        <v>9</v>
      </c>
      <c r="B1" s="11" t="s">
        <v>103</v>
      </c>
      <c r="C1" s="11" t="s">
        <v>104</v>
      </c>
      <c r="D1" s="11" t="s">
        <v>115</v>
      </c>
      <c r="E1" s="11" t="s">
        <v>143</v>
      </c>
      <c r="F1" s="11" t="s">
        <v>147</v>
      </c>
      <c r="G1" s="11" t="s">
        <v>156</v>
      </c>
      <c r="H1" s="32" t="s">
        <v>188</v>
      </c>
    </row>
    <row r="2" spans="1:8" x14ac:dyDescent="0.3">
      <c r="A2" s="5">
        <v>36526</v>
      </c>
      <c r="B2" s="11"/>
      <c r="C2" s="11"/>
      <c r="D2" s="11"/>
      <c r="E2" s="11"/>
      <c r="F2" s="11"/>
      <c r="G2" s="11"/>
    </row>
    <row r="3" spans="1:8" x14ac:dyDescent="0.3">
      <c r="A3" s="5">
        <v>36557</v>
      </c>
      <c r="B3" s="11"/>
      <c r="C3" s="11"/>
      <c r="D3" s="11"/>
      <c r="E3" s="11"/>
      <c r="F3" s="11"/>
      <c r="G3" s="11"/>
    </row>
    <row r="4" spans="1:8" x14ac:dyDescent="0.3">
      <c r="A4" s="5">
        <v>36586</v>
      </c>
      <c r="B4" s="11"/>
      <c r="C4" s="11"/>
      <c r="D4" s="11"/>
      <c r="E4" s="11"/>
      <c r="F4" s="11"/>
      <c r="G4" s="11"/>
    </row>
    <row r="5" spans="1:8" x14ac:dyDescent="0.3">
      <c r="A5" s="5">
        <v>36617</v>
      </c>
      <c r="B5" s="11"/>
      <c r="C5" s="11"/>
      <c r="D5" s="11"/>
      <c r="E5" s="11"/>
      <c r="F5" s="11"/>
      <c r="G5" s="11"/>
    </row>
    <row r="6" spans="1:8" x14ac:dyDescent="0.3">
      <c r="A6" s="5">
        <v>36647</v>
      </c>
      <c r="B6" s="11"/>
      <c r="C6" s="11"/>
      <c r="D6" s="11"/>
      <c r="E6" s="11"/>
      <c r="F6" s="11"/>
      <c r="G6" s="11"/>
    </row>
    <row r="7" spans="1:8" x14ac:dyDescent="0.3">
      <c r="A7" s="5">
        <v>36678</v>
      </c>
      <c r="B7" s="11"/>
      <c r="C7" s="11"/>
      <c r="D7" s="11"/>
      <c r="E7" s="11"/>
      <c r="F7" s="11"/>
      <c r="G7" s="11"/>
    </row>
    <row r="8" spans="1:8" x14ac:dyDescent="0.3">
      <c r="A8" s="5">
        <v>36708</v>
      </c>
      <c r="B8" s="11"/>
      <c r="C8" s="11"/>
      <c r="D8" s="11"/>
      <c r="E8" s="11"/>
      <c r="F8" s="11"/>
      <c r="G8" s="11"/>
    </row>
    <row r="9" spans="1:8" x14ac:dyDescent="0.3">
      <c r="A9" s="5">
        <v>36739</v>
      </c>
      <c r="B9" s="11"/>
      <c r="C9" s="11"/>
      <c r="D9" s="11"/>
      <c r="E9" s="11"/>
      <c r="F9" s="11"/>
      <c r="G9" s="11"/>
    </row>
    <row r="10" spans="1:8" x14ac:dyDescent="0.3">
      <c r="A10" s="5">
        <v>36770</v>
      </c>
      <c r="B10" s="11"/>
      <c r="C10" s="11"/>
      <c r="D10" s="11"/>
      <c r="E10" s="11"/>
      <c r="F10" s="11"/>
      <c r="G10" s="11"/>
    </row>
    <row r="11" spans="1:8" x14ac:dyDescent="0.3">
      <c r="A11" s="5">
        <v>36800</v>
      </c>
      <c r="B11" s="11"/>
      <c r="C11" s="11"/>
      <c r="D11" s="11"/>
      <c r="E11" s="11"/>
      <c r="F11" s="11"/>
      <c r="G11" s="11"/>
    </row>
    <row r="12" spans="1:8" x14ac:dyDescent="0.3">
      <c r="A12" s="5">
        <v>36831</v>
      </c>
      <c r="B12" s="11"/>
      <c r="C12" s="11"/>
      <c r="D12" s="11"/>
      <c r="E12" s="11"/>
      <c r="F12" s="11"/>
      <c r="G12" s="11"/>
    </row>
    <row r="13" spans="1:8" x14ac:dyDescent="0.3">
      <c r="A13" s="5">
        <v>36861</v>
      </c>
      <c r="B13" s="11"/>
      <c r="C13" s="11"/>
      <c r="D13" s="11"/>
      <c r="E13" s="11"/>
      <c r="F13" s="11"/>
      <c r="G13" s="11"/>
    </row>
    <row r="14" spans="1:8" x14ac:dyDescent="0.3">
      <c r="A14" s="5">
        <v>36892</v>
      </c>
      <c r="B14" s="11"/>
      <c r="C14" s="11"/>
      <c r="D14" s="11"/>
      <c r="E14" s="11"/>
      <c r="F14" s="11"/>
      <c r="G14" s="11"/>
    </row>
    <row r="15" spans="1:8" x14ac:dyDescent="0.3">
      <c r="A15" s="5">
        <v>36923</v>
      </c>
      <c r="B15" s="11"/>
      <c r="C15" s="11"/>
      <c r="D15" s="11"/>
      <c r="E15" s="11"/>
      <c r="F15" s="17">
        <v>4.7891000000000004</v>
      </c>
      <c r="G15" s="11"/>
    </row>
    <row r="16" spans="1:8" x14ac:dyDescent="0.3">
      <c r="A16" s="5">
        <v>36951</v>
      </c>
      <c r="B16" s="11"/>
      <c r="C16" s="11"/>
      <c r="D16" s="11"/>
      <c r="E16" s="11"/>
      <c r="F16" s="17">
        <v>3.8628999999999998</v>
      </c>
      <c r="G16" s="11"/>
    </row>
    <row r="17" spans="1:7" x14ac:dyDescent="0.3">
      <c r="A17" s="5">
        <v>36982</v>
      </c>
      <c r="B17" s="11"/>
      <c r="C17" s="11"/>
      <c r="D17" s="11"/>
      <c r="E17" s="11"/>
      <c r="F17" s="17">
        <v>3.9287999999999998</v>
      </c>
      <c r="G17" s="11"/>
    </row>
    <row r="18" spans="1:7" x14ac:dyDescent="0.3">
      <c r="A18" s="5">
        <v>37012</v>
      </c>
      <c r="B18" s="11"/>
      <c r="C18" s="11"/>
      <c r="D18" s="11"/>
      <c r="E18" s="11"/>
      <c r="F18" s="17">
        <v>3.2761999999999998</v>
      </c>
      <c r="G18" s="11"/>
    </row>
    <row r="19" spans="1:7" x14ac:dyDescent="0.3">
      <c r="A19" s="5">
        <v>37043</v>
      </c>
      <c r="B19" s="11"/>
      <c r="C19" s="11"/>
      <c r="D19" s="11"/>
      <c r="E19" s="11"/>
      <c r="F19" s="17">
        <v>2.6354000000000002</v>
      </c>
      <c r="G19" s="11"/>
    </row>
    <row r="20" spans="1:7" x14ac:dyDescent="0.3">
      <c r="A20" s="5">
        <v>37073</v>
      </c>
      <c r="B20" s="11"/>
      <c r="C20" s="11"/>
      <c r="D20" s="11"/>
      <c r="E20" s="11"/>
      <c r="F20" s="17">
        <v>2.1160000000000001</v>
      </c>
      <c r="G20" s="11"/>
    </row>
    <row r="21" spans="1:7" x14ac:dyDescent="0.3">
      <c r="A21" s="5">
        <v>37104</v>
      </c>
      <c r="B21" s="11"/>
      <c r="C21" s="11"/>
      <c r="D21" s="11"/>
      <c r="E21" s="11"/>
      <c r="F21" s="17">
        <v>1.5831999999999999</v>
      </c>
      <c r="G21" s="11"/>
    </row>
    <row r="22" spans="1:7" x14ac:dyDescent="0.3">
      <c r="A22" s="5">
        <v>37135</v>
      </c>
      <c r="B22" s="11"/>
      <c r="C22" s="11"/>
      <c r="D22" s="11"/>
      <c r="E22" s="11"/>
      <c r="F22" s="17">
        <v>0.75639999999999996</v>
      </c>
      <c r="G22" s="11"/>
    </row>
    <row r="23" spans="1:7" x14ac:dyDescent="0.3">
      <c r="A23" s="5">
        <v>37165</v>
      </c>
      <c r="B23" s="11"/>
      <c r="C23" s="11"/>
      <c r="D23" s="11"/>
      <c r="E23" s="11"/>
      <c r="F23" s="17">
        <v>2.0472999999999999</v>
      </c>
      <c r="G23" s="11"/>
    </row>
    <row r="24" spans="1:7" x14ac:dyDescent="0.3">
      <c r="A24" s="5">
        <v>37196</v>
      </c>
      <c r="B24" s="11"/>
      <c r="C24" s="11"/>
      <c r="D24" s="11"/>
      <c r="E24" s="11"/>
      <c r="F24" s="17">
        <v>3.5667</v>
      </c>
      <c r="G24" s="11"/>
    </row>
    <row r="25" spans="1:7" x14ac:dyDescent="0.3">
      <c r="A25" s="5">
        <v>37226</v>
      </c>
      <c r="B25" s="11"/>
      <c r="C25" s="11"/>
      <c r="D25" s="11"/>
      <c r="E25" s="11"/>
      <c r="F25" s="17">
        <v>4.5631000000000004</v>
      </c>
      <c r="G25" s="11"/>
    </row>
    <row r="26" spans="1:7" x14ac:dyDescent="0.3">
      <c r="A26" s="5">
        <v>37257</v>
      </c>
      <c r="B26" s="11"/>
      <c r="C26" s="11"/>
      <c r="D26" s="11"/>
      <c r="E26" s="11"/>
      <c r="F26" s="17">
        <v>5.5167000000000002</v>
      </c>
      <c r="G26" s="11"/>
    </row>
    <row r="27" spans="1:7" x14ac:dyDescent="0.3">
      <c r="A27" s="5">
        <v>37288</v>
      </c>
      <c r="B27" s="11"/>
      <c r="C27" s="11"/>
      <c r="D27" s="11"/>
      <c r="E27" s="11"/>
      <c r="F27" s="17">
        <v>6.1060999999999996</v>
      </c>
      <c r="G27" s="11"/>
    </row>
    <row r="28" spans="1:7" x14ac:dyDescent="0.3">
      <c r="A28" s="5">
        <v>37316</v>
      </c>
      <c r="B28" s="11"/>
      <c r="C28" s="11"/>
      <c r="D28" s="11"/>
      <c r="E28" s="11"/>
      <c r="F28" s="17">
        <v>3.5668000000000002</v>
      </c>
      <c r="G28" s="11"/>
    </row>
    <row r="29" spans="1:7" x14ac:dyDescent="0.3">
      <c r="A29" s="5">
        <v>37347</v>
      </c>
      <c r="B29" s="11"/>
      <c r="C29" s="11"/>
      <c r="D29" s="11"/>
      <c r="E29" s="11"/>
      <c r="F29" s="17">
        <v>2.5918999999999999</v>
      </c>
      <c r="G29" s="11"/>
    </row>
    <row r="30" spans="1:7" x14ac:dyDescent="0.3">
      <c r="A30" s="5">
        <v>37377</v>
      </c>
      <c r="B30" s="11"/>
      <c r="C30" s="11"/>
      <c r="D30" s="11"/>
      <c r="E30" s="11"/>
      <c r="F30" s="17">
        <v>2.8552</v>
      </c>
      <c r="G30" s="11"/>
    </row>
    <row r="31" spans="1:7" x14ac:dyDescent="0.3">
      <c r="A31" s="5">
        <v>37408</v>
      </c>
      <c r="B31" s="11"/>
      <c r="C31" s="11"/>
      <c r="D31" s="11"/>
      <c r="E31" s="11"/>
      <c r="F31" s="17">
        <v>2.2544</v>
      </c>
      <c r="G31" s="11"/>
    </row>
    <row r="32" spans="1:7" x14ac:dyDescent="0.3">
      <c r="A32" s="5">
        <v>37438</v>
      </c>
      <c r="B32" s="11"/>
      <c r="C32" s="11"/>
      <c r="D32" s="11"/>
      <c r="E32" s="11"/>
      <c r="F32" s="17">
        <v>1.3819999999999999</v>
      </c>
      <c r="G32" s="11"/>
    </row>
    <row r="33" spans="1:7" x14ac:dyDescent="0.3">
      <c r="A33" s="5">
        <v>37469</v>
      </c>
      <c r="B33" s="11"/>
      <c r="C33" s="11"/>
      <c r="D33" s="11"/>
      <c r="E33" s="11"/>
      <c r="F33" s="17">
        <v>1.1847000000000001</v>
      </c>
      <c r="G33" s="11"/>
    </row>
    <row r="34" spans="1:7" x14ac:dyDescent="0.3">
      <c r="A34" s="5">
        <v>37500</v>
      </c>
      <c r="B34" s="11"/>
      <c r="C34" s="11"/>
      <c r="D34" s="11"/>
      <c r="E34" s="11"/>
      <c r="F34" s="17">
        <v>1.1227</v>
      </c>
      <c r="G34" s="11"/>
    </row>
    <row r="35" spans="1:7" x14ac:dyDescent="0.3">
      <c r="A35" s="5">
        <v>37530</v>
      </c>
      <c r="B35" s="11"/>
      <c r="C35" s="11"/>
      <c r="D35" s="11"/>
      <c r="E35" s="11"/>
      <c r="F35" s="17">
        <v>1.1737</v>
      </c>
      <c r="G35" s="11"/>
    </row>
    <row r="36" spans="1:7" x14ac:dyDescent="0.3">
      <c r="A36" s="5">
        <v>37561</v>
      </c>
      <c r="B36" s="11"/>
      <c r="C36" s="11"/>
      <c r="D36" s="11"/>
      <c r="E36" s="11"/>
      <c r="F36" s="17">
        <v>1.6931</v>
      </c>
      <c r="G36" s="11"/>
    </row>
    <row r="37" spans="1:7" x14ac:dyDescent="0.3">
      <c r="A37" s="5">
        <v>37591</v>
      </c>
      <c r="B37" s="11"/>
      <c r="C37" s="11"/>
      <c r="D37" s="11"/>
      <c r="E37" s="11"/>
      <c r="F37" s="17">
        <v>3.1756000000000002</v>
      </c>
      <c r="G37" s="11"/>
    </row>
    <row r="38" spans="1:7" x14ac:dyDescent="0.3">
      <c r="A38" s="5">
        <v>37622</v>
      </c>
      <c r="B38" s="11"/>
      <c r="C38" s="11"/>
      <c r="D38" s="17">
        <v>416.4</v>
      </c>
      <c r="E38" s="11"/>
      <c r="F38" s="17">
        <v>3.2422</v>
      </c>
      <c r="G38" s="11"/>
    </row>
    <row r="39" spans="1:7" x14ac:dyDescent="0.3">
      <c r="A39" s="5">
        <v>37653</v>
      </c>
      <c r="B39" s="11"/>
      <c r="C39" s="11"/>
      <c r="D39" s="17">
        <v>343.6</v>
      </c>
      <c r="E39" s="11"/>
      <c r="F39" s="17">
        <v>4.2691999999999997</v>
      </c>
      <c r="G39" s="11"/>
    </row>
    <row r="40" spans="1:7" x14ac:dyDescent="0.3">
      <c r="A40" s="5">
        <v>37681</v>
      </c>
      <c r="B40" s="11"/>
      <c r="C40" s="11"/>
      <c r="D40" s="17">
        <v>337.9</v>
      </c>
      <c r="E40" s="11"/>
      <c r="F40" s="17">
        <v>1.8459000000000001</v>
      </c>
      <c r="G40" s="11"/>
    </row>
    <row r="41" spans="1:7" x14ac:dyDescent="0.3">
      <c r="A41" s="5">
        <v>37712</v>
      </c>
      <c r="B41" s="11"/>
      <c r="C41" s="11"/>
      <c r="D41" s="17">
        <v>401.3</v>
      </c>
      <c r="E41" s="11"/>
      <c r="F41" s="17">
        <v>1.8261000000000001</v>
      </c>
      <c r="G41" s="11"/>
    </row>
    <row r="42" spans="1:7" x14ac:dyDescent="0.3">
      <c r="A42" s="5">
        <v>37742</v>
      </c>
      <c r="B42" s="11"/>
      <c r="C42" s="11"/>
      <c r="D42" s="17">
        <v>409.8</v>
      </c>
      <c r="E42" s="11"/>
      <c r="F42" s="17">
        <v>2.0074999999999998</v>
      </c>
      <c r="G42" s="11"/>
    </row>
    <row r="43" spans="1:7" x14ac:dyDescent="0.3">
      <c r="A43" s="5">
        <v>37773</v>
      </c>
      <c r="B43" s="11"/>
      <c r="C43" s="11"/>
      <c r="D43" s="17">
        <v>427</v>
      </c>
      <c r="E43" s="11"/>
      <c r="F43" s="17">
        <v>2.0335999999999999</v>
      </c>
      <c r="G43" s="11"/>
    </row>
    <row r="44" spans="1:7" x14ac:dyDescent="0.3">
      <c r="A44" s="5">
        <v>37803</v>
      </c>
      <c r="B44" s="11"/>
      <c r="C44" s="11"/>
      <c r="D44" s="17">
        <v>479.4</v>
      </c>
      <c r="E44" s="11"/>
      <c r="F44" s="17">
        <v>1.7486999999999999</v>
      </c>
      <c r="G44" s="11"/>
    </row>
    <row r="45" spans="1:7" x14ac:dyDescent="0.3">
      <c r="A45" s="5">
        <v>37834</v>
      </c>
      <c r="B45" s="11"/>
      <c r="C45" s="11"/>
      <c r="D45" s="17">
        <v>471.5</v>
      </c>
      <c r="E45" s="11"/>
      <c r="F45" s="17">
        <v>1.4659</v>
      </c>
      <c r="G45" s="11"/>
    </row>
    <row r="46" spans="1:7" x14ac:dyDescent="0.3">
      <c r="A46" s="5">
        <v>37865</v>
      </c>
      <c r="B46" s="11"/>
      <c r="C46" s="11"/>
      <c r="D46" s="17">
        <v>487.9</v>
      </c>
      <c r="E46" s="11"/>
      <c r="F46" s="17">
        <v>0.2117</v>
      </c>
      <c r="G46" s="11"/>
    </row>
    <row r="47" spans="1:7" x14ac:dyDescent="0.3">
      <c r="A47" s="5">
        <v>37895</v>
      </c>
      <c r="B47" s="11"/>
      <c r="C47" s="11"/>
      <c r="D47" s="17">
        <v>436.9</v>
      </c>
      <c r="E47" s="11"/>
      <c r="F47" s="17">
        <v>1.653</v>
      </c>
      <c r="G47" s="11"/>
    </row>
    <row r="48" spans="1:7" x14ac:dyDescent="0.3">
      <c r="A48" s="5">
        <v>37926</v>
      </c>
      <c r="B48" s="11"/>
      <c r="C48" s="11"/>
      <c r="D48" s="17">
        <v>406.5</v>
      </c>
      <c r="E48" s="11"/>
      <c r="F48" s="17">
        <v>1.9318</v>
      </c>
      <c r="G48" s="11"/>
    </row>
    <row r="49" spans="1:7" x14ac:dyDescent="0.3">
      <c r="A49" s="5">
        <v>37956</v>
      </c>
      <c r="B49" s="11"/>
      <c r="C49" s="11"/>
      <c r="D49" s="17">
        <v>460.9</v>
      </c>
      <c r="E49" s="11"/>
      <c r="F49" s="17">
        <v>1.8592</v>
      </c>
      <c r="G49" s="11"/>
    </row>
    <row r="50" spans="1:7" x14ac:dyDescent="0.3">
      <c r="A50" s="5">
        <v>37987</v>
      </c>
      <c r="B50" s="11"/>
      <c r="C50" s="11"/>
      <c r="D50" s="17">
        <v>460.7</v>
      </c>
      <c r="E50" s="11"/>
      <c r="F50" s="17">
        <v>2.0137</v>
      </c>
      <c r="G50" s="11"/>
    </row>
    <row r="51" spans="1:7" x14ac:dyDescent="0.3">
      <c r="A51" s="5">
        <v>38018</v>
      </c>
      <c r="B51" s="11"/>
      <c r="C51" s="11"/>
      <c r="D51" s="17">
        <v>449.1</v>
      </c>
      <c r="E51" s="11"/>
      <c r="F51" s="17">
        <v>1.8585</v>
      </c>
      <c r="G51" s="11"/>
    </row>
    <row r="52" spans="1:7" x14ac:dyDescent="0.3">
      <c r="A52" s="5">
        <v>38047</v>
      </c>
      <c r="B52" s="11"/>
      <c r="C52" s="11"/>
      <c r="D52" s="17">
        <v>465.8</v>
      </c>
      <c r="E52" s="11"/>
      <c r="F52" s="17">
        <v>1.8472</v>
      </c>
      <c r="G52" s="11"/>
    </row>
    <row r="53" spans="1:7" x14ac:dyDescent="0.3">
      <c r="A53" s="5">
        <v>38078</v>
      </c>
      <c r="B53" s="11"/>
      <c r="C53" s="11"/>
      <c r="D53" s="17">
        <v>570.70000000000005</v>
      </c>
      <c r="E53" s="11"/>
      <c r="F53" s="17">
        <v>1.1795</v>
      </c>
      <c r="G53" s="11"/>
    </row>
    <row r="54" spans="1:7" x14ac:dyDescent="0.3">
      <c r="A54" s="5">
        <v>38108</v>
      </c>
      <c r="B54" s="11"/>
      <c r="C54" s="11"/>
      <c r="D54" s="17">
        <v>468.1</v>
      </c>
      <c r="E54" s="11"/>
      <c r="F54" s="17">
        <v>1.2867</v>
      </c>
      <c r="G54" s="11"/>
    </row>
    <row r="55" spans="1:7" x14ac:dyDescent="0.3">
      <c r="A55" s="5">
        <v>38139</v>
      </c>
      <c r="B55" s="11"/>
      <c r="C55" s="11"/>
      <c r="D55" s="17">
        <v>517.1</v>
      </c>
      <c r="E55" s="11"/>
      <c r="F55" s="17">
        <v>0.68400000000000005</v>
      </c>
      <c r="G55" s="11"/>
    </row>
    <row r="56" spans="1:7" x14ac:dyDescent="0.3">
      <c r="A56" s="5">
        <v>38169</v>
      </c>
      <c r="B56" s="11"/>
      <c r="C56" s="11"/>
      <c r="D56" s="17">
        <v>508.4</v>
      </c>
      <c r="E56" s="11"/>
      <c r="F56" s="17">
        <v>1.0245</v>
      </c>
      <c r="G56" s="11"/>
    </row>
    <row r="57" spans="1:7" x14ac:dyDescent="0.3">
      <c r="A57" s="5">
        <v>38200</v>
      </c>
      <c r="B57" s="11"/>
      <c r="C57" s="11"/>
      <c r="D57" s="17">
        <v>484.2</v>
      </c>
      <c r="E57" s="11"/>
      <c r="F57" s="17">
        <v>0.91800000000000004</v>
      </c>
      <c r="G57" s="11"/>
    </row>
    <row r="58" spans="1:7" x14ac:dyDescent="0.3">
      <c r="A58" s="5">
        <v>38231</v>
      </c>
      <c r="B58" s="11"/>
      <c r="C58" s="11"/>
      <c r="D58" s="17">
        <v>534.29999999999995</v>
      </c>
      <c r="E58" s="11"/>
      <c r="F58" s="17">
        <v>-0.17979999999999999</v>
      </c>
      <c r="G58" s="11"/>
    </row>
    <row r="59" spans="1:7" x14ac:dyDescent="0.3">
      <c r="A59" s="5">
        <v>38261</v>
      </c>
      <c r="B59" s="11"/>
      <c r="C59" s="11"/>
      <c r="D59" s="17">
        <v>575.79999999999995</v>
      </c>
      <c r="E59" s="11"/>
      <c r="F59" s="17">
        <v>8.48E-2</v>
      </c>
      <c r="G59" s="11"/>
    </row>
    <row r="60" spans="1:7" x14ac:dyDescent="0.3">
      <c r="A60" s="5">
        <v>38292</v>
      </c>
      <c r="B60" s="11"/>
      <c r="C60" s="11"/>
      <c r="D60" s="17">
        <v>554</v>
      </c>
      <c r="E60" s="11"/>
      <c r="F60" s="17">
        <v>1.2282</v>
      </c>
      <c r="G60" s="11"/>
    </row>
    <row r="61" spans="1:7" x14ac:dyDescent="0.3">
      <c r="A61" s="5">
        <v>38322</v>
      </c>
      <c r="B61" s="11"/>
      <c r="C61" s="11"/>
      <c r="D61" s="17">
        <v>490.9</v>
      </c>
      <c r="E61" s="11"/>
      <c r="F61" s="17">
        <v>1.5689</v>
      </c>
      <c r="G61" s="11"/>
    </row>
    <row r="62" spans="1:7" x14ac:dyDescent="0.3">
      <c r="A62" s="5">
        <v>38353</v>
      </c>
      <c r="B62" s="11"/>
      <c r="C62" s="11"/>
      <c r="D62" s="17">
        <v>690.4</v>
      </c>
      <c r="E62" s="11"/>
      <c r="F62" s="17">
        <v>2.0903999999999998</v>
      </c>
      <c r="G62" s="11"/>
    </row>
    <row r="63" spans="1:7" x14ac:dyDescent="0.3">
      <c r="A63" s="5">
        <v>38384</v>
      </c>
      <c r="B63" s="11"/>
      <c r="C63" s="11"/>
      <c r="D63" s="17">
        <v>642.70000000000005</v>
      </c>
      <c r="E63" s="11"/>
      <c r="F63" s="17">
        <v>0.71619999999999995</v>
      </c>
      <c r="G63" s="11"/>
    </row>
    <row r="64" spans="1:7" x14ac:dyDescent="0.3">
      <c r="A64" s="5">
        <v>38412</v>
      </c>
      <c r="B64" s="11"/>
      <c r="C64" s="11"/>
      <c r="D64" s="17">
        <v>839.9</v>
      </c>
      <c r="E64" s="11"/>
      <c r="F64" s="17">
        <v>0.93140000000000001</v>
      </c>
      <c r="G64" s="11"/>
    </row>
    <row r="65" spans="1:7" x14ac:dyDescent="0.3">
      <c r="A65" s="5">
        <v>38443</v>
      </c>
      <c r="B65" s="11"/>
      <c r="C65" s="11"/>
      <c r="D65" s="17">
        <v>901.7</v>
      </c>
      <c r="E65" s="11"/>
      <c r="F65" s="17">
        <v>0.98229999999999995</v>
      </c>
      <c r="G65" s="11"/>
    </row>
    <row r="66" spans="1:7" x14ac:dyDescent="0.3">
      <c r="A66" s="5">
        <v>38473</v>
      </c>
      <c r="B66" s="11"/>
      <c r="C66" s="11"/>
      <c r="D66" s="17">
        <v>907</v>
      </c>
      <c r="E66" s="11"/>
      <c r="F66" s="17">
        <v>0.53059999999999996</v>
      </c>
      <c r="G66" s="11"/>
    </row>
    <row r="67" spans="1:7" x14ac:dyDescent="0.3">
      <c r="A67" s="5">
        <v>38504</v>
      </c>
      <c r="B67" s="11"/>
      <c r="C67" s="11"/>
      <c r="D67" s="17">
        <v>1060.2</v>
      </c>
      <c r="E67" s="11"/>
      <c r="F67" s="17">
        <v>0.57669999999999999</v>
      </c>
      <c r="G67" s="11"/>
    </row>
    <row r="68" spans="1:7" x14ac:dyDescent="0.3">
      <c r="A68" s="5">
        <v>38534</v>
      </c>
      <c r="B68" s="11"/>
      <c r="C68" s="11"/>
      <c r="D68" s="17">
        <v>1064</v>
      </c>
      <c r="E68" s="11"/>
      <c r="F68" s="17">
        <v>0.14580000000000001</v>
      </c>
      <c r="G68" s="11"/>
    </row>
    <row r="69" spans="1:7" x14ac:dyDescent="0.3">
      <c r="A69" s="5">
        <v>38565</v>
      </c>
      <c r="B69" s="11"/>
      <c r="C69" s="11"/>
      <c r="D69" s="17">
        <v>1112</v>
      </c>
      <c r="E69" s="11"/>
      <c r="F69" s="17">
        <v>0.85399999999999998</v>
      </c>
      <c r="G69" s="11"/>
    </row>
    <row r="70" spans="1:7" x14ac:dyDescent="0.3">
      <c r="A70" s="5">
        <v>38596</v>
      </c>
      <c r="B70" s="11"/>
      <c r="C70" s="11"/>
      <c r="D70" s="17">
        <v>1037.0999999999999</v>
      </c>
      <c r="E70" s="11"/>
      <c r="F70" s="17">
        <v>-0.26939999999999997</v>
      </c>
      <c r="G70" s="11"/>
    </row>
    <row r="71" spans="1:7" x14ac:dyDescent="0.3">
      <c r="A71" s="5">
        <v>38626</v>
      </c>
      <c r="B71" s="11"/>
      <c r="C71" s="11"/>
      <c r="D71" s="17">
        <v>1061.7</v>
      </c>
      <c r="E71" s="11"/>
      <c r="F71" s="17">
        <v>4.82E-2</v>
      </c>
      <c r="G71" s="11"/>
    </row>
    <row r="72" spans="1:7" x14ac:dyDescent="0.3">
      <c r="A72" s="5">
        <v>38657</v>
      </c>
      <c r="B72" s="11"/>
      <c r="C72" s="11"/>
      <c r="D72" s="17">
        <v>1173.3</v>
      </c>
      <c r="E72" s="11"/>
      <c r="F72" s="17">
        <v>0.93540000000000001</v>
      </c>
      <c r="G72" s="11"/>
    </row>
    <row r="73" spans="1:7" x14ac:dyDescent="0.3">
      <c r="A73" s="5">
        <v>38687</v>
      </c>
      <c r="B73" s="11"/>
      <c r="C73" s="11"/>
      <c r="D73" s="17">
        <v>1134.9000000000001</v>
      </c>
      <c r="E73" s="11"/>
      <c r="F73" s="17">
        <v>0.50639999999999996</v>
      </c>
      <c r="G73" s="11"/>
    </row>
    <row r="74" spans="1:7" x14ac:dyDescent="0.3">
      <c r="A74" s="5">
        <v>38718</v>
      </c>
      <c r="B74" s="11"/>
      <c r="C74" s="11"/>
      <c r="D74" s="17">
        <v>1105.5999999999999</v>
      </c>
      <c r="E74" s="11"/>
      <c r="F74" s="17">
        <v>1.73</v>
      </c>
      <c r="G74" s="11"/>
    </row>
    <row r="75" spans="1:7" x14ac:dyDescent="0.3">
      <c r="A75" s="5">
        <v>38749</v>
      </c>
      <c r="B75" s="11"/>
      <c r="C75" s="11"/>
      <c r="D75" s="17">
        <v>1126.5999999999999</v>
      </c>
      <c r="E75" s="11"/>
      <c r="F75" s="17">
        <v>1.2988</v>
      </c>
      <c r="G75" s="11"/>
    </row>
    <row r="76" spans="1:7" x14ac:dyDescent="0.3">
      <c r="A76" s="5">
        <v>38777</v>
      </c>
      <c r="B76" s="11"/>
      <c r="C76" s="11"/>
      <c r="D76" s="17">
        <v>1118</v>
      </c>
      <c r="E76" s="11"/>
      <c r="F76" s="17">
        <v>0.15679999999999999</v>
      </c>
      <c r="G76" s="11"/>
    </row>
    <row r="77" spans="1:7" x14ac:dyDescent="0.3">
      <c r="A77" s="5">
        <v>38808</v>
      </c>
      <c r="B77" s="11"/>
      <c r="C77" s="11"/>
      <c r="D77" s="17">
        <v>1067.2</v>
      </c>
      <c r="E77" s="11"/>
      <c r="F77" s="17">
        <v>0.12889999999999999</v>
      </c>
      <c r="G77" s="11"/>
    </row>
    <row r="78" spans="1:7" x14ac:dyDescent="0.3">
      <c r="A78" s="5">
        <v>38838</v>
      </c>
      <c r="B78" s="11"/>
      <c r="C78" s="11"/>
      <c r="D78" s="17">
        <v>1025.8</v>
      </c>
      <c r="E78" s="11"/>
      <c r="F78" s="17">
        <v>0.88300000000000001</v>
      </c>
      <c r="G78" s="11"/>
    </row>
    <row r="79" spans="1:7" x14ac:dyDescent="0.3">
      <c r="A79" s="5">
        <v>38869</v>
      </c>
      <c r="B79" s="11"/>
      <c r="C79" s="11"/>
      <c r="D79" s="17">
        <v>1075.3</v>
      </c>
      <c r="E79" s="11"/>
      <c r="F79" s="17">
        <v>0.32819999999999999</v>
      </c>
      <c r="G79" s="11"/>
    </row>
    <row r="80" spans="1:7" x14ac:dyDescent="0.3">
      <c r="A80" s="5">
        <v>38899</v>
      </c>
      <c r="B80" s="11"/>
      <c r="C80" s="11"/>
      <c r="D80" s="17">
        <v>956.5</v>
      </c>
      <c r="E80" s="11"/>
      <c r="F80" s="17">
        <v>0.24540000000000001</v>
      </c>
      <c r="G80" s="11"/>
    </row>
    <row r="81" spans="1:15" x14ac:dyDescent="0.3">
      <c r="A81" s="5">
        <v>38930</v>
      </c>
      <c r="B81" s="11"/>
      <c r="C81" s="11"/>
      <c r="D81" s="17">
        <v>964.3</v>
      </c>
      <c r="E81" s="11"/>
      <c r="F81" s="17">
        <v>0.50770000000000004</v>
      </c>
      <c r="G81" s="11"/>
    </row>
    <row r="82" spans="1:15" x14ac:dyDescent="0.3">
      <c r="A82" s="5">
        <v>38961</v>
      </c>
      <c r="B82" s="11"/>
      <c r="C82" s="11"/>
      <c r="D82" s="17">
        <v>909.3</v>
      </c>
      <c r="E82" s="11"/>
      <c r="F82" s="17">
        <v>-0.65839999999999999</v>
      </c>
      <c r="G82" s="11"/>
    </row>
    <row r="83" spans="1:15" x14ac:dyDescent="0.3">
      <c r="A83" s="5">
        <v>38991</v>
      </c>
      <c r="B83" s="11"/>
      <c r="C83" s="11"/>
      <c r="D83" s="17">
        <v>950.8</v>
      </c>
      <c r="E83" s="11"/>
      <c r="F83" s="17">
        <v>0.17249999999999999</v>
      </c>
      <c r="G83" s="11"/>
    </row>
    <row r="84" spans="1:15" x14ac:dyDescent="0.3">
      <c r="A84" s="5">
        <v>39022</v>
      </c>
      <c r="B84" s="11"/>
      <c r="C84" s="11"/>
      <c r="D84" s="17">
        <v>1072.8</v>
      </c>
      <c r="E84" s="11"/>
      <c r="F84" s="17">
        <v>0.70699999999999996</v>
      </c>
      <c r="G84" s="11"/>
    </row>
    <row r="85" spans="1:15" x14ac:dyDescent="0.3">
      <c r="A85" s="5">
        <v>39052</v>
      </c>
      <c r="B85" s="11"/>
      <c r="C85" s="11"/>
      <c r="D85" s="17">
        <v>1112.9000000000001</v>
      </c>
      <c r="E85" s="17">
        <v>12.2</v>
      </c>
      <c r="F85" s="17">
        <v>1.8360000000000001</v>
      </c>
      <c r="G85" s="11"/>
      <c r="H85" s="18"/>
      <c r="I85" s="18"/>
      <c r="J85" s="18"/>
      <c r="K85" s="18"/>
      <c r="L85" s="18"/>
      <c r="M85" s="18"/>
      <c r="N85" s="18"/>
      <c r="O85" s="18"/>
    </row>
    <row r="86" spans="1:15" x14ac:dyDescent="0.3">
      <c r="A86" s="5">
        <v>39083</v>
      </c>
      <c r="B86" s="17">
        <v>1241.5603999999998</v>
      </c>
      <c r="C86" s="17">
        <v>281.83457999999996</v>
      </c>
      <c r="D86" s="17">
        <v>1067.2</v>
      </c>
      <c r="E86" s="17">
        <v>12</v>
      </c>
      <c r="F86" s="17">
        <v>0.83960000000000001</v>
      </c>
      <c r="G86" s="17">
        <v>390</v>
      </c>
      <c r="H86" s="23"/>
      <c r="I86" s="23"/>
      <c r="J86" s="23"/>
      <c r="K86" s="23"/>
      <c r="L86" s="23"/>
      <c r="M86" s="23"/>
      <c r="N86" s="23"/>
      <c r="O86" s="18"/>
    </row>
    <row r="87" spans="1:15" x14ac:dyDescent="0.3">
      <c r="A87" s="5">
        <v>39114</v>
      </c>
      <c r="B87" s="17">
        <v>1123.8932199999999</v>
      </c>
      <c r="C87" s="17">
        <v>254.85010000000003</v>
      </c>
      <c r="D87" s="17">
        <v>1021.3</v>
      </c>
      <c r="E87" s="17">
        <v>12</v>
      </c>
      <c r="F87" s="17">
        <v>1.7616000000000001</v>
      </c>
      <c r="G87" s="11"/>
      <c r="H87" s="23"/>
      <c r="I87" s="23"/>
      <c r="J87" s="23"/>
      <c r="K87" s="23"/>
      <c r="L87" s="23"/>
      <c r="M87" s="23"/>
      <c r="N87" s="23"/>
      <c r="O87" s="18"/>
    </row>
    <row r="88" spans="1:15" x14ac:dyDescent="0.3">
      <c r="A88" s="5">
        <v>39142</v>
      </c>
      <c r="B88" s="17">
        <v>1158.6302000000001</v>
      </c>
      <c r="C88" s="17">
        <v>260.37389999999999</v>
      </c>
      <c r="D88" s="17">
        <v>987.94093999999996</v>
      </c>
      <c r="E88" s="17">
        <v>12.4</v>
      </c>
      <c r="F88" s="17">
        <v>0.83540000000000003</v>
      </c>
      <c r="G88" s="11"/>
      <c r="H88" s="23"/>
      <c r="I88" s="23"/>
      <c r="J88" s="23"/>
      <c r="K88" s="23"/>
      <c r="L88" s="23"/>
      <c r="M88" s="23"/>
      <c r="N88" s="23"/>
      <c r="O88" s="18"/>
    </row>
    <row r="89" spans="1:15" x14ac:dyDescent="0.3">
      <c r="A89" s="5">
        <v>39173</v>
      </c>
      <c r="B89" s="17">
        <v>1180.89464</v>
      </c>
      <c r="C89" s="17">
        <v>263.75745999999998</v>
      </c>
      <c r="D89" s="17">
        <v>1250.8024399999999</v>
      </c>
      <c r="E89" s="17">
        <v>12.8</v>
      </c>
      <c r="F89" s="17">
        <v>0.38440000000000002</v>
      </c>
      <c r="G89" s="11"/>
      <c r="H89" s="23"/>
      <c r="I89" s="23"/>
      <c r="J89" s="23"/>
      <c r="K89" s="23"/>
      <c r="L89" s="23"/>
      <c r="M89" s="23"/>
      <c r="N89" s="23"/>
      <c r="O89" s="18"/>
    </row>
    <row r="90" spans="1:15" x14ac:dyDescent="0.3">
      <c r="A90" s="5">
        <v>39203</v>
      </c>
      <c r="B90" s="17">
        <v>1224.7699699999998</v>
      </c>
      <c r="C90" s="17">
        <v>286.21825999999999</v>
      </c>
      <c r="D90" s="17">
        <v>1293.2633000000001</v>
      </c>
      <c r="E90" s="17">
        <v>13</v>
      </c>
      <c r="F90" s="17">
        <v>-0.1787</v>
      </c>
      <c r="G90" s="11"/>
      <c r="H90" s="23"/>
      <c r="I90" s="23"/>
      <c r="J90" s="23"/>
      <c r="K90" s="23"/>
      <c r="L90" s="23"/>
      <c r="M90" s="23"/>
      <c r="N90" s="23"/>
      <c r="O90" s="18"/>
    </row>
    <row r="91" spans="1:15" x14ac:dyDescent="0.3">
      <c r="A91" s="5">
        <v>39234</v>
      </c>
      <c r="B91" s="17">
        <v>1228.8959199999999</v>
      </c>
      <c r="C91" s="17">
        <v>277.86374999999998</v>
      </c>
      <c r="D91" s="17">
        <v>1460.5754799999997</v>
      </c>
      <c r="E91" s="17">
        <v>13.1</v>
      </c>
      <c r="F91" s="17">
        <v>0.375</v>
      </c>
      <c r="G91" s="11"/>
      <c r="H91" s="23"/>
      <c r="I91" s="23"/>
      <c r="J91" s="23"/>
      <c r="K91" s="23"/>
      <c r="L91" s="23"/>
      <c r="M91" s="23"/>
      <c r="N91" s="23"/>
      <c r="O91" s="18"/>
    </row>
    <row r="92" spans="1:15" x14ac:dyDescent="0.3">
      <c r="A92" s="5">
        <v>39264</v>
      </c>
      <c r="B92" s="17">
        <v>1303.0834</v>
      </c>
      <c r="C92" s="17">
        <v>303.02476000000001</v>
      </c>
      <c r="D92" s="17">
        <v>2051.1046499999998</v>
      </c>
      <c r="E92" s="17">
        <v>13.2</v>
      </c>
      <c r="F92" s="17">
        <v>0.43309999999999998</v>
      </c>
      <c r="G92" s="11"/>
      <c r="H92" s="23"/>
      <c r="I92" s="23"/>
      <c r="J92" s="23"/>
      <c r="K92" s="23"/>
      <c r="L92" s="23"/>
      <c r="M92" s="23"/>
      <c r="N92" s="23"/>
      <c r="O92" s="18"/>
    </row>
    <row r="93" spans="1:15" x14ac:dyDescent="0.3">
      <c r="A93" s="5">
        <v>39295</v>
      </c>
      <c r="B93" s="17">
        <v>1341.34103</v>
      </c>
      <c r="C93" s="17">
        <v>306.81202999999994</v>
      </c>
      <c r="D93" s="17">
        <v>2064.0686899999996</v>
      </c>
      <c r="E93" s="17">
        <v>12.9</v>
      </c>
      <c r="F93" s="17">
        <v>0.4819</v>
      </c>
      <c r="G93" s="11"/>
      <c r="H93" s="23"/>
      <c r="I93" s="23"/>
      <c r="J93" s="23"/>
      <c r="K93" s="23"/>
      <c r="L93" s="23"/>
      <c r="M93" s="23"/>
      <c r="N93" s="23"/>
      <c r="O93" s="18"/>
    </row>
    <row r="94" spans="1:15" x14ac:dyDescent="0.3">
      <c r="A94" s="5">
        <v>39326</v>
      </c>
      <c r="B94" s="17">
        <v>1351.19677</v>
      </c>
      <c r="C94" s="17">
        <v>306.81791000000004</v>
      </c>
      <c r="D94" s="17">
        <v>1588.4164456394969</v>
      </c>
      <c r="E94" s="17">
        <v>12.6</v>
      </c>
      <c r="F94" s="17">
        <v>0.26090000000000002</v>
      </c>
      <c r="G94" s="11"/>
      <c r="H94" s="23"/>
      <c r="I94" s="23"/>
      <c r="J94" s="23"/>
      <c r="K94" s="23"/>
      <c r="L94" s="23"/>
      <c r="M94" s="23"/>
      <c r="N94" s="23"/>
      <c r="O94" s="18"/>
    </row>
    <row r="95" spans="1:15" x14ac:dyDescent="0.3">
      <c r="A95" s="5">
        <v>39356</v>
      </c>
      <c r="B95" s="17">
        <v>1380.1956599999999</v>
      </c>
      <c r="C95" s="17">
        <v>314.90812</v>
      </c>
      <c r="D95" s="17">
        <v>1886.2977510488599</v>
      </c>
      <c r="E95" s="17">
        <v>12.7</v>
      </c>
      <c r="F95" s="17">
        <v>0.94</v>
      </c>
      <c r="G95" s="11"/>
      <c r="H95" s="23"/>
      <c r="I95" s="23"/>
      <c r="J95" s="23"/>
      <c r="K95" s="23"/>
      <c r="L95" s="23"/>
      <c r="M95" s="23"/>
      <c r="N95" s="23"/>
      <c r="O95" s="18"/>
    </row>
    <row r="96" spans="1:15" x14ac:dyDescent="0.3">
      <c r="A96" s="5">
        <v>39387</v>
      </c>
      <c r="B96" s="17">
        <v>1394.42336</v>
      </c>
      <c r="C96" s="17">
        <v>303.46803</v>
      </c>
      <c r="D96" s="17">
        <v>2087.4964855857743</v>
      </c>
      <c r="E96" s="17">
        <v>12.6</v>
      </c>
      <c r="F96" s="17">
        <v>1.5382</v>
      </c>
      <c r="G96" s="11"/>
      <c r="H96" s="23"/>
      <c r="I96" s="23"/>
      <c r="J96" s="23"/>
      <c r="K96" s="23"/>
      <c r="L96" s="23"/>
      <c r="M96" s="23"/>
      <c r="N96" s="23"/>
      <c r="O96" s="18"/>
    </row>
    <row r="97" spans="1:15" x14ac:dyDescent="0.3">
      <c r="A97" s="5">
        <v>39417</v>
      </c>
      <c r="B97" s="17">
        <v>1463.88096</v>
      </c>
      <c r="C97" s="17">
        <v>308.99903999999998</v>
      </c>
      <c r="D97" s="17">
        <v>2436.402568</v>
      </c>
      <c r="E97" s="17">
        <v>12.7</v>
      </c>
      <c r="F97" s="17">
        <v>2.2191000000000001</v>
      </c>
      <c r="G97" s="17"/>
      <c r="H97" s="23"/>
      <c r="I97" s="23"/>
      <c r="J97" s="23"/>
      <c r="K97" s="23"/>
      <c r="L97" s="23"/>
      <c r="M97" s="23"/>
      <c r="N97" s="23"/>
      <c r="O97" s="18"/>
    </row>
    <row r="98" spans="1:15" x14ac:dyDescent="0.3">
      <c r="A98" s="5">
        <v>39448</v>
      </c>
      <c r="B98" s="17">
        <v>1676.4577699999998</v>
      </c>
      <c r="C98" s="17">
        <v>332.32064000000003</v>
      </c>
      <c r="D98" s="17">
        <v>3866.2</v>
      </c>
      <c r="E98" s="17">
        <v>12.8</v>
      </c>
      <c r="F98" s="17">
        <v>2.4432999999999998</v>
      </c>
      <c r="G98" s="17">
        <v>430</v>
      </c>
      <c r="H98" s="23"/>
      <c r="I98" s="23"/>
      <c r="J98" s="23"/>
      <c r="K98" s="23"/>
      <c r="L98" s="23"/>
      <c r="M98" s="23"/>
      <c r="N98" s="23"/>
      <c r="O98" s="18"/>
    </row>
    <row r="99" spans="1:15" x14ac:dyDescent="0.3">
      <c r="A99" s="5">
        <v>39479</v>
      </c>
      <c r="B99" s="17">
        <v>1571.44101</v>
      </c>
      <c r="C99" s="17">
        <v>311.95465999999999</v>
      </c>
      <c r="D99" s="17">
        <v>3455.9109699999999</v>
      </c>
      <c r="E99" s="17">
        <v>12.9</v>
      </c>
      <c r="F99" s="17">
        <v>2.5335999999999999</v>
      </c>
      <c r="G99" s="11"/>
    </row>
    <row r="100" spans="1:15" x14ac:dyDescent="0.3">
      <c r="A100" s="5">
        <v>39508</v>
      </c>
      <c r="B100" s="17">
        <v>1591.3292900000001</v>
      </c>
      <c r="C100" s="17">
        <v>325.64472000000001</v>
      </c>
      <c r="D100" s="17">
        <v>3893.6466179366553</v>
      </c>
      <c r="E100" s="17">
        <v>12.9</v>
      </c>
      <c r="F100" s="17">
        <v>0.66349999999999998</v>
      </c>
      <c r="G100" s="11"/>
    </row>
    <row r="101" spans="1:15" x14ac:dyDescent="0.3">
      <c r="A101" s="5">
        <v>39539</v>
      </c>
      <c r="B101" s="17">
        <v>1667.6910700000001</v>
      </c>
      <c r="C101" s="17">
        <v>330.65737000000001</v>
      </c>
      <c r="D101" s="17">
        <v>4116.5102830069927</v>
      </c>
      <c r="E101" s="17">
        <v>12.8</v>
      </c>
      <c r="F101" s="17">
        <v>0.84099999999999997</v>
      </c>
      <c r="G101" s="11"/>
    </row>
    <row r="102" spans="1:15" x14ac:dyDescent="0.3">
      <c r="A102" s="5">
        <v>39569</v>
      </c>
      <c r="B102" s="17">
        <v>1727.7304499999998</v>
      </c>
      <c r="C102" s="17">
        <v>352.19828999999999</v>
      </c>
      <c r="D102" s="17">
        <v>3996.9386958224295</v>
      </c>
      <c r="E102" s="17">
        <v>12.8</v>
      </c>
      <c r="F102" s="17">
        <v>1.1495</v>
      </c>
      <c r="G102" s="11"/>
    </row>
    <row r="103" spans="1:15" x14ac:dyDescent="0.3">
      <c r="A103" s="5">
        <v>39600</v>
      </c>
      <c r="B103" s="17">
        <v>1762.9868799999999</v>
      </c>
      <c r="C103" s="17">
        <v>371.88131000000004</v>
      </c>
      <c r="D103" s="17">
        <v>3953.3877800000005</v>
      </c>
      <c r="E103" s="17">
        <v>12.8</v>
      </c>
      <c r="F103" s="17">
        <v>1.2776000000000001</v>
      </c>
      <c r="G103" s="11"/>
    </row>
    <row r="104" spans="1:15" x14ac:dyDescent="0.3">
      <c r="A104" s="5">
        <v>39630</v>
      </c>
      <c r="B104" s="17">
        <v>1917.5671699999998</v>
      </c>
      <c r="C104" s="17">
        <v>387.79485</v>
      </c>
      <c r="D104" s="17">
        <v>4087.5769057647058</v>
      </c>
      <c r="E104" s="17">
        <v>12.8</v>
      </c>
      <c r="F104" s="17">
        <v>0.60140000000000005</v>
      </c>
      <c r="G104" s="11"/>
    </row>
    <row r="105" spans="1:15" x14ac:dyDescent="0.3">
      <c r="A105" s="5">
        <v>39661</v>
      </c>
      <c r="B105" s="17">
        <v>1963.3175500000002</v>
      </c>
      <c r="C105" s="17">
        <v>407.81672999999995</v>
      </c>
      <c r="D105" s="17">
        <v>4133.5370308609272</v>
      </c>
      <c r="E105" s="17">
        <v>12.9</v>
      </c>
      <c r="F105" s="17">
        <v>0.75819999999999999</v>
      </c>
      <c r="G105" s="11"/>
    </row>
    <row r="106" spans="1:15" x14ac:dyDescent="0.3">
      <c r="A106" s="5">
        <v>39692</v>
      </c>
      <c r="B106" s="17">
        <v>2046.5524499999999</v>
      </c>
      <c r="C106" s="17">
        <v>425.84499999999997</v>
      </c>
      <c r="D106" s="17">
        <v>4107.9471200000007</v>
      </c>
      <c r="E106" s="17">
        <v>13.1</v>
      </c>
      <c r="F106" s="17">
        <v>0.1736</v>
      </c>
      <c r="G106" s="11"/>
    </row>
    <row r="107" spans="1:15" x14ac:dyDescent="0.3">
      <c r="A107" s="5">
        <v>39722</v>
      </c>
      <c r="B107" s="17">
        <v>2053.61553</v>
      </c>
      <c r="C107" s="17">
        <v>424.97844999999995</v>
      </c>
      <c r="D107" s="17">
        <v>3650.2</v>
      </c>
      <c r="E107" s="17">
        <v>13.1</v>
      </c>
      <c r="F107" s="17">
        <v>1.0256000000000001</v>
      </c>
      <c r="G107" s="11"/>
    </row>
    <row r="108" spans="1:15" x14ac:dyDescent="0.3">
      <c r="A108" s="5">
        <v>39753</v>
      </c>
      <c r="B108" s="17">
        <v>2023.4879800000003</v>
      </c>
      <c r="C108" s="17">
        <v>427.68778000000003</v>
      </c>
      <c r="D108" s="17">
        <v>3644.0154700000003</v>
      </c>
      <c r="E108" s="17">
        <v>13.2</v>
      </c>
      <c r="F108" s="17">
        <v>1.0152000000000001</v>
      </c>
      <c r="G108" s="11"/>
    </row>
    <row r="109" spans="1:15" x14ac:dyDescent="0.3">
      <c r="A109" s="5">
        <v>39783</v>
      </c>
      <c r="B109" s="17">
        <v>1924.0339499999998</v>
      </c>
      <c r="C109" s="17">
        <v>413.32858999999996</v>
      </c>
      <c r="D109" s="17">
        <v>3336.9174783879403</v>
      </c>
      <c r="E109" s="17">
        <v>13.5</v>
      </c>
      <c r="F109" s="17">
        <v>1.3448</v>
      </c>
      <c r="G109" s="11"/>
    </row>
    <row r="110" spans="1:15" x14ac:dyDescent="0.3">
      <c r="A110" s="5">
        <v>39814</v>
      </c>
      <c r="B110" s="17">
        <v>2054.1707699999997</v>
      </c>
      <c r="C110" s="17">
        <v>383.62388999999996</v>
      </c>
      <c r="D110" s="17">
        <v>2605.510327272727</v>
      </c>
      <c r="E110" s="17">
        <v>13.9</v>
      </c>
      <c r="F110" s="17">
        <v>1.1802999999999999</v>
      </c>
      <c r="G110" s="17">
        <v>590</v>
      </c>
    </row>
    <row r="111" spans="1:15" x14ac:dyDescent="0.3">
      <c r="A111" s="5">
        <v>39845</v>
      </c>
      <c r="B111" s="17">
        <v>1676.2610199999999</v>
      </c>
      <c r="C111" s="17">
        <v>314.14456000000001</v>
      </c>
      <c r="D111" s="17">
        <v>2407.4548162968476</v>
      </c>
      <c r="E111" s="17">
        <v>16.8</v>
      </c>
      <c r="F111" s="17">
        <v>4.1207000000000003</v>
      </c>
      <c r="G111" s="11"/>
    </row>
    <row r="112" spans="1:15" x14ac:dyDescent="0.3">
      <c r="A112" s="5">
        <v>39873</v>
      </c>
      <c r="B112" s="17">
        <v>1625.75404</v>
      </c>
      <c r="C112" s="17">
        <v>313.00756000000001</v>
      </c>
      <c r="D112" s="17">
        <v>2787.1656188796487</v>
      </c>
      <c r="E112" s="17">
        <v>18</v>
      </c>
      <c r="F112" s="17">
        <v>1.2330000000000001</v>
      </c>
      <c r="G112" s="11"/>
    </row>
    <row r="113" spans="1:7" x14ac:dyDescent="0.3">
      <c r="A113" s="5">
        <v>39904</v>
      </c>
      <c r="B113" s="17">
        <v>1658.5636</v>
      </c>
      <c r="C113" s="17">
        <v>309.29658000000001</v>
      </c>
      <c r="D113" s="17">
        <v>3432.7042299999998</v>
      </c>
      <c r="E113" s="17">
        <v>18.2</v>
      </c>
      <c r="F113" s="17">
        <v>0.64170000000000005</v>
      </c>
      <c r="G113" s="11"/>
    </row>
    <row r="114" spans="1:7" x14ac:dyDescent="0.3">
      <c r="A114" s="5">
        <v>39934</v>
      </c>
      <c r="B114" s="17">
        <v>1690.2085500000001</v>
      </c>
      <c r="C114" s="17">
        <v>334.30336</v>
      </c>
      <c r="D114" s="17">
        <v>3000.8281799993088</v>
      </c>
      <c r="E114" s="17">
        <v>18.399999999999999</v>
      </c>
      <c r="F114" s="17">
        <v>0.4294</v>
      </c>
      <c r="G114" s="11"/>
    </row>
    <row r="115" spans="1:7" x14ac:dyDescent="0.3">
      <c r="A115" s="5">
        <v>39965</v>
      </c>
      <c r="B115" s="17">
        <v>1701.9704899999997</v>
      </c>
      <c r="C115" s="17">
        <v>334.10631000000001</v>
      </c>
      <c r="D115" s="17">
        <v>2642.3685099990776</v>
      </c>
      <c r="E115" s="17">
        <v>18.600000000000001</v>
      </c>
      <c r="F115" s="17">
        <v>0.3175</v>
      </c>
      <c r="G115" s="11"/>
    </row>
    <row r="116" spans="1:7" x14ac:dyDescent="0.3">
      <c r="A116" s="5">
        <v>39995</v>
      </c>
      <c r="B116" s="17">
        <v>1695.6246800000001</v>
      </c>
      <c r="C116" s="17">
        <v>334.10217999999998</v>
      </c>
      <c r="D116" s="17">
        <v>2101.8072499992954</v>
      </c>
      <c r="E116" s="17">
        <v>18.8</v>
      </c>
      <c r="F116" s="17">
        <v>0.43269999999999997</v>
      </c>
      <c r="G116" s="11"/>
    </row>
    <row r="117" spans="1:7" x14ac:dyDescent="0.3">
      <c r="A117" s="5">
        <v>40026</v>
      </c>
      <c r="B117" s="17">
        <v>1767.2456399999999</v>
      </c>
      <c r="C117" s="17">
        <v>355.27587999999997</v>
      </c>
      <c r="D117" s="17">
        <v>2613.6412200001159</v>
      </c>
      <c r="E117" s="17">
        <v>19</v>
      </c>
      <c r="F117" s="17">
        <v>0.37940000000000002</v>
      </c>
      <c r="G117" s="11"/>
    </row>
    <row r="118" spans="1:7" x14ac:dyDescent="0.3">
      <c r="A118" s="5">
        <v>40057</v>
      </c>
      <c r="B118" s="17">
        <v>1803.48037</v>
      </c>
      <c r="C118" s="17">
        <v>351.3931</v>
      </c>
      <c r="D118" s="17">
        <v>2416.4378999998607</v>
      </c>
      <c r="E118" s="17">
        <v>19.100000000000001</v>
      </c>
      <c r="F118" s="17">
        <v>-0.22420000000000001</v>
      </c>
      <c r="G118" s="11"/>
    </row>
    <row r="119" spans="1:7" x14ac:dyDescent="0.3">
      <c r="A119" s="5">
        <v>40087</v>
      </c>
      <c r="B119" s="17">
        <v>1778.2631699999997</v>
      </c>
      <c r="C119" s="17">
        <v>351.57905</v>
      </c>
      <c r="D119" s="17">
        <v>2474.8023018377935</v>
      </c>
      <c r="E119" s="17">
        <v>19.3</v>
      </c>
      <c r="F119" s="17">
        <v>0.33389999999999997</v>
      </c>
      <c r="G119" s="11"/>
    </row>
    <row r="120" spans="1:7" x14ac:dyDescent="0.3">
      <c r="A120" s="5">
        <v>40118</v>
      </c>
      <c r="B120" s="17">
        <v>1894.7793699999997</v>
      </c>
      <c r="C120" s="17">
        <v>363.17233999999996</v>
      </c>
      <c r="D120" s="17">
        <v>2997.6939100000868</v>
      </c>
      <c r="E120" s="17">
        <v>19.399999999999999</v>
      </c>
      <c r="F120" s="17">
        <v>0.42870000000000003</v>
      </c>
      <c r="G120" s="11"/>
    </row>
    <row r="121" spans="1:7" x14ac:dyDescent="0.3">
      <c r="A121" s="5">
        <v>40148</v>
      </c>
      <c r="B121" s="17">
        <v>1936.8380199999999</v>
      </c>
      <c r="C121" s="17">
        <v>360.14367000000004</v>
      </c>
      <c r="D121" s="17">
        <v>3050.051909999901</v>
      </c>
      <c r="E121" s="17">
        <v>19.600000000000001</v>
      </c>
      <c r="F121" s="17">
        <v>0.31859999999999999</v>
      </c>
      <c r="G121" s="11"/>
    </row>
    <row r="122" spans="1:7" x14ac:dyDescent="0.3">
      <c r="A122" s="5">
        <v>40179</v>
      </c>
      <c r="B122" s="17">
        <v>2073.70444</v>
      </c>
      <c r="C122" s="17">
        <v>364.72327999999999</v>
      </c>
      <c r="D122" s="17">
        <v>2519.8583300003843</v>
      </c>
      <c r="E122" s="17">
        <v>19.8</v>
      </c>
      <c r="F122" s="17">
        <v>1.3338000000000001</v>
      </c>
      <c r="G122" s="17">
        <v>250</v>
      </c>
    </row>
    <row r="123" spans="1:7" x14ac:dyDescent="0.3">
      <c r="A123" s="5">
        <v>40210</v>
      </c>
      <c r="B123" s="17">
        <v>1881.2043200000001</v>
      </c>
      <c r="C123" s="17">
        <v>370.08946000000003</v>
      </c>
      <c r="D123" s="17">
        <v>2601.6771399992313</v>
      </c>
      <c r="E123" s="17">
        <v>19.7</v>
      </c>
      <c r="F123" s="17">
        <v>0.78979999999999995</v>
      </c>
      <c r="G123" s="11"/>
    </row>
    <row r="124" spans="1:7" x14ac:dyDescent="0.3">
      <c r="A124" s="5">
        <v>40238</v>
      </c>
      <c r="B124" s="17">
        <v>1934.1502599999999</v>
      </c>
      <c r="C124" s="17">
        <v>385.75815999999998</v>
      </c>
      <c r="D124" s="17">
        <v>2731.7668200001831</v>
      </c>
      <c r="E124" s="17">
        <v>19.899999999999999</v>
      </c>
      <c r="F124" s="17">
        <v>0.52859999999999996</v>
      </c>
      <c r="G124" s="11"/>
    </row>
    <row r="125" spans="1:7" x14ac:dyDescent="0.3">
      <c r="A125" s="5">
        <v>40269</v>
      </c>
      <c r="B125" s="17">
        <v>2028.3045899999997</v>
      </c>
      <c r="C125" s="17">
        <v>368.12964999999997</v>
      </c>
      <c r="D125" s="17">
        <v>3024.4353800007007</v>
      </c>
      <c r="E125" s="17">
        <v>20</v>
      </c>
      <c r="F125" s="17">
        <v>1.1196999999999999</v>
      </c>
      <c r="G125" s="11"/>
    </row>
    <row r="126" spans="1:7" x14ac:dyDescent="0.3">
      <c r="A126" s="5">
        <v>40299</v>
      </c>
      <c r="B126" s="17">
        <v>2099.2614600000002</v>
      </c>
      <c r="C126" s="17">
        <v>391.98611</v>
      </c>
      <c r="D126" s="17">
        <v>3348.4038950759659</v>
      </c>
      <c r="E126" s="17">
        <v>19.8</v>
      </c>
      <c r="F126" s="17">
        <v>0.66679999999999995</v>
      </c>
      <c r="G126" s="11"/>
    </row>
    <row r="127" spans="1:7" x14ac:dyDescent="0.3">
      <c r="A127" s="5">
        <v>40330</v>
      </c>
      <c r="B127" s="17">
        <v>2177.2635700000001</v>
      </c>
      <c r="C127" s="17">
        <v>403.83832999999998</v>
      </c>
      <c r="D127" s="17">
        <v>3127.3148675245375</v>
      </c>
      <c r="E127" s="17">
        <v>19.2</v>
      </c>
      <c r="F127" s="17">
        <v>0.79</v>
      </c>
      <c r="G127" s="11"/>
    </row>
    <row r="128" spans="1:7" x14ac:dyDescent="0.3">
      <c r="A128" s="5">
        <v>40360</v>
      </c>
      <c r="B128" s="17">
        <v>2311.3613</v>
      </c>
      <c r="C128" s="17">
        <v>428.78354000000002</v>
      </c>
      <c r="D128" s="17">
        <v>3192.0640300003456</v>
      </c>
      <c r="E128" s="17">
        <v>18.5</v>
      </c>
      <c r="F128" s="17">
        <v>0.18090000000000001</v>
      </c>
      <c r="G128" s="11"/>
    </row>
    <row r="129" spans="1:7" x14ac:dyDescent="0.3">
      <c r="A129" s="5">
        <v>40391</v>
      </c>
      <c r="B129" s="17">
        <v>2509.04025</v>
      </c>
      <c r="C129" s="17">
        <v>458.81254999999999</v>
      </c>
      <c r="D129" s="17">
        <v>2947.2084856299616</v>
      </c>
      <c r="E129" s="17">
        <v>17.7</v>
      </c>
      <c r="F129" s="17">
        <v>0.28889999999999999</v>
      </c>
      <c r="G129" s="11"/>
    </row>
    <row r="130" spans="1:7" x14ac:dyDescent="0.3">
      <c r="A130" s="5">
        <v>40422</v>
      </c>
      <c r="B130" s="17">
        <v>2510.9835600000001</v>
      </c>
      <c r="C130" s="17">
        <v>463.51372000000003</v>
      </c>
      <c r="D130" s="17">
        <v>3132.5045899980578</v>
      </c>
      <c r="E130" s="17">
        <v>17.3</v>
      </c>
      <c r="F130" s="17">
        <v>0.61209999999999998</v>
      </c>
      <c r="G130" s="11"/>
    </row>
    <row r="131" spans="1:7" x14ac:dyDescent="0.3">
      <c r="A131" s="5">
        <v>40452</v>
      </c>
      <c r="B131" s="17">
        <v>2553.6938</v>
      </c>
      <c r="C131" s="17">
        <v>475.89327999999995</v>
      </c>
      <c r="D131" s="17">
        <v>3472.1512399998956</v>
      </c>
      <c r="E131" s="17">
        <v>15.8</v>
      </c>
      <c r="F131" s="17">
        <v>1.6105</v>
      </c>
      <c r="G131" s="11"/>
    </row>
    <row r="132" spans="1:7" x14ac:dyDescent="0.3">
      <c r="A132" s="5">
        <v>40483</v>
      </c>
      <c r="B132" s="17">
        <v>2512.75009</v>
      </c>
      <c r="C132" s="17">
        <v>479.55842999999993</v>
      </c>
      <c r="D132" s="17">
        <v>3064.5329499998616</v>
      </c>
      <c r="E132" s="17">
        <v>15.4</v>
      </c>
      <c r="F132" s="17">
        <v>1.0508</v>
      </c>
      <c r="G132" s="11"/>
    </row>
    <row r="133" spans="1:7" x14ac:dyDescent="0.3">
      <c r="A133" s="5">
        <v>40513</v>
      </c>
      <c r="B133" s="17">
        <v>2463.3415500000001</v>
      </c>
      <c r="C133" s="17">
        <v>450.90812999999997</v>
      </c>
      <c r="D133" s="17">
        <v>2803.886531635746</v>
      </c>
      <c r="E133" s="17">
        <v>15.3</v>
      </c>
      <c r="F133" s="17">
        <v>0.90039999999999998</v>
      </c>
      <c r="G133" s="11"/>
    </row>
    <row r="134" spans="1:7" x14ac:dyDescent="0.3">
      <c r="A134" s="5">
        <v>40544</v>
      </c>
      <c r="B134" s="17">
        <v>2642.5033100000001</v>
      </c>
      <c r="C134" s="17">
        <v>449.39022999999997</v>
      </c>
      <c r="D134" s="17">
        <v>1907.7424699999999</v>
      </c>
      <c r="E134" s="17">
        <v>15.2</v>
      </c>
      <c r="F134" s="17">
        <v>0.96719999999999995</v>
      </c>
      <c r="G134" s="17">
        <v>210</v>
      </c>
    </row>
    <row r="135" spans="1:7" x14ac:dyDescent="0.3">
      <c r="A135" s="5">
        <v>40575</v>
      </c>
      <c r="B135" s="17">
        <v>2553.25443</v>
      </c>
      <c r="C135" s="17">
        <v>450.64280999999994</v>
      </c>
      <c r="D135" s="17">
        <v>1285.1317000000001</v>
      </c>
      <c r="E135" s="17">
        <v>15.2</v>
      </c>
      <c r="F135" s="17">
        <v>1.4198999999999999</v>
      </c>
      <c r="G135" s="11"/>
    </row>
    <row r="136" spans="1:7" x14ac:dyDescent="0.3">
      <c r="A136" s="5">
        <v>40603</v>
      </c>
      <c r="B136" s="17">
        <v>2813.8647900000001</v>
      </c>
      <c r="C136" s="17">
        <v>479.63321999999999</v>
      </c>
      <c r="D136" s="17">
        <v>1281.2627792052981</v>
      </c>
      <c r="E136" s="17">
        <v>15.3</v>
      </c>
      <c r="F136" s="17">
        <v>2.6930999999999998</v>
      </c>
      <c r="G136" s="11"/>
    </row>
    <row r="137" spans="1:7" x14ac:dyDescent="0.3">
      <c r="A137" s="5">
        <v>40634</v>
      </c>
      <c r="B137" s="17">
        <v>2674.8728799999999</v>
      </c>
      <c r="C137" s="17">
        <v>457.50600999999995</v>
      </c>
      <c r="D137" s="17">
        <v>1337.5141700000001</v>
      </c>
      <c r="E137" s="17">
        <v>15.7</v>
      </c>
      <c r="F137" s="17">
        <v>1.8889</v>
      </c>
      <c r="G137" s="11"/>
    </row>
    <row r="138" spans="1:7" x14ac:dyDescent="0.3">
      <c r="A138" s="5">
        <v>40664</v>
      </c>
      <c r="B138" s="17">
        <v>3054.0727699999998</v>
      </c>
      <c r="C138" s="17">
        <v>555.03900999999996</v>
      </c>
      <c r="D138" s="17">
        <v>1440.6680799999999</v>
      </c>
      <c r="E138" s="17">
        <v>16.5</v>
      </c>
      <c r="F138" s="17">
        <v>4.46</v>
      </c>
      <c r="G138" s="11"/>
    </row>
    <row r="139" spans="1:7" x14ac:dyDescent="0.3">
      <c r="A139" s="5">
        <v>40695</v>
      </c>
      <c r="B139" s="17">
        <v>3193.6735699999999</v>
      </c>
      <c r="C139" s="17">
        <v>584.46213999999998</v>
      </c>
      <c r="D139" s="17">
        <v>1321.0277900000001</v>
      </c>
      <c r="E139" s="17">
        <v>17.7</v>
      </c>
      <c r="F139" s="17">
        <v>13.1379</v>
      </c>
      <c r="G139" s="11"/>
    </row>
    <row r="140" spans="1:7" x14ac:dyDescent="0.3">
      <c r="A140" s="5">
        <v>40725</v>
      </c>
      <c r="B140" s="17">
        <v>3252.8309300000001</v>
      </c>
      <c r="C140" s="17">
        <v>633.46287999999993</v>
      </c>
      <c r="D140" s="17">
        <v>1699.07808</v>
      </c>
      <c r="E140" s="17">
        <v>21.7</v>
      </c>
      <c r="F140" s="17">
        <v>8.6204999999999998</v>
      </c>
      <c r="G140" s="11"/>
    </row>
    <row r="141" spans="1:7" x14ac:dyDescent="0.3">
      <c r="A141" s="5">
        <v>40756</v>
      </c>
      <c r="B141" s="17">
        <v>3430.4599399999997</v>
      </c>
      <c r="C141" s="17">
        <v>705.93295000000001</v>
      </c>
      <c r="D141" s="17">
        <v>1469.9433399998143</v>
      </c>
      <c r="E141" s="17">
        <v>25.1</v>
      </c>
      <c r="F141" s="17">
        <v>3.5118999999999998</v>
      </c>
      <c r="G141" s="11"/>
    </row>
    <row r="142" spans="1:7" x14ac:dyDescent="0.3">
      <c r="A142" s="5">
        <v>40787</v>
      </c>
      <c r="B142" s="17">
        <v>3542.3337399999996</v>
      </c>
      <c r="C142" s="17">
        <v>670.96838000000002</v>
      </c>
      <c r="D142" s="17">
        <v>1795.7302999999999</v>
      </c>
      <c r="E142" s="17">
        <v>26.8</v>
      </c>
      <c r="F142" s="17">
        <v>8.9288000000000007</v>
      </c>
      <c r="G142" s="11"/>
    </row>
    <row r="143" spans="1:7" x14ac:dyDescent="0.3">
      <c r="A143" s="5">
        <v>40817</v>
      </c>
      <c r="B143" s="17">
        <v>3864.1293299999998</v>
      </c>
      <c r="C143" s="17">
        <v>772.70587</v>
      </c>
      <c r="D143" s="17">
        <v>2239.3855159367636</v>
      </c>
      <c r="E143" s="17">
        <v>33.6</v>
      </c>
      <c r="F143" s="17">
        <v>13.590999999999999</v>
      </c>
      <c r="G143" s="11"/>
    </row>
    <row r="144" spans="1:7" x14ac:dyDescent="0.3">
      <c r="A144" s="5">
        <v>40848</v>
      </c>
      <c r="B144" s="17">
        <v>3837.4980299999997</v>
      </c>
      <c r="C144" s="17">
        <v>672.09739000000002</v>
      </c>
      <c r="D144" s="17">
        <v>1917.6016081176469</v>
      </c>
      <c r="E144" s="17">
        <v>38</v>
      </c>
      <c r="F144" s="17">
        <v>8.1705000000000005</v>
      </c>
      <c r="G144" s="11"/>
    </row>
    <row r="145" spans="1:7" x14ac:dyDescent="0.3">
      <c r="A145" s="5">
        <v>40878</v>
      </c>
      <c r="B145" s="17">
        <v>3828.5855000000001</v>
      </c>
      <c r="C145" s="17">
        <v>652.16834000000006</v>
      </c>
      <c r="D145" s="17">
        <v>4447.0014862790695</v>
      </c>
      <c r="E145" s="17">
        <v>43.2</v>
      </c>
      <c r="F145" s="17">
        <v>8.1092999999999993</v>
      </c>
      <c r="G145" s="11"/>
    </row>
    <row r="146" spans="1:7" x14ac:dyDescent="0.3">
      <c r="A146" s="5">
        <v>40909</v>
      </c>
      <c r="B146" s="17">
        <v>4335.4615299999996</v>
      </c>
      <c r="C146" s="17">
        <v>671.17552999999998</v>
      </c>
      <c r="D146" s="17">
        <v>4488.6983601794373</v>
      </c>
      <c r="E146" s="17">
        <v>48.8</v>
      </c>
      <c r="F146" s="17">
        <v>2.2805</v>
      </c>
      <c r="G146" s="17">
        <v>1790</v>
      </c>
    </row>
    <row r="147" spans="1:7" x14ac:dyDescent="0.3">
      <c r="A147" s="5">
        <v>40940</v>
      </c>
      <c r="B147" s="17">
        <v>4206.4120000000003</v>
      </c>
      <c r="C147" s="17">
        <v>614.65093000000002</v>
      </c>
      <c r="D147" s="17">
        <v>3774.0915548386056</v>
      </c>
      <c r="E147" s="17">
        <v>51.7</v>
      </c>
      <c r="F147" s="17">
        <v>1.9291</v>
      </c>
      <c r="G147" s="11"/>
    </row>
    <row r="148" spans="1:7" x14ac:dyDescent="0.3">
      <c r="A148" s="5">
        <v>40969</v>
      </c>
      <c r="B148" s="17">
        <v>4628.01433</v>
      </c>
      <c r="C148" s="17">
        <v>692.72237999999993</v>
      </c>
      <c r="D148" s="17">
        <v>3914.2255579801545</v>
      </c>
      <c r="E148" s="17">
        <v>51.4</v>
      </c>
      <c r="F148" s="17">
        <v>1.5414000000000001</v>
      </c>
      <c r="G148" s="11"/>
    </row>
    <row r="149" spans="1:7" x14ac:dyDescent="0.3">
      <c r="A149" s="5">
        <v>41000</v>
      </c>
      <c r="B149" s="17">
        <v>4745.0139399999998</v>
      </c>
      <c r="C149" s="17">
        <v>719.92426999999998</v>
      </c>
      <c r="D149" s="17">
        <v>4311.1390298636752</v>
      </c>
      <c r="E149" s="17">
        <v>47.2</v>
      </c>
      <c r="F149" s="17">
        <v>1.4599</v>
      </c>
      <c r="G149" s="11"/>
    </row>
    <row r="150" spans="1:7" x14ac:dyDescent="0.3">
      <c r="A150" s="5">
        <v>41030</v>
      </c>
      <c r="B150" s="17">
        <v>5075.9737799999994</v>
      </c>
      <c r="C150" s="17">
        <v>781.00963999999999</v>
      </c>
      <c r="D150" s="17">
        <v>3877.2098450927269</v>
      </c>
      <c r="E150" s="17">
        <v>43.8</v>
      </c>
      <c r="F150" s="17">
        <v>1.7095</v>
      </c>
      <c r="G150" s="11"/>
    </row>
    <row r="151" spans="1:7" x14ac:dyDescent="0.3">
      <c r="A151" s="5">
        <v>41061</v>
      </c>
      <c r="B151" s="17">
        <v>5241.6233499999998</v>
      </c>
      <c r="C151" s="17">
        <v>827.12589000000003</v>
      </c>
      <c r="D151" s="17">
        <v>3876.9382347301444</v>
      </c>
      <c r="E151" s="17">
        <v>40.4</v>
      </c>
      <c r="F151" s="17">
        <v>1.5784</v>
      </c>
      <c r="G151" s="11"/>
    </row>
    <row r="152" spans="1:7" x14ac:dyDescent="0.3">
      <c r="A152" s="5">
        <v>41091</v>
      </c>
      <c r="B152" s="17">
        <v>5661.7919299999994</v>
      </c>
      <c r="C152" s="17">
        <v>949.35133999999994</v>
      </c>
      <c r="D152" s="17">
        <v>3572.9289812499724</v>
      </c>
      <c r="E152" s="17">
        <v>36.6</v>
      </c>
      <c r="F152" s="17">
        <v>1.8209</v>
      </c>
      <c r="G152" s="11"/>
    </row>
    <row r="153" spans="1:7" x14ac:dyDescent="0.3">
      <c r="A153" s="5">
        <v>41122</v>
      </c>
      <c r="B153" s="17">
        <v>5905.3806700000005</v>
      </c>
      <c r="C153" s="17">
        <v>976.97325999999998</v>
      </c>
      <c r="D153" s="17">
        <v>3442.2756652119001</v>
      </c>
      <c r="E153" s="17">
        <v>33.9</v>
      </c>
      <c r="F153" s="17">
        <v>1.3406</v>
      </c>
      <c r="G153" s="11"/>
    </row>
    <row r="154" spans="1:7" x14ac:dyDescent="0.3">
      <c r="A154" s="5">
        <v>41153</v>
      </c>
      <c r="B154" s="17">
        <v>6173.5218999999997</v>
      </c>
      <c r="C154" s="17">
        <v>1029.0438300000001</v>
      </c>
      <c r="D154" s="17">
        <v>3460.776629999777</v>
      </c>
      <c r="E154" s="17">
        <v>32.5</v>
      </c>
      <c r="F154" s="17">
        <v>2.3285</v>
      </c>
      <c r="G154" s="11"/>
    </row>
    <row r="155" spans="1:7" x14ac:dyDescent="0.3">
      <c r="A155" s="5">
        <v>41183</v>
      </c>
      <c r="B155" s="17">
        <v>6078.59274</v>
      </c>
      <c r="C155" s="17">
        <v>1043.57194</v>
      </c>
      <c r="D155" s="17">
        <v>3326.3594800004071</v>
      </c>
      <c r="E155" s="17">
        <v>31.7</v>
      </c>
      <c r="F155" s="17">
        <v>1.2999000000000001</v>
      </c>
      <c r="G155" s="11"/>
    </row>
    <row r="156" spans="1:7" x14ac:dyDescent="0.3">
      <c r="A156" s="5">
        <v>41214</v>
      </c>
      <c r="B156" s="17">
        <v>5940.9543100000001</v>
      </c>
      <c r="C156" s="17">
        <v>972.7343800000001</v>
      </c>
      <c r="D156" s="17">
        <v>3165.4570446190569</v>
      </c>
      <c r="E156" s="17">
        <v>32.4</v>
      </c>
      <c r="F156" s="17">
        <v>1.7801</v>
      </c>
      <c r="G156" s="11"/>
    </row>
    <row r="157" spans="1:7" x14ac:dyDescent="0.3">
      <c r="A157" s="5">
        <v>41244</v>
      </c>
      <c r="B157" s="17">
        <v>6335.4595099999997</v>
      </c>
      <c r="C157" s="17">
        <v>1022.7240800000002</v>
      </c>
      <c r="D157" s="17">
        <v>3268.2447690209488</v>
      </c>
      <c r="E157" s="17">
        <v>39.4</v>
      </c>
      <c r="F157" s="17">
        <v>1.6911</v>
      </c>
      <c r="G157" s="11"/>
    </row>
    <row r="158" spans="1:7" x14ac:dyDescent="0.3">
      <c r="A158" s="5">
        <v>41275</v>
      </c>
      <c r="B158" s="17">
        <v>6866.9478499999996</v>
      </c>
      <c r="C158" s="17">
        <v>1130.72819</v>
      </c>
      <c r="D158" s="17">
        <v>3240.1924249941012</v>
      </c>
      <c r="E158" s="17">
        <v>39.6</v>
      </c>
      <c r="F158" s="17">
        <v>1.39</v>
      </c>
      <c r="G158" s="17">
        <v>2580</v>
      </c>
    </row>
    <row r="159" spans="1:7" x14ac:dyDescent="0.3">
      <c r="A159" s="5">
        <v>41306</v>
      </c>
      <c r="B159" s="17">
        <v>6523.4561200000007</v>
      </c>
      <c r="C159" s="17">
        <v>1021.8115800000002</v>
      </c>
      <c r="D159" s="17">
        <v>3320.7049292536794</v>
      </c>
      <c r="E159" s="17">
        <v>40</v>
      </c>
      <c r="F159" s="17">
        <v>3.0089000000000001</v>
      </c>
      <c r="G159" s="17">
        <v>2600</v>
      </c>
    </row>
    <row r="160" spans="1:7" x14ac:dyDescent="0.3">
      <c r="A160" s="5">
        <v>41334</v>
      </c>
      <c r="B160" s="17">
        <v>7060.6169099999997</v>
      </c>
      <c r="C160" s="17">
        <v>1108.45165</v>
      </c>
      <c r="D160" s="17">
        <v>3242.8996223712184</v>
      </c>
      <c r="E160" s="17">
        <v>39.4</v>
      </c>
      <c r="F160" s="17">
        <v>1.2416</v>
      </c>
      <c r="G160" s="17">
        <v>2630</v>
      </c>
    </row>
    <row r="161" spans="1:8" x14ac:dyDescent="0.3">
      <c r="A161" s="5">
        <v>41365</v>
      </c>
      <c r="B161" s="17">
        <v>7223.0483299999996</v>
      </c>
      <c r="C161" s="17">
        <v>1180.9803800000002</v>
      </c>
      <c r="D161" s="17">
        <v>3369.5966556824101</v>
      </c>
      <c r="E161" s="17">
        <v>37.9</v>
      </c>
      <c r="F161" s="17">
        <v>1.0499000000000001</v>
      </c>
      <c r="G161" s="17">
        <v>2630</v>
      </c>
    </row>
    <row r="162" spans="1:8" x14ac:dyDescent="0.3">
      <c r="A162" s="5">
        <v>41395</v>
      </c>
      <c r="B162" s="17">
        <v>7543.6261400000003</v>
      </c>
      <c r="C162" s="17">
        <v>1229.13258</v>
      </c>
      <c r="D162" s="17">
        <v>3650.603370531147</v>
      </c>
      <c r="E162" s="17">
        <v>34.5</v>
      </c>
      <c r="F162" s="17">
        <v>0.45989999999999998</v>
      </c>
      <c r="G162" s="17">
        <v>2730</v>
      </c>
    </row>
    <row r="163" spans="1:8" x14ac:dyDescent="0.3">
      <c r="A163" s="5">
        <v>41426</v>
      </c>
      <c r="B163" s="17">
        <v>7860.9014699999998</v>
      </c>
      <c r="C163" s="17">
        <v>1296.47513</v>
      </c>
      <c r="D163" s="17">
        <v>3727.6108004739972</v>
      </c>
      <c r="E163" s="17">
        <v>29.9</v>
      </c>
      <c r="F163" s="17">
        <v>0.71850000000000003</v>
      </c>
      <c r="G163" s="17">
        <v>3050</v>
      </c>
    </row>
    <row r="164" spans="1:8" x14ac:dyDescent="0.3">
      <c r="A164" s="5">
        <v>41456</v>
      </c>
      <c r="B164" s="17">
        <v>8072.3698700000004</v>
      </c>
      <c r="C164" s="17">
        <v>1383.7260199999998</v>
      </c>
      <c r="D164" s="17">
        <v>3807.4633351728107</v>
      </c>
      <c r="E164" s="17">
        <v>27.1</v>
      </c>
      <c r="F164" s="17">
        <v>0.33040000000000003</v>
      </c>
      <c r="G164" s="17">
        <v>3050</v>
      </c>
    </row>
    <row r="165" spans="1:8" x14ac:dyDescent="0.3">
      <c r="A165" s="5">
        <v>41487</v>
      </c>
      <c r="B165" s="17">
        <v>7730.97426</v>
      </c>
      <c r="C165" s="17">
        <v>1329.42896</v>
      </c>
      <c r="D165" s="17">
        <v>4249.6193304911249</v>
      </c>
      <c r="E165" s="17">
        <v>27.1</v>
      </c>
      <c r="F165" s="17">
        <v>0.97950000000000004</v>
      </c>
      <c r="G165" s="17">
        <v>3110</v>
      </c>
    </row>
    <row r="166" spans="1:8" x14ac:dyDescent="0.3">
      <c r="A166" s="5">
        <v>41518</v>
      </c>
      <c r="B166" s="17">
        <v>7939.2358400000012</v>
      </c>
      <c r="C166" s="17">
        <v>1392.0860699999998</v>
      </c>
      <c r="D166" s="17">
        <v>4656.2599637858393</v>
      </c>
      <c r="E166" s="17">
        <v>30.5</v>
      </c>
      <c r="F166" s="17">
        <v>0.13089999999999999</v>
      </c>
      <c r="G166" s="17">
        <v>3220</v>
      </c>
    </row>
    <row r="167" spans="1:8" x14ac:dyDescent="0.3">
      <c r="A167" s="5">
        <v>41548</v>
      </c>
      <c r="B167" s="17">
        <v>7910.7362499999999</v>
      </c>
      <c r="C167" s="17">
        <v>1342.4063900000001</v>
      </c>
      <c r="D167" s="17">
        <v>4146.634622080066</v>
      </c>
      <c r="E167" s="17">
        <v>34.9</v>
      </c>
      <c r="F167" s="17">
        <v>1.6698</v>
      </c>
      <c r="G167" s="17">
        <v>3240</v>
      </c>
    </row>
    <row r="168" spans="1:8" x14ac:dyDescent="0.3">
      <c r="A168" s="5">
        <v>41579</v>
      </c>
      <c r="B168" s="17">
        <v>7490.6249599999992</v>
      </c>
      <c r="C168" s="17">
        <v>1249.6136300000001</v>
      </c>
      <c r="D168" s="17">
        <v>3780.8696279951232</v>
      </c>
      <c r="E168" s="17">
        <v>40.5</v>
      </c>
      <c r="F168" s="17">
        <v>1.8505</v>
      </c>
      <c r="G168" s="17">
        <v>3270</v>
      </c>
    </row>
    <row r="169" spans="1:8" x14ac:dyDescent="0.3">
      <c r="A169" s="5">
        <v>41609</v>
      </c>
      <c r="B169" s="17">
        <v>7810.3253400000003</v>
      </c>
      <c r="C169" s="17">
        <v>1269.18272</v>
      </c>
      <c r="D169" s="17">
        <v>3665.029032689934</v>
      </c>
      <c r="E169" s="17">
        <v>42.9</v>
      </c>
      <c r="F169" s="17">
        <v>1.5504</v>
      </c>
      <c r="G169" s="17">
        <v>3360</v>
      </c>
    </row>
    <row r="170" spans="1:8" x14ac:dyDescent="0.3">
      <c r="A170" s="5">
        <v>41640</v>
      </c>
      <c r="B170" s="17">
        <v>7933.1204400000006</v>
      </c>
      <c r="C170" s="17">
        <v>1230.1996999999999</v>
      </c>
      <c r="D170" s="17">
        <v>3738.1765838157985</v>
      </c>
      <c r="E170" s="17">
        <v>43.9</v>
      </c>
      <c r="F170" s="17">
        <v>2.3887999999999998</v>
      </c>
      <c r="G170" s="17">
        <v>3569.6</v>
      </c>
      <c r="H170">
        <v>11831.3</v>
      </c>
    </row>
    <row r="171" spans="1:8" x14ac:dyDescent="0.3">
      <c r="A171" s="5">
        <v>41671</v>
      </c>
      <c r="B171" s="17">
        <v>7687.4776399999992</v>
      </c>
      <c r="C171" s="17">
        <v>1170.4718899999998</v>
      </c>
      <c r="D171" s="17">
        <v>3380.8484237328839</v>
      </c>
      <c r="E171" s="17">
        <v>43.4</v>
      </c>
      <c r="F171" s="17">
        <v>1.6106</v>
      </c>
      <c r="G171" s="17">
        <v>3570.3</v>
      </c>
      <c r="H171">
        <v>11807.8</v>
      </c>
    </row>
    <row r="172" spans="1:8" x14ac:dyDescent="0.3">
      <c r="A172" s="5">
        <v>41699</v>
      </c>
      <c r="B172" s="17">
        <v>8021.8120200000003</v>
      </c>
      <c r="C172" s="17">
        <v>1224.9124600000002</v>
      </c>
      <c r="D172" s="17">
        <v>3114.0217170020583</v>
      </c>
      <c r="E172" s="17">
        <v>43.5</v>
      </c>
      <c r="F172" s="17">
        <v>1.9907999999999999</v>
      </c>
      <c r="G172" s="17">
        <v>3608.8</v>
      </c>
      <c r="H172">
        <v>11977.7</v>
      </c>
    </row>
    <row r="173" spans="1:8" x14ac:dyDescent="0.3">
      <c r="A173" s="5">
        <v>41730</v>
      </c>
      <c r="B173" s="17">
        <v>8252.9529199999997</v>
      </c>
      <c r="C173" s="17">
        <v>1211.1486399999999</v>
      </c>
      <c r="D173" s="17">
        <v>2913.9405533500289</v>
      </c>
      <c r="E173" s="17">
        <v>42</v>
      </c>
      <c r="F173" s="17">
        <v>1.2585999999999999</v>
      </c>
      <c r="G173" s="17">
        <v>3682.1</v>
      </c>
      <c r="H173">
        <v>11972.9</v>
      </c>
    </row>
    <row r="174" spans="1:8" x14ac:dyDescent="0.3">
      <c r="A174" s="5">
        <v>41760</v>
      </c>
      <c r="B174" s="17">
        <v>8422.6501099860689</v>
      </c>
      <c r="C174" s="17">
        <v>1313.93622</v>
      </c>
      <c r="D174" s="17">
        <v>2603.546390020053</v>
      </c>
      <c r="E174" s="17">
        <v>39.5</v>
      </c>
      <c r="F174" s="17">
        <v>1.5512999999999999</v>
      </c>
      <c r="G174" s="17">
        <v>3788.2</v>
      </c>
      <c r="H174">
        <v>11991.900000000001</v>
      </c>
    </row>
    <row r="175" spans="1:8" x14ac:dyDescent="0.3">
      <c r="A175" s="5">
        <v>41791</v>
      </c>
      <c r="B175" s="17">
        <v>8422.6025400000017</v>
      </c>
      <c r="C175" s="17">
        <v>1289.9817500000004</v>
      </c>
      <c r="D175" s="17">
        <v>2576.6679056496851</v>
      </c>
      <c r="E175" s="17">
        <v>37</v>
      </c>
      <c r="F175" s="17">
        <v>2.2201</v>
      </c>
      <c r="G175" s="17">
        <v>3886</v>
      </c>
      <c r="H175">
        <v>12122.5</v>
      </c>
    </row>
    <row r="176" spans="1:8" x14ac:dyDescent="0.3">
      <c r="A176" s="5">
        <v>41821</v>
      </c>
      <c r="B176" s="17">
        <v>8862.873520000001</v>
      </c>
      <c r="C176" s="17">
        <v>1356.3366100000003</v>
      </c>
      <c r="D176" s="17">
        <v>3012.0880824864703</v>
      </c>
      <c r="E176" s="17">
        <v>34.9</v>
      </c>
      <c r="F176" s="17">
        <v>1.1499999999999999</v>
      </c>
      <c r="G176" s="17">
        <v>4012.3</v>
      </c>
      <c r="H176">
        <v>13629.5</v>
      </c>
    </row>
    <row r="177" spans="1:8" x14ac:dyDescent="0.3">
      <c r="A177" s="5">
        <v>41852</v>
      </c>
      <c r="B177" s="17">
        <v>8976.6646799999999</v>
      </c>
      <c r="C177" s="17">
        <v>1364.0470599999999</v>
      </c>
      <c r="D177" s="17">
        <v>3255.2175454004687</v>
      </c>
      <c r="E177" s="17">
        <v>33.1</v>
      </c>
      <c r="F177" s="17">
        <v>0.85</v>
      </c>
      <c r="G177" s="17">
        <v>3995.1</v>
      </c>
      <c r="H177">
        <v>13588.999999999998</v>
      </c>
    </row>
    <row r="178" spans="1:8" x14ac:dyDescent="0.3">
      <c r="A178" s="5">
        <v>41883</v>
      </c>
      <c r="B178" s="17">
        <v>9616.5109900000007</v>
      </c>
      <c r="C178" s="17">
        <v>1453.40742</v>
      </c>
      <c r="D178" s="17">
        <v>3763.3048790088374</v>
      </c>
      <c r="E178" s="17">
        <v>31.9</v>
      </c>
      <c r="F178" s="17">
        <v>0.8</v>
      </c>
      <c r="G178" s="17">
        <v>4081.8</v>
      </c>
      <c r="H178">
        <v>13800.400000000001</v>
      </c>
    </row>
    <row r="179" spans="1:8" x14ac:dyDescent="0.3">
      <c r="A179" s="5">
        <v>41913</v>
      </c>
      <c r="B179" s="17">
        <v>9859.2431519999991</v>
      </c>
      <c r="C179" s="17">
        <v>1400.9174999999996</v>
      </c>
      <c r="D179" s="17">
        <v>3928.5792269968811</v>
      </c>
      <c r="E179" s="17">
        <v>30.3</v>
      </c>
      <c r="F179" s="17">
        <v>1.23</v>
      </c>
      <c r="G179" s="17">
        <v>4179.5</v>
      </c>
      <c r="H179">
        <v>13800.7</v>
      </c>
    </row>
    <row r="180" spans="1:8" x14ac:dyDescent="0.3">
      <c r="A180" s="5">
        <v>41944</v>
      </c>
      <c r="B180" s="17">
        <v>9455.6430599999985</v>
      </c>
      <c r="C180" s="17">
        <v>1360.4109000000001</v>
      </c>
      <c r="D180" s="17">
        <v>3935.3697472200029</v>
      </c>
      <c r="E180" s="17">
        <v>29.6</v>
      </c>
      <c r="F180" s="17">
        <v>1.24</v>
      </c>
      <c r="G180" s="17">
        <v>4367.7</v>
      </c>
      <c r="H180">
        <v>13840.7</v>
      </c>
    </row>
    <row r="181" spans="1:8" x14ac:dyDescent="0.3">
      <c r="A181" s="5">
        <v>41974</v>
      </c>
      <c r="B181" s="17">
        <v>9459.7217700000001</v>
      </c>
      <c r="C181" s="17">
        <v>1388.5551600000001</v>
      </c>
      <c r="D181" s="17">
        <v>3712.3764782188891</v>
      </c>
      <c r="E181" s="17">
        <v>27.8</v>
      </c>
      <c r="F181" s="17">
        <v>0.62</v>
      </c>
      <c r="G181" s="17">
        <v>4611.3999999999996</v>
      </c>
      <c r="H181">
        <v>13829.800000000001</v>
      </c>
    </row>
    <row r="182" spans="1:8" x14ac:dyDescent="0.3">
      <c r="A182" s="5">
        <v>42005</v>
      </c>
      <c r="B182" s="17">
        <v>9084.45082</v>
      </c>
      <c r="C182" s="17">
        <v>1392.3810900000001</v>
      </c>
      <c r="D182" s="17">
        <v>2882.8173819599242</v>
      </c>
      <c r="E182" s="17">
        <v>32</v>
      </c>
      <c r="F182" s="17">
        <v>0.62</v>
      </c>
      <c r="G182" s="17">
        <v>4838</v>
      </c>
      <c r="H182">
        <v>14907.5</v>
      </c>
    </row>
    <row r="183" spans="1:8" x14ac:dyDescent="0.3">
      <c r="A183" s="5">
        <v>42036</v>
      </c>
      <c r="B183" s="17">
        <v>8212.8594199999989</v>
      </c>
      <c r="C183" s="17">
        <v>1319.5051200000003</v>
      </c>
      <c r="D183" s="17">
        <v>2509.3411033500056</v>
      </c>
      <c r="E183" s="17">
        <v>43.1</v>
      </c>
      <c r="F183" s="17">
        <v>2.36</v>
      </c>
      <c r="G183" s="17">
        <v>5624.7</v>
      </c>
      <c r="H183">
        <v>18979.099999999999</v>
      </c>
    </row>
    <row r="184" spans="1:8" x14ac:dyDescent="0.3">
      <c r="A184" s="5">
        <v>42064</v>
      </c>
      <c r="B184" s="17">
        <v>8680.0700290000004</v>
      </c>
      <c r="C184" s="17">
        <v>1357.1571199999996</v>
      </c>
      <c r="D184" s="17">
        <v>2504.9370155672486</v>
      </c>
      <c r="E184" s="17">
        <v>39.6</v>
      </c>
      <c r="F184" s="17">
        <v>1.65</v>
      </c>
      <c r="G184" s="17">
        <v>5514.3</v>
      </c>
      <c r="H184">
        <v>18491.2</v>
      </c>
    </row>
    <row r="185" spans="1:8" x14ac:dyDescent="0.3">
      <c r="A185" s="5">
        <v>42095</v>
      </c>
      <c r="B185" s="17">
        <v>9146.1686300000001</v>
      </c>
      <c r="C185" s="17">
        <v>1334.9967600000002</v>
      </c>
      <c r="D185" s="17">
        <v>2344.2307765559708</v>
      </c>
      <c r="E185" s="17">
        <v>40.1</v>
      </c>
      <c r="F185" s="17">
        <v>0.83</v>
      </c>
      <c r="G185" s="17">
        <v>5449.5</v>
      </c>
      <c r="H185">
        <v>18156.5</v>
      </c>
    </row>
    <row r="186" spans="1:8" x14ac:dyDescent="0.3">
      <c r="A186" s="5">
        <v>42125</v>
      </c>
      <c r="B186" s="17">
        <v>9577.4776899999997</v>
      </c>
      <c r="C186" s="17">
        <v>1459.44488</v>
      </c>
      <c r="D186" s="17">
        <v>2356.8127054638549</v>
      </c>
      <c r="E186" s="17">
        <v>38.4</v>
      </c>
      <c r="F186" s="17">
        <v>0.9</v>
      </c>
      <c r="G186" s="17">
        <v>5301.2</v>
      </c>
      <c r="H186">
        <v>18358.7</v>
      </c>
    </row>
    <row r="187" spans="1:8" x14ac:dyDescent="0.3">
      <c r="A187" s="5">
        <v>42156</v>
      </c>
      <c r="B187" s="17">
        <v>9789.896130000001</v>
      </c>
      <c r="C187" s="17">
        <v>1549.6180199999999</v>
      </c>
      <c r="D187" s="17">
        <v>2332.2093033023993</v>
      </c>
      <c r="E187" s="17">
        <v>31.1</v>
      </c>
      <c r="F187" s="17">
        <v>0.65</v>
      </c>
      <c r="G187" s="17">
        <v>5404.4</v>
      </c>
      <c r="H187">
        <v>18926.099999999999</v>
      </c>
    </row>
    <row r="188" spans="1:8" x14ac:dyDescent="0.3">
      <c r="A188" s="5">
        <v>42186</v>
      </c>
      <c r="B188" s="17">
        <v>10032.51979</v>
      </c>
      <c r="C188" s="17">
        <v>1543.3773600000002</v>
      </c>
      <c r="D188" s="17">
        <v>1673.3359522404949</v>
      </c>
      <c r="E188" s="17">
        <v>29.4</v>
      </c>
      <c r="F188" s="17">
        <v>0.72</v>
      </c>
      <c r="G188" s="17">
        <v>5522.4</v>
      </c>
      <c r="H188">
        <v>19460.599999999999</v>
      </c>
    </row>
    <row r="189" spans="1:8" x14ac:dyDescent="0.3">
      <c r="A189" s="5">
        <v>42217</v>
      </c>
      <c r="B189" s="17">
        <v>9750.4549499999994</v>
      </c>
      <c r="C189" s="17">
        <v>1548.9913000000001</v>
      </c>
      <c r="D189" s="17">
        <v>1972.7962754580888</v>
      </c>
      <c r="E189" s="17">
        <v>28.5</v>
      </c>
      <c r="F189" s="17">
        <v>0.21</v>
      </c>
      <c r="G189" s="17">
        <v>6949.4</v>
      </c>
      <c r="H189">
        <v>19083.099999999999</v>
      </c>
    </row>
    <row r="190" spans="1:8" x14ac:dyDescent="0.3">
      <c r="A190" s="5">
        <v>42248</v>
      </c>
      <c r="B190" s="17">
        <v>9366.2327849999983</v>
      </c>
      <c r="C190" s="17">
        <v>1482.9650999999999</v>
      </c>
      <c r="D190" s="17">
        <v>2231.682798706036</v>
      </c>
      <c r="E190" s="17">
        <v>27.8</v>
      </c>
      <c r="F190" s="17">
        <v>0.22</v>
      </c>
      <c r="G190" s="17">
        <v>7841.4</v>
      </c>
      <c r="H190">
        <v>21832.1</v>
      </c>
    </row>
    <row r="191" spans="1:8" x14ac:dyDescent="0.3">
      <c r="A191" s="5">
        <v>42278</v>
      </c>
      <c r="B191" s="17">
        <v>9605.08943</v>
      </c>
      <c r="C191" s="17">
        <v>1515.3317999999999</v>
      </c>
      <c r="D191" s="17">
        <v>2077.091990838881</v>
      </c>
      <c r="E191" s="17">
        <v>27.8</v>
      </c>
      <c r="F191" s="17">
        <v>1.33</v>
      </c>
      <c r="G191" s="17">
        <v>8342.7999999999993</v>
      </c>
      <c r="H191">
        <v>21994.9</v>
      </c>
    </row>
    <row r="192" spans="1:8" x14ac:dyDescent="0.3">
      <c r="A192" s="5">
        <v>42309</v>
      </c>
      <c r="B192" s="17">
        <v>8963.5912050000006</v>
      </c>
      <c r="C192" s="17">
        <v>1472.4703</v>
      </c>
      <c r="D192" s="17">
        <v>2106.6114611951716</v>
      </c>
      <c r="E192" s="17">
        <v>27.6</v>
      </c>
      <c r="F192" s="17">
        <v>0.83</v>
      </c>
      <c r="G192" s="17">
        <v>8010.3</v>
      </c>
      <c r="H192">
        <v>21779.600000000002</v>
      </c>
    </row>
    <row r="193" spans="1:8" x14ac:dyDescent="0.3">
      <c r="A193" s="5">
        <v>42339</v>
      </c>
      <c r="B193" s="17">
        <v>8943.758679999999</v>
      </c>
      <c r="C193" s="17">
        <v>1407.9559999999999</v>
      </c>
      <c r="D193" s="17">
        <v>2245.2674693611607</v>
      </c>
      <c r="E193" s="17">
        <v>27.9</v>
      </c>
      <c r="F193" s="17">
        <v>0.48</v>
      </c>
      <c r="G193" s="17">
        <v>9091.1</v>
      </c>
      <c r="H193">
        <v>22759.5</v>
      </c>
    </row>
    <row r="194" spans="1:8" x14ac:dyDescent="0.3">
      <c r="A194" s="5">
        <v>42370</v>
      </c>
      <c r="B194" s="17">
        <v>9049.6282800000008</v>
      </c>
      <c r="C194" s="17">
        <v>1423.6082000000001</v>
      </c>
      <c r="D194" s="17">
        <v>1953.6527784419618</v>
      </c>
      <c r="E194" s="17">
        <v>26.3</v>
      </c>
      <c r="F194" s="17">
        <v>1.2</v>
      </c>
      <c r="G194" s="17">
        <v>9744.2999999999993</v>
      </c>
      <c r="H194">
        <v>23111.600000000002</v>
      </c>
    </row>
    <row r="195" spans="1:8" x14ac:dyDescent="0.3">
      <c r="A195" s="5">
        <v>42401</v>
      </c>
      <c r="B195" s="17">
        <v>8088.6796700000004</v>
      </c>
      <c r="C195" s="17">
        <v>1343.8813</v>
      </c>
      <c r="D195" s="17">
        <v>1871.9352408543587</v>
      </c>
      <c r="E195" s="17">
        <v>26</v>
      </c>
      <c r="F195" s="17">
        <v>1.86</v>
      </c>
      <c r="G195" s="17">
        <v>10345.5</v>
      </c>
      <c r="H195">
        <v>25854.400000000001</v>
      </c>
    </row>
    <row r="196" spans="1:8" x14ac:dyDescent="0.3">
      <c r="A196" s="5">
        <v>42430</v>
      </c>
      <c r="B196" s="17">
        <v>8216.7060089999995</v>
      </c>
      <c r="C196" s="17">
        <v>1355.5896</v>
      </c>
      <c r="D196" s="17">
        <v>1890.2449086534259</v>
      </c>
      <c r="E196" s="17">
        <v>26.6</v>
      </c>
      <c r="F196" s="17">
        <v>2.91</v>
      </c>
      <c r="G196" s="17">
        <v>11151.8</v>
      </c>
      <c r="H196">
        <v>26749.100000000002</v>
      </c>
    </row>
    <row r="197" spans="1:8" x14ac:dyDescent="0.3">
      <c r="A197" s="5">
        <v>42461</v>
      </c>
      <c r="B197" s="17">
        <v>8412.8982020000003</v>
      </c>
      <c r="C197" s="17">
        <v>1364.9470999999999</v>
      </c>
      <c r="D197" s="17">
        <v>1956.4215704592164</v>
      </c>
      <c r="E197" s="17">
        <v>26.4</v>
      </c>
      <c r="F197" s="17">
        <v>0.83</v>
      </c>
      <c r="G197" s="17">
        <v>10100.700000000001</v>
      </c>
      <c r="H197">
        <v>26121.100000000002</v>
      </c>
    </row>
    <row r="198" spans="1:8" x14ac:dyDescent="0.3">
      <c r="A198" s="5">
        <v>42491</v>
      </c>
      <c r="B198" s="17">
        <v>8434.1196660000005</v>
      </c>
      <c r="C198" s="17">
        <v>1441.6253000000002</v>
      </c>
      <c r="D198" s="17">
        <v>1727.9084045690631</v>
      </c>
      <c r="E198" s="17">
        <v>25.7</v>
      </c>
      <c r="F198" s="17">
        <v>0.71</v>
      </c>
      <c r="G198" s="17">
        <v>9490.9</v>
      </c>
      <c r="H198">
        <v>25166.5</v>
      </c>
    </row>
    <row r="199" spans="1:8" x14ac:dyDescent="0.3">
      <c r="A199" s="5">
        <v>42522</v>
      </c>
      <c r="B199" s="17">
        <v>8874.6308769999996</v>
      </c>
      <c r="C199" s="17">
        <v>1428.8349000000001</v>
      </c>
      <c r="D199" s="17">
        <v>1728.5909555980199</v>
      </c>
      <c r="E199" s="17">
        <v>24.2</v>
      </c>
      <c r="F199" s="17">
        <v>0.49</v>
      </c>
      <c r="G199" s="17">
        <v>9397.2999999999993</v>
      </c>
      <c r="H199">
        <v>25890.7</v>
      </c>
    </row>
    <row r="200" spans="1:8" x14ac:dyDescent="0.3">
      <c r="A200" s="5">
        <v>42552</v>
      </c>
      <c r="B200" s="17">
        <v>9244.1176589999995</v>
      </c>
      <c r="C200" s="17">
        <v>1692.7633999999998</v>
      </c>
      <c r="D200" s="17">
        <v>1868.3236288009398</v>
      </c>
      <c r="E200" s="17">
        <v>23.8</v>
      </c>
      <c r="F200" s="17">
        <v>0.39</v>
      </c>
      <c r="G200" s="17">
        <v>9674.9</v>
      </c>
      <c r="H200">
        <v>26236.1</v>
      </c>
    </row>
    <row r="201" spans="1:8" x14ac:dyDescent="0.3">
      <c r="A201" s="5">
        <v>42583</v>
      </c>
      <c r="B201" s="17">
        <v>9031.5174000000006</v>
      </c>
      <c r="C201" s="17">
        <v>1562.451</v>
      </c>
      <c r="D201" s="17">
        <v>1863.8064351645996</v>
      </c>
      <c r="E201" s="17">
        <v>22</v>
      </c>
      <c r="F201" s="17">
        <v>0.35</v>
      </c>
      <c r="G201" s="17">
        <v>9372.9</v>
      </c>
      <c r="H201">
        <v>26530.799999999996</v>
      </c>
    </row>
    <row r="202" spans="1:8" x14ac:dyDescent="0.3">
      <c r="A202" s="5">
        <v>42614</v>
      </c>
      <c r="B202" s="17">
        <v>9481.6</v>
      </c>
      <c r="C202" s="17">
        <v>1542.91</v>
      </c>
      <c r="D202" s="17">
        <v>1895.7422713252947</v>
      </c>
      <c r="E202" s="17">
        <v>21.1</v>
      </c>
      <c r="F202" s="17">
        <v>-0.15</v>
      </c>
      <c r="G202" s="17">
        <v>9918.1</v>
      </c>
      <c r="H202">
        <v>26126.700000000004</v>
      </c>
    </row>
    <row r="203" spans="1:8" x14ac:dyDescent="0.3">
      <c r="A203" s="5">
        <v>42644</v>
      </c>
      <c r="B203" s="17">
        <v>9798.6318599999995</v>
      </c>
      <c r="C203" s="17">
        <v>1608.6420000000001</v>
      </c>
      <c r="D203" s="17">
        <v>2382.5285035660536</v>
      </c>
      <c r="E203" s="17">
        <v>19.899999999999999</v>
      </c>
      <c r="F203" s="17">
        <v>0.67</v>
      </c>
      <c r="G203" s="17">
        <v>10143.9</v>
      </c>
      <c r="H203">
        <v>25860.199999999997</v>
      </c>
    </row>
    <row r="204" spans="1:8" x14ac:dyDescent="0.3">
      <c r="A204" s="5">
        <v>42675</v>
      </c>
      <c r="B204" s="17">
        <v>9646.4272300000011</v>
      </c>
      <c r="C204" s="17">
        <v>1625.645</v>
      </c>
      <c r="D204" s="17">
        <v>2129.0919508618722</v>
      </c>
      <c r="E204" s="17">
        <v>19.399999999999999</v>
      </c>
      <c r="F204" s="17">
        <v>0.8</v>
      </c>
      <c r="G204" s="17">
        <v>9797.7000000000007</v>
      </c>
      <c r="H204">
        <v>25671.8</v>
      </c>
    </row>
    <row r="205" spans="1:8" x14ac:dyDescent="0.3">
      <c r="A205" s="5">
        <v>42705</v>
      </c>
      <c r="B205" s="17">
        <v>10731.02578</v>
      </c>
      <c r="C205" s="17">
        <v>1642.95</v>
      </c>
      <c r="D205" s="17">
        <v>2090.8687867845306</v>
      </c>
      <c r="E205" s="17">
        <v>19.3</v>
      </c>
      <c r="F205" s="17">
        <v>0.79</v>
      </c>
      <c r="G205" s="17">
        <v>10146.6</v>
      </c>
      <c r="H205">
        <v>26656.1</v>
      </c>
    </row>
    <row r="206" spans="1:8" x14ac:dyDescent="0.3">
      <c r="A206" s="5">
        <v>42736</v>
      </c>
      <c r="B206" s="17">
        <v>10807.725920000001</v>
      </c>
      <c r="C206" s="17">
        <v>1790.6189999999999</v>
      </c>
      <c r="D206" s="17">
        <v>2420.1232213482112</v>
      </c>
      <c r="E206" s="17">
        <v>19</v>
      </c>
      <c r="F206" s="17">
        <v>0.48</v>
      </c>
      <c r="G206" s="17">
        <v>10234.200000000001</v>
      </c>
      <c r="H206">
        <v>26723.8</v>
      </c>
    </row>
    <row r="207" spans="1:8" x14ac:dyDescent="0.3">
      <c r="A207" s="5">
        <v>42767</v>
      </c>
      <c r="B207" s="17">
        <v>10086.299289999999</v>
      </c>
      <c r="C207" s="17">
        <v>1668.6</v>
      </c>
      <c r="D207" s="17">
        <v>2306.3988675327014</v>
      </c>
      <c r="E207" s="17">
        <v>18.5</v>
      </c>
      <c r="F207" s="17">
        <v>0.87</v>
      </c>
      <c r="G207" s="17">
        <v>10364.5</v>
      </c>
      <c r="H207">
        <v>26227.4</v>
      </c>
    </row>
    <row r="208" spans="1:8" x14ac:dyDescent="0.3">
      <c r="A208" s="5">
        <v>42795</v>
      </c>
      <c r="B208" s="17">
        <v>10544.288430000001</v>
      </c>
      <c r="C208" s="17">
        <v>1730.2809999999999</v>
      </c>
      <c r="D208" s="17">
        <v>2236.2260757622357</v>
      </c>
      <c r="E208" s="17">
        <v>17.399999999999999</v>
      </c>
      <c r="F208" s="17">
        <v>0.54</v>
      </c>
      <c r="G208" s="17">
        <v>9835</v>
      </c>
      <c r="H208">
        <v>25623.9</v>
      </c>
    </row>
    <row r="209" spans="1:8" x14ac:dyDescent="0.3">
      <c r="A209" s="5">
        <v>42826</v>
      </c>
      <c r="B209" s="17">
        <v>10939.41978</v>
      </c>
      <c r="C209" s="17">
        <v>1779.271</v>
      </c>
      <c r="D209" s="17">
        <v>2237.155887498046</v>
      </c>
      <c r="E209" s="17">
        <v>15.8</v>
      </c>
      <c r="F209" s="17">
        <v>0.28000000000000003</v>
      </c>
      <c r="G209" s="17">
        <v>9583.7999999999993</v>
      </c>
      <c r="H209">
        <v>25421.600000000002</v>
      </c>
    </row>
    <row r="210" spans="1:8" x14ac:dyDescent="0.3">
      <c r="A210" s="5">
        <v>42856</v>
      </c>
      <c r="B210" s="17">
        <v>10885.968070000001</v>
      </c>
      <c r="C210" s="17">
        <v>1907.587</v>
      </c>
      <c r="D210" s="17">
        <v>2821.7283986160642</v>
      </c>
      <c r="E210" s="17">
        <v>14.2</v>
      </c>
      <c r="F210" s="17">
        <v>0.66</v>
      </c>
      <c r="G210" s="17">
        <v>9891.7999999999993</v>
      </c>
      <c r="H210">
        <v>25988.7</v>
      </c>
    </row>
    <row r="211" spans="1:8" x14ac:dyDescent="0.3">
      <c r="A211" s="5">
        <v>42887</v>
      </c>
      <c r="B211" s="17">
        <v>11258.89675</v>
      </c>
      <c r="C211" s="17">
        <v>1959.761</v>
      </c>
      <c r="D211" s="17">
        <v>2346.9191543081806</v>
      </c>
      <c r="E211" s="17">
        <v>13.1</v>
      </c>
      <c r="F211" s="17">
        <v>0.28000000000000003</v>
      </c>
      <c r="G211" s="17">
        <v>9341.1</v>
      </c>
      <c r="H211">
        <v>25954.6</v>
      </c>
    </row>
    <row r="212" spans="1:8" x14ac:dyDescent="0.3">
      <c r="A212" s="5">
        <v>42917</v>
      </c>
      <c r="B212" s="17">
        <v>12276.267379999999</v>
      </c>
      <c r="C212" s="17">
        <v>2090.8139999999999</v>
      </c>
      <c r="D212" s="17">
        <v>4313.4669385919588</v>
      </c>
      <c r="E212" s="17">
        <v>12.3</v>
      </c>
      <c r="F212" s="17">
        <v>0.71</v>
      </c>
      <c r="G212" s="17">
        <v>9562.7999999999993</v>
      </c>
      <c r="H212">
        <v>30118.500000000004</v>
      </c>
    </row>
    <row r="213" spans="1:8" x14ac:dyDescent="0.3">
      <c r="A213" s="5">
        <v>42948</v>
      </c>
      <c r="B213" s="17">
        <v>11653.811689999999</v>
      </c>
      <c r="C213" s="17">
        <v>2125.9940000000001</v>
      </c>
      <c r="D213" s="17">
        <v>3435.9687098539039</v>
      </c>
      <c r="E213" s="17">
        <v>11.3</v>
      </c>
      <c r="F213" s="17">
        <v>-0.11</v>
      </c>
      <c r="G213" s="17">
        <v>9522.5</v>
      </c>
      <c r="H213">
        <v>30250.5</v>
      </c>
    </row>
    <row r="214" spans="1:8" x14ac:dyDescent="0.3">
      <c r="A214" s="5">
        <v>42979</v>
      </c>
      <c r="B214" s="17">
        <v>11989.35857</v>
      </c>
      <c r="C214" s="17">
        <v>2154.317</v>
      </c>
      <c r="D214" s="17">
        <v>3519.970848323851</v>
      </c>
      <c r="E214" s="17">
        <v>10.5</v>
      </c>
      <c r="F214" s="17">
        <v>-0.79</v>
      </c>
      <c r="G214" s="17">
        <v>9346.5</v>
      </c>
      <c r="H214">
        <v>30263.9</v>
      </c>
    </row>
    <row r="215" spans="1:8" x14ac:dyDescent="0.3">
      <c r="A215" s="5">
        <v>43009</v>
      </c>
      <c r="B215" s="17">
        <v>12602.87111</v>
      </c>
      <c r="C215" s="17">
        <v>2260.5210000000002</v>
      </c>
      <c r="D215" s="17">
        <v>3437.0202186052811</v>
      </c>
      <c r="E215" s="17">
        <v>10.1</v>
      </c>
      <c r="F215" s="17">
        <v>0.25</v>
      </c>
      <c r="G215" s="17">
        <v>9416</v>
      </c>
      <c r="H215">
        <v>31988</v>
      </c>
    </row>
    <row r="216" spans="1:8" x14ac:dyDescent="0.3">
      <c r="A216" s="5">
        <v>43040</v>
      </c>
      <c r="B216" s="17">
        <v>12178.8912</v>
      </c>
      <c r="C216" s="17">
        <v>2223.319</v>
      </c>
      <c r="D216" s="17">
        <v>3786.1595215528355</v>
      </c>
      <c r="E216" s="17">
        <v>9.8000000000000007</v>
      </c>
      <c r="F216" s="17">
        <v>1.2</v>
      </c>
      <c r="G216" s="17">
        <v>9200.7999999999993</v>
      </c>
      <c r="H216">
        <v>32656.799999999999</v>
      </c>
    </row>
    <row r="217" spans="1:8" x14ac:dyDescent="0.3">
      <c r="A217" s="5">
        <v>43070</v>
      </c>
      <c r="B217" s="17">
        <v>12633.323400000001</v>
      </c>
      <c r="C217" s="17">
        <v>2218.21</v>
      </c>
      <c r="D217" s="17">
        <v>4045.9067436855125</v>
      </c>
      <c r="E217" s="17">
        <v>9.6</v>
      </c>
      <c r="F217" s="17">
        <v>0.45</v>
      </c>
      <c r="G217" s="17">
        <v>9094</v>
      </c>
      <c r="H217">
        <v>33171.5</v>
      </c>
    </row>
    <row r="218" spans="1:8" x14ac:dyDescent="0.3">
      <c r="A218" s="5">
        <v>43101</v>
      </c>
      <c r="B218" s="17">
        <v>14070.15299631</v>
      </c>
      <c r="C218" s="17">
        <v>2346.5520000000001</v>
      </c>
      <c r="D218" s="17">
        <v>4282.1803884233277</v>
      </c>
      <c r="E218" s="17">
        <v>9.6</v>
      </c>
      <c r="F218" s="17">
        <v>0.17</v>
      </c>
      <c r="G218" s="17">
        <v>9175.6</v>
      </c>
      <c r="H218">
        <v>32996.9</v>
      </c>
    </row>
    <row r="219" spans="1:8" x14ac:dyDescent="0.3">
      <c r="A219" s="5">
        <v>43132</v>
      </c>
      <c r="B219" s="17">
        <v>12795.809009999999</v>
      </c>
      <c r="C219" s="17">
        <v>2213.9609999999998</v>
      </c>
      <c r="D219" s="17">
        <v>2843.6788008799695</v>
      </c>
      <c r="E219" s="17">
        <v>9.6300000000000008</v>
      </c>
      <c r="F219" s="17">
        <v>0.75</v>
      </c>
      <c r="G219" s="17">
        <v>9257.4</v>
      </c>
      <c r="H219">
        <v>31298.6</v>
      </c>
    </row>
    <row r="220" spans="1:8" x14ac:dyDescent="0.3">
      <c r="A220" s="5">
        <v>43160</v>
      </c>
      <c r="B220" s="17">
        <v>13528.493400000001</v>
      </c>
      <c r="C220" s="17">
        <v>2276.6669999999999</v>
      </c>
      <c r="D220" s="17">
        <v>4041.9426018641029</v>
      </c>
      <c r="E220" s="17">
        <v>9.5299999999999994</v>
      </c>
      <c r="F220" s="17">
        <v>0.91</v>
      </c>
      <c r="G220" s="17">
        <v>9246.5</v>
      </c>
      <c r="H220">
        <v>32134.5</v>
      </c>
    </row>
    <row r="221" spans="1:8" x14ac:dyDescent="0.3">
      <c r="A221" s="5">
        <v>43191</v>
      </c>
      <c r="B221" s="17">
        <v>13904.08425</v>
      </c>
      <c r="C221" s="17">
        <v>2351.2979999999998</v>
      </c>
      <c r="D221" s="17">
        <v>3962.0875135299075</v>
      </c>
      <c r="E221" s="17">
        <v>9.58</v>
      </c>
      <c r="F221" s="17">
        <v>0.78</v>
      </c>
      <c r="G221" s="17">
        <v>9309.7999999999993</v>
      </c>
      <c r="H221">
        <v>32024.7</v>
      </c>
    </row>
    <row r="222" spans="1:8" x14ac:dyDescent="0.3">
      <c r="A222" s="5">
        <v>43221</v>
      </c>
      <c r="B222" s="17">
        <v>13596.1819</v>
      </c>
      <c r="C222" s="17">
        <v>2502.0949999999998</v>
      </c>
      <c r="D222" s="17">
        <v>4024.1055099513155</v>
      </c>
      <c r="E222" s="17">
        <v>9.66</v>
      </c>
      <c r="F222" s="17">
        <v>0.28999999999999998</v>
      </c>
      <c r="G222" s="17">
        <v>9437.4</v>
      </c>
      <c r="H222">
        <v>32822.400000000001</v>
      </c>
    </row>
    <row r="223" spans="1:8" x14ac:dyDescent="0.3">
      <c r="A223" s="5">
        <v>43252</v>
      </c>
      <c r="B223" s="17">
        <v>14042.156199999999</v>
      </c>
      <c r="C223" s="17">
        <v>2523.3180000000002</v>
      </c>
      <c r="D223" s="17">
        <v>3997.6162113663363</v>
      </c>
      <c r="E223" s="17">
        <v>9.6999999999999993</v>
      </c>
      <c r="F223" s="17">
        <v>-0.28000000000000003</v>
      </c>
      <c r="G223" s="17">
        <v>9306.5</v>
      </c>
      <c r="H223">
        <v>33158.5</v>
      </c>
    </row>
    <row r="224" spans="1:8" x14ac:dyDescent="0.3">
      <c r="A224" s="5">
        <v>43282</v>
      </c>
      <c r="B224" s="17">
        <v>14875.847300000001</v>
      </c>
      <c r="C224" s="17">
        <v>2663.1109999999999</v>
      </c>
      <c r="D224" s="17">
        <v>3826.8706605993339</v>
      </c>
      <c r="E224" s="17">
        <v>9.81</v>
      </c>
      <c r="F224" s="17">
        <v>0.43</v>
      </c>
      <c r="G224" s="17">
        <v>9255.7999999999993</v>
      </c>
      <c r="H224">
        <v>32709.399999999998</v>
      </c>
    </row>
    <row r="225" spans="1:8" x14ac:dyDescent="0.3">
      <c r="A225" s="5">
        <v>43313</v>
      </c>
      <c r="B225" s="17">
        <v>14737.2371</v>
      </c>
      <c r="C225" s="17">
        <v>2699.0569999999998</v>
      </c>
      <c r="D225" s="17">
        <v>3969.2614834039005</v>
      </c>
      <c r="E225" s="17">
        <v>9.83</v>
      </c>
      <c r="F225" s="17">
        <v>-0.16</v>
      </c>
      <c r="G225" s="17">
        <v>9192.1</v>
      </c>
      <c r="H225">
        <v>32956.6</v>
      </c>
    </row>
    <row r="226" spans="1:8" x14ac:dyDescent="0.3">
      <c r="A226" s="5">
        <v>43344</v>
      </c>
      <c r="B226" s="17">
        <v>15479.287199999999</v>
      </c>
      <c r="C226" s="17">
        <v>2800.3710000000001</v>
      </c>
      <c r="D226" s="17">
        <v>4211.3800228354776</v>
      </c>
      <c r="E226" s="17">
        <v>9.7799999999999994</v>
      </c>
      <c r="F226" s="17">
        <v>0.13</v>
      </c>
      <c r="G226" s="17">
        <v>9548.7999999999993</v>
      </c>
      <c r="H226">
        <v>34430.100000000006</v>
      </c>
    </row>
    <row r="227" spans="1:8" x14ac:dyDescent="0.3">
      <c r="A227" s="5">
        <v>43374</v>
      </c>
      <c r="B227" s="17">
        <v>15595.1335</v>
      </c>
      <c r="C227" s="17">
        <v>2851.2069999999999</v>
      </c>
      <c r="D227" s="17">
        <v>4083.6504202781634</v>
      </c>
      <c r="E227" s="17">
        <v>9.92</v>
      </c>
      <c r="F227" s="17">
        <v>0.81</v>
      </c>
      <c r="G227" s="17">
        <v>9631.7999999999993</v>
      </c>
      <c r="H227">
        <v>34942</v>
      </c>
    </row>
    <row r="228" spans="1:8" x14ac:dyDescent="0.3">
      <c r="A228" s="5">
        <v>43405</v>
      </c>
      <c r="B228" s="17">
        <v>14816.3609</v>
      </c>
      <c r="C228" s="17">
        <v>2793.4520000000002</v>
      </c>
      <c r="D228" s="17">
        <v>4323.1227097634046</v>
      </c>
      <c r="E228" s="17">
        <v>10.039999999999999</v>
      </c>
      <c r="F228" s="17">
        <v>0.5</v>
      </c>
      <c r="G228" s="17">
        <v>9568.1</v>
      </c>
      <c r="H228">
        <v>35514.300000000003</v>
      </c>
    </row>
    <row r="229" spans="1:8" x14ac:dyDescent="0.3">
      <c r="A229" s="5">
        <v>43435</v>
      </c>
      <c r="B229" s="17">
        <v>15356.959699999999</v>
      </c>
      <c r="C229" s="17">
        <v>2811.2170000000001</v>
      </c>
      <c r="D229" s="17">
        <v>4433.969682945507</v>
      </c>
      <c r="E229" s="17">
        <v>10.199999999999999</v>
      </c>
      <c r="F229" s="17">
        <v>0.6</v>
      </c>
      <c r="G229" s="17">
        <v>9665.1</v>
      </c>
      <c r="H229">
        <v>35918.800000000003</v>
      </c>
    </row>
    <row r="230" spans="1:8" x14ac:dyDescent="0.3">
      <c r="A230" s="5">
        <v>43466</v>
      </c>
      <c r="B230" s="17">
        <v>16898.9653</v>
      </c>
      <c r="C230" s="17">
        <v>2991.5549999999998</v>
      </c>
      <c r="D230" s="17">
        <v>4203.5228134943145</v>
      </c>
      <c r="E230" s="17">
        <v>9.7799999999999994</v>
      </c>
      <c r="F230" s="17">
        <v>0.8</v>
      </c>
      <c r="G230" s="17">
        <v>8887.6</v>
      </c>
      <c r="H230">
        <v>36487.800000000003</v>
      </c>
    </row>
    <row r="231" spans="1:8" x14ac:dyDescent="0.3">
      <c r="A231" s="5">
        <v>43497</v>
      </c>
      <c r="B231" s="17">
        <v>15869.07184269</v>
      </c>
      <c r="C231" s="17">
        <v>2870.172</v>
      </c>
      <c r="D231" s="17">
        <v>4085.4413176835301</v>
      </c>
      <c r="E231" s="17">
        <v>10.31</v>
      </c>
      <c r="F231" s="17">
        <v>0.9</v>
      </c>
      <c r="G231" s="17">
        <v>8879</v>
      </c>
      <c r="H231">
        <v>36061.199999999997</v>
      </c>
    </row>
    <row r="232" spans="1:8" x14ac:dyDescent="0.3">
      <c r="A232" s="5">
        <v>43525</v>
      </c>
      <c r="B232" s="17">
        <v>16547.9918</v>
      </c>
      <c r="C232" s="17">
        <v>2926.1610000000001</v>
      </c>
      <c r="D232" s="17">
        <v>4169.3319515548928</v>
      </c>
      <c r="E232" s="17">
        <v>10.41</v>
      </c>
      <c r="F232" s="17">
        <v>1.3</v>
      </c>
      <c r="G232" s="17">
        <v>8648.9</v>
      </c>
      <c r="H232">
        <v>35672.699999999997</v>
      </c>
    </row>
    <row r="233" spans="1:8" x14ac:dyDescent="0.3">
      <c r="A233" s="5">
        <v>43556</v>
      </c>
      <c r="B233" s="17">
        <v>17033.0831</v>
      </c>
      <c r="C233" s="17">
        <v>2986.7139999999999</v>
      </c>
      <c r="D233" s="17">
        <v>4247.4829233119335</v>
      </c>
      <c r="E233" s="17">
        <v>10.44</v>
      </c>
      <c r="F233" s="17">
        <v>0.4</v>
      </c>
      <c r="G233" s="17">
        <v>8749</v>
      </c>
      <c r="H233">
        <v>35353.1</v>
      </c>
    </row>
    <row r="234" spans="1:8" x14ac:dyDescent="0.3">
      <c r="A234" s="5">
        <v>43586</v>
      </c>
      <c r="B234" s="17">
        <v>16529.963100000001</v>
      </c>
      <c r="C234" s="17">
        <v>3017.5189999999998</v>
      </c>
      <c r="D234" s="17">
        <v>4554.1394757053231</v>
      </c>
      <c r="E234" s="17">
        <v>10.6</v>
      </c>
      <c r="F234" s="17">
        <v>0.04</v>
      </c>
      <c r="G234" s="17">
        <v>8504.2999999999993</v>
      </c>
      <c r="H234">
        <v>35159</v>
      </c>
    </row>
    <row r="235" spans="1:8" x14ac:dyDescent="0.3">
      <c r="A235" s="5">
        <v>43617</v>
      </c>
      <c r="B235" s="17">
        <v>17072.340100000001</v>
      </c>
      <c r="C235" s="17">
        <v>3101.9090000000001</v>
      </c>
      <c r="D235" s="17">
        <v>4615.783858777173</v>
      </c>
      <c r="E235" s="17">
        <v>10.65</v>
      </c>
      <c r="F235" s="17">
        <v>0.3</v>
      </c>
      <c r="G235" s="17">
        <v>9079.9</v>
      </c>
      <c r="H235">
        <v>34806.5</v>
      </c>
    </row>
    <row r="236" spans="1:8" x14ac:dyDescent="0.3">
      <c r="A236" s="5">
        <v>43647</v>
      </c>
      <c r="B236" s="17">
        <v>18081.167000000001</v>
      </c>
      <c r="C236" s="17">
        <v>3243.1030000000001</v>
      </c>
      <c r="D236" s="17">
        <v>4570.414427102879</v>
      </c>
      <c r="E236" s="17">
        <v>10.76</v>
      </c>
      <c r="F236" s="17">
        <v>-0.1</v>
      </c>
      <c r="G236" s="17">
        <v>8997.1</v>
      </c>
      <c r="H236">
        <v>34102.200000000004</v>
      </c>
    </row>
    <row r="237" spans="1:8" x14ac:dyDescent="0.3">
      <c r="A237" s="5">
        <v>43678</v>
      </c>
      <c r="B237" s="17">
        <v>17876.707050000001</v>
      </c>
      <c r="C237" s="17">
        <v>3267.9140000000002</v>
      </c>
      <c r="D237" s="17">
        <v>5877.9195696999686</v>
      </c>
      <c r="E237" s="17">
        <v>10.92</v>
      </c>
      <c r="F237" s="17">
        <v>0.2</v>
      </c>
      <c r="G237" s="17">
        <v>9154.1</v>
      </c>
      <c r="H237">
        <v>33574.1</v>
      </c>
    </row>
    <row r="238" spans="1:8" x14ac:dyDescent="0.3">
      <c r="A238" s="5">
        <v>43709</v>
      </c>
      <c r="B238" s="17">
        <v>18775.976041280002</v>
      </c>
      <c r="C238" s="17">
        <v>3379.8429999999998</v>
      </c>
      <c r="D238" s="17">
        <v>5052.0185920648046</v>
      </c>
      <c r="E238" s="17">
        <v>10.81</v>
      </c>
      <c r="F238" s="17">
        <v>-0.2</v>
      </c>
      <c r="G238" s="17">
        <v>8806.2000000000007</v>
      </c>
      <c r="H238">
        <v>34772.800000000003</v>
      </c>
    </row>
    <row r="239" spans="1:8" x14ac:dyDescent="0.3">
      <c r="A239" s="5">
        <v>43739</v>
      </c>
      <c r="B239" s="17">
        <v>19471.380740000001</v>
      </c>
      <c r="C239" s="17">
        <v>3420.9630000000002</v>
      </c>
      <c r="D239" s="17">
        <v>5980.9953395247585</v>
      </c>
      <c r="E239" s="17">
        <v>10.79</v>
      </c>
      <c r="F239" s="17">
        <v>0.5</v>
      </c>
      <c r="G239" s="17">
        <v>8709.4</v>
      </c>
      <c r="H239">
        <v>34284.1</v>
      </c>
    </row>
    <row r="240" spans="1:8" x14ac:dyDescent="0.3">
      <c r="A240" s="5">
        <v>43770</v>
      </c>
      <c r="B240" s="17">
        <v>19049.278353400001</v>
      </c>
      <c r="C240" s="17">
        <v>3415.5549999999998</v>
      </c>
      <c r="D240" s="17">
        <v>5511.6114947141596</v>
      </c>
      <c r="E240" s="17">
        <v>10.83</v>
      </c>
      <c r="F240" s="17">
        <v>0.5</v>
      </c>
      <c r="G240" s="17">
        <v>8667.2000000000007</v>
      </c>
      <c r="H240">
        <v>34024.399999999994</v>
      </c>
    </row>
    <row r="241" spans="1:8" x14ac:dyDescent="0.3">
      <c r="A241" s="5">
        <v>43800</v>
      </c>
      <c r="B241" s="17">
        <v>20007.348020000001</v>
      </c>
      <c r="C241" s="17">
        <v>3499.431</v>
      </c>
      <c r="D241" s="17">
        <v>5556.9515973195157</v>
      </c>
      <c r="E241" s="17">
        <v>10.76</v>
      </c>
      <c r="F241" s="17">
        <v>0.2</v>
      </c>
      <c r="G241" s="17">
        <v>8727</v>
      </c>
      <c r="H241">
        <v>34994.800000000003</v>
      </c>
    </row>
    <row r="242" spans="1:8" x14ac:dyDescent="0.3">
      <c r="A242" s="5">
        <v>43831</v>
      </c>
      <c r="B242" s="17">
        <v>21523.335532239998</v>
      </c>
      <c r="C242" s="17">
        <v>3708.306</v>
      </c>
      <c r="D242" s="17">
        <v>5556.6093764512798</v>
      </c>
      <c r="E242" s="17">
        <v>10.59</v>
      </c>
      <c r="F242" s="17">
        <v>0.5</v>
      </c>
      <c r="G242" s="17">
        <v>8750.7999999999993</v>
      </c>
      <c r="H242">
        <v>36039.800000000003</v>
      </c>
    </row>
    <row r="243" spans="1:8" x14ac:dyDescent="0.3">
      <c r="A243" s="5">
        <v>43862</v>
      </c>
      <c r="B243" s="17">
        <v>20385.526043559999</v>
      </c>
      <c r="C243" s="17">
        <v>3574.8510000000001</v>
      </c>
      <c r="D243" s="17">
        <v>5625.6495509581237</v>
      </c>
      <c r="E243" s="17">
        <v>10.63</v>
      </c>
      <c r="F243" s="17">
        <v>0.9</v>
      </c>
      <c r="G243" s="17">
        <v>8872.5</v>
      </c>
      <c r="H243">
        <v>36180.6</v>
      </c>
    </row>
    <row r="244" spans="1:8" x14ac:dyDescent="0.3">
      <c r="A244" s="5">
        <v>43891</v>
      </c>
      <c r="B244" s="17">
        <v>20674.249643499999</v>
      </c>
      <c r="C244" s="17">
        <v>3605.8139999999999</v>
      </c>
      <c r="D244" s="17">
        <v>5732.4223678388853</v>
      </c>
      <c r="E244" s="17">
        <v>10.55</v>
      </c>
      <c r="F244" s="17">
        <v>1</v>
      </c>
      <c r="G244" s="17">
        <v>9084.4</v>
      </c>
      <c r="H244">
        <v>37738.199999999997</v>
      </c>
    </row>
    <row r="245" spans="1:8" x14ac:dyDescent="0.3">
      <c r="A245" s="5">
        <v>43922</v>
      </c>
      <c r="B245" s="17">
        <v>19813.91614981</v>
      </c>
      <c r="C245" s="17">
        <v>3535.471</v>
      </c>
      <c r="D245" s="17">
        <v>4715.4020682340451</v>
      </c>
      <c r="E245" s="17">
        <v>10.6</v>
      </c>
      <c r="F245" s="17">
        <v>0.9</v>
      </c>
      <c r="G245" s="17">
        <v>10424.6</v>
      </c>
      <c r="H245">
        <v>43286</v>
      </c>
    </row>
    <row r="246" spans="1:8" x14ac:dyDescent="0.3">
      <c r="A246" s="5">
        <v>43952</v>
      </c>
      <c r="B246" s="17">
        <v>19855.18445864</v>
      </c>
      <c r="C246" s="17">
        <v>3758.8380000000002</v>
      </c>
      <c r="D246" s="17">
        <v>4532.6496934849183</v>
      </c>
      <c r="E246" s="17">
        <v>10.58</v>
      </c>
      <c r="F246" s="17">
        <v>0.6</v>
      </c>
      <c r="G246" s="17">
        <v>9582.4</v>
      </c>
      <c r="H246">
        <v>40537.1</v>
      </c>
    </row>
    <row r="247" spans="1:8" x14ac:dyDescent="0.3">
      <c r="A247" s="5">
        <v>43983</v>
      </c>
      <c r="B247" s="17">
        <v>20739.139483660001</v>
      </c>
      <c r="C247" s="17">
        <v>3955.873</v>
      </c>
      <c r="D247" s="17">
        <v>4450.4011131334764</v>
      </c>
      <c r="E247" s="17">
        <v>10.57</v>
      </c>
      <c r="F247" s="17">
        <v>-0.1</v>
      </c>
      <c r="G247" s="17">
        <v>9419.7999999999993</v>
      </c>
      <c r="H247">
        <v>40463.899999999994</v>
      </c>
    </row>
    <row r="248" spans="1:8" x14ac:dyDescent="0.3">
      <c r="A248" s="5">
        <v>44013</v>
      </c>
      <c r="B248" s="17">
        <v>21767.438202789999</v>
      </c>
      <c r="C248" s="17">
        <v>4113.6549999999997</v>
      </c>
      <c r="D248" s="17">
        <v>4215.7204315637382</v>
      </c>
      <c r="E248" s="17">
        <v>10.58</v>
      </c>
      <c r="F248" s="17">
        <v>0.2</v>
      </c>
      <c r="G248" s="17">
        <v>9308.2999999999993</v>
      </c>
      <c r="H248">
        <v>43306.5</v>
      </c>
    </row>
    <row r="249" spans="1:8" x14ac:dyDescent="0.3">
      <c r="A249" s="5">
        <v>44044</v>
      </c>
      <c r="B249" s="17">
        <v>20974.185500000003</v>
      </c>
      <c r="C249" s="17">
        <v>4192.722999999999</v>
      </c>
      <c r="D249" s="17">
        <v>4261.3185127772722</v>
      </c>
      <c r="E249" s="17">
        <v>10.75</v>
      </c>
      <c r="F249" s="17">
        <v>0.2</v>
      </c>
      <c r="G249" s="17">
        <v>9784.9</v>
      </c>
      <c r="H249">
        <v>43338.299999999996</v>
      </c>
    </row>
    <row r="250" spans="1:8" x14ac:dyDescent="0.3">
      <c r="A250" s="5">
        <v>44075</v>
      </c>
      <c r="B250" s="17">
        <v>19284.616600000001</v>
      </c>
      <c r="C250" s="17">
        <v>4082.076</v>
      </c>
      <c r="D250" s="17">
        <v>3208.9273667648567</v>
      </c>
      <c r="E250" s="17">
        <v>10.78</v>
      </c>
      <c r="F250" s="17">
        <v>0.2</v>
      </c>
      <c r="G250" s="17">
        <v>10554</v>
      </c>
      <c r="H250">
        <v>47258.6</v>
      </c>
    </row>
    <row r="251" spans="1:8" x14ac:dyDescent="0.3">
      <c r="A251" s="5">
        <v>44105</v>
      </c>
      <c r="B251" s="17">
        <v>19830.899599999997</v>
      </c>
      <c r="C251" s="17">
        <v>4009.2890000000007</v>
      </c>
      <c r="D251" s="17">
        <v>2957.4472829952447</v>
      </c>
      <c r="E251" s="17">
        <v>11.16</v>
      </c>
      <c r="F251" s="17">
        <v>0.9</v>
      </c>
      <c r="G251" s="17">
        <v>10498.3</v>
      </c>
      <c r="H251">
        <v>46402.899999999994</v>
      </c>
    </row>
    <row r="252" spans="1:8" x14ac:dyDescent="0.3">
      <c r="A252" s="5">
        <v>44136</v>
      </c>
      <c r="B252" s="17">
        <v>19165.165199999999</v>
      </c>
      <c r="C252" s="17">
        <v>4021.3759999999997</v>
      </c>
      <c r="D252" s="17">
        <v>2943.5592959470191</v>
      </c>
      <c r="E252" s="17">
        <v>11.69</v>
      </c>
      <c r="F252" s="17">
        <v>0.6</v>
      </c>
      <c r="G252" s="17">
        <v>10167.799999999999</v>
      </c>
      <c r="H252">
        <v>47752.800000000003</v>
      </c>
    </row>
    <row r="253" spans="1:8" x14ac:dyDescent="0.3">
      <c r="A253" s="5">
        <v>44166</v>
      </c>
      <c r="B253" s="17">
        <v>19837.5605</v>
      </c>
      <c r="C253" s="17">
        <v>4015.1919999999991</v>
      </c>
      <c r="D253" s="17">
        <v>2975.8722657838925</v>
      </c>
      <c r="E253" s="17">
        <v>12.13</v>
      </c>
      <c r="F253" s="17">
        <v>0.7</v>
      </c>
      <c r="G253" s="17">
        <v>9395.6</v>
      </c>
      <c r="H253">
        <v>46860.3</v>
      </c>
    </row>
    <row r="254" spans="1:8" x14ac:dyDescent="0.3">
      <c r="A254" s="5">
        <v>44197</v>
      </c>
      <c r="B254" s="17">
        <v>20816.2418</v>
      </c>
      <c r="C254" s="17">
        <v>4124.0380000000014</v>
      </c>
      <c r="D254" s="17">
        <v>2960.8839838331423</v>
      </c>
      <c r="E254" s="17">
        <v>12.86</v>
      </c>
      <c r="F254" s="17">
        <v>1.2</v>
      </c>
      <c r="G254" s="17">
        <v>9876.6</v>
      </c>
      <c r="H254">
        <v>47899.3</v>
      </c>
    </row>
    <row r="255" spans="1:8" x14ac:dyDescent="0.3">
      <c r="A255" s="5">
        <v>44228</v>
      </c>
      <c r="B255" s="17">
        <v>20540.873299999999</v>
      </c>
      <c r="C255" s="17">
        <v>4106.6460000000006</v>
      </c>
      <c r="D255" s="17">
        <v>2746.450231953364</v>
      </c>
      <c r="E255" s="17">
        <v>13.47</v>
      </c>
      <c r="F255" s="17">
        <v>1.1000000000000001</v>
      </c>
      <c r="G255" s="17">
        <v>11628.3</v>
      </c>
      <c r="H255">
        <v>48079.7</v>
      </c>
    </row>
    <row r="256" spans="1:8" x14ac:dyDescent="0.3">
      <c r="A256" s="5">
        <v>44256</v>
      </c>
      <c r="B256" s="17">
        <v>20837.832200000001</v>
      </c>
      <c r="C256" s="17">
        <v>4210.5160000000014</v>
      </c>
      <c r="D256" s="17">
        <v>2623.9934762352714</v>
      </c>
      <c r="E256" s="17">
        <v>13.65</v>
      </c>
      <c r="F256" s="17">
        <v>1.9</v>
      </c>
      <c r="G256" s="17">
        <v>11739.9</v>
      </c>
      <c r="H256">
        <v>47724.2</v>
      </c>
    </row>
    <row r="257" spans="1:8" x14ac:dyDescent="0.3">
      <c r="A257" s="5">
        <v>44287</v>
      </c>
      <c r="B257" s="17">
        <v>20510.196400000001</v>
      </c>
      <c r="C257" s="17">
        <v>4139.9990000000007</v>
      </c>
      <c r="D257" s="17">
        <v>2833.7645720709379</v>
      </c>
      <c r="E257" s="17">
        <v>14.32</v>
      </c>
      <c r="F257" s="17">
        <v>0.7</v>
      </c>
      <c r="G257" s="17">
        <v>11762.5</v>
      </c>
      <c r="H257">
        <v>47558.1</v>
      </c>
    </row>
    <row r="258" spans="1:8" x14ac:dyDescent="0.3">
      <c r="A258" s="5">
        <v>44317</v>
      </c>
      <c r="B258" s="17">
        <v>20066.874600000003</v>
      </c>
      <c r="C258" s="17">
        <v>4118.4549999999999</v>
      </c>
      <c r="D258" s="17">
        <v>2854.003075699738</v>
      </c>
      <c r="E258" s="17">
        <v>14.49</v>
      </c>
      <c r="F258" s="17">
        <v>0.7</v>
      </c>
      <c r="G258" s="17">
        <v>11672.6</v>
      </c>
      <c r="H258">
        <v>46407.5</v>
      </c>
    </row>
    <row r="259" spans="1:8" x14ac:dyDescent="0.3">
      <c r="A259" s="5">
        <v>44348</v>
      </c>
      <c r="B259" s="17">
        <v>21078.658100000001</v>
      </c>
      <c r="C259" s="17">
        <v>4198.4390000000003</v>
      </c>
      <c r="D259" s="17">
        <v>3194.1454103052133</v>
      </c>
      <c r="E259" s="17">
        <v>14.5</v>
      </c>
      <c r="F259" s="17">
        <v>0.6</v>
      </c>
      <c r="G259" s="17">
        <v>11532.8</v>
      </c>
      <c r="H259">
        <v>45849.3</v>
      </c>
    </row>
    <row r="260" spans="1:8" x14ac:dyDescent="0.3">
      <c r="A260" s="5">
        <v>44378</v>
      </c>
      <c r="B260" s="17">
        <v>21696.6459</v>
      </c>
      <c r="C260" s="17">
        <v>4317.335</v>
      </c>
      <c r="D260" s="17">
        <v>3482.1115787160288</v>
      </c>
      <c r="E260" s="17">
        <v>14.53</v>
      </c>
      <c r="F260" s="17">
        <v>0.7</v>
      </c>
      <c r="G260" s="17">
        <v>11493.6</v>
      </c>
      <c r="H260">
        <v>46710.5</v>
      </c>
    </row>
    <row r="261" spans="1:8" x14ac:dyDescent="0.3">
      <c r="A261" s="5">
        <v>44409</v>
      </c>
      <c r="B261" s="17">
        <v>21348.240000000002</v>
      </c>
      <c r="C261" s="17">
        <v>4488.985999999999</v>
      </c>
      <c r="D261" s="17">
        <v>3002.4471831527198</v>
      </c>
      <c r="E261" s="17">
        <v>14.91</v>
      </c>
      <c r="F261" s="17">
        <v>0.1</v>
      </c>
      <c r="G261" s="17">
        <v>11493.3</v>
      </c>
      <c r="H261">
        <v>45913.399999999994</v>
      </c>
    </row>
    <row r="262" spans="1:8" x14ac:dyDescent="0.3">
      <c r="A262" s="5">
        <v>44440</v>
      </c>
      <c r="B262" s="17">
        <v>22447.799299999999</v>
      </c>
      <c r="C262" s="17">
        <v>4479.6120000000001</v>
      </c>
      <c r="D262" s="17">
        <v>4002.0316883552828</v>
      </c>
      <c r="E262" s="17">
        <v>15.56</v>
      </c>
      <c r="F262" s="17">
        <v>0.2</v>
      </c>
      <c r="G262" s="17">
        <v>11287.5</v>
      </c>
      <c r="H262">
        <v>45872.800000000003</v>
      </c>
    </row>
    <row r="263" spans="1:8" x14ac:dyDescent="0.3">
      <c r="A263" s="5">
        <v>44470</v>
      </c>
      <c r="B263" s="17">
        <v>23328.582399999996</v>
      </c>
      <c r="C263" s="17">
        <v>4522.8850000000002</v>
      </c>
      <c r="D263" s="17">
        <v>3991.0577819615564</v>
      </c>
      <c r="E263" s="17">
        <v>15.95</v>
      </c>
      <c r="F263" s="17">
        <v>1.3</v>
      </c>
      <c r="G263" s="17">
        <v>11300.3</v>
      </c>
      <c r="H263">
        <v>45752.5</v>
      </c>
    </row>
    <row r="264" spans="1:8" x14ac:dyDescent="0.3">
      <c r="A264" s="5">
        <v>44501</v>
      </c>
      <c r="B264" s="17">
        <v>22616.617900000001</v>
      </c>
      <c r="C264" s="17">
        <v>4564.13</v>
      </c>
      <c r="D264" s="17">
        <v>4067.0381630368429</v>
      </c>
      <c r="E264" s="17">
        <v>16.22</v>
      </c>
      <c r="F264" s="17">
        <v>0.9</v>
      </c>
      <c r="G264" s="17">
        <v>11040.4</v>
      </c>
      <c r="H264">
        <v>44269.7</v>
      </c>
    </row>
    <row r="265" spans="1:8" x14ac:dyDescent="0.3">
      <c r="A265" s="5">
        <v>44531</v>
      </c>
      <c r="B265" s="17">
        <v>23271.794499999996</v>
      </c>
      <c r="C265" s="17">
        <v>4515.1169999999993</v>
      </c>
      <c r="D265" s="17">
        <v>3944.9106174568747</v>
      </c>
      <c r="E265" s="17">
        <v>16.2</v>
      </c>
      <c r="F265" s="17">
        <v>0.5</v>
      </c>
      <c r="G265" s="17">
        <v>11854.9</v>
      </c>
      <c r="H265">
        <v>46460.1</v>
      </c>
    </row>
    <row r="266" spans="1:8" x14ac:dyDescent="0.3">
      <c r="A266" s="5">
        <v>44562</v>
      </c>
      <c r="B266" s="17">
        <v>24934.096599999997</v>
      </c>
      <c r="C266" s="17">
        <v>4720.4170000000004</v>
      </c>
      <c r="D266" s="17">
        <v>3845.640848874169</v>
      </c>
      <c r="E266" s="17">
        <v>15.94</v>
      </c>
      <c r="F266" s="17">
        <v>0.9</v>
      </c>
      <c r="G266" s="1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6 5 6 S V H i X b V y k A A A A 9 g A A A B I A H A B D b 2 5 m a W c v U G F j a 2 F n Z S 5 4 b W w g o h g A K K A U A A A A A A A A A A A A A A A A A A A A A A A A A A A A h Y 8 x D o I w G I W v Q r r T l u J g y E 8 Z X C U x G o 1 r U y s 0 Q j G 0 t d z N w S N 5 B T G K u j m + 7 3 3 D e / f r D Y q h b a K L 6 q 3 u T I 4 S T F G k j O w O 2 l Q 5 8 u 4 Y z 1 H B Y S X k S V Q q G m V j s 8 E e c l Q 7 d 8 4 I C S H g k O K u r w i j N C H 7 c r m R t W o F + s j 6 v x x r Y 5 0 w U i E O u 9 c Y z n B C U z x j D F M g E 4 R S m 6 / A x r 3 P 9 g f C w j f O 9 4 r 3 P l 5 v g U w R y P s D f w B Q S w M E F A A C A A g A 6 5 6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e k l R / m r E 9 7 A E A A H 8 E A A A T A B w A R m 9 y b X V s Y X M v U 2 V j d G l v b j E u b S C i G A A o o B Q A A A A A A A A A A A A A A A A A A A A A A A A A A A C N k 8 9 q 2 0 A Q x u 8 G v 8 O i X m w Q I n b a H h J 0 S C T b M c S O I q l / I O 5 h I 0 1 S g b Q r d l f G w u T Q X h r I C + T W V y g t o W 7 a p K + w e q O u o 4 b Q r A r Z i 1 a / b 2 e + 2 W G W Q y Q S S l B Q f 3 v b 7 V a 7 x d 9 j B j G K s c D + L r J R C q L d Q m r J y + p D 9 V H e V p / k j V z J a 6 U 5 f G 6 5 N C o y I K I z T F K w H E q E + u E d w 9 m a + T N X Z Z l 5 O A c 2 S k S 9 m d W Z r Y j P j a 5 5 5 E K a Z I k A Z h u m Y S K H p k V G u L 2 5 Y a I B i W i c k F O 7 1 3 / R M 9 F h Q Q U E o k z B f t h a U 0 r g X d e s S 3 x m y M / y V n 6 t L q p z e a X K v K k u 5 B W S 3 + U X + U 0 J P 9 e i v J Y r Q x U f 4 m M V 7 z G a q W R 7 g G N g v P P 4 k i Y 6 + n t i J 0 2 D C K e Y c V u w 4 h / P S 2 X w 6 8 7 v 3 v M H U k l W 8 v e D T 8 g w 4 S e U Z f U N w z I H 3 n l 6 v e Z y a a h m g m q R U K F I w E K c m W h p T E e u p 8 E 3 Q R N 1 D o a B B k O 8 0 J j r e P r B n Z F / o M G R P 3 i t w 8 F b 3 V z g h W r k S S I 0 B Q i w 0 z K k A q f / 0 T y a F 7 q W k B g W Y 8 J F I o q G x t z J u w U D X D R r H i 7 X c 9 s s u p D R i O G o 1 O W U v i K Q 5 X p B U 2 8 f N 8 F c g + P p c F + D x / P D n o J j I l 4 + t 9 b z c U / 7 j X R T p 5 O + l n S y o Y / B n o a C s a s P g a 9 H T j Q 0 f z w / Z 9 1 2 K y F P e R r b f w B Q S w E C L Q A U A A I A C A D r n p J U e J d t X K Q A A A D 2 A A A A E g A A A A A A A A A A A A A A A A A A A A A A Q 2 9 u Z m l n L 1 B h Y 2 t h Z 2 U u e G 1 s U E s B A i 0 A F A A C A A g A 6 5 6 S V A / K 6 a u k A A A A 6 Q A A A B M A A A A A A A A A A A A A A A A A 8 A A A A F t D b 2 5 0 Z W 5 0 X 1 R 5 c G V z X S 5 4 b W x Q S w E C L Q A U A A I A C A D r n p J U f 5 q x P e w B A A B / B A A A E w A A A A A A A A A A A A A A A A D h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G g A A A A A A A H c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J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4 V D E 2 O j U 1 O j I z L j A 5 O D g w N j R a I i A v P j x F b n R y e S B U e X B l P S J G a W x s Q 2 9 s d W 1 u V H l w Z X M i I F Z h b H V l P S J z Q m d Z R 0 J n W U d C Z 1 l H Q m d Z R 0 J n W U d C Z 1 l H Q m d Z R E F 3 T U d C Z 1 l H Q m d Z R y I g L z 4 8 R W 5 0 c n k g V H l w Z T 0 i R m l s b E N v b H V t b k 5 h b W V z I i B W Y W x 1 Z T 0 i c 1 s m c X V v d D t E Y X R l J n F 1 b 3 Q 7 L C Z x d W 9 0 O 0 5 H R F A m c X V v d D s s J n F 1 b 3 Q 7 V 1 N H R F A m c X V v d D s s J n F 1 b 3 Q 7 Q 0 9 G U y Z x d W 9 0 O y w m c X V v d D t U Y X g m c X V v d D s s J n F 1 b 3 Q 7 R E N Q U y Z x d W 9 0 O y w m c X V v d D t B R 1 J P J n F 1 b 3 Q 7 L C Z x d W 9 0 O 0 d S R V Y m c X V v d D s s J n F 1 b 3 Q 7 R 0 V Y U C Z x d W 9 0 O y w m c X V v d D t 0 Y X h Q c m 9 m a X Q m c X V v d D s s J n F 1 b 3 Q 7 Z W 5 l c m d 5 V G 9 0 Y W w m c X V v d D s s J n F 1 b 3 Q 7 Z W 5 l c m d 5 U G 9 w d W w m c X V v d D s s J n F 1 b 3 Q 7 a W 5 k Z X h J b n N 0 a X R 1 d G U m c X V v d D s s J n F 1 b 3 Q 7 a W 5 k Z X h C d X J l Y X U m c X V v d D s s J n F 1 b 3 Q 7 a W 5 k Z X h Q Y X l t Z W 5 0 J n F 1 b 3 Q 7 L C Z x d W 9 0 O 2 l u Z G V 4 R G V t b 2 N y Y W N 5 J n F 1 b 3 Q 7 L C Z x d W 9 0 O 2 l s b 1 V u Z W 1 w b C Z x d W 9 0 O y w m c X V v d D t O U E x h J n F 1 b 3 Q 7 L C Z x d W 9 0 O 0 5 Q T H A m c X V v d D s s J n F 1 b 3 Q 7 S U 5 G T C Z x d W 9 0 O y w m c X V v d D t i d l E x J n F 1 b 3 Q 7 L C Z x d W 9 0 O 2 J 2 U T I m c X V v d D s s J n F 1 b 3 Q 7 Y n Z R M y Z x d W 9 0 O y w m c X V v d D t N M i Z x d W 9 0 O y w m c X V v d D t N M C Z x d W 9 0 O y w m c X V v d D t D S C Z x d W 9 0 O y w m c X V v d D t T S U Q m c X V v d D s s J n F 1 b 3 Q 7 R F I m c X V v d D s s J n F 1 b 3 Q 7 Q 0 0 m c X V v d D s s J n F 1 b 3 Q 7 d l R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U k I v 0 J j Q t 9 C 8 0 L X Q v d C 1 0 L 3 Q v d G L 0 L k g 0 Y L Q u N C / L n t E Y X R l L D B 9 J n F 1 b 3 Q 7 L C Z x d W 9 0 O 1 N l Y 3 R p b 2 4 x L 2 R h d G F S Q i / Q m N C 3 0 L z Q t d C 9 0 L X Q v d C 9 0 Y v Q u S D R g t C 4 0 L 8 u e 0 5 H R F A s M X 0 m c X V v d D s s J n F 1 b 3 Q 7 U 2 V j d G l v b j E v Z G F 0 Y V J C L 9 C Y 0 L f Q v N C 1 0 L 3 Q t d C 9 0 L 3 R i 9 C 5 I N G C 0 L j Q v y 5 7 V 1 N H R F A s M n 0 m c X V v d D s s J n F 1 b 3 Q 7 U 2 V j d G l v b j E v Z G F 0 Y V J C L 9 C Y 0 L f Q v N C 1 0 L 3 Q t d C 9 0 L 3 R i 9 C 5 I N G C 0 L j Q v y 5 7 Q 0 9 G U y w z f S Z x d W 9 0 O y w m c X V v d D t T Z W N 0 a W 9 u M S 9 k Y X R h U k I v 0 J j Q t 9 C 8 0 L X Q v d C 1 0 L 3 Q v d G L 0 L k g 0 Y L Q u N C / L n t U Y X g s N H 0 m c X V v d D s s J n F 1 b 3 Q 7 U 2 V j d G l v b j E v Z G F 0 Y V J C L 9 C Y 0 L f Q v N C 1 0 L 3 Q t d C 9 0 L 3 R i 9 C 5 I N G C 0 L j Q v y 5 7 R E N Q U y w 1 f S Z x d W 9 0 O y w m c X V v d D t T Z W N 0 a W 9 u M S 9 k Y X R h U k I v 0 J j Q t 9 C 8 0 L X Q v d C 1 0 L 3 Q v d G L 0 L k g 0 Y L Q u N C / L n t B R 1 J P L D Z 9 J n F 1 b 3 Q 7 L C Z x d W 9 0 O 1 N l Y 3 R p b 2 4 x L 2 R h d G F S Q i / Q m N C 3 0 L z Q t d C 9 0 L X Q v d C 9 0 Y v Q u S D R g t C 4 0 L 8 u e 0 d S R V Y s N 3 0 m c X V v d D s s J n F 1 b 3 Q 7 U 2 V j d G l v b j E v Z G F 0 Y V J C L 9 C Y 0 L f Q v N C 1 0 L 3 Q t d C 9 0 L 3 R i 9 C 5 I N G C 0 L j Q v y 5 7 R 0 V Y U C w 4 f S Z x d W 9 0 O y w m c X V v d D t T Z W N 0 a W 9 u M S 9 k Y X R h U k I v 0 J j Q t 9 C 8 0 L X Q v d C 1 0 L 3 Q v d G L 0 L k g 0 Y L Q u N C / L n t 0 Y X h Q c m 9 m a X Q s O X 0 m c X V v d D s s J n F 1 b 3 Q 7 U 2 V j d G l v b j E v Z G F 0 Y V J C L 9 C Y 0 L f Q v N C 1 0 L 3 Q t d C 9 0 L 3 R i 9 C 5 I N G C 0 L j Q v y 5 7 Z W 5 l c m d 5 V G 9 0 Y W w s M T B 9 J n F 1 b 3 Q 7 L C Z x d W 9 0 O 1 N l Y 3 R p b 2 4 x L 2 R h d G F S Q i / Q m N C 3 0 L z Q t d C 9 0 L X Q v d C 9 0 Y v Q u S D R g t C 4 0 L 8 u e 2 V u Z X J n e V B v c H V s L D E x f S Z x d W 9 0 O y w m c X V v d D t T Z W N 0 a W 9 u M S 9 k Y X R h U k I v 0 J j Q t 9 C 8 0 L X Q v d C 1 0 L 3 Q v d G L 0 L k g 0 Y L Q u N C / L n t p b m R l e E l u c 3 R p d H V 0 Z S w x M n 0 m c X V v d D s s J n F 1 b 3 Q 7 U 2 V j d G l v b j E v Z G F 0 Y V J C L 9 C Y 0 L f Q v N C 1 0 L 3 Q t d C 9 0 L 3 R i 9 C 5 I N G C 0 L j Q v y 5 7 a W 5 k Z X h C d X J l Y X U s M T N 9 J n F 1 b 3 Q 7 L C Z x d W 9 0 O 1 N l Y 3 R p b 2 4 x L 2 R h d G F S Q i / Q m N C 3 0 L z Q t d C 9 0 L X Q v d C 9 0 Y v Q u S D R g t C 4 0 L 8 u e 2 l u Z G V 4 U G F 5 b W V u d C w x N H 0 m c X V v d D s s J n F 1 b 3 Q 7 U 2 V j d G l v b j E v Z G F 0 Y V J C L 9 C Y 0 L f Q v N C 1 0 L 3 Q t d C 9 0 L 3 R i 9 C 5 I N G C 0 L j Q v y 5 7 a W 5 k Z X h E Z W 1 v Y 3 J h Y 3 k s M T V 9 J n F 1 b 3 Q 7 L C Z x d W 9 0 O 1 N l Y 3 R p b 2 4 x L 2 R h d G F S Q i / Q m N C 3 0 L z Q t d C 9 0 L X Q v d C 9 0 Y v Q u S D R g t C 4 0 L 8 u e 2 l s b 1 V u Z W 1 w b C w x N n 0 m c X V v d D s s J n F 1 b 3 Q 7 U 2 V j d G l v b j E v Z G F 0 Y V J C L 9 C Y 0 L f Q v N C 1 0 L 3 Q t d C 9 0 L 3 R i 9 C 5 I N G C 0 L j Q v y 5 7 T l B M Y S w x N 3 0 m c X V v d D s s J n F 1 b 3 Q 7 U 2 V j d G l v b j E v Z G F 0 Y V J C L 9 C Y 0 L f Q v N C 1 0 L 3 Q t d C 9 0 L 3 R i 9 C 5 I N G C 0 L j Q v y 5 7 T l B M c C w x O H 0 m c X V v d D s s J n F 1 b 3 Q 7 U 2 V j d G l v b j E v Z G F 0 Y V J C L 9 C Y 0 L f Q v N C 1 0 L 3 Q t d C 9 0 L 3 R i 9 C 5 I N G C 0 L j Q v y 5 7 S U 5 G T C w x O X 0 m c X V v d D s s J n F 1 b 3 Q 7 U 2 V j d G l v b j E v Z G F 0 Y V J C L 9 C Y 0 L f Q v N C 1 0 L 3 Q t d C 9 0 L 3 R i 9 C 5 I N G C 0 L j Q v y 5 7 Y n Z R M S w y M H 0 m c X V v d D s s J n F 1 b 3 Q 7 U 2 V j d G l v b j E v Z G F 0 Y V J C L 9 C Y 0 L f Q v N C 1 0 L 3 Q t d C 9 0 L 3 R i 9 C 5 I N G C 0 L j Q v y 5 7 Y n Z R M i w y M X 0 m c X V v d D s s J n F 1 b 3 Q 7 U 2 V j d G l v b j E v Z G F 0 Y V J C L 9 C Y 0 L f Q v N C 1 0 L 3 Q t d C 9 0 L 3 R i 9 C 5 I N G C 0 L j Q v y 5 7 Y n Z R M y w y M n 0 m c X V v d D s s J n F 1 b 3 Q 7 U 2 V j d G l v b j E v Z G F 0 Y V J C L 9 C Y 0 L f Q v N C 1 0 L 3 Q t d C 9 0 L 3 R i 9 C 5 I N G C 0 L j Q v y 5 7 T T I s M j N 9 J n F 1 b 3 Q 7 L C Z x d W 9 0 O 1 N l Y 3 R p b 2 4 x L 2 R h d G F S Q i / Q m N C 3 0 L z Q t d C 9 0 L X Q v d C 9 0 Y v Q u S D R g t C 4 0 L 8 u e 0 0 w L D I 0 f S Z x d W 9 0 O y w m c X V v d D t T Z W N 0 a W 9 u M S 9 k Y X R h U k I v 0 J j Q t 9 C 8 0 L X Q v d C 1 0 L 3 Q v d G L 0 L k g 0 Y L Q u N C / L n t D S C w y N X 0 m c X V v d D s s J n F 1 b 3 Q 7 U 2 V j d G l v b j E v Z G F 0 Y V J C L 9 C Y 0 L f Q v N C 1 0 L 3 Q t d C 9 0 L 3 R i 9 C 5 I N G C 0 L j Q v y 5 7 U 0 l E L D I 2 f S Z x d W 9 0 O y w m c X V v d D t T Z W N 0 a W 9 u M S 9 k Y X R h U k I v 0 J j Q t 9 C 8 0 L X Q v d C 1 0 L 3 Q v d G L 0 L k g 0 Y L Q u N C / L n t E U i w y N 3 0 m c X V v d D s s J n F 1 b 3 Q 7 U 2 V j d G l v b j E v Z G F 0 Y V J C L 9 C Y 0 L f Q v N C 1 0 L 3 Q t d C 9 0 L 3 R i 9 C 5 I N G C 0 L j Q v y 5 7 Q 0 0 s M j h 9 J n F 1 b 3 Q 7 L C Z x d W 9 0 O 1 N l Y 3 R p b 2 4 x L 2 R h d G F S Q i / Q m N C 3 0 L z Q t d C 9 0 L X Q v d C 9 0 Y v Q u S D R g t C 4 0 L 8 u e 3 Z U Y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k Y X R h U k I v 0 J j Q t 9 C 8 0 L X Q v d C 1 0 L 3 Q v d G L 0 L k g 0 Y L Q u N C / L n t E Y X R l L D B 9 J n F 1 b 3 Q 7 L C Z x d W 9 0 O 1 N l Y 3 R p b 2 4 x L 2 R h d G F S Q i / Q m N C 3 0 L z Q t d C 9 0 L X Q v d C 9 0 Y v Q u S D R g t C 4 0 L 8 u e 0 5 H R F A s M X 0 m c X V v d D s s J n F 1 b 3 Q 7 U 2 V j d G l v b j E v Z G F 0 Y V J C L 9 C Y 0 L f Q v N C 1 0 L 3 Q t d C 9 0 L 3 R i 9 C 5 I N G C 0 L j Q v y 5 7 V 1 N H R F A s M n 0 m c X V v d D s s J n F 1 b 3 Q 7 U 2 V j d G l v b j E v Z G F 0 Y V J C L 9 C Y 0 L f Q v N C 1 0 L 3 Q t d C 9 0 L 3 R i 9 C 5 I N G C 0 L j Q v y 5 7 Q 0 9 G U y w z f S Z x d W 9 0 O y w m c X V v d D t T Z W N 0 a W 9 u M S 9 k Y X R h U k I v 0 J j Q t 9 C 8 0 L X Q v d C 1 0 L 3 Q v d G L 0 L k g 0 Y L Q u N C / L n t U Y X g s N H 0 m c X V v d D s s J n F 1 b 3 Q 7 U 2 V j d G l v b j E v Z G F 0 Y V J C L 9 C Y 0 L f Q v N C 1 0 L 3 Q t d C 9 0 L 3 R i 9 C 5 I N G C 0 L j Q v y 5 7 R E N Q U y w 1 f S Z x d W 9 0 O y w m c X V v d D t T Z W N 0 a W 9 u M S 9 k Y X R h U k I v 0 J j Q t 9 C 8 0 L X Q v d C 1 0 L 3 Q v d G L 0 L k g 0 Y L Q u N C / L n t B R 1 J P L D Z 9 J n F 1 b 3 Q 7 L C Z x d W 9 0 O 1 N l Y 3 R p b 2 4 x L 2 R h d G F S Q i / Q m N C 3 0 L z Q t d C 9 0 L X Q v d C 9 0 Y v Q u S D R g t C 4 0 L 8 u e 0 d S R V Y s N 3 0 m c X V v d D s s J n F 1 b 3 Q 7 U 2 V j d G l v b j E v Z G F 0 Y V J C L 9 C Y 0 L f Q v N C 1 0 L 3 Q t d C 9 0 L 3 R i 9 C 5 I N G C 0 L j Q v y 5 7 R 0 V Y U C w 4 f S Z x d W 9 0 O y w m c X V v d D t T Z W N 0 a W 9 u M S 9 k Y X R h U k I v 0 J j Q t 9 C 8 0 L X Q v d C 1 0 L 3 Q v d G L 0 L k g 0 Y L Q u N C / L n t 0 Y X h Q c m 9 m a X Q s O X 0 m c X V v d D s s J n F 1 b 3 Q 7 U 2 V j d G l v b j E v Z G F 0 Y V J C L 9 C Y 0 L f Q v N C 1 0 L 3 Q t d C 9 0 L 3 R i 9 C 5 I N G C 0 L j Q v y 5 7 Z W 5 l c m d 5 V G 9 0 Y W w s M T B 9 J n F 1 b 3 Q 7 L C Z x d W 9 0 O 1 N l Y 3 R p b 2 4 x L 2 R h d G F S Q i / Q m N C 3 0 L z Q t d C 9 0 L X Q v d C 9 0 Y v Q u S D R g t C 4 0 L 8 u e 2 V u Z X J n e V B v c H V s L D E x f S Z x d W 9 0 O y w m c X V v d D t T Z W N 0 a W 9 u M S 9 k Y X R h U k I v 0 J j Q t 9 C 8 0 L X Q v d C 1 0 L 3 Q v d G L 0 L k g 0 Y L Q u N C / L n t p b m R l e E l u c 3 R p d H V 0 Z S w x M n 0 m c X V v d D s s J n F 1 b 3 Q 7 U 2 V j d G l v b j E v Z G F 0 Y V J C L 9 C Y 0 L f Q v N C 1 0 L 3 Q t d C 9 0 L 3 R i 9 C 5 I N G C 0 L j Q v y 5 7 a W 5 k Z X h C d X J l Y X U s M T N 9 J n F 1 b 3 Q 7 L C Z x d W 9 0 O 1 N l Y 3 R p b 2 4 x L 2 R h d G F S Q i / Q m N C 3 0 L z Q t d C 9 0 L X Q v d C 9 0 Y v Q u S D R g t C 4 0 L 8 u e 2 l u Z G V 4 U G F 5 b W V u d C w x N H 0 m c X V v d D s s J n F 1 b 3 Q 7 U 2 V j d G l v b j E v Z G F 0 Y V J C L 9 C Y 0 L f Q v N C 1 0 L 3 Q t d C 9 0 L 3 R i 9 C 5 I N G C 0 L j Q v y 5 7 a W 5 k Z X h E Z W 1 v Y 3 J h Y 3 k s M T V 9 J n F 1 b 3 Q 7 L C Z x d W 9 0 O 1 N l Y 3 R p b 2 4 x L 2 R h d G F S Q i / Q m N C 3 0 L z Q t d C 9 0 L X Q v d C 9 0 Y v Q u S D R g t C 4 0 L 8 u e 2 l s b 1 V u Z W 1 w b C w x N n 0 m c X V v d D s s J n F 1 b 3 Q 7 U 2 V j d G l v b j E v Z G F 0 Y V J C L 9 C Y 0 L f Q v N C 1 0 L 3 Q t d C 9 0 L 3 R i 9 C 5 I N G C 0 L j Q v y 5 7 T l B M Y S w x N 3 0 m c X V v d D s s J n F 1 b 3 Q 7 U 2 V j d G l v b j E v Z G F 0 Y V J C L 9 C Y 0 L f Q v N C 1 0 L 3 Q t d C 9 0 L 3 R i 9 C 5 I N G C 0 L j Q v y 5 7 T l B M c C w x O H 0 m c X V v d D s s J n F 1 b 3 Q 7 U 2 V j d G l v b j E v Z G F 0 Y V J C L 9 C Y 0 L f Q v N C 1 0 L 3 Q t d C 9 0 L 3 R i 9 C 5 I N G C 0 L j Q v y 5 7 S U 5 G T C w x O X 0 m c X V v d D s s J n F 1 b 3 Q 7 U 2 V j d G l v b j E v Z G F 0 Y V J C L 9 C Y 0 L f Q v N C 1 0 L 3 Q t d C 9 0 L 3 R i 9 C 5 I N G C 0 L j Q v y 5 7 Y n Z R M S w y M H 0 m c X V v d D s s J n F 1 b 3 Q 7 U 2 V j d G l v b j E v Z G F 0 Y V J C L 9 C Y 0 L f Q v N C 1 0 L 3 Q t d C 9 0 L 3 R i 9 C 5 I N G C 0 L j Q v y 5 7 Y n Z R M i w y M X 0 m c X V v d D s s J n F 1 b 3 Q 7 U 2 V j d G l v b j E v Z G F 0 Y V J C L 9 C Y 0 L f Q v N C 1 0 L 3 Q t d C 9 0 L 3 R i 9 C 5 I N G C 0 L j Q v y 5 7 Y n Z R M y w y M n 0 m c X V v d D s s J n F 1 b 3 Q 7 U 2 V j d G l v b j E v Z G F 0 Y V J C L 9 C Y 0 L f Q v N C 1 0 L 3 Q t d C 9 0 L 3 R i 9 C 5 I N G C 0 L j Q v y 5 7 T T I s M j N 9 J n F 1 b 3 Q 7 L C Z x d W 9 0 O 1 N l Y 3 R p b 2 4 x L 2 R h d G F S Q i / Q m N C 3 0 L z Q t d C 9 0 L X Q v d C 9 0 Y v Q u S D R g t C 4 0 L 8 u e 0 0 w L D I 0 f S Z x d W 9 0 O y w m c X V v d D t T Z W N 0 a W 9 u M S 9 k Y X R h U k I v 0 J j Q t 9 C 8 0 L X Q v d C 1 0 L 3 Q v d G L 0 L k g 0 Y L Q u N C / L n t D S C w y N X 0 m c X V v d D s s J n F 1 b 3 Q 7 U 2 V j d G l v b j E v Z G F 0 Y V J C L 9 C Y 0 L f Q v N C 1 0 L 3 Q t d C 9 0 L 3 R i 9 C 5 I N G C 0 L j Q v y 5 7 U 0 l E L D I 2 f S Z x d W 9 0 O y w m c X V v d D t T Z W N 0 a W 9 u M S 9 k Y X R h U k I v 0 J j Q t 9 C 8 0 L X Q v d C 1 0 L 3 Q v d G L 0 L k g 0 Y L Q u N C / L n t E U i w y N 3 0 m c X V v d D s s J n F 1 b 3 Q 7 U 2 V j d G l v b j E v Z G F 0 Y V J C L 9 C Y 0 L f Q v N C 1 0 L 3 Q t d C 9 0 L 3 R i 9 C 5 I N G C 0 L j Q v y 5 7 Q 0 0 s M j h 9 J n F 1 b 3 Q 7 L C Z x d W 9 0 O 1 N l Y 3 R p b 2 4 x L 2 R h d G F S Q i / Q m N C 3 0 L z Q t d C 9 0 L X Q v d C 9 0 Y v Q u S D R g t C 4 0 L 8 u e 3 Z U Y X g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U k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J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S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e p 3 y 5 9 s W k e 5 U 1 x D s 1 t h n w A A A A A C A A A A A A A Q Z g A A A A E A A C A A A A B C B Z R G R n 3 P J p V F R 5 l y V s I k + 1 v O i J t D q P f F + Y X F S B 9 C V Q A A A A A O g A A A A A I A A C A A A A D D k K K J S t 3 f m F K G c N g d / 2 3 3 u B 0 E c l R 4 l X W G H B C 4 H b T m M l A A A A B a W W 5 r Y 4 Z H k c 1 8 4 F B 1 C 2 h 4 H 7 s V 4 N V a s L d 8 2 d 5 h w k 9 N N V M + y t z Q B O q k 1 3 P j o b V t e 0 l + K l J 7 2 0 v e R o l b y N x J f f b w l N d c t Q W R l 3 B P Q P v 7 w S Z W f E A A A A B I c U 1 / N u 5 z u d y C 1 u j M A n / E b V 3 i p C R p c h 1 B v l g V B P + A W O A 7 q u 9 P o U Q R t N P y S e h N R l k 4 M P 0 D v C 2 K g W 3 o R I U S + C Q L < / D a t a M a s h u p > 
</file>

<file path=customXml/itemProps1.xml><?xml version="1.0" encoding="utf-8"?>
<ds:datastoreItem xmlns:ds="http://schemas.openxmlformats.org/officeDocument/2006/customXml" ds:itemID="{EE3583D0-1D17-494C-953A-4565E25A0A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description</vt:lpstr>
      <vt:lpstr>Лист1</vt:lpstr>
      <vt:lpstr>dataRB</vt:lpstr>
      <vt:lpstr>Лист2</vt:lpstr>
      <vt:lpstr>dataQ</vt:lpstr>
      <vt:lpstr>dataM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Andreev</dc:creator>
  <cp:lastModifiedBy>Danil Andreev</cp:lastModifiedBy>
  <dcterms:created xsi:type="dcterms:W3CDTF">2022-01-16T09:59:39Z</dcterms:created>
  <dcterms:modified xsi:type="dcterms:W3CDTF">2022-04-18T19:11:29Z</dcterms:modified>
</cp:coreProperties>
</file>