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03\OneDrive\Рабочий стол\homework\math\"/>
    </mc:Choice>
  </mc:AlternateContent>
  <bookViews>
    <workbookView xWindow="0" yWindow="0" windowWidth="28800" windowHeight="12330"/>
  </bookViews>
  <sheets>
    <sheet name="Лист1" sheetId="1" r:id="rId1"/>
    <sheet name="График зависимости" sheetId="2" r:id="rId2"/>
    <sheet name="Расчёт распавшегося радия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F5" i="3"/>
  <c r="G3" i="3"/>
  <c r="F3" i="3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3" i="2"/>
  <c r="C23" i="1"/>
  <c r="C3" i="3"/>
  <c r="K3" i="1"/>
  <c r="K2" i="1"/>
</calcChain>
</file>

<file path=xl/sharedStrings.xml><?xml version="1.0" encoding="utf-8"?>
<sst xmlns="http://schemas.openxmlformats.org/spreadsheetml/2006/main" count="22" uniqueCount="21">
  <si>
    <t>Начальные условия:</t>
  </si>
  <si>
    <t>x(0)=2</t>
  </si>
  <si>
    <t>x(1600)=1/2x</t>
  </si>
  <si>
    <t>k</t>
  </si>
  <si>
    <t xml:space="preserve">k = </t>
  </si>
  <si>
    <t xml:space="preserve">C = </t>
  </si>
  <si>
    <t>Найдём константу C, подставим начальные условия x(0)=2</t>
  </si>
  <si>
    <t>Найдём константу k, подставим начальные условия x(1600)=1/2x</t>
  </si>
  <si>
    <t>Константы:</t>
  </si>
  <si>
    <t>C</t>
  </si>
  <si>
    <t>Закон распада радия:</t>
  </si>
  <si>
    <t>x0/t</t>
  </si>
  <si>
    <t>k+100</t>
  </si>
  <si>
    <t>x(0)</t>
  </si>
  <si>
    <t>Радия распадётся</t>
  </si>
  <si>
    <t>1 - x(k+100) %</t>
  </si>
  <si>
    <t>1 - x(k) %</t>
  </si>
  <si>
    <t>x(0) - x(k) гр</t>
  </si>
  <si>
    <t>x(0) - x(k+100) гр</t>
  </si>
  <si>
    <t>x(t)=x0*e^(kt)</t>
  </si>
  <si>
    <t>Составим формулу количество радия (x) от времени (t) x(t)=kx, x'=-kx,   dx/dt=kx,   dx/x-kdt=0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</si>
</sst>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Border="1"/>
    <xf numFmtId="0" fontId="2" fillId="2" borderId="3" xfId="1" applyBorder="1"/>
    <xf numFmtId="0" fontId="2" fillId="2" borderId="4" xfId="1" applyBorder="1"/>
    <xf numFmtId="0" fontId="1" fillId="3" borderId="2" xfId="2" applyBorder="1"/>
    <xf numFmtId="0" fontId="1" fillId="3" borderId="1" xfId="2" applyBorder="1"/>
    <xf numFmtId="0" fontId="1" fillId="3" borderId="5" xfId="2" applyBorder="1"/>
    <xf numFmtId="0" fontId="1" fillId="3" borderId="6" xfId="2" applyBorder="1"/>
    <xf numFmtId="0" fontId="1" fillId="3" borderId="7" xfId="2" applyBorder="1"/>
    <xf numFmtId="10" fontId="0" fillId="0" borderId="0" xfId="0" applyNumberFormat="1"/>
  </cellXfs>
  <cellStyles count="3">
    <cellStyle name="20% — акцент1" xfId="2" builtinId="30"/>
    <cellStyle name="Акцент1" xfId="1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распада радия от начального количества (</a:t>
            </a:r>
            <a:r>
              <a:rPr lang="en-US" baseline="0"/>
              <a:t>x0) </a:t>
            </a:r>
            <a:r>
              <a:rPr lang="ru-RU" baseline="0"/>
              <a:t>и времени </a:t>
            </a:r>
            <a:r>
              <a:rPr lang="en-US" baseline="0"/>
              <a:t>(t)</a:t>
            </a:r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зависимости'!$B$2:$R$2</c15:sqref>
                  </c15:fullRef>
                </c:ext>
              </c:extLst>
              <c:f>'График зависимости'!$C$2:$R$2</c:f>
              <c:strCach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зависимости'!$B$3:$R$3</c15:sqref>
                  </c15:fullRef>
                </c:ext>
              </c:extLst>
              <c:f>'График зависимости'!$C$3:$R$3</c:f>
              <c:numCache>
                <c:formatCode>General</c:formatCode>
                <c:ptCount val="16"/>
                <c:pt idx="0">
                  <c:v>0.9576032806985737</c:v>
                </c:pt>
                <c:pt idx="1">
                  <c:v>0.91700404320467122</c:v>
                </c:pt>
                <c:pt idx="2">
                  <c:v>0.87812608018664973</c:v>
                </c:pt>
                <c:pt idx="3">
                  <c:v>0.8408964152537145</c:v>
                </c:pt>
                <c:pt idx="4">
                  <c:v>0.80524516597462714</c:v>
                </c:pt>
                <c:pt idx="5">
                  <c:v>0.77110541270397037</c:v>
                </c:pt>
                <c:pt idx="6">
                  <c:v>0.73841307296974967</c:v>
                </c:pt>
                <c:pt idx="7">
                  <c:v>0.70710678118654757</c:v>
                </c:pt>
                <c:pt idx="8">
                  <c:v>0.67712777346844633</c:v>
                </c:pt>
                <c:pt idx="9">
                  <c:v>0.64841977732550482</c:v>
                </c:pt>
                <c:pt idx="10">
                  <c:v>0.620928906036742</c:v>
                </c:pt>
                <c:pt idx="11">
                  <c:v>0.59460355750136051</c:v>
                </c:pt>
                <c:pt idx="12">
                  <c:v>0.56939431737834589</c:v>
                </c:pt>
                <c:pt idx="13">
                  <c:v>0.54525386633262884</c:v>
                </c:pt>
                <c:pt idx="14">
                  <c:v>0.52213689121370699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5-4CCA-9AD6-3A4102F0CF6F}"/>
            </c:ext>
          </c:extLst>
        </c:ser>
        <c:ser>
          <c:idx val="1"/>
          <c:order val="1"/>
          <c:tx>
            <c:v>2г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зависимости'!$B$2:$R$2</c15:sqref>
                  </c15:fullRef>
                </c:ext>
              </c:extLst>
              <c:f>'График зависимости'!$C$2:$R$2</c:f>
              <c:strCach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зависимости'!$B$4:$R$4</c15:sqref>
                  </c15:fullRef>
                </c:ext>
              </c:extLst>
              <c:f>'График зависимости'!$C$4:$R$4</c:f>
              <c:numCache>
                <c:formatCode>General</c:formatCode>
                <c:ptCount val="16"/>
                <c:pt idx="0">
                  <c:v>1.9152065613971474</c:v>
                </c:pt>
                <c:pt idx="1">
                  <c:v>1.8340080864093424</c:v>
                </c:pt>
                <c:pt idx="2">
                  <c:v>1.7562521603732995</c:v>
                </c:pt>
                <c:pt idx="3">
                  <c:v>1.681792830507429</c:v>
                </c:pt>
                <c:pt idx="4">
                  <c:v>1.6104903319492543</c:v>
                </c:pt>
                <c:pt idx="5">
                  <c:v>1.5422108254079407</c:v>
                </c:pt>
                <c:pt idx="6">
                  <c:v>1.4768261459394993</c:v>
                </c:pt>
                <c:pt idx="7">
                  <c:v>1.4142135623730951</c:v>
                </c:pt>
                <c:pt idx="8">
                  <c:v>1.3542555469368927</c:v>
                </c:pt>
                <c:pt idx="9">
                  <c:v>1.2968395546510096</c:v>
                </c:pt>
                <c:pt idx="10">
                  <c:v>1.241857812073484</c:v>
                </c:pt>
                <c:pt idx="11">
                  <c:v>1.189207115002721</c:v>
                </c:pt>
                <c:pt idx="12">
                  <c:v>1.1387886347566918</c:v>
                </c:pt>
                <c:pt idx="13">
                  <c:v>1.0905077326652577</c:v>
                </c:pt>
                <c:pt idx="14">
                  <c:v>1.044273782427414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5-4CCA-9AD6-3A4102F0CF6F}"/>
            </c:ext>
          </c:extLst>
        </c:ser>
        <c:ser>
          <c:idx val="2"/>
          <c:order val="2"/>
          <c:tx>
            <c:v>3г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зависимости'!$B$2:$R$2</c15:sqref>
                  </c15:fullRef>
                </c:ext>
              </c:extLst>
              <c:f>'График зависимости'!$C$2:$R$2</c:f>
              <c:strCach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зависимости'!$B$5:$R$5</c15:sqref>
                  </c15:fullRef>
                </c:ext>
              </c:extLst>
              <c:f>'График зависимости'!$C$5:$R$5</c:f>
              <c:numCache>
                <c:formatCode>General</c:formatCode>
                <c:ptCount val="16"/>
                <c:pt idx="0">
                  <c:v>2.8728098420957213</c:v>
                </c:pt>
                <c:pt idx="1">
                  <c:v>2.7510121296140135</c:v>
                </c:pt>
                <c:pt idx="2">
                  <c:v>2.6343782405599492</c:v>
                </c:pt>
                <c:pt idx="3">
                  <c:v>2.5226892457611436</c:v>
                </c:pt>
                <c:pt idx="4">
                  <c:v>2.4157354979238814</c:v>
                </c:pt>
                <c:pt idx="5">
                  <c:v>2.313316238111911</c:v>
                </c:pt>
                <c:pt idx="6">
                  <c:v>2.2152392189092489</c:v>
                </c:pt>
                <c:pt idx="7">
                  <c:v>2.1213203435596428</c:v>
                </c:pt>
                <c:pt idx="8">
                  <c:v>2.0313833204053391</c:v>
                </c:pt>
                <c:pt idx="9">
                  <c:v>1.9452593319765143</c:v>
                </c:pt>
                <c:pt idx="10">
                  <c:v>1.862786718110226</c:v>
                </c:pt>
                <c:pt idx="11">
                  <c:v>1.7838106725040817</c:v>
                </c:pt>
                <c:pt idx="12">
                  <c:v>1.7081829521350378</c:v>
                </c:pt>
                <c:pt idx="13">
                  <c:v>1.6357615989978864</c:v>
                </c:pt>
                <c:pt idx="14">
                  <c:v>1.566410673641121</c:v>
                </c:pt>
                <c:pt idx="1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5-4CCA-9AD6-3A4102F0CF6F}"/>
            </c:ext>
          </c:extLst>
        </c:ser>
        <c:ser>
          <c:idx val="3"/>
          <c:order val="3"/>
          <c:tx>
            <c:v>4г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зависимости'!$B$2:$R$2</c15:sqref>
                  </c15:fullRef>
                </c:ext>
              </c:extLst>
              <c:f>'График зависимости'!$C$2:$R$2</c:f>
              <c:strCach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зависимости'!$B$6:$R$6</c15:sqref>
                  </c15:fullRef>
                </c:ext>
              </c:extLst>
              <c:f>'График зависимости'!$C$6:$R$6</c:f>
              <c:numCache>
                <c:formatCode>General</c:formatCode>
                <c:ptCount val="16"/>
                <c:pt idx="0">
                  <c:v>3.8304131227942948</c:v>
                </c:pt>
                <c:pt idx="1">
                  <c:v>3.6680161728186849</c:v>
                </c:pt>
                <c:pt idx="2">
                  <c:v>3.5125043207465989</c:v>
                </c:pt>
                <c:pt idx="3">
                  <c:v>3.363585661014858</c:v>
                </c:pt>
                <c:pt idx="4">
                  <c:v>3.2209806638985086</c:v>
                </c:pt>
                <c:pt idx="5">
                  <c:v>3.0844216508158815</c:v>
                </c:pt>
                <c:pt idx="6">
                  <c:v>2.9536522918789987</c:v>
                </c:pt>
                <c:pt idx="7">
                  <c:v>2.8284271247461903</c:v>
                </c:pt>
                <c:pt idx="8">
                  <c:v>2.7085110938737853</c:v>
                </c:pt>
                <c:pt idx="9">
                  <c:v>2.5936791093020193</c:v>
                </c:pt>
                <c:pt idx="10">
                  <c:v>2.483715624146968</c:v>
                </c:pt>
                <c:pt idx="11">
                  <c:v>2.3784142300054421</c:v>
                </c:pt>
                <c:pt idx="12">
                  <c:v>2.2775772695133836</c:v>
                </c:pt>
                <c:pt idx="13">
                  <c:v>2.1810154653305154</c:v>
                </c:pt>
                <c:pt idx="14">
                  <c:v>2.088547564854828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5-4CCA-9AD6-3A4102F0CF6F}"/>
            </c:ext>
          </c:extLst>
        </c:ser>
        <c:ser>
          <c:idx val="4"/>
          <c:order val="4"/>
          <c:tx>
            <c:v>5г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зависимости'!$B$2:$R$2</c15:sqref>
                  </c15:fullRef>
                </c:ext>
              </c:extLst>
              <c:f>'График зависимости'!$C$2:$R$2</c:f>
              <c:strCach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зависимости'!$B$7:$R$7</c15:sqref>
                  </c15:fullRef>
                </c:ext>
              </c:extLst>
              <c:f>'График зависимости'!$C$7:$R$7</c:f>
              <c:numCache>
                <c:formatCode>General</c:formatCode>
                <c:ptCount val="16"/>
                <c:pt idx="0">
                  <c:v>4.7880164034928683</c:v>
                </c:pt>
                <c:pt idx="1">
                  <c:v>4.5850202160233557</c:v>
                </c:pt>
                <c:pt idx="2">
                  <c:v>4.3906304009332491</c:v>
                </c:pt>
                <c:pt idx="3">
                  <c:v>4.2044820762685724</c:v>
                </c:pt>
                <c:pt idx="4">
                  <c:v>4.0262258298731357</c:v>
                </c:pt>
                <c:pt idx="5">
                  <c:v>3.855527063519852</c:v>
                </c:pt>
                <c:pt idx="6">
                  <c:v>3.6920653648487485</c:v>
                </c:pt>
                <c:pt idx="7">
                  <c:v>3.5355339059327378</c:v>
                </c:pt>
                <c:pt idx="8">
                  <c:v>3.3856388673422315</c:v>
                </c:pt>
                <c:pt idx="9">
                  <c:v>3.2420988866275242</c:v>
                </c:pt>
                <c:pt idx="10">
                  <c:v>3.1046445301837098</c:v>
                </c:pt>
                <c:pt idx="11">
                  <c:v>2.9730177875068025</c:v>
                </c:pt>
                <c:pt idx="12">
                  <c:v>2.8469715868917294</c:v>
                </c:pt>
                <c:pt idx="13">
                  <c:v>2.7262693316631443</c:v>
                </c:pt>
                <c:pt idx="14">
                  <c:v>2.6106844560685349</c:v>
                </c:pt>
                <c:pt idx="1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35-4CCA-9AD6-3A4102F0CF6F}"/>
            </c:ext>
          </c:extLst>
        </c:ser>
        <c:ser>
          <c:idx val="5"/>
          <c:order val="5"/>
          <c:tx>
            <c:v>6г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зависимости'!$B$2:$R$2</c15:sqref>
                  </c15:fullRef>
                </c:ext>
              </c:extLst>
              <c:f>'График зависимости'!$C$2:$R$2</c:f>
              <c:strCach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зависимости'!$B$8:$R$8</c15:sqref>
                  </c15:fullRef>
                </c:ext>
              </c:extLst>
              <c:f>'График зависимости'!$C$8:$R$8</c:f>
              <c:numCache>
                <c:formatCode>General</c:formatCode>
                <c:ptCount val="16"/>
                <c:pt idx="0">
                  <c:v>5.7456196841914426</c:v>
                </c:pt>
                <c:pt idx="1">
                  <c:v>5.5020242592280271</c:v>
                </c:pt>
                <c:pt idx="2">
                  <c:v>5.2687564811198984</c:v>
                </c:pt>
                <c:pt idx="3">
                  <c:v>5.0453784915222872</c:v>
                </c:pt>
                <c:pt idx="4">
                  <c:v>4.8314709958477629</c:v>
                </c:pt>
                <c:pt idx="5">
                  <c:v>4.626632476223822</c:v>
                </c:pt>
                <c:pt idx="6">
                  <c:v>4.4304784378184978</c:v>
                </c:pt>
                <c:pt idx="7">
                  <c:v>4.2426406871192857</c:v>
                </c:pt>
                <c:pt idx="8">
                  <c:v>4.0627666408106782</c:v>
                </c:pt>
                <c:pt idx="9">
                  <c:v>3.8905186639530287</c:v>
                </c:pt>
                <c:pt idx="10">
                  <c:v>3.725573436220452</c:v>
                </c:pt>
                <c:pt idx="11">
                  <c:v>3.5676213450081633</c:v>
                </c:pt>
                <c:pt idx="12">
                  <c:v>3.4163659042700756</c:v>
                </c:pt>
                <c:pt idx="13">
                  <c:v>3.2715231979957728</c:v>
                </c:pt>
                <c:pt idx="14">
                  <c:v>3.1328213472822419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35-4CCA-9AD6-3A4102F0CF6F}"/>
            </c:ext>
          </c:extLst>
        </c:ser>
        <c:ser>
          <c:idx val="6"/>
          <c:order val="6"/>
          <c:tx>
            <c:v>7г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зависимости'!$B$2:$R$2</c15:sqref>
                  </c15:fullRef>
                </c:ext>
              </c:extLst>
              <c:f>'График зависимости'!$C$2:$R$2</c:f>
              <c:strCach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зависимости'!$B$9:$R$9</c15:sqref>
                  </c15:fullRef>
                </c:ext>
              </c:extLst>
              <c:f>'График зависимости'!$C$9:$R$9</c:f>
              <c:numCache>
                <c:formatCode>General</c:formatCode>
                <c:ptCount val="16"/>
                <c:pt idx="0">
                  <c:v>6.7032229648900161</c:v>
                </c:pt>
                <c:pt idx="1">
                  <c:v>6.4190283024326984</c:v>
                </c:pt>
                <c:pt idx="2">
                  <c:v>6.1468825613065476</c:v>
                </c:pt>
                <c:pt idx="3">
                  <c:v>5.8862749067760012</c:v>
                </c:pt>
                <c:pt idx="4">
                  <c:v>5.63671616182239</c:v>
                </c:pt>
                <c:pt idx="5">
                  <c:v>5.3977378889277929</c:v>
                </c:pt>
                <c:pt idx="6">
                  <c:v>5.1688915107882476</c:v>
                </c:pt>
                <c:pt idx="7">
                  <c:v>4.9497474683058327</c:v>
                </c:pt>
                <c:pt idx="8">
                  <c:v>4.7398944142791244</c:v>
                </c:pt>
                <c:pt idx="9">
                  <c:v>4.5389384412785336</c:v>
                </c:pt>
                <c:pt idx="10">
                  <c:v>4.3465023422571942</c:v>
                </c:pt>
                <c:pt idx="11">
                  <c:v>4.1622249025095233</c:v>
                </c:pt>
                <c:pt idx="12">
                  <c:v>3.9857602216484214</c:v>
                </c:pt>
                <c:pt idx="13">
                  <c:v>3.8167770643284018</c:v>
                </c:pt>
                <c:pt idx="14">
                  <c:v>3.6549582384959489</c:v>
                </c:pt>
                <c:pt idx="1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35-4CCA-9AD6-3A4102F0CF6F}"/>
            </c:ext>
          </c:extLst>
        </c:ser>
        <c:ser>
          <c:idx val="7"/>
          <c:order val="7"/>
          <c:tx>
            <c:v>8г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зависимости'!$B$2:$R$2</c15:sqref>
                  </c15:fullRef>
                </c:ext>
              </c:extLst>
              <c:f>'График зависимости'!$C$2:$R$2</c:f>
              <c:strCach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зависимости'!$B$10:$R$10</c15:sqref>
                  </c15:fullRef>
                </c:ext>
              </c:extLst>
              <c:f>'График зависимости'!$C$10:$R$10</c:f>
              <c:numCache>
                <c:formatCode>General</c:formatCode>
                <c:ptCount val="16"/>
                <c:pt idx="0">
                  <c:v>7.6608262455885896</c:v>
                </c:pt>
                <c:pt idx="1">
                  <c:v>7.3360323456373697</c:v>
                </c:pt>
                <c:pt idx="2">
                  <c:v>7.0250086414931978</c:v>
                </c:pt>
                <c:pt idx="3">
                  <c:v>6.727171322029716</c:v>
                </c:pt>
                <c:pt idx="4">
                  <c:v>6.4419613277970171</c:v>
                </c:pt>
                <c:pt idx="5">
                  <c:v>6.168843301631763</c:v>
                </c:pt>
                <c:pt idx="6">
                  <c:v>5.9073045837579974</c:v>
                </c:pt>
                <c:pt idx="7">
                  <c:v>5.6568542494923806</c:v>
                </c:pt>
                <c:pt idx="8">
                  <c:v>5.4170221877475706</c:v>
                </c:pt>
                <c:pt idx="9">
                  <c:v>5.1873582186040386</c:v>
                </c:pt>
                <c:pt idx="10">
                  <c:v>4.967431248293936</c:v>
                </c:pt>
                <c:pt idx="11">
                  <c:v>4.7568284600108841</c:v>
                </c:pt>
                <c:pt idx="12">
                  <c:v>4.5551545390267671</c:v>
                </c:pt>
                <c:pt idx="13">
                  <c:v>4.3620309306610308</c:v>
                </c:pt>
                <c:pt idx="14">
                  <c:v>4.1770951297096559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35-4CCA-9AD6-3A4102F0CF6F}"/>
            </c:ext>
          </c:extLst>
        </c:ser>
        <c:ser>
          <c:idx val="8"/>
          <c:order val="8"/>
          <c:tx>
            <c:v>9г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зависимости'!$B$2:$R$2</c15:sqref>
                  </c15:fullRef>
                </c:ext>
              </c:extLst>
              <c:f>'График зависимости'!$C$2:$R$2</c:f>
              <c:strCach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зависимости'!$B$11:$R$11</c15:sqref>
                  </c15:fullRef>
                </c:ext>
              </c:extLst>
              <c:f>'График зависимости'!$C$11:$R$11</c:f>
              <c:numCache>
                <c:formatCode>General</c:formatCode>
                <c:ptCount val="16"/>
                <c:pt idx="0">
                  <c:v>8.618429526287164</c:v>
                </c:pt>
                <c:pt idx="1">
                  <c:v>8.253036388842041</c:v>
                </c:pt>
                <c:pt idx="2">
                  <c:v>7.903134721679848</c:v>
                </c:pt>
                <c:pt idx="3">
                  <c:v>7.5680677372834309</c:v>
                </c:pt>
                <c:pt idx="4">
                  <c:v>7.2472064937716443</c:v>
                </c:pt>
                <c:pt idx="5">
                  <c:v>6.939948714335733</c:v>
                </c:pt>
                <c:pt idx="6">
                  <c:v>6.6457176567277472</c:v>
                </c:pt>
                <c:pt idx="7">
                  <c:v>6.3639610306789285</c:v>
                </c:pt>
                <c:pt idx="8">
                  <c:v>6.0941499612160168</c:v>
                </c:pt>
                <c:pt idx="9">
                  <c:v>5.8357779959295435</c:v>
                </c:pt>
                <c:pt idx="10">
                  <c:v>5.5883601543306778</c:v>
                </c:pt>
                <c:pt idx="11">
                  <c:v>5.351432017512245</c:v>
                </c:pt>
                <c:pt idx="12">
                  <c:v>5.1245488564051129</c:v>
                </c:pt>
                <c:pt idx="13">
                  <c:v>4.9072847969936593</c:v>
                </c:pt>
                <c:pt idx="14">
                  <c:v>4.6992320209233629</c:v>
                </c:pt>
                <c:pt idx="1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35-4CCA-9AD6-3A4102F0CF6F}"/>
            </c:ext>
          </c:extLst>
        </c:ser>
        <c:ser>
          <c:idx val="9"/>
          <c:order val="9"/>
          <c:tx>
            <c:v>10г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зависимости'!$B$2:$R$2</c15:sqref>
                  </c15:fullRef>
                </c:ext>
              </c:extLst>
              <c:f>'График зависимости'!$C$2:$R$2</c:f>
              <c:strCach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зависимости'!$B$12:$R$12</c15:sqref>
                  </c15:fullRef>
                </c:ext>
              </c:extLst>
              <c:f>'График зависимости'!$C$12:$R$12</c:f>
              <c:numCache>
                <c:formatCode>General</c:formatCode>
                <c:ptCount val="16"/>
                <c:pt idx="0">
                  <c:v>9.5760328069857366</c:v>
                </c:pt>
                <c:pt idx="1">
                  <c:v>9.1700404320467115</c:v>
                </c:pt>
                <c:pt idx="2">
                  <c:v>8.7812608018664982</c:v>
                </c:pt>
                <c:pt idx="3">
                  <c:v>8.4089641525371448</c:v>
                </c:pt>
                <c:pt idx="4">
                  <c:v>8.0524516597462714</c:v>
                </c:pt>
                <c:pt idx="5">
                  <c:v>7.7110541270397039</c:v>
                </c:pt>
                <c:pt idx="6">
                  <c:v>7.384130729697497</c:v>
                </c:pt>
                <c:pt idx="7">
                  <c:v>7.0710678118654755</c:v>
                </c:pt>
                <c:pt idx="8">
                  <c:v>6.771277734684463</c:v>
                </c:pt>
                <c:pt idx="9">
                  <c:v>6.4841977732550484</c:v>
                </c:pt>
                <c:pt idx="10">
                  <c:v>6.2092890603674196</c:v>
                </c:pt>
                <c:pt idx="11">
                  <c:v>5.9460355750136049</c:v>
                </c:pt>
                <c:pt idx="12">
                  <c:v>5.6939431737834587</c:v>
                </c:pt>
                <c:pt idx="13">
                  <c:v>5.4525386633262887</c:v>
                </c:pt>
                <c:pt idx="14">
                  <c:v>5.2213689121370699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35-4CCA-9AD6-3A4102F0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0463"/>
        <c:axId val="1435381295"/>
      </c:lineChart>
      <c:catAx>
        <c:axId val="14353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381295"/>
        <c:crosses val="autoZero"/>
        <c:auto val="1"/>
        <c:lblAlgn val="ctr"/>
        <c:lblOffset val="100"/>
        <c:noMultiLvlLbl val="0"/>
      </c:catAx>
      <c:valAx>
        <c:axId val="14353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3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4</xdr:row>
      <xdr:rowOff>95250</xdr:rowOff>
    </xdr:from>
    <xdr:ext cx="827598" cy="485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80975" y="857250"/>
              <a:ext cx="827598" cy="485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𝑑𝑥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e/>
                        </m:eqAr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80975" y="857250"/>
              <a:ext cx="827598" cy="485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∫1▒</a:t>
              </a:r>
              <a:r>
                <a:rPr lang="en-US" sz="1100" b="0" i="0">
                  <a:latin typeface="Cambria Math" panose="02040503050406030204" pitchFamily="18" charset="0"/>
                </a:rPr>
                <a:t>█(𝑑𝑥/𝑥=ln⁡(𝑥)@)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361950</xdr:colOff>
      <xdr:row>4</xdr:row>
      <xdr:rowOff>142875</xdr:rowOff>
    </xdr:from>
    <xdr:ext cx="735779" cy="4440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228725" y="904875"/>
              <a:ext cx="735779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𝑘𝑑𝑡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𝑘𝑑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228725" y="904875"/>
              <a:ext cx="735779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∫1▒〖</a:t>
              </a:r>
              <a:r>
                <a:rPr lang="en-US" sz="1100" b="0" i="0">
                  <a:latin typeface="Cambria Math" panose="02040503050406030204" pitchFamily="18" charset="0"/>
                </a:rPr>
                <a:t>𝑘𝑑𝑡=𝑘𝑑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76200</xdr:colOff>
      <xdr:row>4</xdr:row>
      <xdr:rowOff>142875</xdr:rowOff>
    </xdr:from>
    <xdr:ext cx="796949" cy="4440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162175" y="904875"/>
              <a:ext cx="796949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162175" y="904875"/>
              <a:ext cx="796949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∫1▒〖</a:t>
              </a:r>
              <a:r>
                <a:rPr lang="en-US" sz="1100" b="0" i="0">
                  <a:latin typeface="Cambria Math" panose="02040503050406030204" pitchFamily="18" charset="0"/>
                </a:rPr>
                <a:t>0=𝐿𝑛(𝐶)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7</xdr:row>
      <xdr:rowOff>133350</xdr:rowOff>
    </xdr:from>
    <xdr:ext cx="11485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90500" y="1466850"/>
              <a:ext cx="11485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𝑘𝑡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90500" y="1466850"/>
              <a:ext cx="11485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ln⁡(𝑥)=ln⁡(𝑐)−𝑘𝑡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13</xdr:row>
      <xdr:rowOff>133350</xdr:rowOff>
    </xdr:from>
    <xdr:ext cx="58022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09550" y="2609850"/>
              <a:ext cx="5802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2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ru-RU" sz="1100" b="0" i="1">
                      <a:latin typeface="Cambria Math" panose="02040503050406030204" pitchFamily="18" charset="0"/>
                    </a:rPr>
                    <m:t>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p>
                  </m:sSup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09550" y="2609850"/>
              <a:ext cx="58022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=𝐶</a:t>
              </a:r>
              <a:r>
                <a:rPr lang="ru-RU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𝑒^0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419100</xdr:colOff>
      <xdr:row>17</xdr:row>
      <xdr:rowOff>66675</xdr:rowOff>
    </xdr:from>
    <xdr:ext cx="85997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419100" y="3305175"/>
              <a:ext cx="8599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419100" y="3305175"/>
              <a:ext cx="8599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1/2 𝑥=𝑥𝑒^1600𝑘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66675</xdr:colOff>
      <xdr:row>17</xdr:row>
      <xdr:rowOff>66675</xdr:rowOff>
    </xdr:from>
    <xdr:ext cx="67768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733550" y="3305175"/>
              <a:ext cx="67768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733550" y="3305175"/>
              <a:ext cx="67768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1/2=𝑒^1600𝑘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419100</xdr:colOff>
      <xdr:row>19</xdr:row>
      <xdr:rowOff>180975</xdr:rowOff>
    </xdr:from>
    <xdr:ext cx="92845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419100" y="3800475"/>
              <a:ext cx="9284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ln(1/2)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=1600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𝑘</m:t>
                  </m:r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419100" y="3800475"/>
              <a:ext cx="9284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ln(1/2)</a:t>
              </a:r>
              <a:r>
                <a:rPr lang="en-US" sz="1100" b="0" i="0">
                  <a:latin typeface="Cambria Math" panose="02040503050406030204" pitchFamily="18" charset="0"/>
                </a:rPr>
                <a:t>=1600𝑘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19</xdr:row>
      <xdr:rowOff>180975</xdr:rowOff>
    </xdr:from>
    <xdr:ext cx="8995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800225" y="3800475"/>
              <a:ext cx="899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k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ln(1/2)/1600</a:t>
              </a:r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800225" y="3800475"/>
              <a:ext cx="899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k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/>
                <a:t>ln(1/2)/1600</a:t>
              </a:r>
            </a:p>
          </xdr:txBody>
        </xdr:sp>
      </mc:Fallback>
    </mc:AlternateContent>
    <xdr:clientData/>
  </xdr:oneCellAnchor>
  <xdr:oneCellAnchor>
    <xdr:from>
      <xdr:col>0</xdr:col>
      <xdr:colOff>180975</xdr:colOff>
      <xdr:row>9</xdr:row>
      <xdr:rowOff>57150</xdr:rowOff>
    </xdr:from>
    <xdr:ext cx="1459246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80975" y="1771650"/>
              <a:ext cx="145924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d>
                      </m:e>
                    </m:func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𝑘𝑡</m:t>
                                </m:r>
                              </m:sup>
                            </m:sSup>
                          </m:e>
                        </m:d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80975" y="1771650"/>
              <a:ext cx="145924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ln⁡(𝑥)=ln⁡(𝐶)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ln⁡(𝑒^𝑘𝑡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10</xdr:row>
      <xdr:rowOff>142875</xdr:rowOff>
    </xdr:from>
    <xdr:ext cx="1161472" cy="1821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09550" y="2047875"/>
              <a:ext cx="1161472" cy="182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ru-RU" sz="1100" b="0" i="1">
                      <a:latin typeface="Cambria Math" panose="02040503050406030204" pitchFamily="18" charset="0"/>
                    </a:rPr>
                    <m:t>∗</m:t>
                  </m:r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𝑘𝑡</m:t>
                      </m:r>
                    </m:sup>
                  </m:sSup>
                </m:oMath>
              </a14:m>
              <a:r>
                <a:rPr lang="en-US" sz="1100"/>
                <a:t>)</a:t>
              </a:r>
              <a:endParaRPr lang="ru-RU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09550" y="2047875"/>
              <a:ext cx="1161472" cy="182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ln⁡(𝑥)=𝐿𝑛(𝐶</a:t>
              </a:r>
              <a:r>
                <a:rPr lang="ru-RU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𝑒^𝑘𝑡</a:t>
              </a:r>
              <a:r>
                <a:rPr lang="en-US" sz="1100"/>
                <a:t>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</xdr:rowOff>
    </xdr:from>
    <xdr:to>
      <xdr:col>8</xdr:col>
      <xdr:colOff>523875</xdr:colOff>
      <xdr:row>27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J16" sqref="J16"/>
    </sheetView>
  </sheetViews>
  <sheetFormatPr defaultRowHeight="15" x14ac:dyDescent="0.25"/>
  <cols>
    <col min="2" max="2" width="3.85546875" bestFit="1" customWidth="1"/>
    <col min="3" max="3" width="12" bestFit="1" customWidth="1"/>
    <col min="6" max="6" width="15.5703125" customWidth="1"/>
    <col min="8" max="8" width="19.7109375" bestFit="1" customWidth="1"/>
    <col min="10" max="10" width="11.140625" bestFit="1" customWidth="1"/>
    <col min="13" max="13" width="20.140625" bestFit="1" customWidth="1"/>
  </cols>
  <sheetData>
    <row r="1" spans="1:13" ht="15" customHeight="1" x14ac:dyDescent="0.25">
      <c r="A1" s="3" t="s">
        <v>20</v>
      </c>
      <c r="B1" s="3"/>
      <c r="C1" s="3"/>
      <c r="D1" s="3"/>
      <c r="E1" s="3"/>
      <c r="F1" s="3"/>
      <c r="H1" t="s">
        <v>0</v>
      </c>
      <c r="J1" t="s">
        <v>8</v>
      </c>
      <c r="M1" t="s">
        <v>10</v>
      </c>
    </row>
    <row r="2" spans="1:13" x14ac:dyDescent="0.25">
      <c r="A2" s="3"/>
      <c r="B2" s="3"/>
      <c r="C2" s="3"/>
      <c r="D2" s="3"/>
      <c r="E2" s="3"/>
      <c r="F2" s="3"/>
      <c r="H2" t="s">
        <v>1</v>
      </c>
      <c r="J2" t="s">
        <v>3</v>
      </c>
      <c r="K2">
        <f>C23</f>
        <v>-4.3321698784996583E-4</v>
      </c>
      <c r="M2" t="s">
        <v>19</v>
      </c>
    </row>
    <row r="3" spans="1:13" x14ac:dyDescent="0.25">
      <c r="A3" s="3"/>
      <c r="B3" s="3"/>
      <c r="C3" s="3"/>
      <c r="D3" s="3"/>
      <c r="E3" s="3"/>
      <c r="F3" s="3"/>
      <c r="H3" t="s">
        <v>2</v>
      </c>
      <c r="J3" t="s">
        <v>9</v>
      </c>
      <c r="K3">
        <f>C16</f>
        <v>2</v>
      </c>
    </row>
    <row r="4" spans="1:13" x14ac:dyDescent="0.25">
      <c r="A4" s="3"/>
      <c r="B4" s="3"/>
      <c r="C4" s="3"/>
      <c r="D4" s="3"/>
      <c r="E4" s="3"/>
      <c r="F4" s="3"/>
    </row>
    <row r="5" spans="1:13" x14ac:dyDescent="0.25">
      <c r="A5" s="2"/>
      <c r="B5" s="2"/>
      <c r="C5" s="2"/>
      <c r="D5" s="2"/>
      <c r="E5" s="2"/>
      <c r="F5" s="2"/>
    </row>
    <row r="6" spans="1:13" x14ac:dyDescent="0.25">
      <c r="A6" s="2"/>
      <c r="B6" s="2"/>
      <c r="C6" s="2"/>
      <c r="D6" s="2"/>
      <c r="E6" s="2"/>
      <c r="F6" s="2"/>
    </row>
    <row r="7" spans="1:13" x14ac:dyDescent="0.25">
      <c r="A7" s="2"/>
      <c r="B7" s="2"/>
      <c r="C7" s="2"/>
      <c r="D7" s="2"/>
      <c r="E7" s="2"/>
      <c r="F7" s="2"/>
    </row>
    <row r="8" spans="1:13" x14ac:dyDescent="0.25">
      <c r="A8" s="2"/>
      <c r="B8" s="2"/>
      <c r="C8" s="2"/>
      <c r="D8" s="2"/>
      <c r="E8" s="2"/>
      <c r="F8" s="2"/>
    </row>
    <row r="9" spans="1:13" x14ac:dyDescent="0.25">
      <c r="A9" s="2"/>
      <c r="B9" s="2"/>
      <c r="C9" s="2"/>
      <c r="D9" s="2"/>
      <c r="E9" s="2"/>
      <c r="F9" s="2"/>
    </row>
    <row r="10" spans="1:13" x14ac:dyDescent="0.25">
      <c r="A10" s="2"/>
      <c r="B10" s="2"/>
      <c r="C10" s="2"/>
      <c r="D10" s="2"/>
      <c r="E10" s="2"/>
      <c r="F10" s="2"/>
    </row>
    <row r="11" spans="1:13" x14ac:dyDescent="0.25">
      <c r="A11" s="2"/>
      <c r="B11" s="2"/>
      <c r="C11" s="2"/>
      <c r="D11" s="2"/>
      <c r="E11" s="2"/>
      <c r="F11" s="2"/>
    </row>
    <row r="12" spans="1:13" x14ac:dyDescent="0.25">
      <c r="A12" s="2"/>
      <c r="B12" s="2"/>
      <c r="C12" s="2"/>
      <c r="D12" s="2"/>
      <c r="E12" s="2"/>
      <c r="F12" s="2"/>
    </row>
    <row r="13" spans="1:13" x14ac:dyDescent="0.25">
      <c r="A13" s="3" t="s">
        <v>6</v>
      </c>
      <c r="B13" s="3"/>
      <c r="C13" s="3"/>
      <c r="D13" s="3"/>
      <c r="E13" s="3"/>
      <c r="F13" s="3"/>
    </row>
    <row r="14" spans="1:13" x14ac:dyDescent="0.25">
      <c r="A14" s="2"/>
      <c r="B14" s="2"/>
      <c r="C14" s="2"/>
      <c r="D14" s="2"/>
      <c r="E14" s="2"/>
      <c r="F14" s="2"/>
    </row>
    <row r="15" spans="1:13" x14ac:dyDescent="0.25">
      <c r="A15" s="2"/>
      <c r="B15" s="2"/>
      <c r="C15" s="2"/>
      <c r="D15" s="2"/>
      <c r="E15" s="2"/>
      <c r="F15" s="2"/>
    </row>
    <row r="16" spans="1:13" x14ac:dyDescent="0.25">
      <c r="A16" s="2"/>
      <c r="B16" s="2" t="s">
        <v>5</v>
      </c>
      <c r="C16" s="2">
        <v>2</v>
      </c>
      <c r="D16" s="2"/>
      <c r="E16" s="2"/>
      <c r="F16" s="2"/>
    </row>
    <row r="17" spans="1:7" x14ac:dyDescent="0.25">
      <c r="A17" s="3" t="s">
        <v>7</v>
      </c>
      <c r="B17" s="3"/>
      <c r="C17" s="3"/>
      <c r="D17" s="3"/>
      <c r="E17" s="3"/>
      <c r="F17" s="3"/>
      <c r="G17" s="3"/>
    </row>
    <row r="18" spans="1:7" x14ac:dyDescent="0.25">
      <c r="A18" s="2"/>
      <c r="B18" s="2"/>
      <c r="C18" s="2"/>
      <c r="D18" s="2"/>
      <c r="E18" s="2"/>
      <c r="F18" s="2"/>
    </row>
    <row r="19" spans="1:7" x14ac:dyDescent="0.25">
      <c r="A19" s="2"/>
      <c r="B19" s="2"/>
      <c r="C19" s="2"/>
      <c r="D19" s="2"/>
      <c r="E19" s="2"/>
      <c r="F19" s="2"/>
    </row>
    <row r="23" spans="1:7" x14ac:dyDescent="0.25">
      <c r="B23" t="s">
        <v>4</v>
      </c>
      <c r="C23">
        <f>LN(1/2)/1600</f>
        <v>-4.3321698784996583E-4</v>
      </c>
    </row>
  </sheetData>
  <mergeCells count="3">
    <mergeCell ref="A1:F4"/>
    <mergeCell ref="A13:F13"/>
    <mergeCell ref="A17:G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workbookViewId="0">
      <selection activeCell="F34" sqref="F34"/>
    </sheetView>
  </sheetViews>
  <sheetFormatPr defaultRowHeight="15" x14ac:dyDescent="0.25"/>
  <sheetData>
    <row r="1" spans="2:18" ht="15.75" thickBot="1" x14ac:dyDescent="0.3"/>
    <row r="2" spans="2:18" ht="15.75" thickBot="1" x14ac:dyDescent="0.3">
      <c r="B2" s="8" t="s">
        <v>11</v>
      </c>
      <c r="C2" s="9">
        <v>100</v>
      </c>
      <c r="D2" s="10">
        <v>200</v>
      </c>
      <c r="E2" s="10">
        <v>300</v>
      </c>
      <c r="F2" s="10">
        <v>400</v>
      </c>
      <c r="G2" s="10">
        <v>500</v>
      </c>
      <c r="H2" s="10">
        <v>600</v>
      </c>
      <c r="I2" s="10">
        <v>700</v>
      </c>
      <c r="J2" s="10">
        <v>800</v>
      </c>
      <c r="K2" s="10">
        <v>900</v>
      </c>
      <c r="L2" s="10">
        <v>1000</v>
      </c>
      <c r="M2" s="10">
        <v>1100</v>
      </c>
      <c r="N2" s="10">
        <v>1200</v>
      </c>
      <c r="O2" s="10">
        <v>1300</v>
      </c>
      <c r="P2" s="10">
        <v>1400</v>
      </c>
      <c r="Q2" s="10">
        <v>1500</v>
      </c>
      <c r="R2" s="11">
        <v>1600</v>
      </c>
    </row>
    <row r="3" spans="2:18" x14ac:dyDescent="0.25">
      <c r="B3" s="5">
        <v>1</v>
      </c>
      <c r="C3" s="6">
        <f>$B3*EXP(C$2*Лист1!$K$2)</f>
        <v>0.9576032806985737</v>
      </c>
      <c r="D3" s="6">
        <f>$B3*EXP(D$2*Лист1!$K$2)</f>
        <v>0.91700404320467122</v>
      </c>
      <c r="E3" s="6">
        <f>$B3*EXP(E$2*Лист1!$K$2)</f>
        <v>0.87812608018664973</v>
      </c>
      <c r="F3" s="6">
        <f>$B3*EXP(F$2*Лист1!$K$2)</f>
        <v>0.8408964152537145</v>
      </c>
      <c r="G3" s="6">
        <f>$B3*EXP(G$2*Лист1!$K$2)</f>
        <v>0.80524516597462714</v>
      </c>
      <c r="H3" s="6">
        <f>$B3*EXP(H$2*Лист1!$K$2)</f>
        <v>0.77110541270397037</v>
      </c>
      <c r="I3" s="6">
        <f>$B3*EXP(I$2*Лист1!$K$2)</f>
        <v>0.73841307296974967</v>
      </c>
      <c r="J3" s="6">
        <f>$B3*EXP(J$2*Лист1!$K$2)</f>
        <v>0.70710678118654757</v>
      </c>
      <c r="K3" s="6">
        <f>$B3*EXP(K$2*Лист1!$K$2)</f>
        <v>0.67712777346844633</v>
      </c>
      <c r="L3" s="6">
        <f>$B3*EXP(L$2*Лист1!$K$2)</f>
        <v>0.64841977732550482</v>
      </c>
      <c r="M3" s="6">
        <f>$B3*EXP(M$2*Лист1!$K$2)</f>
        <v>0.620928906036742</v>
      </c>
      <c r="N3" s="6">
        <f>$B3*EXP(N$2*Лист1!$K$2)</f>
        <v>0.59460355750136051</v>
      </c>
      <c r="O3" s="6">
        <f>$B3*EXP(O$2*Лист1!$K$2)</f>
        <v>0.56939431737834589</v>
      </c>
      <c r="P3" s="6">
        <f>$B3*EXP(P$2*Лист1!$K$2)</f>
        <v>0.54525386633262884</v>
      </c>
      <c r="Q3" s="6">
        <f>$B3*EXP(Q$2*Лист1!$K$2)</f>
        <v>0.52213689121370699</v>
      </c>
      <c r="R3" s="6">
        <f>$B3*EXP(R$2*Лист1!$K$2)</f>
        <v>0.5</v>
      </c>
    </row>
    <row r="4" spans="2:18" x14ac:dyDescent="0.25">
      <c r="B4" s="7">
        <v>2</v>
      </c>
      <c r="C4" s="6">
        <f>$B4*EXP(C$2*Лист1!$K$2)</f>
        <v>1.9152065613971474</v>
      </c>
      <c r="D4" s="6">
        <f>$B4*EXP(D$2*Лист1!$K$2)</f>
        <v>1.8340080864093424</v>
      </c>
      <c r="E4" s="6">
        <f>$B4*EXP(E$2*Лист1!$K$2)</f>
        <v>1.7562521603732995</v>
      </c>
      <c r="F4" s="6">
        <f>$B4*EXP(F$2*Лист1!$K$2)</f>
        <v>1.681792830507429</v>
      </c>
      <c r="G4" s="6">
        <f>$B4*EXP(G$2*Лист1!$K$2)</f>
        <v>1.6104903319492543</v>
      </c>
      <c r="H4" s="6">
        <f>$B4*EXP(H$2*Лист1!$K$2)</f>
        <v>1.5422108254079407</v>
      </c>
      <c r="I4" s="6">
        <f>$B4*EXP(I$2*Лист1!$K$2)</f>
        <v>1.4768261459394993</v>
      </c>
      <c r="J4" s="6">
        <f>$B4*EXP(J$2*Лист1!$K$2)</f>
        <v>1.4142135623730951</v>
      </c>
      <c r="K4" s="6">
        <f>$B4*EXP(K$2*Лист1!$K$2)</f>
        <v>1.3542555469368927</v>
      </c>
      <c r="L4" s="6">
        <f>$B4*EXP(L$2*Лист1!$K$2)</f>
        <v>1.2968395546510096</v>
      </c>
      <c r="M4" s="6">
        <f>$B4*EXP(M$2*Лист1!$K$2)</f>
        <v>1.241857812073484</v>
      </c>
      <c r="N4" s="6">
        <f>$B4*EXP(N$2*Лист1!$K$2)</f>
        <v>1.189207115002721</v>
      </c>
      <c r="O4" s="6">
        <f>$B4*EXP(O$2*Лист1!$K$2)</f>
        <v>1.1387886347566918</v>
      </c>
      <c r="P4" s="6">
        <f>$B4*EXP(P$2*Лист1!$K$2)</f>
        <v>1.0905077326652577</v>
      </c>
      <c r="Q4" s="6">
        <f>$B4*EXP(Q$2*Лист1!$K$2)</f>
        <v>1.044273782427414</v>
      </c>
      <c r="R4" s="6">
        <f>$B4*EXP(R$2*Лист1!$K$2)</f>
        <v>1</v>
      </c>
    </row>
    <row r="5" spans="2:18" x14ac:dyDescent="0.25">
      <c r="B5" s="5">
        <v>3</v>
      </c>
      <c r="C5" s="6">
        <f>$B5*EXP(C$2*Лист1!$K$2)</f>
        <v>2.8728098420957213</v>
      </c>
      <c r="D5" s="6">
        <f>$B5*EXP(D$2*Лист1!$K$2)</f>
        <v>2.7510121296140135</v>
      </c>
      <c r="E5" s="6">
        <f>$B5*EXP(E$2*Лист1!$K$2)</f>
        <v>2.6343782405599492</v>
      </c>
      <c r="F5" s="6">
        <f>$B5*EXP(F$2*Лист1!$K$2)</f>
        <v>2.5226892457611436</v>
      </c>
      <c r="G5" s="6">
        <f>$B5*EXP(G$2*Лист1!$K$2)</f>
        <v>2.4157354979238814</v>
      </c>
      <c r="H5" s="6">
        <f>$B5*EXP(H$2*Лист1!$K$2)</f>
        <v>2.313316238111911</v>
      </c>
      <c r="I5" s="6">
        <f>$B5*EXP(I$2*Лист1!$K$2)</f>
        <v>2.2152392189092489</v>
      </c>
      <c r="J5" s="6">
        <f>$B5*EXP(J$2*Лист1!$K$2)</f>
        <v>2.1213203435596428</v>
      </c>
      <c r="K5" s="6">
        <f>$B5*EXP(K$2*Лист1!$K$2)</f>
        <v>2.0313833204053391</v>
      </c>
      <c r="L5" s="6">
        <f>$B5*EXP(L$2*Лист1!$K$2)</f>
        <v>1.9452593319765143</v>
      </c>
      <c r="M5" s="6">
        <f>$B5*EXP(M$2*Лист1!$K$2)</f>
        <v>1.862786718110226</v>
      </c>
      <c r="N5" s="6">
        <f>$B5*EXP(N$2*Лист1!$K$2)</f>
        <v>1.7838106725040817</v>
      </c>
      <c r="O5" s="6">
        <f>$B5*EXP(O$2*Лист1!$K$2)</f>
        <v>1.7081829521350378</v>
      </c>
      <c r="P5" s="6">
        <f>$B5*EXP(P$2*Лист1!$K$2)</f>
        <v>1.6357615989978864</v>
      </c>
      <c r="Q5" s="6">
        <f>$B5*EXP(Q$2*Лист1!$K$2)</f>
        <v>1.566410673641121</v>
      </c>
      <c r="R5" s="6">
        <f>$B5*EXP(R$2*Лист1!$K$2)</f>
        <v>1.5</v>
      </c>
    </row>
    <row r="6" spans="2:18" x14ac:dyDescent="0.25">
      <c r="B6" s="7">
        <v>4</v>
      </c>
      <c r="C6" s="6">
        <f>$B6*EXP(C$2*Лист1!$K$2)</f>
        <v>3.8304131227942948</v>
      </c>
      <c r="D6" s="6">
        <f>$B6*EXP(D$2*Лист1!$K$2)</f>
        <v>3.6680161728186849</v>
      </c>
      <c r="E6" s="6">
        <f>$B6*EXP(E$2*Лист1!$K$2)</f>
        <v>3.5125043207465989</v>
      </c>
      <c r="F6" s="6">
        <f>$B6*EXP(F$2*Лист1!$K$2)</f>
        <v>3.363585661014858</v>
      </c>
      <c r="G6" s="6">
        <f>$B6*EXP(G$2*Лист1!$K$2)</f>
        <v>3.2209806638985086</v>
      </c>
      <c r="H6" s="6">
        <f>$B6*EXP(H$2*Лист1!$K$2)</f>
        <v>3.0844216508158815</v>
      </c>
      <c r="I6" s="6">
        <f>$B6*EXP(I$2*Лист1!$K$2)</f>
        <v>2.9536522918789987</v>
      </c>
      <c r="J6" s="6">
        <f>$B6*EXP(J$2*Лист1!$K$2)</f>
        <v>2.8284271247461903</v>
      </c>
      <c r="K6" s="6">
        <f>$B6*EXP(K$2*Лист1!$K$2)</f>
        <v>2.7085110938737853</v>
      </c>
      <c r="L6" s="6">
        <f>$B6*EXP(L$2*Лист1!$K$2)</f>
        <v>2.5936791093020193</v>
      </c>
      <c r="M6" s="6">
        <f>$B6*EXP(M$2*Лист1!$K$2)</f>
        <v>2.483715624146968</v>
      </c>
      <c r="N6" s="6">
        <f>$B6*EXP(N$2*Лист1!$K$2)</f>
        <v>2.3784142300054421</v>
      </c>
      <c r="O6" s="6">
        <f>$B6*EXP(O$2*Лист1!$K$2)</f>
        <v>2.2775772695133836</v>
      </c>
      <c r="P6" s="6">
        <f>$B6*EXP(P$2*Лист1!$K$2)</f>
        <v>2.1810154653305154</v>
      </c>
      <c r="Q6" s="6">
        <f>$B6*EXP(Q$2*Лист1!$K$2)</f>
        <v>2.088547564854828</v>
      </c>
      <c r="R6" s="6">
        <f>$B6*EXP(R$2*Лист1!$K$2)</f>
        <v>2</v>
      </c>
    </row>
    <row r="7" spans="2:18" x14ac:dyDescent="0.25">
      <c r="B7" s="5">
        <v>5</v>
      </c>
      <c r="C7" s="6">
        <f>$B7*EXP(C$2*Лист1!$K$2)</f>
        <v>4.7880164034928683</v>
      </c>
      <c r="D7" s="6">
        <f>$B7*EXP(D$2*Лист1!$K$2)</f>
        <v>4.5850202160233557</v>
      </c>
      <c r="E7" s="6">
        <f>$B7*EXP(E$2*Лист1!$K$2)</f>
        <v>4.3906304009332491</v>
      </c>
      <c r="F7" s="6">
        <f>$B7*EXP(F$2*Лист1!$K$2)</f>
        <v>4.2044820762685724</v>
      </c>
      <c r="G7" s="6">
        <f>$B7*EXP(G$2*Лист1!$K$2)</f>
        <v>4.0262258298731357</v>
      </c>
      <c r="H7" s="6">
        <f>$B7*EXP(H$2*Лист1!$K$2)</f>
        <v>3.855527063519852</v>
      </c>
      <c r="I7" s="6">
        <f>$B7*EXP(I$2*Лист1!$K$2)</f>
        <v>3.6920653648487485</v>
      </c>
      <c r="J7" s="6">
        <f>$B7*EXP(J$2*Лист1!$K$2)</f>
        <v>3.5355339059327378</v>
      </c>
      <c r="K7" s="6">
        <f>$B7*EXP(K$2*Лист1!$K$2)</f>
        <v>3.3856388673422315</v>
      </c>
      <c r="L7" s="6">
        <f>$B7*EXP(L$2*Лист1!$K$2)</f>
        <v>3.2420988866275242</v>
      </c>
      <c r="M7" s="6">
        <f>$B7*EXP(M$2*Лист1!$K$2)</f>
        <v>3.1046445301837098</v>
      </c>
      <c r="N7" s="6">
        <f>$B7*EXP(N$2*Лист1!$K$2)</f>
        <v>2.9730177875068025</v>
      </c>
      <c r="O7" s="6">
        <f>$B7*EXP(O$2*Лист1!$K$2)</f>
        <v>2.8469715868917294</v>
      </c>
      <c r="P7" s="6">
        <f>$B7*EXP(P$2*Лист1!$K$2)</f>
        <v>2.7262693316631443</v>
      </c>
      <c r="Q7" s="6">
        <f>$B7*EXP(Q$2*Лист1!$K$2)</f>
        <v>2.6106844560685349</v>
      </c>
      <c r="R7" s="6">
        <f>$B7*EXP(R$2*Лист1!$K$2)</f>
        <v>2.5</v>
      </c>
    </row>
    <row r="8" spans="2:18" x14ac:dyDescent="0.25">
      <c r="B8" s="7">
        <v>6</v>
      </c>
      <c r="C8" s="6">
        <f>$B8*EXP(C$2*Лист1!$K$2)</f>
        <v>5.7456196841914426</v>
      </c>
      <c r="D8" s="6">
        <f>$B8*EXP(D$2*Лист1!$K$2)</f>
        <v>5.5020242592280271</v>
      </c>
      <c r="E8" s="6">
        <f>$B8*EXP(E$2*Лист1!$K$2)</f>
        <v>5.2687564811198984</v>
      </c>
      <c r="F8" s="6">
        <f>$B8*EXP(F$2*Лист1!$K$2)</f>
        <v>5.0453784915222872</v>
      </c>
      <c r="G8" s="6">
        <f>$B8*EXP(G$2*Лист1!$K$2)</f>
        <v>4.8314709958477629</v>
      </c>
      <c r="H8" s="6">
        <f>$B8*EXP(H$2*Лист1!$K$2)</f>
        <v>4.626632476223822</v>
      </c>
      <c r="I8" s="6">
        <f>$B8*EXP(I$2*Лист1!$K$2)</f>
        <v>4.4304784378184978</v>
      </c>
      <c r="J8" s="6">
        <f>$B8*EXP(J$2*Лист1!$K$2)</f>
        <v>4.2426406871192857</v>
      </c>
      <c r="K8" s="6">
        <f>$B8*EXP(K$2*Лист1!$K$2)</f>
        <v>4.0627666408106782</v>
      </c>
      <c r="L8" s="6">
        <f>$B8*EXP(L$2*Лист1!$K$2)</f>
        <v>3.8905186639530287</v>
      </c>
      <c r="M8" s="6">
        <f>$B8*EXP(M$2*Лист1!$K$2)</f>
        <v>3.725573436220452</v>
      </c>
      <c r="N8" s="6">
        <f>$B8*EXP(N$2*Лист1!$K$2)</f>
        <v>3.5676213450081633</v>
      </c>
      <c r="O8" s="6">
        <f>$B8*EXP(O$2*Лист1!$K$2)</f>
        <v>3.4163659042700756</v>
      </c>
      <c r="P8" s="6">
        <f>$B8*EXP(P$2*Лист1!$K$2)</f>
        <v>3.2715231979957728</v>
      </c>
      <c r="Q8" s="6">
        <f>$B8*EXP(Q$2*Лист1!$K$2)</f>
        <v>3.1328213472822419</v>
      </c>
      <c r="R8" s="6">
        <f>$B8*EXP(R$2*Лист1!$K$2)</f>
        <v>3</v>
      </c>
    </row>
    <row r="9" spans="2:18" x14ac:dyDescent="0.25">
      <c r="B9" s="5">
        <v>7</v>
      </c>
      <c r="C9" s="6">
        <f>$B9*EXP(C$2*Лист1!$K$2)</f>
        <v>6.7032229648900161</v>
      </c>
      <c r="D9" s="6">
        <f>$B9*EXP(D$2*Лист1!$K$2)</f>
        <v>6.4190283024326984</v>
      </c>
      <c r="E9" s="6">
        <f>$B9*EXP(E$2*Лист1!$K$2)</f>
        <v>6.1468825613065476</v>
      </c>
      <c r="F9" s="6">
        <f>$B9*EXP(F$2*Лист1!$K$2)</f>
        <v>5.8862749067760012</v>
      </c>
      <c r="G9" s="6">
        <f>$B9*EXP(G$2*Лист1!$K$2)</f>
        <v>5.63671616182239</v>
      </c>
      <c r="H9" s="6">
        <f>$B9*EXP(H$2*Лист1!$K$2)</f>
        <v>5.3977378889277929</v>
      </c>
      <c r="I9" s="6">
        <f>$B9*EXP(I$2*Лист1!$K$2)</f>
        <v>5.1688915107882476</v>
      </c>
      <c r="J9" s="6">
        <f>$B9*EXP(J$2*Лист1!$K$2)</f>
        <v>4.9497474683058327</v>
      </c>
      <c r="K9" s="6">
        <f>$B9*EXP(K$2*Лист1!$K$2)</f>
        <v>4.7398944142791244</v>
      </c>
      <c r="L9" s="6">
        <f>$B9*EXP(L$2*Лист1!$K$2)</f>
        <v>4.5389384412785336</v>
      </c>
      <c r="M9" s="6">
        <f>$B9*EXP(M$2*Лист1!$K$2)</f>
        <v>4.3465023422571942</v>
      </c>
      <c r="N9" s="6">
        <f>$B9*EXP(N$2*Лист1!$K$2)</f>
        <v>4.1622249025095233</v>
      </c>
      <c r="O9" s="6">
        <f>$B9*EXP(O$2*Лист1!$K$2)</f>
        <v>3.9857602216484214</v>
      </c>
      <c r="P9" s="6">
        <f>$B9*EXP(P$2*Лист1!$K$2)</f>
        <v>3.8167770643284018</v>
      </c>
      <c r="Q9" s="6">
        <f>$B9*EXP(Q$2*Лист1!$K$2)</f>
        <v>3.6549582384959489</v>
      </c>
      <c r="R9" s="6">
        <f>$B9*EXP(R$2*Лист1!$K$2)</f>
        <v>3.5</v>
      </c>
    </row>
    <row r="10" spans="2:18" x14ac:dyDescent="0.25">
      <c r="B10" s="7">
        <v>8</v>
      </c>
      <c r="C10" s="6">
        <f>$B10*EXP(C$2*Лист1!$K$2)</f>
        <v>7.6608262455885896</v>
      </c>
      <c r="D10" s="6">
        <f>$B10*EXP(D$2*Лист1!$K$2)</f>
        <v>7.3360323456373697</v>
      </c>
      <c r="E10" s="6">
        <f>$B10*EXP(E$2*Лист1!$K$2)</f>
        <v>7.0250086414931978</v>
      </c>
      <c r="F10" s="6">
        <f>$B10*EXP(F$2*Лист1!$K$2)</f>
        <v>6.727171322029716</v>
      </c>
      <c r="G10" s="6">
        <f>$B10*EXP(G$2*Лист1!$K$2)</f>
        <v>6.4419613277970171</v>
      </c>
      <c r="H10" s="6">
        <f>$B10*EXP(H$2*Лист1!$K$2)</f>
        <v>6.168843301631763</v>
      </c>
      <c r="I10" s="6">
        <f>$B10*EXP(I$2*Лист1!$K$2)</f>
        <v>5.9073045837579974</v>
      </c>
      <c r="J10" s="6">
        <f>$B10*EXP(J$2*Лист1!$K$2)</f>
        <v>5.6568542494923806</v>
      </c>
      <c r="K10" s="6">
        <f>$B10*EXP(K$2*Лист1!$K$2)</f>
        <v>5.4170221877475706</v>
      </c>
      <c r="L10" s="6">
        <f>$B10*EXP(L$2*Лист1!$K$2)</f>
        <v>5.1873582186040386</v>
      </c>
      <c r="M10" s="6">
        <f>$B10*EXP(M$2*Лист1!$K$2)</f>
        <v>4.967431248293936</v>
      </c>
      <c r="N10" s="6">
        <f>$B10*EXP(N$2*Лист1!$K$2)</f>
        <v>4.7568284600108841</v>
      </c>
      <c r="O10" s="6">
        <f>$B10*EXP(O$2*Лист1!$K$2)</f>
        <v>4.5551545390267671</v>
      </c>
      <c r="P10" s="6">
        <f>$B10*EXP(P$2*Лист1!$K$2)</f>
        <v>4.3620309306610308</v>
      </c>
      <c r="Q10" s="6">
        <f>$B10*EXP(Q$2*Лист1!$K$2)</f>
        <v>4.1770951297096559</v>
      </c>
      <c r="R10" s="6">
        <f>$B10*EXP(R$2*Лист1!$K$2)</f>
        <v>4</v>
      </c>
    </row>
    <row r="11" spans="2:18" x14ac:dyDescent="0.25">
      <c r="B11" s="5">
        <v>9</v>
      </c>
      <c r="C11" s="6">
        <f>$B11*EXP(C$2*Лист1!$K$2)</f>
        <v>8.618429526287164</v>
      </c>
      <c r="D11" s="6">
        <f>$B11*EXP(D$2*Лист1!$K$2)</f>
        <v>8.253036388842041</v>
      </c>
      <c r="E11" s="6">
        <f>$B11*EXP(E$2*Лист1!$K$2)</f>
        <v>7.903134721679848</v>
      </c>
      <c r="F11" s="6">
        <f>$B11*EXP(F$2*Лист1!$K$2)</f>
        <v>7.5680677372834309</v>
      </c>
      <c r="G11" s="6">
        <f>$B11*EXP(G$2*Лист1!$K$2)</f>
        <v>7.2472064937716443</v>
      </c>
      <c r="H11" s="6">
        <f>$B11*EXP(H$2*Лист1!$K$2)</f>
        <v>6.939948714335733</v>
      </c>
      <c r="I11" s="6">
        <f>$B11*EXP(I$2*Лист1!$K$2)</f>
        <v>6.6457176567277472</v>
      </c>
      <c r="J11" s="6">
        <f>$B11*EXP(J$2*Лист1!$K$2)</f>
        <v>6.3639610306789285</v>
      </c>
      <c r="K11" s="6">
        <f>$B11*EXP(K$2*Лист1!$K$2)</f>
        <v>6.0941499612160168</v>
      </c>
      <c r="L11" s="6">
        <f>$B11*EXP(L$2*Лист1!$K$2)</f>
        <v>5.8357779959295435</v>
      </c>
      <c r="M11" s="6">
        <f>$B11*EXP(M$2*Лист1!$K$2)</f>
        <v>5.5883601543306778</v>
      </c>
      <c r="N11" s="6">
        <f>$B11*EXP(N$2*Лист1!$K$2)</f>
        <v>5.351432017512245</v>
      </c>
      <c r="O11" s="6">
        <f>$B11*EXP(O$2*Лист1!$K$2)</f>
        <v>5.1245488564051129</v>
      </c>
      <c r="P11" s="6">
        <f>$B11*EXP(P$2*Лист1!$K$2)</f>
        <v>4.9072847969936593</v>
      </c>
      <c r="Q11" s="6">
        <f>$B11*EXP(Q$2*Лист1!$K$2)</f>
        <v>4.6992320209233629</v>
      </c>
      <c r="R11" s="6">
        <f>$B11*EXP(R$2*Лист1!$K$2)</f>
        <v>4.5</v>
      </c>
    </row>
    <row r="12" spans="2:18" x14ac:dyDescent="0.25">
      <c r="B12" s="7">
        <v>10</v>
      </c>
      <c r="C12" s="6">
        <f>$B12*EXP(C$2*Лист1!$K$2)</f>
        <v>9.5760328069857366</v>
      </c>
      <c r="D12" s="6">
        <f>$B12*EXP(D$2*Лист1!$K$2)</f>
        <v>9.1700404320467115</v>
      </c>
      <c r="E12" s="6">
        <f>$B12*EXP(E$2*Лист1!$K$2)</f>
        <v>8.7812608018664982</v>
      </c>
      <c r="F12" s="6">
        <f>$B12*EXP(F$2*Лист1!$K$2)</f>
        <v>8.4089641525371448</v>
      </c>
      <c r="G12" s="6">
        <f>$B12*EXP(G$2*Лист1!$K$2)</f>
        <v>8.0524516597462714</v>
      </c>
      <c r="H12" s="6">
        <f>$B12*EXP(H$2*Лист1!$K$2)</f>
        <v>7.7110541270397039</v>
      </c>
      <c r="I12" s="6">
        <f>$B12*EXP(I$2*Лист1!$K$2)</f>
        <v>7.384130729697497</v>
      </c>
      <c r="J12" s="6">
        <f>$B12*EXP(J$2*Лист1!$K$2)</f>
        <v>7.0710678118654755</v>
      </c>
      <c r="K12" s="6">
        <f>$B12*EXP(K$2*Лист1!$K$2)</f>
        <v>6.771277734684463</v>
      </c>
      <c r="L12" s="6">
        <f>$B12*EXP(L$2*Лист1!$K$2)</f>
        <v>6.4841977732550484</v>
      </c>
      <c r="M12" s="6">
        <f>$B12*EXP(M$2*Лист1!$K$2)</f>
        <v>6.2092890603674196</v>
      </c>
      <c r="N12" s="6">
        <f>$B12*EXP(N$2*Лист1!$K$2)</f>
        <v>5.9460355750136049</v>
      </c>
      <c r="O12" s="6">
        <f>$B12*EXP(O$2*Лист1!$K$2)</f>
        <v>5.6939431737834587</v>
      </c>
      <c r="P12" s="6">
        <f>$B12*EXP(P$2*Лист1!$K$2)</f>
        <v>5.4525386633262887</v>
      </c>
      <c r="Q12" s="6">
        <f>$B12*EXP(Q$2*Лист1!$K$2)</f>
        <v>5.2213689121370699</v>
      </c>
      <c r="R12" s="6">
        <f>$B12*EXP(R$2*Лист1!$K$2)</f>
        <v>5</v>
      </c>
    </row>
    <row r="27" spans="10:10" x14ac:dyDescent="0.25">
      <c r="J2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F5" sqref="F5"/>
    </sheetView>
  </sheetViews>
  <sheetFormatPr defaultRowHeight="15" x14ac:dyDescent="0.25"/>
  <cols>
    <col min="6" max="6" width="12" bestFit="1" customWidth="1"/>
    <col min="7" max="7" width="15.85546875" bestFit="1" customWidth="1"/>
  </cols>
  <sheetData>
    <row r="1" spans="2:7" x14ac:dyDescent="0.25">
      <c r="F1" s="1" t="s">
        <v>14</v>
      </c>
      <c r="G1" s="1"/>
    </row>
    <row r="2" spans="2:7" x14ac:dyDescent="0.25">
      <c r="B2" t="s">
        <v>3</v>
      </c>
      <c r="C2" t="s">
        <v>12</v>
      </c>
      <c r="D2" t="s">
        <v>13</v>
      </c>
      <c r="F2" t="s">
        <v>17</v>
      </c>
      <c r="G2" t="s">
        <v>18</v>
      </c>
    </row>
    <row r="3" spans="2:7" x14ac:dyDescent="0.25">
      <c r="B3">
        <v>500</v>
      </c>
      <c r="C3">
        <f>B3+100</f>
        <v>600</v>
      </c>
      <c r="D3">
        <v>2</v>
      </c>
      <c r="F3">
        <f>$D3-$D3*EXP(B3*Лист1!$K$2)</f>
        <v>0.38950966805074572</v>
      </c>
      <c r="G3">
        <f>$D3-$D3*EXP(C3*Лист1!$K$2)</f>
        <v>0.45778917459205926</v>
      </c>
    </row>
    <row r="4" spans="2:7" x14ac:dyDescent="0.25">
      <c r="F4" t="s">
        <v>16</v>
      </c>
      <c r="G4" t="s">
        <v>15</v>
      </c>
    </row>
    <row r="5" spans="2:7" x14ac:dyDescent="0.25">
      <c r="F5" s="12">
        <f>1-EXP(B3*Лист1!$K$2)</f>
        <v>0.19475483402537286</v>
      </c>
      <c r="G5" s="12">
        <f>1-EXP(C3*Лист1!$K$2)</f>
        <v>0.22889458729602963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График зависимости</vt:lpstr>
      <vt:lpstr>Расчёт распавшегося радия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Иващенко</dc:creator>
  <cp:lastModifiedBy>Данил Иващенко</cp:lastModifiedBy>
  <dcterms:created xsi:type="dcterms:W3CDTF">2022-10-06T08:01:44Z</dcterms:created>
  <dcterms:modified xsi:type="dcterms:W3CDTF">2022-10-06T08:51:35Z</dcterms:modified>
</cp:coreProperties>
</file>