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03\OneDrive\Рабочий стол\homework\math\"/>
    </mc:Choice>
  </mc:AlternateContent>
  <bookViews>
    <workbookView xWindow="0" yWindow="0" windowWidth="21570" windowHeight="8085" activeTab="2"/>
  </bookViews>
  <sheets>
    <sheet name="Лист1" sheetId="1" r:id="rId1"/>
    <sheet name="График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3" l="1"/>
  <c r="L6" i="3"/>
  <c r="K4" i="1"/>
  <c r="C3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B3" i="2"/>
</calcChain>
</file>

<file path=xl/sharedStrings.xml><?xml version="1.0" encoding="utf-8"?>
<sst xmlns="http://schemas.openxmlformats.org/spreadsheetml/2006/main" count="19" uniqueCount="19">
  <si>
    <t>Начальные условия:</t>
  </si>
  <si>
    <t>Константы:</t>
  </si>
  <si>
    <t>С =</t>
  </si>
  <si>
    <t xml:space="preserve">k = </t>
  </si>
  <si>
    <t>Закон объёма продаж в день:</t>
  </si>
  <si>
    <t>Составим уравнение скорости роста продаж в день (y) от времени (t), y'=k(1000-y)</t>
  </si>
  <si>
    <t>y(0)=2</t>
  </si>
  <si>
    <t>y=1000-998*e^(-0,00182*t)</t>
  </si>
  <si>
    <t>y(10)=20</t>
  </si>
  <si>
    <t>Найдём константу C, через начальное условие y(0)=2</t>
  </si>
  <si>
    <t>Найдём константу k, через начальное условие y(10)=20</t>
  </si>
  <si>
    <t>Дней (t)</t>
  </si>
  <si>
    <t>Продаж в день (y)</t>
  </si>
  <si>
    <t xml:space="preserve">m = </t>
  </si>
  <si>
    <t>n =</t>
  </si>
  <si>
    <t>Найдём такой t при котором y(t)=75</t>
  </si>
  <si>
    <t>t =</t>
  </si>
  <si>
    <t>Найдём объём продаж в день после 5 месяцев рекламы (возьмём за месяц 30 дней). y(n*30)</t>
  </si>
  <si>
    <t>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</si>
</sst>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" fillId="3" borderId="1" xfId="2" applyBorder="1"/>
    <xf numFmtId="0" fontId="2" fillId="2" borderId="1" xfId="1" applyBorder="1"/>
    <xf numFmtId="0" fontId="0" fillId="3" borderId="1" xfId="2" applyFont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40% — акцент1" xfId="2" builtinId="31"/>
    <cellStyle name="Акцент1" xfId="1" builtinId="2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объёма продаж в день от колечества дней рекламы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График!$A$3</c:f>
              <c:strCache>
                <c:ptCount val="1"/>
                <c:pt idx="0">
                  <c:v>Продаж в день (y)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График!$B$2:$V$2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График!$B$3:$V$3</c:f>
              <c:numCache>
                <c:formatCode>General</c:formatCode>
                <c:ptCount val="21"/>
                <c:pt idx="0">
                  <c:v>2</c:v>
                </c:pt>
                <c:pt idx="1">
                  <c:v>89</c:v>
                </c:pt>
                <c:pt idx="2">
                  <c:v>169</c:v>
                </c:pt>
                <c:pt idx="3">
                  <c:v>241</c:v>
                </c:pt>
                <c:pt idx="4">
                  <c:v>307</c:v>
                </c:pt>
                <c:pt idx="5">
                  <c:v>367</c:v>
                </c:pt>
                <c:pt idx="6">
                  <c:v>422</c:v>
                </c:pt>
                <c:pt idx="7">
                  <c:v>473</c:v>
                </c:pt>
                <c:pt idx="8">
                  <c:v>519</c:v>
                </c:pt>
                <c:pt idx="9">
                  <c:v>561</c:v>
                </c:pt>
                <c:pt idx="10">
                  <c:v>599</c:v>
                </c:pt>
                <c:pt idx="11">
                  <c:v>634</c:v>
                </c:pt>
                <c:pt idx="12">
                  <c:v>666</c:v>
                </c:pt>
                <c:pt idx="13">
                  <c:v>695</c:v>
                </c:pt>
                <c:pt idx="14">
                  <c:v>721</c:v>
                </c:pt>
                <c:pt idx="15">
                  <c:v>746</c:v>
                </c:pt>
                <c:pt idx="16">
                  <c:v>768</c:v>
                </c:pt>
                <c:pt idx="17">
                  <c:v>788</c:v>
                </c:pt>
                <c:pt idx="18">
                  <c:v>807</c:v>
                </c:pt>
                <c:pt idx="19">
                  <c:v>823</c:v>
                </c:pt>
                <c:pt idx="20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A-4AA7-8587-8C7E1E3D1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782431"/>
        <c:axId val="100776191"/>
      </c:barChart>
      <c:catAx>
        <c:axId val="10078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Дни</a:t>
                </a:r>
                <a:r>
                  <a:rPr lang="ru-RU" baseline="0"/>
                  <a:t> рекламы</a:t>
                </a:r>
                <a:r>
                  <a:rPr lang="en-US" baseline="0"/>
                  <a:t> (t)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76191"/>
        <c:crosses val="autoZero"/>
        <c:auto val="1"/>
        <c:lblAlgn val="ctr"/>
        <c:lblOffset val="100"/>
        <c:noMultiLvlLbl val="0"/>
      </c:catAx>
      <c:valAx>
        <c:axId val="1007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Объём</a:t>
                </a:r>
                <a:r>
                  <a:rPr lang="ru-RU" baseline="0"/>
                  <a:t> продаж в день (</a:t>
                </a:r>
                <a:r>
                  <a:rPr lang="en-US" baseline="0"/>
                  <a:t>y)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82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6</xdr:row>
      <xdr:rowOff>19050</xdr:rowOff>
    </xdr:from>
    <xdr:ext cx="1137684" cy="321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704850" y="1162050"/>
              <a:ext cx="1137684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(1000−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704850" y="1162050"/>
              <a:ext cx="1137684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𝑑𝑦/𝑑𝑡=𝑘(1000−𝑦)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57150</xdr:colOff>
      <xdr:row>9</xdr:row>
      <xdr:rowOff>38100</xdr:rowOff>
    </xdr:from>
    <xdr:ext cx="1391407" cy="35144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666750" y="1752600"/>
              <a:ext cx="1391407" cy="3514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(1000−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  <m:r>
                          <m:rPr>
                            <m:nor/>
                          </m:rPr>
                          <a:rPr lang="ru-RU">
                            <a:effectLst/>
                          </a:rPr>
                          <m:t> 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𝑘𝑑𝑡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666750" y="1752600"/>
              <a:ext cx="1391407" cy="3514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𝑑𝑦/(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(1000−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ru-RU" i="0">
                  <a:effectLst/>
                </a:rPr>
                <a:t> </a:t>
              </a:r>
              <a:r>
                <a:rPr lang="en-US" sz="1100" b="0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en-US" sz="1100" b="0" i="0">
                  <a:latin typeface="Cambria Math" panose="02040503050406030204" pitchFamily="18" charset="0"/>
                </a:rPr>
                <a:t>−𝑘𝑑𝑡=0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552450</xdr:colOff>
      <xdr:row>12</xdr:row>
      <xdr:rowOff>19050</xdr:rowOff>
    </xdr:from>
    <xdr:ext cx="1812291" cy="4440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552450" y="2305050"/>
              <a:ext cx="1812291" cy="444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𝑑𝑦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1000−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  <m:r>
                          <a:rPr lang="en-US" sz="1100" b="0" i="0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1000−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552450" y="2305050"/>
              <a:ext cx="1812291" cy="444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∫1▒〖</a:t>
              </a:r>
              <a:r>
                <a:rPr lang="en-US" sz="1100" b="0" i="0">
                  <a:latin typeface="Cambria Math" panose="02040503050406030204" pitchFamily="18" charset="0"/>
                </a:rPr>
                <a:t>𝑑𝑦/(1000−𝑦)=−ln(1000−𝑦)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552450</xdr:colOff>
      <xdr:row>14</xdr:row>
      <xdr:rowOff>66675</xdr:rowOff>
    </xdr:from>
    <xdr:ext cx="708656" cy="4440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552450" y="2733675"/>
              <a:ext cx="708656" cy="444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𝑘𝑑𝑡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𝑘𝑡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552450" y="2733675"/>
              <a:ext cx="708656" cy="444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∫1▒〖</a:t>
              </a:r>
              <a:r>
                <a:rPr lang="en-US" sz="1100" b="0" i="0">
                  <a:latin typeface="Cambria Math" panose="02040503050406030204" pitchFamily="18" charset="0"/>
                </a:rPr>
                <a:t>𝑘𝑑𝑡=𝑘𝑡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542925</xdr:colOff>
      <xdr:row>16</xdr:row>
      <xdr:rowOff>114300</xdr:rowOff>
    </xdr:from>
    <xdr:ext cx="755591" cy="4440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542925" y="3162300"/>
              <a:ext cx="755591" cy="444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limLoc m:val="undOvr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0=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542925" y="3162300"/>
              <a:ext cx="755591" cy="4440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∫1▒〖</a:t>
              </a:r>
              <a:r>
                <a:rPr lang="en-US" sz="1100" b="0" i="0">
                  <a:latin typeface="Cambria Math" panose="02040503050406030204" pitchFamily="18" charset="0"/>
                </a:rPr>
                <a:t>0=ln⁡(𝐶)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142875</xdr:colOff>
      <xdr:row>6</xdr:row>
      <xdr:rowOff>76200</xdr:rowOff>
    </xdr:from>
    <xdr:ext cx="65" cy="172227"/>
    <xdr:sp macro="" textlink="">
      <xdr:nvSpPr>
        <xdr:cNvPr id="7" name="TextBox 6"/>
        <xdr:cNvSpPr txBox="1"/>
      </xdr:nvSpPr>
      <xdr:spPr>
        <a:xfrm>
          <a:off x="3190875" y="1219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0</xdr:col>
      <xdr:colOff>523875</xdr:colOff>
      <xdr:row>19</xdr:row>
      <xdr:rowOff>9525</xdr:rowOff>
    </xdr:from>
    <xdr:ext cx="1729127" cy="1788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523875" y="3629025"/>
              <a:ext cx="1729127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1000−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d>
                    </m:e>
                  </m:func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ln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⁡(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𝐶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𝑘𝑡</m:t>
                      </m:r>
                    </m:sup>
                  </m:sSup>
                </m:oMath>
              </a14:m>
              <a:r>
                <a:rPr lang="en-US" sz="1100"/>
                <a:t>)</a:t>
              </a:r>
              <a:endParaRPr lang="ru-RU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523875" y="3629025"/>
              <a:ext cx="1729127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−ln⁡(1000−𝑦)=ln⁡(𝐶∗𝑒^𝑘𝑡</a:t>
              </a:r>
              <a:r>
                <a:rPr lang="en-US" sz="1100"/>
                <a:t>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523875</xdr:colOff>
      <xdr:row>20</xdr:row>
      <xdr:rowOff>152400</xdr:rowOff>
    </xdr:from>
    <xdr:ext cx="1182055" cy="1821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523875" y="3962400"/>
              <a:ext cx="1182055" cy="182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−1000=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𝑘𝑡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523875" y="3962400"/>
              <a:ext cx="1182055" cy="182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𝑦−1000=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𝐶∗𝑒^𝑘𝑡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523875</xdr:colOff>
      <xdr:row>22</xdr:row>
      <xdr:rowOff>85725</xdr:rowOff>
    </xdr:from>
    <xdr:ext cx="1182055" cy="1821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523875" y="4276725"/>
              <a:ext cx="1182055" cy="182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𝑘𝑡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1000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523875" y="4276725"/>
              <a:ext cx="1182055" cy="1821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𝐶∗𝑒^𝑘𝑡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1000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26</xdr:row>
      <xdr:rowOff>123825</xdr:rowOff>
    </xdr:from>
    <xdr:ext cx="1138389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704850" y="5076825"/>
              <a:ext cx="113838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1000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704850" y="5076825"/>
              <a:ext cx="113838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𝐶∗𝑒^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1000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76200</xdr:colOff>
      <xdr:row>27</xdr:row>
      <xdr:rowOff>171450</xdr:rowOff>
    </xdr:from>
    <xdr:ext cx="86466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685800" y="5314950"/>
              <a:ext cx="8646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1000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685800" y="5314950"/>
              <a:ext cx="8646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1000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85725</xdr:colOff>
      <xdr:row>29</xdr:row>
      <xdr:rowOff>66675</xdr:rowOff>
    </xdr:from>
    <xdr:ext cx="63472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695325" y="5591175"/>
              <a:ext cx="6347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1">
                        <a:latin typeface="Cambria Math" panose="02040503050406030204" pitchFamily="18" charset="0"/>
                      </a:rPr>
                      <m:t>C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=−998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695325" y="5591175"/>
              <a:ext cx="6347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C=−998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171450</xdr:colOff>
      <xdr:row>27</xdr:row>
      <xdr:rowOff>0</xdr:rowOff>
    </xdr:from>
    <xdr:ext cx="1587679" cy="1788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4438650" y="5143500"/>
              <a:ext cx="1587679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20=−998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1000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4438650" y="5143500"/>
              <a:ext cx="1587679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20=−998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∗𝑒^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10𝑘+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1000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171450</xdr:colOff>
      <xdr:row>28</xdr:row>
      <xdr:rowOff>142875</xdr:rowOff>
    </xdr:from>
    <xdr:ext cx="1079846" cy="1788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4438650" y="5476875"/>
              <a:ext cx="1079846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980=998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4438650" y="5476875"/>
              <a:ext cx="1079846" cy="1788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980=998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∗𝑒^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10𝑘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219075</xdr:colOff>
      <xdr:row>27</xdr:row>
      <xdr:rowOff>28575</xdr:rowOff>
    </xdr:from>
    <xdr:ext cx="714747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6410325" y="5172075"/>
              <a:ext cx="71474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980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998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6410325" y="5172075"/>
              <a:ext cx="714747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980/998=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10𝑘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133350</xdr:colOff>
      <xdr:row>30</xdr:row>
      <xdr:rowOff>171450</xdr:rowOff>
    </xdr:from>
    <xdr:ext cx="990464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4400550" y="5886450"/>
              <a:ext cx="99046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980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998</m:t>
                                </m:r>
                              </m:den>
                            </m:f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=10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4400550" y="5886450"/>
              <a:ext cx="99046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ln⁡(980/998)=10𝑘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9525</xdr:colOff>
      <xdr:row>31</xdr:row>
      <xdr:rowOff>38100</xdr:rowOff>
    </xdr:from>
    <xdr:ext cx="1083182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6200775" y="5943600"/>
              <a:ext cx="1083182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980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998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/10</m:t>
                        </m:r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6200775" y="5943600"/>
              <a:ext cx="1083182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ln⁡〖(980/998)/10〗=𝑘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904875</xdr:colOff>
      <xdr:row>6</xdr:row>
      <xdr:rowOff>28575</xdr:rowOff>
    </xdr:from>
    <xdr:to>
      <xdr:col>8</xdr:col>
      <xdr:colOff>428625</xdr:colOff>
      <xdr:row>21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5</xdr:row>
      <xdr:rowOff>0</xdr:rowOff>
    </xdr:from>
    <xdr:ext cx="1852495" cy="2053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667125" y="952500"/>
              <a:ext cx="1852495" cy="205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75=1000−998</m:t>
                    </m:r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−0,00182</m:t>
                        </m:r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</m:sup>
                    </m:sSup>
                    <m:r>
                      <m:rPr>
                        <m:nor/>
                      </m:rPr>
                      <a:rPr lang="ru-RU"/>
                      <m:t> 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667125" y="952500"/>
              <a:ext cx="1852495" cy="205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75=1000−998𝑒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"−0,00182t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"</a:t>
              </a:r>
              <a:r>
                <a:rPr lang="ru-RU" i="0">
                  <a:latin typeface="Cambria Math" panose="02040503050406030204" pitchFamily="18" charset="0"/>
                </a:rPr>
                <a:t> </a:t>
              </a:r>
              <a:r>
                <a:rPr lang="ru-RU" i="0"/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38100</xdr:colOff>
      <xdr:row>6</xdr:row>
      <xdr:rowOff>161925</xdr:rowOff>
    </xdr:from>
    <xdr:ext cx="1349279" cy="2006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3695700" y="1304925"/>
              <a:ext cx="1349279" cy="2006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925=998</m:t>
                    </m:r>
                    <m:sSup>
                      <m:s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−0,00182</m:t>
                        </m:r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3695700" y="1304925"/>
              <a:ext cx="1349279" cy="2006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925=998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"−0,00182t"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57150</xdr:colOff>
      <xdr:row>9</xdr:row>
      <xdr:rowOff>28575</xdr:rowOff>
    </xdr:from>
    <xdr:ext cx="1114985" cy="3214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3714750" y="1743075"/>
              <a:ext cx="1114985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925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998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−0,00182</m:t>
                        </m:r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t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3714750" y="1743075"/>
              <a:ext cx="1114985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925/998=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"−0,00182t"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19050</xdr:colOff>
      <xdr:row>12</xdr:row>
      <xdr:rowOff>66675</xdr:rowOff>
    </xdr:from>
    <xdr:ext cx="1265731" cy="3214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3676650" y="2352675"/>
              <a:ext cx="1265731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ln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⁡(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925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998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−0,00182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3676650" y="2352675"/>
              <a:ext cx="1265731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ln⁡(925/998)=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"−0,00182t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19050</xdr:colOff>
      <xdr:row>15</xdr:row>
      <xdr:rowOff>57150</xdr:rowOff>
    </xdr:from>
    <xdr:ext cx="1416991" cy="32149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3676650" y="2914650"/>
              <a:ext cx="1416991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ln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⁡(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925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998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/(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−0,00182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3676650" y="2914650"/>
              <a:ext cx="1416991" cy="321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ln⁡(925/998/(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"−0,00182")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"t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28575</xdr:colOff>
      <xdr:row>4</xdr:row>
      <xdr:rowOff>152400</xdr:rowOff>
    </xdr:from>
    <xdr:ext cx="2016514" cy="20774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7677150" y="914400"/>
              <a:ext cx="2016514" cy="2077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=1000−998</m:t>
                    </m:r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−0,00182*5*30</m:t>
                        </m:r>
                      </m:sup>
                    </m:sSup>
                    <m:r>
                      <m:rPr>
                        <m:nor/>
                      </m:rPr>
                      <a:rPr lang="ru-RU"/>
                      <m:t> 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7677150" y="914400"/>
              <a:ext cx="2016514" cy="2077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𝑦=1000−998𝑒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"−0,00182*5*30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"</a:t>
              </a:r>
              <a:r>
                <a:rPr lang="ru-RU" i="0">
                  <a:latin typeface="Cambria Math" panose="02040503050406030204" pitchFamily="18" charset="0"/>
                </a:rPr>
                <a:t> </a:t>
              </a:r>
              <a:r>
                <a:rPr lang="ru-RU" i="0"/>
                <a:t>"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workbookViewId="0">
      <selection activeCell="K4" sqref="K4"/>
    </sheetView>
  </sheetViews>
  <sheetFormatPr defaultRowHeight="15" x14ac:dyDescent="0.25"/>
  <cols>
    <col min="8" max="8" width="19.7109375" bestFit="1" customWidth="1"/>
    <col min="10" max="10" width="11.140625" bestFit="1" customWidth="1"/>
    <col min="13" max="13" width="28.5703125" bestFit="1" customWidth="1"/>
  </cols>
  <sheetData>
    <row r="2" spans="2:13" x14ac:dyDescent="0.25">
      <c r="B2" s="2" t="s">
        <v>5</v>
      </c>
      <c r="C2" s="2"/>
      <c r="D2" s="2"/>
      <c r="E2" s="2"/>
      <c r="H2" t="s">
        <v>0</v>
      </c>
      <c r="J2" t="s">
        <v>1</v>
      </c>
      <c r="M2" t="s">
        <v>4</v>
      </c>
    </row>
    <row r="3" spans="2:13" x14ac:dyDescent="0.25">
      <c r="B3" s="2"/>
      <c r="C3" s="2"/>
      <c r="D3" s="2"/>
      <c r="E3" s="2"/>
      <c r="H3" t="s">
        <v>6</v>
      </c>
      <c r="J3" t="s">
        <v>2</v>
      </c>
      <c r="K3">
        <v>-998</v>
      </c>
      <c r="M3" t="s">
        <v>7</v>
      </c>
    </row>
    <row r="4" spans="2:13" x14ac:dyDescent="0.25">
      <c r="B4" s="2"/>
      <c r="C4" s="2"/>
      <c r="D4" s="2"/>
      <c r="E4" s="2"/>
      <c r="H4" t="s">
        <v>8</v>
      </c>
      <c r="J4" t="s">
        <v>3</v>
      </c>
      <c r="K4">
        <f>LN(980/998)/10</f>
        <v>-1.8200704646846391E-3</v>
      </c>
    </row>
    <row r="5" spans="2:13" x14ac:dyDescent="0.25">
      <c r="B5" s="2"/>
      <c r="C5" s="2"/>
      <c r="D5" s="2"/>
      <c r="E5" s="2"/>
    </row>
    <row r="25" spans="2:11" x14ac:dyDescent="0.25">
      <c r="B25" s="2" t="s">
        <v>9</v>
      </c>
      <c r="C25" s="2"/>
      <c r="D25" s="2"/>
      <c r="E25" s="2"/>
      <c r="H25" s="2" t="s">
        <v>10</v>
      </c>
      <c r="I25" s="2"/>
      <c r="J25" s="2"/>
      <c r="K25" s="2"/>
    </row>
    <row r="26" spans="2:11" x14ac:dyDescent="0.25">
      <c r="B26" s="2"/>
      <c r="C26" s="2"/>
      <c r="D26" s="2"/>
      <c r="E26" s="2"/>
      <c r="H26" s="2"/>
      <c r="I26" s="2"/>
      <c r="J26" s="2"/>
      <c r="K26" s="2"/>
    </row>
  </sheetData>
  <mergeCells count="3">
    <mergeCell ref="B2:E5"/>
    <mergeCell ref="B25:E26"/>
    <mergeCell ref="H25:K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"/>
  <sheetViews>
    <sheetView workbookViewId="0">
      <selection activeCell="A4" sqref="A4"/>
    </sheetView>
  </sheetViews>
  <sheetFormatPr defaultRowHeight="15" x14ac:dyDescent="0.25"/>
  <cols>
    <col min="1" max="1" width="17.5703125" bestFit="1" customWidth="1"/>
  </cols>
  <sheetData>
    <row r="2" spans="1:22" x14ac:dyDescent="0.25">
      <c r="A2" s="5" t="s">
        <v>11</v>
      </c>
      <c r="B2" s="5">
        <v>0</v>
      </c>
      <c r="C2" s="5">
        <v>50</v>
      </c>
      <c r="D2" s="5">
        <v>100</v>
      </c>
      <c r="E2" s="5">
        <v>150</v>
      </c>
      <c r="F2" s="5">
        <v>200</v>
      </c>
      <c r="G2" s="5">
        <v>250</v>
      </c>
      <c r="H2" s="5">
        <v>300</v>
      </c>
      <c r="I2" s="5">
        <v>350</v>
      </c>
      <c r="J2" s="5">
        <v>400</v>
      </c>
      <c r="K2" s="5">
        <v>450</v>
      </c>
      <c r="L2" s="5">
        <v>500</v>
      </c>
      <c r="M2" s="5">
        <v>550</v>
      </c>
      <c r="N2" s="5">
        <v>600</v>
      </c>
      <c r="O2" s="5">
        <v>650</v>
      </c>
      <c r="P2" s="5">
        <v>700</v>
      </c>
      <c r="Q2" s="5">
        <v>750</v>
      </c>
      <c r="R2" s="5">
        <v>800</v>
      </c>
      <c r="S2" s="5">
        <v>850</v>
      </c>
      <c r="T2" s="5">
        <v>900</v>
      </c>
      <c r="U2" s="5">
        <v>950</v>
      </c>
      <c r="V2" s="5">
        <v>1000</v>
      </c>
    </row>
    <row r="3" spans="1:22" ht="15" customHeight="1" x14ac:dyDescent="0.25">
      <c r="A3" s="6" t="s">
        <v>12</v>
      </c>
      <c r="B3" s="4">
        <f>ROUNDUP(1000+Лист1!$K$3*EXP(Лист1!$K$4*График!B2),0)</f>
        <v>2</v>
      </c>
      <c r="C3" s="4">
        <f>ROUNDUP(1000+Лист1!$K$3*EXP(Лист1!$K$4*График!C2),0)</f>
        <v>89</v>
      </c>
      <c r="D3" s="4">
        <f>ROUNDUP(1000+Лист1!$K$3*EXP(Лист1!$K$4*График!D2),0)</f>
        <v>169</v>
      </c>
      <c r="E3" s="4">
        <f>ROUNDUP(1000+Лист1!$K$3*EXP(Лист1!$K$4*График!E2),0)</f>
        <v>241</v>
      </c>
      <c r="F3" s="4">
        <f>ROUNDUP(1000+Лист1!$K$3*EXP(Лист1!$K$4*График!F2),0)</f>
        <v>307</v>
      </c>
      <c r="G3" s="4">
        <f>ROUNDUP(1000+Лист1!$K$3*EXP(Лист1!$K$4*График!G2),0)</f>
        <v>367</v>
      </c>
      <c r="H3" s="4">
        <f>ROUNDUP(1000+Лист1!$K$3*EXP(Лист1!$K$4*График!H2),0)</f>
        <v>422</v>
      </c>
      <c r="I3" s="4">
        <f>ROUNDUP(1000+Лист1!$K$3*EXP(Лист1!$K$4*График!I2),0)</f>
        <v>473</v>
      </c>
      <c r="J3" s="4">
        <f>ROUNDUP(1000+Лист1!$K$3*EXP(Лист1!$K$4*График!J2),0)</f>
        <v>519</v>
      </c>
      <c r="K3" s="4">
        <f>ROUNDUP(1000+Лист1!$K$3*EXP(Лист1!$K$4*График!K2),0)</f>
        <v>561</v>
      </c>
      <c r="L3" s="4">
        <f>ROUNDUP(1000+Лист1!$K$3*EXP(Лист1!$K$4*График!L2),0)</f>
        <v>599</v>
      </c>
      <c r="M3" s="4">
        <f>ROUNDUP(1000+Лист1!$K$3*EXP(Лист1!$K$4*График!M2),0)</f>
        <v>634</v>
      </c>
      <c r="N3" s="4">
        <f>ROUNDUP(1000+Лист1!$K$3*EXP(Лист1!$K$4*График!N2),0)</f>
        <v>666</v>
      </c>
      <c r="O3" s="4">
        <f>ROUNDUP(1000+Лист1!$K$3*EXP(Лист1!$K$4*График!O2),0)</f>
        <v>695</v>
      </c>
      <c r="P3" s="4">
        <f>ROUNDUP(1000+Лист1!$K$3*EXP(Лист1!$K$4*График!P2),0)</f>
        <v>721</v>
      </c>
      <c r="Q3" s="4">
        <f>ROUNDUP(1000+Лист1!$K$3*EXP(Лист1!$K$4*График!Q2),0)</f>
        <v>746</v>
      </c>
      <c r="R3" s="4">
        <f>ROUNDUP(1000+Лист1!$K$3*EXP(Лист1!$K$4*График!R2),0)</f>
        <v>768</v>
      </c>
      <c r="S3" s="4">
        <f>ROUNDUP(1000+Лист1!$K$3*EXP(Лист1!$K$4*График!S2),0)</f>
        <v>788</v>
      </c>
      <c r="T3" s="4">
        <f>ROUNDUP(1000+Лист1!$K$3*EXP(Лист1!$K$4*График!T2),0)</f>
        <v>807</v>
      </c>
      <c r="U3" s="4">
        <f>ROUNDUP(1000+Лист1!$K$3*EXP(Лист1!$K$4*График!U2),0)</f>
        <v>823</v>
      </c>
      <c r="V3" s="4">
        <f>ROUNDUP(1000+Лист1!$K$3*EXP(Лист1!$K$4*График!V2),0)</f>
        <v>839</v>
      </c>
    </row>
    <row r="4" spans="1:22" x14ac:dyDescent="0.25">
      <c r="A4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"/>
  <sheetViews>
    <sheetView tabSelected="1" workbookViewId="0">
      <selection activeCell="N11" sqref="N11"/>
    </sheetView>
  </sheetViews>
  <sheetFormatPr defaultRowHeight="15" x14ac:dyDescent="0.25"/>
  <cols>
    <col min="11" max="11" width="5" customWidth="1"/>
  </cols>
  <sheetData>
    <row r="2" spans="2:19" x14ac:dyDescent="0.25">
      <c r="B2" t="s">
        <v>14</v>
      </c>
      <c r="C2">
        <v>5</v>
      </c>
      <c r="G2" s="7" t="s">
        <v>15</v>
      </c>
      <c r="H2" s="7"/>
      <c r="I2" s="7"/>
      <c r="J2" s="7"/>
      <c r="N2" s="1" t="s">
        <v>17</v>
      </c>
      <c r="O2" s="1"/>
      <c r="P2" s="1"/>
      <c r="Q2" s="1"/>
    </row>
    <row r="3" spans="2:19" x14ac:dyDescent="0.25">
      <c r="B3" t="s">
        <v>13</v>
      </c>
      <c r="C3">
        <f>C2*15</f>
        <v>75</v>
      </c>
      <c r="G3" s="7"/>
      <c r="H3" s="7"/>
      <c r="I3" s="7"/>
      <c r="J3" s="7"/>
      <c r="N3" s="1"/>
      <c r="O3" s="1"/>
      <c r="P3" s="1"/>
      <c r="Q3" s="1"/>
    </row>
    <row r="4" spans="2:19" x14ac:dyDescent="0.25">
      <c r="G4" s="7"/>
      <c r="H4" s="7"/>
      <c r="I4" s="7"/>
      <c r="J4" s="7"/>
      <c r="N4" s="1"/>
      <c r="O4" s="1"/>
      <c r="P4" s="1"/>
      <c r="Q4" s="1"/>
    </row>
    <row r="6" spans="2:19" x14ac:dyDescent="0.25">
      <c r="K6" s="8" t="s">
        <v>16</v>
      </c>
      <c r="L6">
        <f>ROUNDUP(LN((0-1000+C3)/Лист1!K3)/(Лист1!K4),0)</f>
        <v>42</v>
      </c>
      <c r="R6" t="s">
        <v>18</v>
      </c>
      <c r="S6">
        <f>ROUND(1000+Лист1!K3*EXP(Лист1!K4*C2*30),0)</f>
        <v>240</v>
      </c>
    </row>
  </sheetData>
  <mergeCells count="2">
    <mergeCell ref="G2:J4"/>
    <mergeCell ref="N2:Q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График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Иващенко</dc:creator>
  <cp:lastModifiedBy>Данил Иващенко</cp:lastModifiedBy>
  <dcterms:created xsi:type="dcterms:W3CDTF">2022-10-06T09:16:59Z</dcterms:created>
  <dcterms:modified xsi:type="dcterms:W3CDTF">2022-10-06T14:47:21Z</dcterms:modified>
</cp:coreProperties>
</file>