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Универ\Studieren\Course3\CIT\lab7\"/>
    </mc:Choice>
  </mc:AlternateContent>
  <bookViews>
    <workbookView xWindow="-105" yWindow="-105" windowWidth="23250" windowHeight="12570" activeTab="1"/>
  </bookViews>
  <sheets>
    <sheet name="lab7_1" sheetId="16" r:id="rId1"/>
    <sheet name="lab7_2" sheetId="17" r:id="rId2"/>
    <sheet name="Квартирный рынок" sheetId="1" r:id="rId3"/>
    <sheet name="Средняя жилая площадь" sheetId="4" r:id="rId4"/>
    <sheet name="Возраст" sheetId="8" r:id="rId5"/>
    <sheet name="Выручка" sheetId="13" r:id="rId6"/>
    <sheet name="Кол-во квартир по агенству" sheetId="5" r:id="rId7"/>
    <sheet name="Кол-во квартир с один. кол-вом " sheetId="10" r:id="rId8"/>
    <sheet name="Минимальная стоимость" sheetId="11" r:id="rId9"/>
    <sheet name="Средняя стоимость одн. типа" sheetId="12" r:id="rId10"/>
    <sheet name="Расширенный фильтр" sheetId="15" r:id="rId11"/>
  </sheets>
  <definedNames>
    <definedName name="_xlcn.WorksheetConnection_КвартирныйрынокKK1" hidden="1">'Квартирный рынок'!$K:$K</definedName>
    <definedName name="_xlcn.WorksheetConnection_лаб6.xlsxТаблица11" hidden="1">'Квартирный рынок'!$A$1:$L$31</definedName>
    <definedName name="_xlcn.WorksheetConnection_лаб6.xlsxТаблица1Колвокомнатвквартире1" hidden="1">'Квартирный рынок'!$D$1:$D$31</definedName>
    <definedName name="_xlnm._FilterDatabase" localSheetId="10" hidden="1">'Расширенный фильтр'!$D$35:$F$36</definedName>
    <definedName name="_xlnm._FilterDatabase" localSheetId="3" hidden="1">'Средняя жилая площадь'!$A$1:$B$1</definedName>
    <definedName name="_xlnm.Criteria" localSheetId="10">'Расширенный фильтр'!$D$35:$F$36</definedName>
  </definedNames>
  <calcPr calcId="162913"/>
  <pivotCaches>
    <pivotCache cacheId="0" r:id="rId12"/>
    <pivotCache cacheId="1" r:id="rId13"/>
    <pivotCache cacheId="3" r:id="rId1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Таблица1 Кол-во комнат в квартире" name="Таблица1 Кол-во комнат в квартире" connection="WorksheetConnection_лаб6.xlsx!Таблица1[Кол-во комнат в квартире]"/>
          <x15:modelTable id="Таблица1" name="Таблица1" connection="WorksheetConnection_лаб6.xlsx!Таблица1"/>
          <x15:modelTable id="Диапазон" name="Диапазон" connection="WorksheetConnection_Квартирный рынок!$K:$K"/>
        </x15:modelTables>
        <x15:extLst>
          <ext xmlns:x16="http://schemas.microsoft.com/office/spreadsheetml/2014/11/main" uri="{9835A34E-60A6-4A7C-AAB8-D5F71C897F49}">
            <x16:modelTimeGroupings>
              <x16:modelTimeGrouping tableName="Таблица1" columnName="Дата постройки" columnId="Дата постройки">
                <x16:calculatedTimeColumn columnName="Дата постройки (Год)" columnId="Дата постройки (Год)" contentType="years" isSelected="1"/>
                <x16:calculatedTimeColumn columnName="Дата постройки (Квартал)" columnId="Дата постройки (Квартал)" contentType="quarters" isSelected="1"/>
                <x16:calculatedTimeColumn columnName="Дата постройки (Индекс месяца)" columnId="Дата постройки (Индекс месяца)" contentType="monthsindex" isSelected="1"/>
                <x16:calculatedTimeColumn columnName="Дата постройки (Месяц)" columnId="Дата постройки (Месяц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J60" i="13" l="1"/>
  <c r="J58" i="13"/>
  <c r="J56" i="13"/>
  <c r="J54" i="13"/>
  <c r="J52" i="13"/>
  <c r="J50" i="13"/>
  <c r="J48" i="13"/>
  <c r="J46" i="13"/>
  <c r="J44" i="13"/>
  <c r="J42" i="13"/>
  <c r="J40" i="13"/>
  <c r="J38" i="13"/>
  <c r="J36" i="13"/>
  <c r="J34" i="13"/>
  <c r="J32" i="13"/>
  <c r="J29" i="13"/>
  <c r="J27" i="13"/>
  <c r="J25" i="13"/>
  <c r="J23" i="13"/>
  <c r="J21" i="13"/>
  <c r="J19" i="13"/>
  <c r="J17" i="13"/>
  <c r="J15" i="13"/>
  <c r="J13" i="13"/>
  <c r="J11" i="13"/>
  <c r="J9" i="13"/>
  <c r="J7" i="13"/>
  <c r="J5" i="13"/>
  <c r="J3" i="13"/>
  <c r="J61" i="13" s="1"/>
  <c r="J46" i="12"/>
  <c r="J43" i="12"/>
  <c r="J40" i="12"/>
  <c r="J37" i="12"/>
  <c r="J34" i="12"/>
  <c r="J30" i="12"/>
  <c r="J24" i="12"/>
  <c r="J22" i="12"/>
  <c r="J19" i="12"/>
  <c r="J17" i="12"/>
  <c r="J15" i="12"/>
  <c r="J13" i="12"/>
  <c r="J11" i="12"/>
  <c r="J9" i="12"/>
  <c r="J47" i="12" s="1"/>
  <c r="J6" i="12"/>
  <c r="J36" i="11"/>
  <c r="J31" i="11"/>
  <c r="J26" i="11"/>
  <c r="J15" i="11"/>
  <c r="J3" i="11"/>
  <c r="J37" i="11" s="1"/>
  <c r="D36" i="10"/>
  <c r="D31" i="10"/>
  <c r="D26" i="10"/>
  <c r="D37" i="10" s="1"/>
  <c r="D15" i="10"/>
  <c r="D3" i="10"/>
  <c r="D48" i="5"/>
  <c r="D46" i="5"/>
  <c r="D43" i="5"/>
  <c r="D41" i="5"/>
  <c r="D39" i="5"/>
  <c r="D34" i="5"/>
  <c r="D30" i="5"/>
  <c r="D27" i="5"/>
  <c r="D24" i="5"/>
  <c r="D20" i="5"/>
  <c r="D18" i="5"/>
  <c r="D16" i="5"/>
  <c r="D13" i="5"/>
  <c r="D10" i="5"/>
  <c r="D8" i="5"/>
  <c r="D6" i="5"/>
  <c r="D3" i="5"/>
  <c r="D49" i="5" s="1"/>
  <c r="C5" i="8" l="1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4" i="8"/>
</calcChain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Квартирный рынок!$K:$K" type="102" refreshedVersion="6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КвартирныйрынокKK1"/>
        </x15:connection>
      </ext>
    </extLst>
  </connection>
  <connection id="3" name="WorksheetConnection_лаб6.xlsx!Таблица1" type="102" refreshedVersion="6" minRefreshableVersion="5">
    <extLst>
      <ext xmlns:x15="http://schemas.microsoft.com/office/spreadsheetml/2010/11/main" uri="{DE250136-89BD-433C-8126-D09CA5730AF9}">
        <x15:connection id="Таблица1">
          <x15:rangePr sourceName="_xlcn.WorksheetConnection_лаб6.xlsxТаблица11"/>
        </x15:connection>
      </ext>
    </extLst>
  </connection>
  <connection id="4" name="WorksheetConnection_лаб6.xlsx!Таблица1[Кол-во комнат в квартире]" type="102" refreshedVersion="6" minRefreshableVersion="5">
    <extLst>
      <ext xmlns:x15="http://schemas.microsoft.com/office/spreadsheetml/2010/11/main" uri="{DE250136-89BD-433C-8126-D09CA5730AF9}">
        <x15:connection id="Таблица1 Кол-во комнат в квартире" autoDelete="1">
          <x15:rangePr sourceName="_xlcn.WorksheetConnection_лаб6.xlsxТаблица1Колвокомнатвквартире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Таблица1].[Кол-во комнат в квартире].&amp;[2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<sst xmlns="http://schemas.openxmlformats.org/spreadsheetml/2006/main" count="864" uniqueCount="115">
  <si>
    <t>Адрес</t>
  </si>
  <si>
    <t>Кол-во этажей в доме</t>
  </si>
  <si>
    <t>Этаж</t>
  </si>
  <si>
    <t>Кол-во комнат в квартире</t>
  </si>
  <si>
    <t>Общая площадь</t>
  </si>
  <si>
    <t>Жилая площадь</t>
  </si>
  <si>
    <t>Площадь кухни</t>
  </si>
  <si>
    <t>Тип дома</t>
  </si>
  <si>
    <t>Агенство недвижимости</t>
  </si>
  <si>
    <t>Стоимость квартиры</t>
  </si>
  <si>
    <t>Дата постройки</t>
  </si>
  <si>
    <t>Дата продажи</t>
  </si>
  <si>
    <t>93-серия</t>
  </si>
  <si>
    <t>ЭстейтАрмада</t>
  </si>
  <si>
    <t>кирпичный</t>
  </si>
  <si>
    <t>ЭстейтВернисаж</t>
  </si>
  <si>
    <t>высотка</t>
  </si>
  <si>
    <t>панельный</t>
  </si>
  <si>
    <t>Билд</t>
  </si>
  <si>
    <t>ЮнимоллХаус</t>
  </si>
  <si>
    <t>ул.Ленина,8</t>
  </si>
  <si>
    <t>Савинская набережная,3</t>
  </si>
  <si>
    <t>ул.Мясницкая,11</t>
  </si>
  <si>
    <t>пер.Гоголя,21</t>
  </si>
  <si>
    <t>ул.Воздвиженка,18/9</t>
  </si>
  <si>
    <t>пер.Шмидта,3</t>
  </si>
  <si>
    <t>ул.Крупской,2</t>
  </si>
  <si>
    <t>ПанфиловскийХаус</t>
  </si>
  <si>
    <t>ул.1905-года,5</t>
  </si>
  <si>
    <t>ул.Знаменка,11</t>
  </si>
  <si>
    <t>ул.Остоженка,23</t>
  </si>
  <si>
    <t>Смоленский бульвар,6</t>
  </si>
  <si>
    <t>ул.Ворошилова,15</t>
  </si>
  <si>
    <t>ул.Дурова,29</t>
  </si>
  <si>
    <t>ул.Тверская,4</t>
  </si>
  <si>
    <t>Солянский проезд,1</t>
  </si>
  <si>
    <t>ул.Пушкина,12</t>
  </si>
  <si>
    <t>Соймоновский пр-д,5</t>
  </si>
  <si>
    <t>пр.Мира,31</t>
  </si>
  <si>
    <t>ул.Пушкина,25</t>
  </si>
  <si>
    <t>ул.Остоженка,21</t>
  </si>
  <si>
    <t>ул.Остоженка,11</t>
  </si>
  <si>
    <t>ул.Большая Пироговская,21</t>
  </si>
  <si>
    <t>деревянный</t>
  </si>
  <si>
    <t>ул.Новый Арбат,9</t>
  </si>
  <si>
    <t>ул.Первомайская,112</t>
  </si>
  <si>
    <t>ул. Орловского, 30</t>
  </si>
  <si>
    <t>ул. Космонавтов, 76</t>
  </si>
  <si>
    <t>ул. Расковой, 9</t>
  </si>
  <si>
    <t>ул. Лазаренки, 40А</t>
  </si>
  <si>
    <t>пер. Менжинского, 5</t>
  </si>
  <si>
    <t>ул. Струшня 18</t>
  </si>
  <si>
    <t>каркасный</t>
  </si>
  <si>
    <t>монолитный</t>
  </si>
  <si>
    <t>Названия строк</t>
  </si>
  <si>
    <t>Общий итог</t>
  </si>
  <si>
    <t>Среднее по столбцу Жилая площадь</t>
  </si>
  <si>
    <t>2</t>
  </si>
  <si>
    <t>Возраст</t>
  </si>
  <si>
    <t>1 Количество</t>
  </si>
  <si>
    <t>2 Количество</t>
  </si>
  <si>
    <t>3 Количество</t>
  </si>
  <si>
    <t>4 Количество</t>
  </si>
  <si>
    <t>5 Количество</t>
  </si>
  <si>
    <t>Общее количество</t>
  </si>
  <si>
    <t>1 Минимум</t>
  </si>
  <si>
    <t>2 Минимум</t>
  </si>
  <si>
    <t>3 Минимум</t>
  </si>
  <si>
    <t>4 Минимум</t>
  </si>
  <si>
    <t>5 Минимум</t>
  </si>
  <si>
    <t>Общий минимум</t>
  </si>
  <si>
    <t>2 Среднее</t>
  </si>
  <si>
    <t>3 Среднее</t>
  </si>
  <si>
    <t>4 Среднее</t>
  </si>
  <si>
    <t>5 Среднее</t>
  </si>
  <si>
    <t>1 Среднее</t>
  </si>
  <si>
    <t>Общее среднее</t>
  </si>
  <si>
    <t>06.06.2015 Итог</t>
  </si>
  <si>
    <t>23.04.2016 Итог</t>
  </si>
  <si>
    <t>15.02.2017 Итог</t>
  </si>
  <si>
    <t>24.02.2017 Итог</t>
  </si>
  <si>
    <t>10.05.2017 Итог</t>
  </si>
  <si>
    <t>13.09.2016 Итог</t>
  </si>
  <si>
    <t>04.12.2016 Итог</t>
  </si>
  <si>
    <t>12.12.2016 Итог</t>
  </si>
  <si>
    <t>15.06.2017 Итог</t>
  </si>
  <si>
    <t>28.02.2018 Итог</t>
  </si>
  <si>
    <t>01.12.2019 Итог</t>
  </si>
  <si>
    <t>13.12.2012 Итог</t>
  </si>
  <si>
    <t>05.05.2014 Итог</t>
  </si>
  <si>
    <t>28.02.2016 Итог</t>
  </si>
  <si>
    <t>14.03.2017 Итог</t>
  </si>
  <si>
    <t>17.04.2019 Итог</t>
  </si>
  <si>
    <t>13.03.2020 Итог</t>
  </si>
  <si>
    <t>05.05.2012 Итог</t>
  </si>
  <si>
    <t>14.05.2012 Итог</t>
  </si>
  <si>
    <t>13.06.2012 Итог</t>
  </si>
  <si>
    <t>25.06.2016 Итог</t>
  </si>
  <si>
    <t>29.04.2017 Итог</t>
  </si>
  <si>
    <t>17.07.2019 Итог</t>
  </si>
  <si>
    <t>14.09.2019 Итог</t>
  </si>
  <si>
    <t>07.07.2014 Итог</t>
  </si>
  <si>
    <t>21.02.2016 Итог</t>
  </si>
  <si>
    <t>08.08.2016 Итог</t>
  </si>
  <si>
    <t>23.04.2017 Итог</t>
  </si>
  <si>
    <t>16.08.2018 Итог</t>
  </si>
  <si>
    <t>&lt;150000</t>
  </si>
  <si>
    <t>&gt;130000</t>
  </si>
  <si>
    <t>(Все)</t>
  </si>
  <si>
    <t>Среднее по полю Стоимость квартиры</t>
  </si>
  <si>
    <t>Кв-л2</t>
  </si>
  <si>
    <t>2012</t>
  </si>
  <si>
    <t>Годы</t>
  </si>
  <si>
    <t>Кварталы</t>
  </si>
  <si>
    <t>Сумма по полю Стоимость квартиры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</si>
</sst>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3F3F3F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  <bgColor theme="8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double">
        <color rgb="FF3F3F3F"/>
      </top>
      <bottom/>
      <diagonal/>
    </border>
    <border>
      <left style="thin">
        <color rgb="FF3F3F3F"/>
      </left>
      <right style="thin">
        <color rgb="FF3F3F3F"/>
      </right>
      <top style="double">
        <color rgb="FF3F3F3F"/>
      </top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5">
    <xf numFmtId="0" fontId="0" fillId="0" borderId="0" xfId="0"/>
    <xf numFmtId="0" fontId="3" fillId="4" borderId="2" xfId="1" applyFont="1" applyFill="1" applyBorder="1"/>
    <xf numFmtId="0" fontId="3" fillId="4" borderId="2" xfId="1" applyFont="1" applyFill="1" applyBorder="1" applyAlignment="1">
      <alignment horizontal="center"/>
    </xf>
    <xf numFmtId="0" fontId="3" fillId="4" borderId="2" xfId="1" applyNumberFormat="1" applyFont="1" applyFill="1" applyBorder="1" applyAlignment="1">
      <alignment horizontal="center"/>
    </xf>
    <xf numFmtId="14" fontId="3" fillId="4" borderId="2" xfId="1" applyNumberFormat="1" applyFont="1" applyFill="1" applyBorder="1" applyAlignment="1">
      <alignment horizontal="center"/>
    </xf>
    <xf numFmtId="14" fontId="3" fillId="4" borderId="3" xfId="1" applyNumberFormat="1" applyFont="1" applyFill="1" applyBorder="1" applyAlignment="1">
      <alignment horizontal="center"/>
    </xf>
    <xf numFmtId="0" fontId="3" fillId="4" borderId="4" xfId="1" applyFont="1" applyFill="1" applyBorder="1"/>
    <xf numFmtId="0" fontId="3" fillId="4" borderId="4" xfId="1" applyFont="1" applyFill="1" applyBorder="1" applyAlignment="1">
      <alignment horizontal="center"/>
    </xf>
    <xf numFmtId="0" fontId="3" fillId="4" borderId="4" xfId="1" applyNumberFormat="1" applyFont="1" applyFill="1" applyBorder="1" applyAlignment="1">
      <alignment horizontal="center"/>
    </xf>
    <xf numFmtId="14" fontId="3" fillId="4" borderId="4" xfId="1" applyNumberFormat="1" applyFont="1" applyFill="1" applyBorder="1" applyAlignment="1">
      <alignment horizontal="center"/>
    </xf>
    <xf numFmtId="14" fontId="3" fillId="4" borderId="5" xfId="1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2" fillId="3" borderId="7" xfId="0" applyFont="1" applyFill="1" applyBorder="1" applyAlignment="1"/>
    <xf numFmtId="14" fontId="3" fillId="4" borderId="6" xfId="1" applyNumberFormat="1" applyFont="1" applyFill="1" applyBorder="1" applyAlignment="1">
      <alignment horizontal="center"/>
    </xf>
    <xf numFmtId="0" fontId="2" fillId="3" borderId="8" xfId="0" applyFont="1" applyFill="1" applyBorder="1" applyAlignment="1"/>
    <xf numFmtId="0" fontId="2" fillId="3" borderId="9" xfId="0" applyFont="1" applyFill="1" applyBorder="1" applyAlignment="1"/>
    <xf numFmtId="0" fontId="3" fillId="4" borderId="6" xfId="1" applyFont="1" applyFill="1" applyBorder="1"/>
    <xf numFmtId="0" fontId="3" fillId="4" borderId="6" xfId="1" applyFont="1" applyFill="1" applyBorder="1" applyAlignment="1">
      <alignment horizontal="center"/>
    </xf>
    <xf numFmtId="0" fontId="3" fillId="4" borderId="6" xfId="1" applyNumberFormat="1" applyFont="1" applyFill="1" applyBorder="1" applyAlignment="1">
      <alignment horizontal="center"/>
    </xf>
    <xf numFmtId="14" fontId="3" fillId="4" borderId="1" xfId="1" applyNumberFormat="1" applyFont="1" applyFill="1" applyBorder="1" applyAlignment="1">
      <alignment horizontal="center"/>
    </xf>
    <xf numFmtId="0" fontId="3" fillId="4" borderId="10" xfId="1" applyFont="1" applyFill="1" applyBorder="1"/>
    <xf numFmtId="0" fontId="3" fillId="4" borderId="10" xfId="1" applyFont="1" applyFill="1" applyBorder="1" applyAlignment="1">
      <alignment horizontal="center"/>
    </xf>
    <xf numFmtId="0" fontId="3" fillId="4" borderId="10" xfId="1" applyNumberFormat="1" applyFont="1" applyFill="1" applyBorder="1" applyAlignment="1">
      <alignment horizontal="center"/>
    </xf>
    <xf numFmtId="14" fontId="3" fillId="4" borderId="10" xfId="1" applyNumberFormat="1" applyFont="1" applyFill="1" applyBorder="1" applyAlignment="1">
      <alignment horizontal="center"/>
    </xf>
    <xf numFmtId="14" fontId="3" fillId="4" borderId="11" xfId="1" applyNumberFormat="1" applyFont="1" applyFill="1" applyBorder="1" applyAlignment="1">
      <alignment horizontal="center"/>
    </xf>
    <xf numFmtId="0" fontId="1" fillId="4" borderId="10" xfId="1" applyFont="1" applyFill="1" applyBorder="1" applyAlignment="1">
      <alignment horizontal="center"/>
    </xf>
    <xf numFmtId="0" fontId="1" fillId="4" borderId="4" xfId="1" applyFont="1" applyFill="1" applyBorder="1" applyAlignment="1">
      <alignment horizontal="center"/>
    </xf>
    <xf numFmtId="0" fontId="3" fillId="4" borderId="0" xfId="1" applyFont="1" applyFill="1" applyBorder="1"/>
    <xf numFmtId="0" fontId="3" fillId="4" borderId="0" xfId="1" applyFont="1" applyFill="1" applyBorder="1" applyAlignment="1">
      <alignment horizontal="center"/>
    </xf>
    <xf numFmtId="0" fontId="3" fillId="4" borderId="0" xfId="1" applyNumberFormat="1" applyFont="1" applyFill="1" applyBorder="1" applyAlignment="1">
      <alignment horizontal="center"/>
    </xf>
    <xf numFmtId="14" fontId="3" fillId="4" borderId="0" xfId="1" applyNumberFormat="1" applyFont="1" applyFill="1" applyBorder="1" applyAlignment="1">
      <alignment horizontal="center"/>
    </xf>
    <xf numFmtId="0" fontId="1" fillId="4" borderId="0" xfId="1" applyFont="1" applyFill="1" applyBorder="1" applyAlignment="1">
      <alignment horizontal="center"/>
    </xf>
    <xf numFmtId="14" fontId="1" fillId="4" borderId="11" xfId="1" applyNumberFormat="1" applyFont="1" applyFill="1" applyBorder="1" applyAlignment="1">
      <alignment horizontal="center"/>
    </xf>
    <xf numFmtId="14" fontId="1" fillId="4" borderId="5" xfId="1" applyNumberFormat="1" applyFont="1" applyFill="1" applyBorder="1" applyAlignment="1">
      <alignment horizontal="center"/>
    </xf>
    <xf numFmtId="14" fontId="1" fillId="4" borderId="0" xfId="1" applyNumberFormat="1" applyFont="1" applyFill="1" applyBorder="1" applyAlignment="1">
      <alignment horizontal="center"/>
    </xf>
    <xf numFmtId="2" fontId="3" fillId="4" borderId="2" xfId="1" applyNumberFormat="1" applyFont="1" applyFill="1" applyBorder="1" applyAlignment="1">
      <alignment horizontal="center"/>
    </xf>
    <xf numFmtId="2" fontId="3" fillId="4" borderId="4" xfId="1" applyNumberFormat="1" applyFont="1" applyFill="1" applyBorder="1" applyAlignment="1">
      <alignment horizontal="center"/>
    </xf>
    <xf numFmtId="2" fontId="3" fillId="4" borderId="6" xfId="1" applyNumberFormat="1" applyFont="1" applyFill="1" applyBorder="1" applyAlignment="1">
      <alignment horizontal="center"/>
    </xf>
    <xf numFmtId="0" fontId="2" fillId="3" borderId="12" xfId="0" applyFont="1" applyFill="1" applyBorder="1" applyAlignment="1"/>
    <xf numFmtId="0" fontId="2" fillId="3" borderId="0" xfId="0" applyFont="1" applyFill="1" applyBorder="1" applyAlignment="1"/>
    <xf numFmtId="0" fontId="2" fillId="3" borderId="13" xfId="0" applyFont="1" applyFill="1" applyBorder="1" applyAlignment="1"/>
    <xf numFmtId="1" fontId="0" fillId="0" borderId="0" xfId="0" applyNumberFormat="1"/>
    <xf numFmtId="0" fontId="0" fillId="0" borderId="0" xfId="0" applyNumberFormat="1"/>
  </cellXfs>
  <cellStyles count="2">
    <cellStyle name="Вывод" xfId="1" builtinId="21"/>
    <cellStyle name="Обычный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numFmt numFmtId="19" formatCode="dd/mm/yyyy"/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3F3F3F"/>
        </left>
        <right style="thin">
          <color rgb="FF3F3F3F"/>
        </right>
        <top style="thin">
          <color rgb="FF3F3F3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numFmt numFmtId="19" formatCode="dd/mm/yyyy"/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3F3F3F"/>
        </left>
        <right/>
        <top style="thin">
          <color rgb="FF3F3F3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numFmt numFmtId="0" formatCode="General"/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3F3F3F"/>
        </left>
        <right/>
        <top style="thin">
          <color rgb="FF3F3F3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3F3F3F"/>
        </left>
        <right/>
        <top style="thin">
          <color rgb="FF3F3F3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3F3F3F"/>
        </left>
        <right/>
        <top style="thin">
          <color rgb="FF3F3F3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3F3F3F"/>
        </left>
        <right/>
        <top style="thin">
          <color rgb="FF3F3F3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3F3F3F"/>
        </left>
        <right/>
        <top style="thin">
          <color rgb="FF3F3F3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3F3F3F"/>
        </left>
        <right/>
        <top style="thin">
          <color rgb="FF3F3F3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3F3F3F"/>
        </left>
        <right/>
        <top style="thin">
          <color rgb="FF3F3F3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3F3F3F"/>
        </left>
        <right/>
        <top style="thin">
          <color rgb="FF3F3F3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3F3F3F"/>
        </left>
        <right/>
        <top style="thin">
          <color rgb="FF3F3F3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theme="5" tint="0.39997558519241921"/>
        </patternFill>
      </fill>
      <border diagonalUp="0" diagonalDown="0">
        <left style="thin">
          <color rgb="FF3F3F3F"/>
        </left>
        <right/>
        <top style="thin">
          <color rgb="FF3F3F3F"/>
        </top>
        <bottom/>
        <vertical/>
        <horizontal/>
      </border>
    </dxf>
    <dxf>
      <border outline="0">
        <top style="thin">
          <color theme="8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1083;&#1072;&#1073;6.xlsx" TargetMode="External"/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jack2000" refreshedDate="44125.008029861114" backgroundQuery="1" createdVersion="6" refreshedVersion="6" minRefreshableVersion="3" recordCount="0" supportSubquery="1" supportAdvancedDrill="1">
  <cacheSource type="external" connectionId="1"/>
  <cacheFields count="3">
    <cacheField name="[Таблица1].[Адрес].[Адрес]" caption="Адрес" numFmtId="0" hierarchy="1" level="1">
      <sharedItems count="11">
        <s v="пер.Гоголя,21"/>
        <s v="Савинская набережная,3"/>
        <s v="Солянский проезд,1"/>
        <s v="ул. Космонавтов, 76"/>
        <s v="ул. Орловского, 30"/>
        <s v="ул.Воздвиженка,18/9"/>
        <s v="ул.Дурова,29"/>
        <s v="ул.Знаменка,11"/>
        <s v="ул.Крупской,2"/>
        <s v="ул.Мясницкая,11"/>
        <s v="ул.Остоженка,11"/>
      </sharedItems>
    </cacheField>
    <cacheField name="[Таблица1].[Кол-во комнат в квартире].[Кол-во комнат в квартире]" caption="Кол-во комнат в квартире" numFmtId="0" hierarchy="4" level="1">
      <sharedItems containsSemiMixedTypes="0" containsNonDate="0" containsString="0"/>
    </cacheField>
    <cacheField name="[Measures].[Среднее по столбцу Жилая площадь]" caption="Среднее по столбцу Жилая площадь" numFmtId="0" hierarchy="27" level="32767"/>
  </cacheFields>
  <cacheHierarchies count="28">
    <cacheHierarchy uniqueName="[Диапазон].[Дата постройки]" caption="Дата постройки" attribute="1" time="1" defaultMemberUniqueName="[Диапазон].[Дата постройки].[All]" allUniqueName="[Диапазон].[Дата постройки].[All]" dimensionUniqueName="[Диапазон]" displayFolder="" count="0" memberValueDatatype="7" unbalanced="0"/>
    <cacheHierarchy uniqueName="[Таблица1].[Адрес]" caption="Адрес" attribute="1" defaultMemberUniqueName="[Таблица1].[Адрес].[All]" allUniqueName="[Таблица1].[Адрес].[All]" dimensionUniqueName="[Таблица1]" displayFolder="" count="2" memberValueDatatype="130" unbalanced="0">
      <fieldsUsage count="2">
        <fieldUsage x="-1"/>
        <fieldUsage x="0"/>
      </fieldsUsage>
    </cacheHierarchy>
    <cacheHierarchy uniqueName="[Таблица1].[Кол-во этажей в доме]" caption="Кол-во этажей в доме" attribute="1" defaultMemberUniqueName="[Таблица1].[Кол-во этажей в доме].[All]" allUniqueName="[Таблица1].[Кол-во этажей в доме].[All]" dimensionUniqueName="[Таблица1]" displayFolder="" count="0" memberValueDatatype="20" unbalanced="0"/>
    <cacheHierarchy uniqueName="[Таблица1].[Этаж]" caption="Этаж" attribute="1" defaultMemberUniqueName="[Таблица1].[Этаж].[All]" allUniqueName="[Таблица1].[Этаж].[All]" dimensionUniqueName="[Таблица1]" displayFolder="" count="0" memberValueDatatype="20" unbalanced="0"/>
    <cacheHierarchy uniqueName="[Таблица1].[Кол-во комнат в квартире]" caption="Кол-во комнат в квартире" attribute="1" defaultMemberUniqueName="[Таблица1].[Кол-во комнат в квартире].[All]" allUniqueName="[Таблица1].[Кол-во комнат в квартире].[All]" dimensionUniqueName="[Таблица1]" displayFolder="" count="2" memberValueDatatype="20" unbalanced="0">
      <fieldsUsage count="2">
        <fieldUsage x="-1"/>
        <fieldUsage x="1"/>
      </fieldsUsage>
    </cacheHierarchy>
    <cacheHierarchy uniqueName="[Таблица1].[Общая площадь]" caption="Общая площадь" attribute="1" defaultMemberUniqueName="[Таблица1].[Общая площадь].[All]" allUniqueName="[Таблица1].[Общая площадь].[All]" dimensionUniqueName="[Таблица1]" displayFolder="" count="0" memberValueDatatype="20" unbalanced="0"/>
    <cacheHierarchy uniqueName="[Таблица1].[Жилая площадь]" caption="Жилая площадь" attribute="1" defaultMemberUniqueName="[Таблица1].[Жилая площадь].[All]" allUniqueName="[Таблица1].[Жилая площадь].[All]" dimensionUniqueName="[Таблица1]" displayFolder="" count="0" memberValueDatatype="20" unbalanced="0"/>
    <cacheHierarchy uniqueName="[Таблица1].[Площадь кухни]" caption="Площадь кухни" attribute="1" defaultMemberUniqueName="[Таблица1].[Площадь кухни].[All]" allUniqueName="[Таблица1].[Площадь кухни].[All]" dimensionUniqueName="[Таблица1]" displayFolder="" count="0" memberValueDatatype="20" unbalanced="0"/>
    <cacheHierarchy uniqueName="[Таблица1].[Тип дома]" caption="Тип дома" attribute="1" defaultMemberUniqueName="[Таблица1].[Тип дома].[All]" allUniqueName="[Таблица1].[Тип дома].[All]" dimensionUniqueName="[Таблица1]" displayFolder="" count="0" memberValueDatatype="130" unbalanced="0"/>
    <cacheHierarchy uniqueName="[Таблица1].[Агенство недвижимости]" caption="Агенство недвижимости" attribute="1" defaultMemberUniqueName="[Таблица1].[Агенство недвижимости].[All]" allUniqueName="[Таблица1].[Агенство недвижимости].[All]" dimensionUniqueName="[Таблица1]" displayFolder="" count="0" memberValueDatatype="130" unbalanced="0"/>
    <cacheHierarchy uniqueName="[Таблица1].[Стоимость квартиры]" caption="Стоимость квартиры" attribute="1" defaultMemberUniqueName="[Таблица1].[Стоимость квартиры].[All]" allUniqueName="[Таблица1].[Стоимость квартиры].[All]" dimensionUniqueName="[Таблица1]" displayFolder="" count="0" memberValueDatatype="20" unbalanced="0"/>
    <cacheHierarchy uniqueName="[Таблица1].[Дата постройки]" caption="Дата постройки" attribute="1" time="1" defaultMemberUniqueName="[Таблица1].[Дата постройки].[All]" allUniqueName="[Таблица1].[Дата постройки].[All]" dimensionUniqueName="[Таблица1]" displayFolder="" count="0" memberValueDatatype="7" unbalanced="0"/>
    <cacheHierarchy uniqueName="[Таблица1].[Дата продажи]" caption="Дата продажи" attribute="1" time="1" defaultMemberUniqueName="[Таблица1].[Дата продажи].[All]" allUniqueName="[Таблица1].[Дата продажи].[All]" dimensionUniqueName="[Таблица1]" displayFolder="" count="0" memberValueDatatype="7" unbalanced="0"/>
    <cacheHierarchy uniqueName="[Таблица1].[Дата постройки (Год)]" caption="Дата постройки (Год)" attribute="1" defaultMemberUniqueName="[Таблица1].[Дата постройки (Год)].[All]" allUniqueName="[Таблица1].[Дата постройки (Год)].[All]" dimensionUniqueName="[Таблица1]" displayFolder="" count="0" memberValueDatatype="130" unbalanced="0"/>
    <cacheHierarchy uniqueName="[Таблица1].[Дата постройки (Квартал)]" caption="Дата постройки (Квартал)" attribute="1" defaultMemberUniqueName="[Таблица1].[Дата постройки (Квартал)].[All]" allUniqueName="[Таблица1].[Дата постройки (Квартал)].[All]" dimensionUniqueName="[Таблица1]" displayFolder="" count="0" memberValueDatatype="130" unbalanced="0"/>
    <cacheHierarchy uniqueName="[Таблица1].[Дата постройки (Месяц)]" caption="Дата постройки (Месяц)" attribute="1" defaultMemberUniqueName="[Таблица1].[Дата постройки (Месяц)].[All]" allUniqueName="[Таблица1].[Дата постройки (Месяц)].[All]" dimensionUniqueName="[Таблица1]" displayFolder="" count="0" memberValueDatatype="130" unbalanced="0"/>
    <cacheHierarchy uniqueName="[Таблица1 Кол-во комнат в квартире].[Кол-во комнат в квартире]" caption="Кол-во комнат в квартире" attribute="1" defaultMemberUniqueName="[Таблица1 Кол-во комнат в квартире].[Кол-во комнат в квартире].[All]" allUniqueName="[Таблица1 Кол-во комнат в квартире].[Кол-во комнат в квартире].[All]" dimensionUniqueName="[Таблица1 Кол-во комнат в квартире]" displayFolder="" count="0" memberValueDatatype="20" unbalanced="0"/>
    <cacheHierarchy uniqueName="[Таблица1].[Дата постройки (Индекс месяца)]" caption="Дата постройки (Индекс месяца)" attribute="1" defaultMemberUniqueName="[Таблица1].[Дата постройки (Индекс месяца)].[All]" allUniqueName="[Таблица1].[Дата постройки (Индекс месяца)].[All]" dimensionUniqueName="[Таблица1]" displayFolder="" count="0" memberValueDatatype="20" unbalanced="0" hidden="1"/>
    <cacheHierarchy uniqueName="[Measures].[__XL_Count Таблица1 Кол-во комнат в квартире]" caption="__XL_Count Таблица1 Кол-во комнат в квартире" measure="1" displayFolder="" measureGroup="Таблица1 Кол-во комнат в квартире" count="0" hidden="1"/>
    <cacheHierarchy uniqueName="[Measures].[__XL_Count Таблица1]" caption="__XL_Count Таблица1" measure="1" displayFolder="" measureGroup="Таблица1" count="0" hidden="1"/>
    <cacheHierarchy uniqueName="[Measures].[__XL_Count Диапазон]" caption="__XL_Count Диапазон" measure="1" displayFolder="" measureGroup="Диапазон" count="0" hidden="1"/>
    <cacheHierarchy uniqueName="[Measures].[__No measures defined]" caption="__No measures defined" measure="1" displayFolder="" count="0" hidden="1"/>
    <cacheHierarchy uniqueName="[Measures].[Сумма по столбцу Кол-во комнат в квартире]" caption="Сумма по столбцу Кол-во комнат в квартире" measure="1" displayFolder="" measureGroup="Таблица1 Кол-во комнат в квартире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Сумма по столбцу Кол-во комнат в квартире 2]" caption="Сумма по столбцу Кол-во комнат в квартире 2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Жилая площадь]" caption="Сумма по столбцу Жилая площадь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Число элементов в столбце Кол-во комнат в квартире]" caption="Число элементов в столбце Кол-во комнат в квартире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Число разных элементов в столбце Кол-во комнат в квартире]" caption="Число разных элементов в столбце Кол-во комнат в квартире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реднее по столбцу Жилая площадь]" caption="Среднее по столбцу Жилая площадь" measure="1" displayFolder="" measureGroup="Таблица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4">
    <dimension measure="1" name="Measures" uniqueName="[Measures]" caption="Measures"/>
    <dimension name="Диапазон" uniqueName="[Диапазон]" caption="Диапазон"/>
    <dimension name="Таблица1" uniqueName="[Таблица1]" caption="Таблица1"/>
    <dimension name="Таблица1 Кол-во комнат в квартире" uniqueName="[Таблица1 Кол-во комнат в квартире]" caption="Таблица1 Кол-во комнат в квартире"/>
  </dimensions>
  <measureGroups count="3">
    <measureGroup name="Диапазон" caption="Диапазон"/>
    <measureGroup name="Таблица1" caption="Таблица1"/>
    <measureGroup name="Таблица1 Кол-во комнат в квартире" caption="Таблица1 Кол-во комнат в квартире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ack2000" refreshedDate="44125.00847951389" createdVersion="6" refreshedVersion="6" minRefreshableVersion="3" recordCount="30">
  <cacheSource type="worksheet">
    <worksheetSource ref="A1:L31" sheet="Квартирный рынок" r:id="rId2"/>
  </cacheSource>
  <cacheFields count="14">
    <cacheField name="Адрес" numFmtId="0">
      <sharedItems count="30">
        <s v="ул. Лазаренки, 40А"/>
        <s v="ул. Космонавтов, 76"/>
        <s v="ул. Расковой, 9"/>
        <s v="ул. Орловского, 30"/>
        <s v="ул.Ленина,8"/>
        <s v="ул. Струшня 18"/>
        <s v="пер. Менжинского, 5"/>
        <s v="Савинская набережная,3"/>
        <s v="ул.Воздвиженка,18/9"/>
        <s v="ул.Мясницкая,11"/>
        <s v="пер.Гоголя,21"/>
        <s v="Смоленский бульвар,6"/>
        <s v="ул.1905-года,5"/>
        <s v="ул.Ворошилова,15"/>
        <s v="ул.Крупской,2"/>
        <s v="Соймоновский пр-д,5"/>
        <s v="Солянский проезд,1"/>
        <s v="ул.Знаменка,11"/>
        <s v="пр.Мира,31"/>
        <s v="ул.Тверская,4"/>
        <s v="пер.Шмидта,3"/>
        <s v="ул.Пушкина,25"/>
        <s v="ул.Остоженка,23"/>
        <s v="ул.Дурова,29"/>
        <s v="ул.Пушкина,12"/>
        <s v="ул.Новый Арбат,9"/>
        <s v="ул.Остоженка,11"/>
        <s v="ул.Большая Пироговская,21"/>
        <s v="ул.Остоженка,21"/>
        <s v="ул.Первомайская,112"/>
      </sharedItems>
    </cacheField>
    <cacheField name="Кол-во этажей в доме" numFmtId="0">
      <sharedItems containsSemiMixedTypes="0" containsString="0" containsNumber="1" containsInteger="1" minValue="2" maxValue="15"/>
    </cacheField>
    <cacheField name="Этаж" numFmtId="0">
      <sharedItems containsSemiMixedTypes="0" containsString="0" containsNumber="1" containsInteger="1" minValue="1" maxValue="14"/>
    </cacheField>
    <cacheField name="Кол-во комнат в квартире" numFmtId="0">
      <sharedItems containsSemiMixedTypes="0" containsString="0" containsNumber="1" containsInteger="1" minValue="1" maxValue="5"/>
    </cacheField>
    <cacheField name="Общая площадь" numFmtId="0">
      <sharedItems containsSemiMixedTypes="0" containsString="0" containsNumber="1" containsInteger="1" minValue="35" maxValue="279"/>
    </cacheField>
    <cacheField name="Жилая площадь" numFmtId="0">
      <sharedItems containsSemiMixedTypes="0" containsString="0" containsNumber="1" containsInteger="1" minValue="24" maxValue="201"/>
    </cacheField>
    <cacheField name="Площадь кухни" numFmtId="0">
      <sharedItems containsSemiMixedTypes="0" containsString="0" containsNumber="1" containsInteger="1" minValue="11" maxValue="44"/>
    </cacheField>
    <cacheField name="Тип дома" numFmtId="0">
      <sharedItems/>
    </cacheField>
    <cacheField name="Агенство недвижимости" numFmtId="0">
      <sharedItems count="5">
        <s v="ЭстейтВернисаж"/>
        <s v="ЭстейтАрмада"/>
        <s v="ЮнимоллХаус"/>
        <s v="Билд"/>
        <s v="ПанфиловскийХаус"/>
      </sharedItems>
    </cacheField>
    <cacheField name="Стоимость квартиры" numFmtId="0">
      <sharedItems containsSemiMixedTypes="0" containsString="0" containsNumber="1" containsInteger="1" minValue="53000" maxValue="400000"/>
    </cacheField>
    <cacheField name="Дата постройки" numFmtId="14">
      <sharedItems containsSemiMixedTypes="0" containsNonDate="0" containsDate="1" containsString="0" minDate="1955-04-17T00:00:00" maxDate="2019-01-13T00:00:00" count="30">
        <d v="2011-06-13T00:00:00"/>
        <d v="1993-07-23T00:00:00"/>
        <d v="2010-12-12T00:00:00"/>
        <d v="1994-01-21T00:00:00"/>
        <d v="2013-12-13T00:00:00"/>
        <d v="2007-12-19T00:00:00"/>
        <d v="1955-04-17T00:00:00"/>
        <d v="1993-05-09T00:00:00"/>
        <d v="1994-01-19T00:00:00"/>
        <d v="1995-08-06T00:00:00"/>
        <d v="1998-01-07T00:00:00"/>
        <d v="2005-02-16T00:00:00"/>
        <d v="2003-04-13T00:00:00"/>
        <d v="2010-04-13T00:00:00"/>
        <d v="1983-06-17T00:00:00"/>
        <d v="2003-10-07T00:00:00"/>
        <d v="1993-12-06T00:00:00"/>
        <d v="1981-06-15T00:00:00"/>
        <d v="2011-09-08T00:00:00"/>
        <d v="2013-04-07T00:00:00"/>
        <d v="2004-07-18T00:00:00"/>
        <d v="2007-12-07T00:00:00"/>
        <d v="1999-08-17T00:00:00"/>
        <d v="1996-04-21T00:00:00"/>
        <d v="1999-05-13T00:00:00"/>
        <d v="2018-01-19T00:00:00"/>
        <d v="2000-06-15T00:00:00"/>
        <d v="1994-08-17T00:00:00"/>
        <d v="2001-03-14T00:00:00"/>
        <d v="2019-01-12T00:00:00"/>
      </sharedItems>
      <fieldGroup par="13" base="10">
        <rangePr groupBy="months" startDate="1955-04-17T00:00:00" endDate="2019-01-13T00:00:00"/>
        <groupItems count="14">
          <s v="&lt;17.04.1955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13.01.2019"/>
        </groupItems>
      </fieldGroup>
    </cacheField>
    <cacheField name="Дата продажи" numFmtId="14">
      <sharedItems containsSemiMixedTypes="0" containsNonDate="0" containsDate="1" containsString="0" minDate="2012-05-05T00:00:00" maxDate="2020-03-14T00:00:00"/>
    </cacheField>
    <cacheField name="Кварталы" numFmtId="0" databaseField="0">
      <fieldGroup base="10">
        <rangePr groupBy="quarters" startDate="1955-04-17T00:00:00" endDate="2019-01-13T00:00:00"/>
        <groupItems count="6">
          <s v="&lt;17.04.1955"/>
          <s v="Кв-л1"/>
          <s v="Кв-л2"/>
          <s v="Кв-л3"/>
          <s v="Кв-л4"/>
          <s v="&gt;13.01.2019"/>
        </groupItems>
      </fieldGroup>
    </cacheField>
    <cacheField name="Годы" numFmtId="0" databaseField="0">
      <fieldGroup base="10">
        <rangePr groupBy="years" startDate="1955-04-17T00:00:00" endDate="2019-01-13T00:00:00"/>
        <groupItems count="67">
          <s v="&lt;17.04.1955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&gt;13.01.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ack2000" refreshedDate="44136.989647800925" createdVersion="6" refreshedVersion="6" minRefreshableVersion="3" recordCount="30">
  <cacheSource type="worksheet">
    <worksheetSource name="Таблица1"/>
  </cacheSource>
  <cacheFields count="14">
    <cacheField name="Адрес" numFmtId="0">
      <sharedItems count="30">
        <s v="ул. Лазаренки, 40А"/>
        <s v="ул. Космонавтов, 76"/>
        <s v="ул. Расковой, 9"/>
        <s v="ул. Орловского, 30"/>
        <s v="ул.Ленина,8"/>
        <s v="ул. Струшня 18"/>
        <s v="пер. Менжинского, 5"/>
        <s v="Савинская набережная,3"/>
        <s v="ул.Воздвиженка,18/9"/>
        <s v="ул.Мясницкая,11"/>
        <s v="пер.Гоголя,21"/>
        <s v="Смоленский бульвар,6"/>
        <s v="ул.1905-года,5"/>
        <s v="ул.Ворошилова,15"/>
        <s v="ул.Крупской,2"/>
        <s v="Соймоновский пр-д,5"/>
        <s v="Солянский проезд,1"/>
        <s v="ул.Знаменка,11"/>
        <s v="пр.Мира,31"/>
        <s v="ул.Тверская,4"/>
        <s v="пер.Шмидта,3"/>
        <s v="ул.Пушкина,25"/>
        <s v="ул.Остоженка,23"/>
        <s v="ул.Дурова,29"/>
        <s v="ул.Пушкина,12"/>
        <s v="ул.Новый Арбат,9"/>
        <s v="ул.Остоженка,11"/>
        <s v="ул.Большая Пироговская,21"/>
        <s v="ул.Остоженка,21"/>
        <s v="ул.Первомайская,112"/>
      </sharedItems>
    </cacheField>
    <cacheField name="Кол-во этажей в доме" numFmtId="0">
      <sharedItems containsSemiMixedTypes="0" containsString="0" containsNumber="1" containsInteger="1" minValue="2" maxValue="15"/>
    </cacheField>
    <cacheField name="Этаж" numFmtId="0">
      <sharedItems containsSemiMixedTypes="0" containsString="0" containsNumber="1" containsInteger="1" minValue="1" maxValue="14"/>
    </cacheField>
    <cacheField name="Кол-во комнат в квартире" numFmtId="0">
      <sharedItems containsSemiMixedTypes="0" containsString="0" containsNumber="1" containsInteger="1" minValue="1" maxValue="5" count="5">
        <n v="3"/>
        <n v="2"/>
        <n v="4"/>
        <n v="1"/>
        <n v="5"/>
      </sharedItems>
    </cacheField>
    <cacheField name="Общая площадь" numFmtId="0">
      <sharedItems containsSemiMixedTypes="0" containsString="0" containsNumber="1" containsInteger="1" minValue="35" maxValue="279"/>
    </cacheField>
    <cacheField name="Жилая площадь" numFmtId="0">
      <sharedItems containsSemiMixedTypes="0" containsString="0" containsNumber="1" containsInteger="1" minValue="24" maxValue="201"/>
    </cacheField>
    <cacheField name="Площадь кухни" numFmtId="0">
      <sharedItems containsSemiMixedTypes="0" containsString="0" containsNumber="1" containsInteger="1" minValue="11" maxValue="44"/>
    </cacheField>
    <cacheField name="Тип дома" numFmtId="0">
      <sharedItems count="7">
        <s v="высотка"/>
        <s v="кирпичный"/>
        <s v="каркасный"/>
        <s v="93-серия"/>
        <s v="монолитный"/>
        <s v="панельный"/>
        <s v="деревянный"/>
      </sharedItems>
    </cacheField>
    <cacheField name="Агенство недвижимости" numFmtId="0">
      <sharedItems/>
    </cacheField>
    <cacheField name="Стоимость квартиры" numFmtId="0">
      <sharedItems containsSemiMixedTypes="0" containsString="0" containsNumber="1" containsInteger="1" minValue="53000" maxValue="400000" count="30">
        <n v="155430"/>
        <n v="72340"/>
        <n v="147461"/>
        <n v="65560"/>
        <n v="201400"/>
        <n v="205880"/>
        <n v="53000"/>
        <n v="87000"/>
        <n v="82030"/>
        <n v="83950"/>
        <n v="88980"/>
        <n v="197980"/>
        <n v="141000"/>
        <n v="205640"/>
        <n v="66666"/>
        <n v="166207"/>
        <n v="60450"/>
        <n v="87560"/>
        <n v="166730"/>
        <n v="305700"/>
        <n v="150000"/>
        <n v="211000"/>
        <n v="131080"/>
        <n v="80000"/>
        <n v="137990"/>
        <n v="357900"/>
        <n v="76340"/>
        <n v="144610"/>
        <n v="230870"/>
        <n v="400000"/>
      </sharedItems>
    </cacheField>
    <cacheField name="Дата постройки" numFmtId="14">
      <sharedItems containsSemiMixedTypes="0" containsNonDate="0" containsDate="1" containsString="0" minDate="1955-04-17T00:00:00" maxDate="2019-01-13T00:00:00"/>
    </cacheField>
    <cacheField name="Дата продажи" numFmtId="14">
      <sharedItems containsSemiMixedTypes="0" containsNonDate="0" containsDate="1" containsString="0" minDate="2012-05-05T00:00:00" maxDate="2020-03-14T00:00:00" count="29">
        <d v="2012-05-05T00:00:00"/>
        <d v="2012-05-14T00:00:00"/>
        <d v="2012-06-13T00:00:00"/>
        <d v="2012-12-13T00:00:00"/>
        <d v="2014-05-05T00:00:00"/>
        <d v="2014-07-07T00:00:00"/>
        <d v="2015-06-06T00:00:00"/>
        <d v="2016-02-21T00:00:00"/>
        <d v="2016-02-28T00:00:00"/>
        <d v="2016-04-23T00:00:00"/>
        <d v="2016-06-25T00:00:00"/>
        <d v="2016-08-08T00:00:00"/>
        <d v="2016-09-13T00:00:00"/>
        <d v="2016-12-04T00:00:00"/>
        <d v="2016-12-12T00:00:00"/>
        <d v="2017-02-15T00:00:00"/>
        <d v="2017-02-24T00:00:00"/>
        <d v="2017-03-14T00:00:00"/>
        <d v="2017-04-23T00:00:00"/>
        <d v="2017-04-29T00:00:00"/>
        <d v="2017-05-10T00:00:00"/>
        <d v="2017-06-15T00:00:00"/>
        <d v="2018-02-28T00:00:00"/>
        <d v="2018-08-16T00:00:00"/>
        <d v="2019-04-17T00:00:00"/>
        <d v="2019-07-17T00:00:00"/>
        <d v="2019-09-14T00:00:00"/>
        <d v="2019-12-01T00:00:00"/>
        <d v="2020-03-13T00:00:00"/>
      </sharedItems>
      <fieldGroup par="13" base="11">
        <rangePr groupBy="months" startDate="2012-05-05T00:00:00" endDate="2020-03-14T00:00:00"/>
        <groupItems count="14">
          <s v="&lt;05.05.2012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14.03.2020"/>
        </groupItems>
      </fieldGroup>
    </cacheField>
    <cacheField name="Кварталы" numFmtId="0" databaseField="0">
      <fieldGroup base="11">
        <rangePr groupBy="quarters" startDate="2012-05-05T00:00:00" endDate="2020-03-14T00:00:00"/>
        <groupItems count="6">
          <s v="&lt;05.05.2012"/>
          <s v="Кв-л1"/>
          <s v="Кв-л2"/>
          <s v="Кв-л3"/>
          <s v="Кв-л4"/>
          <s v="&gt;14.03.2020"/>
        </groupItems>
      </fieldGroup>
    </cacheField>
    <cacheField name="Годы" numFmtId="0" databaseField="0">
      <fieldGroup base="11">
        <rangePr groupBy="years" startDate="2012-05-05T00:00:00" endDate="2020-03-14T00:00:00"/>
        <groupItems count="11">
          <s v="&lt;05.05.2012"/>
          <s v="2012"/>
          <s v="2013"/>
          <s v="2014"/>
          <s v="2015"/>
          <s v="2016"/>
          <s v="2017"/>
          <s v="2018"/>
          <s v="2019"/>
          <s v="2020"/>
          <s v="&gt;14.03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13"/>
    <n v="13"/>
    <n v="3"/>
    <n v="124"/>
    <n v="68"/>
    <n v="27"/>
    <s v="высотка"/>
    <x v="0"/>
    <n v="155430"/>
    <x v="0"/>
    <d v="2012-05-05T00:00:00"/>
  </r>
  <r>
    <x v="1"/>
    <n v="5"/>
    <n v="3"/>
    <n v="2"/>
    <n v="54"/>
    <n v="38"/>
    <n v="21"/>
    <s v="кирпичный"/>
    <x v="0"/>
    <n v="72340"/>
    <x v="1"/>
    <d v="2012-05-14T00:00:00"/>
  </r>
  <r>
    <x v="2"/>
    <n v="7"/>
    <n v="6"/>
    <n v="3"/>
    <n v="108"/>
    <n v="64"/>
    <n v="27"/>
    <s v="каркасный"/>
    <x v="0"/>
    <n v="147461"/>
    <x v="2"/>
    <d v="2012-06-13T00:00:00"/>
  </r>
  <r>
    <x v="3"/>
    <n v="5"/>
    <n v="4"/>
    <n v="2"/>
    <n v="46"/>
    <n v="33"/>
    <n v="13"/>
    <s v="93-серия"/>
    <x v="1"/>
    <n v="65560"/>
    <x v="3"/>
    <d v="2012-12-13T00:00:00"/>
  </r>
  <r>
    <x v="4"/>
    <n v="10"/>
    <n v="6"/>
    <n v="3"/>
    <n v="169"/>
    <n v="96"/>
    <n v="28"/>
    <s v="монолитный"/>
    <x v="1"/>
    <n v="201400"/>
    <x v="4"/>
    <d v="2014-05-05T00:00:00"/>
  </r>
  <r>
    <x v="5"/>
    <n v="12"/>
    <n v="4"/>
    <n v="4"/>
    <n v="180"/>
    <n v="101"/>
    <n v="30"/>
    <s v="панельный"/>
    <x v="2"/>
    <n v="205880"/>
    <x v="5"/>
    <d v="2014-07-07T00:00:00"/>
  </r>
  <r>
    <x v="6"/>
    <n v="6"/>
    <n v="1"/>
    <n v="1"/>
    <n v="35"/>
    <n v="24"/>
    <n v="11"/>
    <s v="деревянный"/>
    <x v="3"/>
    <n v="53000"/>
    <x v="6"/>
    <d v="2015-06-06T00:00:00"/>
  </r>
  <r>
    <x v="7"/>
    <n v="5"/>
    <n v="1"/>
    <n v="2"/>
    <n v="71"/>
    <n v="51"/>
    <n v="21"/>
    <s v="93-серия"/>
    <x v="2"/>
    <n v="87000"/>
    <x v="7"/>
    <d v="2016-02-21T00:00:00"/>
  </r>
  <r>
    <x v="8"/>
    <n v="7"/>
    <n v="6"/>
    <n v="2"/>
    <n v="71"/>
    <n v="51"/>
    <n v="18"/>
    <s v="панельный"/>
    <x v="1"/>
    <n v="82030"/>
    <x v="8"/>
    <d v="2016-02-28T00:00:00"/>
  </r>
  <r>
    <x v="9"/>
    <n v="5"/>
    <n v="1"/>
    <n v="2"/>
    <n v="68"/>
    <n v="44"/>
    <n v="18"/>
    <s v="93-серия"/>
    <x v="3"/>
    <n v="83950"/>
    <x v="9"/>
    <d v="2016-04-23T00:00:00"/>
  </r>
  <r>
    <x v="10"/>
    <n v="2"/>
    <n v="2"/>
    <n v="2"/>
    <n v="71"/>
    <n v="50"/>
    <n v="24"/>
    <s v="панельный"/>
    <x v="0"/>
    <n v="88980"/>
    <x v="10"/>
    <d v="2016-06-25T00:00:00"/>
  </r>
  <r>
    <x v="11"/>
    <n v="13"/>
    <n v="5"/>
    <n v="4"/>
    <n v="164"/>
    <n v="115"/>
    <n v="28"/>
    <s v="93-серия"/>
    <x v="2"/>
    <n v="197980"/>
    <x v="11"/>
    <d v="2016-08-08T00:00:00"/>
  </r>
  <r>
    <x v="12"/>
    <n v="7"/>
    <n v="6"/>
    <n v="3"/>
    <n v="111"/>
    <n v="78"/>
    <n v="21"/>
    <s v="каркасный"/>
    <x v="4"/>
    <n v="141000"/>
    <x v="12"/>
    <d v="2016-09-13T00:00:00"/>
  </r>
  <r>
    <x v="13"/>
    <n v="15"/>
    <n v="6"/>
    <n v="4"/>
    <n v="160"/>
    <n v="111"/>
    <n v="26"/>
    <s v="высотка"/>
    <x v="4"/>
    <n v="205640"/>
    <x v="13"/>
    <d v="2016-12-04T00:00:00"/>
  </r>
  <r>
    <x v="14"/>
    <n v="15"/>
    <n v="14"/>
    <n v="2"/>
    <n v="59"/>
    <n v="42"/>
    <n v="16"/>
    <s v="кирпичный"/>
    <x v="4"/>
    <n v="66666"/>
    <x v="14"/>
    <d v="2016-12-12T00:00:00"/>
  </r>
  <r>
    <x v="15"/>
    <n v="10"/>
    <n v="10"/>
    <n v="3"/>
    <n v="109"/>
    <n v="68"/>
    <n v="24"/>
    <s v="кирпичный"/>
    <x v="3"/>
    <n v="166207"/>
    <x v="15"/>
    <d v="2017-02-15T00:00:00"/>
  </r>
  <r>
    <x v="16"/>
    <n v="5"/>
    <n v="5"/>
    <n v="2"/>
    <n v="46"/>
    <n v="31"/>
    <n v="14"/>
    <s v="93-серия"/>
    <x v="3"/>
    <n v="60450"/>
    <x v="16"/>
    <d v="2017-02-24T00:00:00"/>
  </r>
  <r>
    <x v="17"/>
    <n v="9"/>
    <n v="8"/>
    <n v="2"/>
    <n v="69"/>
    <n v="52"/>
    <n v="17"/>
    <s v="кирпичный"/>
    <x v="1"/>
    <n v="87560"/>
    <x v="17"/>
    <d v="2017-03-14T00:00:00"/>
  </r>
  <r>
    <x v="18"/>
    <n v="10"/>
    <n v="7"/>
    <n v="3"/>
    <n v="135"/>
    <n v="91"/>
    <n v="27"/>
    <s v="панельный"/>
    <x v="1"/>
    <n v="166730"/>
    <x v="18"/>
    <d v="2017-03-14T00:00:00"/>
  </r>
  <r>
    <x v="19"/>
    <n v="10"/>
    <n v="7"/>
    <n v="5"/>
    <n v="205"/>
    <n v="140"/>
    <n v="28"/>
    <s v="панельный"/>
    <x v="2"/>
    <n v="305700"/>
    <x v="19"/>
    <d v="2017-04-23T00:00:00"/>
  </r>
  <r>
    <x v="20"/>
    <n v="4"/>
    <n v="3"/>
    <n v="3"/>
    <n v="100"/>
    <n v="68"/>
    <n v="24"/>
    <s v="93-серия"/>
    <x v="0"/>
    <n v="150000"/>
    <x v="20"/>
    <d v="2017-04-29T00:00:00"/>
  </r>
  <r>
    <x v="21"/>
    <n v="7"/>
    <n v="5"/>
    <n v="4"/>
    <n v="150"/>
    <n v="113"/>
    <n v="31"/>
    <s v="панельный"/>
    <x v="3"/>
    <n v="211000"/>
    <x v="21"/>
    <d v="2017-05-10T00:00:00"/>
  </r>
  <r>
    <x v="22"/>
    <n v="9"/>
    <n v="3"/>
    <n v="3"/>
    <n v="98"/>
    <n v="77"/>
    <n v="19"/>
    <s v="панельный"/>
    <x v="4"/>
    <n v="131080"/>
    <x v="22"/>
    <d v="2017-06-15T00:00:00"/>
  </r>
  <r>
    <x v="23"/>
    <n v="5"/>
    <n v="4"/>
    <n v="2"/>
    <n v="66"/>
    <n v="43"/>
    <n v="16"/>
    <s v="кирпичный"/>
    <x v="4"/>
    <n v="80000"/>
    <x v="23"/>
    <d v="2018-02-28T00:00:00"/>
  </r>
  <r>
    <x v="24"/>
    <n v="5"/>
    <n v="1"/>
    <n v="3"/>
    <n v="105"/>
    <n v="74"/>
    <n v="21"/>
    <s v="кирпичный"/>
    <x v="2"/>
    <n v="137990"/>
    <x v="24"/>
    <d v="2018-08-16T00:00:00"/>
  </r>
  <r>
    <x v="25"/>
    <n v="15"/>
    <n v="1"/>
    <n v="5"/>
    <n v="258"/>
    <n v="201"/>
    <n v="40"/>
    <s v="высотка"/>
    <x v="1"/>
    <n v="357900"/>
    <x v="25"/>
    <d v="2019-04-17T00:00:00"/>
  </r>
  <r>
    <x v="26"/>
    <n v="5"/>
    <n v="5"/>
    <n v="2"/>
    <n v="59"/>
    <n v="40"/>
    <n v="15"/>
    <s v="кирпичный"/>
    <x v="0"/>
    <n v="76340"/>
    <x v="26"/>
    <d v="2019-07-17T00:00:00"/>
  </r>
  <r>
    <x v="27"/>
    <n v="5"/>
    <n v="3"/>
    <n v="3"/>
    <n v="93"/>
    <n v="66"/>
    <n v="23"/>
    <s v="93-серия"/>
    <x v="0"/>
    <n v="144610"/>
    <x v="27"/>
    <d v="2019-09-14T00:00:00"/>
  </r>
  <r>
    <x v="28"/>
    <n v="3"/>
    <n v="2"/>
    <n v="5"/>
    <n v="189"/>
    <n v="142"/>
    <n v="37"/>
    <s v="панельный"/>
    <x v="4"/>
    <n v="230870"/>
    <x v="28"/>
    <d v="2019-12-01T00:00:00"/>
  </r>
  <r>
    <x v="29"/>
    <n v="10"/>
    <n v="9"/>
    <n v="5"/>
    <n v="279"/>
    <n v="199"/>
    <n v="44"/>
    <s v="каркасный"/>
    <x v="1"/>
    <n v="400000"/>
    <x v="29"/>
    <d v="2020-03-13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">
  <r>
    <x v="0"/>
    <n v="13"/>
    <n v="13"/>
    <x v="0"/>
    <n v="124"/>
    <n v="68"/>
    <n v="27"/>
    <x v="0"/>
    <s v="ЭстейтВернисаж"/>
    <x v="0"/>
    <d v="2011-06-13T00:00:00"/>
    <x v="0"/>
  </r>
  <r>
    <x v="1"/>
    <n v="5"/>
    <n v="3"/>
    <x v="1"/>
    <n v="54"/>
    <n v="38"/>
    <n v="21"/>
    <x v="1"/>
    <s v="ЭстейтВернисаж"/>
    <x v="1"/>
    <d v="1993-07-23T00:00:00"/>
    <x v="1"/>
  </r>
  <r>
    <x v="2"/>
    <n v="7"/>
    <n v="6"/>
    <x v="0"/>
    <n v="108"/>
    <n v="64"/>
    <n v="27"/>
    <x v="2"/>
    <s v="ЭстейтВернисаж"/>
    <x v="2"/>
    <d v="2010-12-12T00:00:00"/>
    <x v="2"/>
  </r>
  <r>
    <x v="3"/>
    <n v="5"/>
    <n v="4"/>
    <x v="1"/>
    <n v="46"/>
    <n v="33"/>
    <n v="13"/>
    <x v="3"/>
    <s v="ЭстейтАрмада"/>
    <x v="3"/>
    <d v="1994-01-21T00:00:00"/>
    <x v="3"/>
  </r>
  <r>
    <x v="4"/>
    <n v="10"/>
    <n v="6"/>
    <x v="0"/>
    <n v="169"/>
    <n v="96"/>
    <n v="28"/>
    <x v="4"/>
    <s v="ЭстейтАрмада"/>
    <x v="4"/>
    <d v="2013-12-13T00:00:00"/>
    <x v="4"/>
  </r>
  <r>
    <x v="5"/>
    <n v="12"/>
    <n v="4"/>
    <x v="2"/>
    <n v="180"/>
    <n v="101"/>
    <n v="30"/>
    <x v="5"/>
    <s v="ЮнимоллХаус"/>
    <x v="5"/>
    <d v="2007-12-19T00:00:00"/>
    <x v="5"/>
  </r>
  <r>
    <x v="6"/>
    <n v="6"/>
    <n v="1"/>
    <x v="3"/>
    <n v="35"/>
    <n v="24"/>
    <n v="11"/>
    <x v="6"/>
    <s v="Билд"/>
    <x v="6"/>
    <d v="1955-04-17T00:00:00"/>
    <x v="6"/>
  </r>
  <r>
    <x v="7"/>
    <n v="5"/>
    <n v="1"/>
    <x v="1"/>
    <n v="71"/>
    <n v="51"/>
    <n v="21"/>
    <x v="3"/>
    <s v="ЮнимоллХаус"/>
    <x v="7"/>
    <d v="1993-05-09T00:00:00"/>
    <x v="7"/>
  </r>
  <r>
    <x v="8"/>
    <n v="7"/>
    <n v="6"/>
    <x v="1"/>
    <n v="71"/>
    <n v="51"/>
    <n v="18"/>
    <x v="5"/>
    <s v="ЭстейтАрмада"/>
    <x v="8"/>
    <d v="1994-01-19T00:00:00"/>
    <x v="8"/>
  </r>
  <r>
    <x v="9"/>
    <n v="5"/>
    <n v="1"/>
    <x v="1"/>
    <n v="68"/>
    <n v="44"/>
    <n v="18"/>
    <x v="3"/>
    <s v="Билд"/>
    <x v="9"/>
    <d v="1995-08-06T00:00:00"/>
    <x v="9"/>
  </r>
  <r>
    <x v="10"/>
    <n v="2"/>
    <n v="2"/>
    <x v="1"/>
    <n v="71"/>
    <n v="50"/>
    <n v="24"/>
    <x v="5"/>
    <s v="ЭстейтВернисаж"/>
    <x v="10"/>
    <d v="1998-01-07T00:00:00"/>
    <x v="10"/>
  </r>
  <r>
    <x v="11"/>
    <n v="13"/>
    <n v="5"/>
    <x v="2"/>
    <n v="164"/>
    <n v="115"/>
    <n v="28"/>
    <x v="3"/>
    <s v="ЮнимоллХаус"/>
    <x v="11"/>
    <d v="2005-02-16T00:00:00"/>
    <x v="11"/>
  </r>
  <r>
    <x v="12"/>
    <n v="7"/>
    <n v="6"/>
    <x v="0"/>
    <n v="111"/>
    <n v="78"/>
    <n v="21"/>
    <x v="2"/>
    <s v="ПанфиловскийХаус"/>
    <x v="12"/>
    <d v="2003-04-13T00:00:00"/>
    <x v="12"/>
  </r>
  <r>
    <x v="13"/>
    <n v="15"/>
    <n v="6"/>
    <x v="2"/>
    <n v="160"/>
    <n v="111"/>
    <n v="26"/>
    <x v="0"/>
    <s v="ПанфиловскийХаус"/>
    <x v="13"/>
    <d v="2010-04-13T00:00:00"/>
    <x v="13"/>
  </r>
  <r>
    <x v="14"/>
    <n v="15"/>
    <n v="14"/>
    <x v="1"/>
    <n v="59"/>
    <n v="42"/>
    <n v="16"/>
    <x v="1"/>
    <s v="ПанфиловскийХаус"/>
    <x v="14"/>
    <d v="1983-06-17T00:00:00"/>
    <x v="14"/>
  </r>
  <r>
    <x v="15"/>
    <n v="10"/>
    <n v="10"/>
    <x v="0"/>
    <n v="109"/>
    <n v="68"/>
    <n v="24"/>
    <x v="1"/>
    <s v="Билд"/>
    <x v="15"/>
    <d v="2003-10-07T00:00:00"/>
    <x v="15"/>
  </r>
  <r>
    <x v="16"/>
    <n v="5"/>
    <n v="5"/>
    <x v="1"/>
    <n v="46"/>
    <n v="31"/>
    <n v="14"/>
    <x v="3"/>
    <s v="Билд"/>
    <x v="16"/>
    <d v="1993-12-06T00:00:00"/>
    <x v="16"/>
  </r>
  <r>
    <x v="17"/>
    <n v="9"/>
    <n v="8"/>
    <x v="1"/>
    <n v="69"/>
    <n v="52"/>
    <n v="17"/>
    <x v="1"/>
    <s v="ЭстейтАрмада"/>
    <x v="17"/>
    <d v="1981-06-15T00:00:00"/>
    <x v="17"/>
  </r>
  <r>
    <x v="18"/>
    <n v="10"/>
    <n v="7"/>
    <x v="0"/>
    <n v="135"/>
    <n v="91"/>
    <n v="27"/>
    <x v="5"/>
    <s v="ЭстейтАрмада"/>
    <x v="18"/>
    <d v="2011-09-08T00:00:00"/>
    <x v="17"/>
  </r>
  <r>
    <x v="19"/>
    <n v="10"/>
    <n v="7"/>
    <x v="4"/>
    <n v="205"/>
    <n v="140"/>
    <n v="28"/>
    <x v="5"/>
    <s v="ЮнимоллХаус"/>
    <x v="19"/>
    <d v="2013-04-07T00:00:00"/>
    <x v="18"/>
  </r>
  <r>
    <x v="20"/>
    <n v="4"/>
    <n v="3"/>
    <x v="0"/>
    <n v="100"/>
    <n v="68"/>
    <n v="24"/>
    <x v="3"/>
    <s v="ЭстейтВернисаж"/>
    <x v="20"/>
    <d v="2004-07-18T00:00:00"/>
    <x v="19"/>
  </r>
  <r>
    <x v="21"/>
    <n v="7"/>
    <n v="5"/>
    <x v="2"/>
    <n v="150"/>
    <n v="113"/>
    <n v="31"/>
    <x v="5"/>
    <s v="Билд"/>
    <x v="21"/>
    <d v="2007-12-07T00:00:00"/>
    <x v="20"/>
  </r>
  <r>
    <x v="22"/>
    <n v="9"/>
    <n v="3"/>
    <x v="0"/>
    <n v="98"/>
    <n v="77"/>
    <n v="19"/>
    <x v="5"/>
    <s v="ПанфиловскийХаус"/>
    <x v="22"/>
    <d v="1999-08-17T00:00:00"/>
    <x v="21"/>
  </r>
  <r>
    <x v="23"/>
    <n v="5"/>
    <n v="4"/>
    <x v="1"/>
    <n v="66"/>
    <n v="43"/>
    <n v="16"/>
    <x v="1"/>
    <s v="ПанфиловскийХаус"/>
    <x v="23"/>
    <d v="1996-04-21T00:00:00"/>
    <x v="22"/>
  </r>
  <r>
    <x v="24"/>
    <n v="5"/>
    <n v="1"/>
    <x v="0"/>
    <n v="105"/>
    <n v="74"/>
    <n v="21"/>
    <x v="1"/>
    <s v="ЮнимоллХаус"/>
    <x v="24"/>
    <d v="1999-05-13T00:00:00"/>
    <x v="23"/>
  </r>
  <r>
    <x v="25"/>
    <n v="15"/>
    <n v="1"/>
    <x v="4"/>
    <n v="258"/>
    <n v="201"/>
    <n v="40"/>
    <x v="0"/>
    <s v="ЭстейтАрмада"/>
    <x v="25"/>
    <d v="2018-01-19T00:00:00"/>
    <x v="24"/>
  </r>
  <r>
    <x v="26"/>
    <n v="5"/>
    <n v="5"/>
    <x v="1"/>
    <n v="59"/>
    <n v="40"/>
    <n v="15"/>
    <x v="1"/>
    <s v="ЭстейтВернисаж"/>
    <x v="26"/>
    <d v="2000-06-15T00:00:00"/>
    <x v="25"/>
  </r>
  <r>
    <x v="27"/>
    <n v="5"/>
    <n v="3"/>
    <x v="0"/>
    <n v="93"/>
    <n v="66"/>
    <n v="23"/>
    <x v="3"/>
    <s v="ЭстейтВернисаж"/>
    <x v="27"/>
    <d v="1994-08-17T00:00:00"/>
    <x v="26"/>
  </r>
  <r>
    <x v="28"/>
    <n v="3"/>
    <n v="2"/>
    <x v="4"/>
    <n v="189"/>
    <n v="142"/>
    <n v="37"/>
    <x v="5"/>
    <s v="ПанфиловскийХаус"/>
    <x v="28"/>
    <d v="2001-03-14T00:00:00"/>
    <x v="27"/>
  </r>
  <r>
    <x v="29"/>
    <n v="10"/>
    <n v="9"/>
    <x v="4"/>
    <n v="279"/>
    <n v="199"/>
    <n v="44"/>
    <x v="2"/>
    <s v="ЭстейтАрмада"/>
    <x v="29"/>
    <d v="2019-01-12T00:00:00"/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1" cacheId="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7" firstHeaderRow="1" firstDataRow="1" firstDataCol="1" rowPageCount="1" colPageCount="1"/>
  <pivotFields count="14">
    <pivotField showAll="0">
      <items count="31">
        <item x="6"/>
        <item x="10"/>
        <item x="20"/>
        <item x="18"/>
        <item x="7"/>
        <item x="11"/>
        <item x="15"/>
        <item x="16"/>
        <item x="1"/>
        <item x="0"/>
        <item x="3"/>
        <item x="2"/>
        <item x="5"/>
        <item x="12"/>
        <item x="27"/>
        <item x="8"/>
        <item x="13"/>
        <item x="23"/>
        <item x="17"/>
        <item x="14"/>
        <item x="4"/>
        <item x="9"/>
        <item x="25"/>
        <item x="26"/>
        <item x="28"/>
        <item x="22"/>
        <item x="29"/>
        <item x="24"/>
        <item x="21"/>
        <item x="19"/>
        <item t="default"/>
      </items>
    </pivotField>
    <pivotField showAll="0"/>
    <pivotField showAll="0"/>
    <pivotField axis="axisPage" showAll="0">
      <items count="6">
        <item x="3"/>
        <item x="1"/>
        <item x="0"/>
        <item x="2"/>
        <item x="4"/>
        <item t="default"/>
      </items>
    </pivotField>
    <pivotField showAll="0"/>
    <pivotField showAll="0"/>
    <pivotField showAll="0"/>
    <pivotField axis="axisRow" showAll="0">
      <items count="8">
        <item x="3"/>
        <item x="0"/>
        <item x="6"/>
        <item x="2"/>
        <item x="1"/>
        <item x="4"/>
        <item x="5"/>
        <item t="default"/>
      </items>
    </pivotField>
    <pivotField showAll="0"/>
    <pivotField dataField="1" showAll="0"/>
    <pivotField numFmtId="1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7"/>
  </rowFields>
  <rowItems count="4">
    <i>
      <x v="1"/>
    </i>
    <i>
      <x v="3"/>
    </i>
    <i>
      <x v="6"/>
    </i>
    <i t="grand">
      <x/>
    </i>
  </rowItems>
  <colItems count="1">
    <i/>
  </colItems>
  <pageFields count="1">
    <pageField fld="3" item="4" hier="-1"/>
  </pageFields>
  <dataFields count="1">
    <dataField name="Среднее по полю Стоимость квартиры" fld="9" subtotal="average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Сводная таблица2" cacheId="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5:B9" firstHeaderRow="1" firstDataRow="1" firstDataCol="1" rowPageCount="3" colPageCount="1"/>
  <pivotFields count="14">
    <pivotField axis="axisRow" showAll="0">
      <items count="31">
        <item x="6"/>
        <item x="10"/>
        <item x="20"/>
        <item x="18"/>
        <item x="7"/>
        <item x="11"/>
        <item x="15"/>
        <item x="16"/>
        <item x="1"/>
        <item x="0"/>
        <item x="3"/>
        <item x="2"/>
        <item x="5"/>
        <item x="12"/>
        <item x="27"/>
        <item x="8"/>
        <item x="13"/>
        <item x="23"/>
        <item x="17"/>
        <item x="14"/>
        <item x="4"/>
        <item x="9"/>
        <item x="25"/>
        <item x="26"/>
        <item x="28"/>
        <item x="22"/>
        <item x="29"/>
        <item x="24"/>
        <item x="21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4" showAll="0"/>
    <pivotField axis="axisPage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Page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0"/>
  </rowFields>
  <rowItems count="4">
    <i>
      <x v="8"/>
    </i>
    <i>
      <x v="9"/>
    </i>
    <i>
      <x v="11"/>
    </i>
    <i t="grand">
      <x/>
    </i>
  </rowItems>
  <colItems count="1">
    <i/>
  </colItems>
  <pageFields count="3">
    <pageField fld="13" item="1" hier="-1"/>
    <pageField fld="12" item="2" hier="-1"/>
    <pageField fld="11" hier="-1"/>
  </pageFields>
  <dataFields count="1">
    <dataField name="Сумма по полю Стоимость квартиры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subtotalHiddenItems="1" itemPrintTitles="1" createdVersion="6" indent="0" outline="1" outlineData="1" multipleFieldFilters="0">
  <location ref="A3:B15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1" hier="4" name="[Таблица1].[Кол-во комнат в квартире].&amp;[2]" cap="2"/>
  </pageFields>
  <dataFields count="1">
    <dataField name="Среднее по столбцу Жилая площадь" fld="2" subtotal="average" baseField="0" baseItem="0" numFmtId="2"/>
  </dataFields>
  <pivotHierarchies count="28">
    <pivotHierarchy dragToData="1"/>
    <pivotHierarchy dragToData="1"/>
    <pivotHierarchy dragToData="1"/>
    <pivotHierarchy dragToData="1"/>
    <pivotHierarchy multipleItemSelectionAllowed="1" dragToData="1">
      <members count="1" level="1">
        <member name="[Таблица1].[Кол-во комнат в квартире].&amp;[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Число элементов в столбце Кол-во комнат в квартире"/>
    <pivotHierarchy dragToData="1" caption="Число разных элементов в столбце Кол-во комнат в квартире"/>
    <pivotHierarchy dragToData="1" caption="Среднее по столбцу Жилая площадь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Таблица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Сводная таблица6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A34" firstHeaderRow="1" firstDataRow="1" firstDataCol="1"/>
  <pivotFields count="14">
    <pivotField axis="axisRow" showAll="0">
      <items count="31">
        <item x="6"/>
        <item x="10"/>
        <item x="20"/>
        <item x="18"/>
        <item x="7"/>
        <item x="11"/>
        <item x="15"/>
        <item x="16"/>
        <item x="1"/>
        <item x="0"/>
        <item x="3"/>
        <item x="2"/>
        <item x="5"/>
        <item x="12"/>
        <item x="27"/>
        <item x="8"/>
        <item x="13"/>
        <item x="23"/>
        <item x="17"/>
        <item x="14"/>
        <item x="4"/>
        <item x="9"/>
        <item x="25"/>
        <item x="26"/>
        <item x="28"/>
        <item x="22"/>
        <item x="29"/>
        <item x="24"/>
        <item x="21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t="default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Таблица1" displayName="Таблица1" ref="A1:L31" totalsRowShown="0" headerRowDxfId="13" tableBorderDxfId="12">
  <sortState ref="A2:L31">
    <sortCondition ref="L2:L31"/>
    <sortCondition ref="D2:D31"/>
  </sortState>
  <tableColumns count="12">
    <tableColumn id="1" name="Адрес" dataDxfId="11" dataCellStyle="Вывод"/>
    <tableColumn id="2" name="Кол-во этажей в доме" dataDxfId="10" dataCellStyle="Вывод"/>
    <tableColumn id="3" name="Этаж" dataDxfId="9" dataCellStyle="Вывод"/>
    <tableColumn id="4" name="Кол-во комнат в квартире" dataDxfId="8" dataCellStyle="Вывод"/>
    <tableColumn id="5" name="Общая площадь" dataDxfId="7" dataCellStyle="Вывод"/>
    <tableColumn id="6" name="Жилая площадь" dataDxfId="6" dataCellStyle="Вывод"/>
    <tableColumn id="7" name="Площадь кухни" dataDxfId="5" dataCellStyle="Вывод"/>
    <tableColumn id="8" name="Тип дома" dataDxfId="4" dataCellStyle="Вывод"/>
    <tableColumn id="9" name="Агенство недвижимости" dataDxfId="3" dataCellStyle="Вывод"/>
    <tableColumn id="10" name="Стоимость квартиры" dataDxfId="2" dataCellStyle="Вывод"/>
    <tableColumn id="11" name="Дата постройки" dataDxfId="1" dataCellStyle="Вывод"/>
    <tableColumn id="12" name="Дата продажи" dataDxfId="0" dataCellStyle="Вывод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3" sqref="A3"/>
    </sheetView>
  </sheetViews>
  <sheetFormatPr defaultRowHeight="15" x14ac:dyDescent="0.25"/>
  <cols>
    <col min="1" max="1" width="25" customWidth="1"/>
    <col min="2" max="2" width="37.5703125" bestFit="1" customWidth="1"/>
  </cols>
  <sheetData>
    <row r="1" spans="1:2" x14ac:dyDescent="0.25">
      <c r="A1" s="11" t="s">
        <v>3</v>
      </c>
      <c r="B1" s="12">
        <v>5</v>
      </c>
    </row>
    <row r="3" spans="1:2" x14ac:dyDescent="0.25">
      <c r="A3" s="11" t="s">
        <v>54</v>
      </c>
      <c r="B3" t="s">
        <v>109</v>
      </c>
    </row>
    <row r="4" spans="1:2" x14ac:dyDescent="0.25">
      <c r="A4" s="12" t="s">
        <v>16</v>
      </c>
      <c r="B4" s="43">
        <v>357900</v>
      </c>
    </row>
    <row r="5" spans="1:2" x14ac:dyDescent="0.25">
      <c r="A5" s="12" t="s">
        <v>52</v>
      </c>
      <c r="B5" s="43">
        <v>400000</v>
      </c>
    </row>
    <row r="6" spans="1:2" x14ac:dyDescent="0.25">
      <c r="A6" s="12" t="s">
        <v>17</v>
      </c>
      <c r="B6" s="43">
        <v>268285</v>
      </c>
    </row>
    <row r="7" spans="1:2" x14ac:dyDescent="0.25">
      <c r="A7" s="12" t="s">
        <v>55</v>
      </c>
      <c r="B7" s="43">
        <v>323617.5</v>
      </c>
    </row>
  </sheetData>
  <pageMargins left="0.7" right="0.7" top="0.75" bottom="0.75" header="0.3" footer="0.3"/>
  <pageSetup paperSize="9" orientation="portrait" verticalDpi="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workbookViewId="0">
      <selection sqref="A1:L1048576"/>
    </sheetView>
  </sheetViews>
  <sheetFormatPr defaultRowHeight="15" outlineLevelRow="2" x14ac:dyDescent="0.25"/>
  <cols>
    <col min="1" max="1" width="28.42578125" customWidth="1"/>
    <col min="2" max="2" width="22.5703125" customWidth="1"/>
    <col min="4" max="4" width="26.28515625" customWidth="1"/>
    <col min="5" max="5" width="17.5703125" customWidth="1"/>
    <col min="6" max="6" width="17.42578125" customWidth="1"/>
    <col min="7" max="7" width="16.7109375" customWidth="1"/>
    <col min="8" max="8" width="11.85546875" customWidth="1"/>
    <col min="9" max="9" width="24.7109375" customWidth="1"/>
    <col min="10" max="10" width="21.42578125" customWidth="1"/>
    <col min="11" max="11" width="17" customWidth="1"/>
    <col min="12" max="12" width="15.7109375" customWidth="1"/>
  </cols>
  <sheetData>
    <row r="1" spans="1:12" ht="15.75" thickBot="1" x14ac:dyDescent="0.3">
      <c r="A1" s="16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7" t="s">
        <v>11</v>
      </c>
    </row>
    <row r="2" spans="1:12" ht="15.75" outlineLevel="2" thickTop="1" x14ac:dyDescent="0.25">
      <c r="A2" s="1" t="s">
        <v>22</v>
      </c>
      <c r="B2" s="2">
        <v>5</v>
      </c>
      <c r="C2" s="2">
        <v>1</v>
      </c>
      <c r="D2" s="2">
        <v>2</v>
      </c>
      <c r="E2" s="2">
        <v>68</v>
      </c>
      <c r="F2" s="2">
        <v>44</v>
      </c>
      <c r="G2" s="2">
        <v>18</v>
      </c>
      <c r="H2" s="2" t="s">
        <v>12</v>
      </c>
      <c r="I2" s="2" t="s">
        <v>18</v>
      </c>
      <c r="J2" s="3">
        <v>83950</v>
      </c>
      <c r="K2" s="4">
        <v>34917</v>
      </c>
      <c r="L2" s="5">
        <v>42483</v>
      </c>
    </row>
    <row r="3" spans="1:12" outlineLevel="2" x14ac:dyDescent="0.25">
      <c r="A3" s="6" t="s">
        <v>35</v>
      </c>
      <c r="B3" s="7">
        <v>5</v>
      </c>
      <c r="C3" s="7">
        <v>5</v>
      </c>
      <c r="D3" s="7">
        <v>2</v>
      </c>
      <c r="E3" s="7">
        <v>46</v>
      </c>
      <c r="F3" s="7">
        <v>31</v>
      </c>
      <c r="G3" s="7">
        <v>14</v>
      </c>
      <c r="H3" s="7" t="s">
        <v>12</v>
      </c>
      <c r="I3" s="7" t="s">
        <v>18</v>
      </c>
      <c r="J3" s="8">
        <v>60450</v>
      </c>
      <c r="K3" s="9">
        <v>34309</v>
      </c>
      <c r="L3" s="10">
        <v>42790</v>
      </c>
    </row>
    <row r="4" spans="1:12" outlineLevel="2" x14ac:dyDescent="0.25">
      <c r="A4" s="6" t="s">
        <v>46</v>
      </c>
      <c r="B4" s="7">
        <v>5</v>
      </c>
      <c r="C4" s="7">
        <v>4</v>
      </c>
      <c r="D4" s="7">
        <v>2</v>
      </c>
      <c r="E4" s="7">
        <v>46</v>
      </c>
      <c r="F4" s="7">
        <v>33</v>
      </c>
      <c r="G4" s="7">
        <v>13</v>
      </c>
      <c r="H4" s="7" t="s">
        <v>12</v>
      </c>
      <c r="I4" s="7" t="s">
        <v>13</v>
      </c>
      <c r="J4" s="8">
        <v>65560</v>
      </c>
      <c r="K4" s="9">
        <v>34355</v>
      </c>
      <c r="L4" s="10">
        <v>41256</v>
      </c>
    </row>
    <row r="5" spans="1:12" outlineLevel="2" x14ac:dyDescent="0.25">
      <c r="A5" s="6" t="s">
        <v>21</v>
      </c>
      <c r="B5" s="7">
        <v>5</v>
      </c>
      <c r="C5" s="7">
        <v>1</v>
      </c>
      <c r="D5" s="7">
        <v>2</v>
      </c>
      <c r="E5" s="7">
        <v>71</v>
      </c>
      <c r="F5" s="7">
        <v>51</v>
      </c>
      <c r="G5" s="7">
        <v>21</v>
      </c>
      <c r="H5" s="7" t="s">
        <v>12</v>
      </c>
      <c r="I5" s="7" t="s">
        <v>19</v>
      </c>
      <c r="J5" s="8">
        <v>87000</v>
      </c>
      <c r="K5" s="9">
        <v>34098</v>
      </c>
      <c r="L5" s="10">
        <v>42421</v>
      </c>
    </row>
    <row r="6" spans="1:12" outlineLevel="1" x14ac:dyDescent="0.25">
      <c r="A6" s="6"/>
      <c r="B6" s="7"/>
      <c r="C6" s="7"/>
      <c r="D6" s="28" t="s">
        <v>71</v>
      </c>
      <c r="E6" s="7"/>
      <c r="F6" s="7"/>
      <c r="G6" s="7"/>
      <c r="H6" s="7"/>
      <c r="I6" s="7"/>
      <c r="J6" s="8">
        <f>SUBTOTAL(1,J2:J5)</f>
        <v>74240</v>
      </c>
      <c r="K6" s="9"/>
      <c r="L6" s="10"/>
    </row>
    <row r="7" spans="1:12" outlineLevel="2" x14ac:dyDescent="0.25">
      <c r="A7" s="6" t="s">
        <v>25</v>
      </c>
      <c r="B7" s="7">
        <v>4</v>
      </c>
      <c r="C7" s="7">
        <v>3</v>
      </c>
      <c r="D7" s="7">
        <v>3</v>
      </c>
      <c r="E7" s="7">
        <v>100</v>
      </c>
      <c r="F7" s="7">
        <v>68</v>
      </c>
      <c r="G7" s="7">
        <v>24</v>
      </c>
      <c r="H7" s="7" t="s">
        <v>12</v>
      </c>
      <c r="I7" s="7" t="s">
        <v>15</v>
      </c>
      <c r="J7" s="8">
        <v>150000</v>
      </c>
      <c r="K7" s="9">
        <v>38186</v>
      </c>
      <c r="L7" s="10">
        <v>42854</v>
      </c>
    </row>
    <row r="8" spans="1:12" outlineLevel="2" x14ac:dyDescent="0.25">
      <c r="A8" s="6" t="s">
        <v>42</v>
      </c>
      <c r="B8" s="7">
        <v>5</v>
      </c>
      <c r="C8" s="7">
        <v>3</v>
      </c>
      <c r="D8" s="7">
        <v>3</v>
      </c>
      <c r="E8" s="7">
        <v>93</v>
      </c>
      <c r="F8" s="7">
        <v>66</v>
      </c>
      <c r="G8" s="7">
        <v>23</v>
      </c>
      <c r="H8" s="7" t="s">
        <v>12</v>
      </c>
      <c r="I8" s="7" t="s">
        <v>15</v>
      </c>
      <c r="J8" s="8">
        <v>144610</v>
      </c>
      <c r="K8" s="9">
        <v>34563</v>
      </c>
      <c r="L8" s="10">
        <v>43722</v>
      </c>
    </row>
    <row r="9" spans="1:12" outlineLevel="1" x14ac:dyDescent="0.25">
      <c r="A9" s="6"/>
      <c r="B9" s="7"/>
      <c r="C9" s="7"/>
      <c r="D9" s="28" t="s">
        <v>72</v>
      </c>
      <c r="E9" s="7"/>
      <c r="F9" s="7"/>
      <c r="G9" s="7"/>
      <c r="H9" s="7"/>
      <c r="I9" s="7"/>
      <c r="J9" s="8">
        <f>SUBTOTAL(1,J7:J8)</f>
        <v>147305</v>
      </c>
      <c r="K9" s="9"/>
      <c r="L9" s="10"/>
    </row>
    <row r="10" spans="1:12" outlineLevel="2" x14ac:dyDescent="0.25">
      <c r="A10" s="6" t="s">
        <v>31</v>
      </c>
      <c r="B10" s="7">
        <v>13</v>
      </c>
      <c r="C10" s="7">
        <v>5</v>
      </c>
      <c r="D10" s="7">
        <v>4</v>
      </c>
      <c r="E10" s="7">
        <v>164</v>
      </c>
      <c r="F10" s="7">
        <v>115</v>
      </c>
      <c r="G10" s="7">
        <v>28</v>
      </c>
      <c r="H10" s="7" t="s">
        <v>12</v>
      </c>
      <c r="I10" s="7" t="s">
        <v>19</v>
      </c>
      <c r="J10" s="8">
        <v>197980</v>
      </c>
      <c r="K10" s="9">
        <v>38399</v>
      </c>
      <c r="L10" s="10">
        <v>42590</v>
      </c>
    </row>
    <row r="11" spans="1:12" outlineLevel="1" x14ac:dyDescent="0.25">
      <c r="A11" s="6"/>
      <c r="B11" s="7"/>
      <c r="C11" s="7"/>
      <c r="D11" s="28" t="s">
        <v>73</v>
      </c>
      <c r="E11" s="7"/>
      <c r="F11" s="7"/>
      <c r="G11" s="7"/>
      <c r="H11" s="7"/>
      <c r="I11" s="7"/>
      <c r="J11" s="8">
        <f>SUBTOTAL(1,J10:J10)</f>
        <v>197980</v>
      </c>
      <c r="K11" s="9"/>
      <c r="L11" s="10"/>
    </row>
    <row r="12" spans="1:12" outlineLevel="2" x14ac:dyDescent="0.25">
      <c r="A12" s="6" t="s">
        <v>49</v>
      </c>
      <c r="B12" s="7">
        <v>13</v>
      </c>
      <c r="C12" s="7">
        <v>13</v>
      </c>
      <c r="D12" s="7">
        <v>3</v>
      </c>
      <c r="E12" s="7">
        <v>124</v>
      </c>
      <c r="F12" s="7">
        <v>68</v>
      </c>
      <c r="G12" s="7">
        <v>27</v>
      </c>
      <c r="H12" s="7" t="s">
        <v>16</v>
      </c>
      <c r="I12" s="7" t="s">
        <v>15</v>
      </c>
      <c r="J12" s="8">
        <v>155430</v>
      </c>
      <c r="K12" s="9">
        <v>40707</v>
      </c>
      <c r="L12" s="10">
        <v>41034</v>
      </c>
    </row>
    <row r="13" spans="1:12" outlineLevel="1" x14ac:dyDescent="0.25">
      <c r="A13" s="6"/>
      <c r="B13" s="7"/>
      <c r="C13" s="7"/>
      <c r="D13" s="28" t="s">
        <v>72</v>
      </c>
      <c r="E13" s="7"/>
      <c r="F13" s="7"/>
      <c r="G13" s="7"/>
      <c r="H13" s="7"/>
      <c r="I13" s="7"/>
      <c r="J13" s="8">
        <f>SUBTOTAL(1,J12:J12)</f>
        <v>155430</v>
      </c>
      <c r="K13" s="9"/>
      <c r="L13" s="10"/>
    </row>
    <row r="14" spans="1:12" outlineLevel="2" x14ac:dyDescent="0.25">
      <c r="A14" s="6" t="s">
        <v>32</v>
      </c>
      <c r="B14" s="7">
        <v>15</v>
      </c>
      <c r="C14" s="7">
        <v>6</v>
      </c>
      <c r="D14" s="7">
        <v>4</v>
      </c>
      <c r="E14" s="7">
        <v>160</v>
      </c>
      <c r="F14" s="7">
        <v>111</v>
      </c>
      <c r="G14" s="7">
        <v>26</v>
      </c>
      <c r="H14" s="7" t="s">
        <v>16</v>
      </c>
      <c r="I14" s="7" t="s">
        <v>27</v>
      </c>
      <c r="J14" s="8">
        <v>205640</v>
      </c>
      <c r="K14" s="9">
        <v>40281</v>
      </c>
      <c r="L14" s="10">
        <v>42708</v>
      </c>
    </row>
    <row r="15" spans="1:12" outlineLevel="1" x14ac:dyDescent="0.25">
      <c r="A15" s="6"/>
      <c r="B15" s="7"/>
      <c r="C15" s="7"/>
      <c r="D15" s="28" t="s">
        <v>73</v>
      </c>
      <c r="E15" s="7"/>
      <c r="F15" s="7"/>
      <c r="G15" s="7"/>
      <c r="H15" s="7"/>
      <c r="I15" s="7"/>
      <c r="J15" s="8">
        <f>SUBTOTAL(1,J14:J14)</f>
        <v>205640</v>
      </c>
      <c r="K15" s="9"/>
      <c r="L15" s="10"/>
    </row>
    <row r="16" spans="1:12" outlineLevel="2" x14ac:dyDescent="0.25">
      <c r="A16" s="6" t="s">
        <v>44</v>
      </c>
      <c r="B16" s="7">
        <v>15</v>
      </c>
      <c r="C16" s="7">
        <v>1</v>
      </c>
      <c r="D16" s="7">
        <v>5</v>
      </c>
      <c r="E16" s="7">
        <v>258</v>
      </c>
      <c r="F16" s="7">
        <v>201</v>
      </c>
      <c r="G16" s="7">
        <v>40</v>
      </c>
      <c r="H16" s="7" t="s">
        <v>16</v>
      </c>
      <c r="I16" s="7" t="s">
        <v>13</v>
      </c>
      <c r="J16" s="8">
        <v>357900</v>
      </c>
      <c r="K16" s="9">
        <v>43119</v>
      </c>
      <c r="L16" s="10">
        <v>43572</v>
      </c>
    </row>
    <row r="17" spans="1:12" outlineLevel="1" x14ac:dyDescent="0.25">
      <c r="A17" s="6"/>
      <c r="B17" s="7"/>
      <c r="C17" s="7"/>
      <c r="D17" s="28" t="s">
        <v>74</v>
      </c>
      <c r="E17" s="7"/>
      <c r="F17" s="7"/>
      <c r="G17" s="7"/>
      <c r="H17" s="7"/>
      <c r="I17" s="7"/>
      <c r="J17" s="8">
        <f>SUBTOTAL(1,J16:J16)</f>
        <v>357900</v>
      </c>
      <c r="K17" s="9"/>
      <c r="L17" s="10"/>
    </row>
    <row r="18" spans="1:12" outlineLevel="2" x14ac:dyDescent="0.25">
      <c r="A18" s="6" t="s">
        <v>50</v>
      </c>
      <c r="B18" s="7">
        <v>6</v>
      </c>
      <c r="C18" s="7">
        <v>1</v>
      </c>
      <c r="D18" s="7">
        <v>1</v>
      </c>
      <c r="E18" s="7">
        <v>35</v>
      </c>
      <c r="F18" s="7">
        <v>24</v>
      </c>
      <c r="G18" s="7">
        <v>11</v>
      </c>
      <c r="H18" s="7" t="s">
        <v>43</v>
      </c>
      <c r="I18" s="7" t="s">
        <v>18</v>
      </c>
      <c r="J18" s="8">
        <v>53000</v>
      </c>
      <c r="K18" s="9">
        <v>20196</v>
      </c>
      <c r="L18" s="10">
        <v>42161</v>
      </c>
    </row>
    <row r="19" spans="1:12" outlineLevel="1" x14ac:dyDescent="0.25">
      <c r="A19" s="6"/>
      <c r="B19" s="7"/>
      <c r="C19" s="7"/>
      <c r="D19" s="28" t="s">
        <v>75</v>
      </c>
      <c r="E19" s="7"/>
      <c r="F19" s="7"/>
      <c r="G19" s="7"/>
      <c r="H19" s="7"/>
      <c r="I19" s="7"/>
      <c r="J19" s="8">
        <f>SUBTOTAL(1,J18:J18)</f>
        <v>53000</v>
      </c>
      <c r="K19" s="9"/>
      <c r="L19" s="10"/>
    </row>
    <row r="20" spans="1:12" outlineLevel="2" x14ac:dyDescent="0.25">
      <c r="A20" s="6" t="s">
        <v>28</v>
      </c>
      <c r="B20" s="7">
        <v>7</v>
      </c>
      <c r="C20" s="7">
        <v>6</v>
      </c>
      <c r="D20" s="7">
        <v>3</v>
      </c>
      <c r="E20" s="7">
        <v>111</v>
      </c>
      <c r="F20" s="7">
        <v>78</v>
      </c>
      <c r="G20" s="7">
        <v>21</v>
      </c>
      <c r="H20" s="7" t="s">
        <v>52</v>
      </c>
      <c r="I20" s="7" t="s">
        <v>27</v>
      </c>
      <c r="J20" s="8">
        <v>141000</v>
      </c>
      <c r="K20" s="9">
        <v>37724</v>
      </c>
      <c r="L20" s="10">
        <v>42626</v>
      </c>
    </row>
    <row r="21" spans="1:12" outlineLevel="2" x14ac:dyDescent="0.25">
      <c r="A21" s="6" t="s">
        <v>48</v>
      </c>
      <c r="B21" s="7">
        <v>7</v>
      </c>
      <c r="C21" s="7">
        <v>6</v>
      </c>
      <c r="D21" s="7">
        <v>3</v>
      </c>
      <c r="E21" s="7">
        <v>108</v>
      </c>
      <c r="F21" s="7">
        <v>64</v>
      </c>
      <c r="G21" s="7">
        <v>27</v>
      </c>
      <c r="H21" s="7" t="s">
        <v>52</v>
      </c>
      <c r="I21" s="7" t="s">
        <v>15</v>
      </c>
      <c r="J21" s="8">
        <v>147461</v>
      </c>
      <c r="K21" s="9">
        <v>40524</v>
      </c>
      <c r="L21" s="10">
        <v>41073</v>
      </c>
    </row>
    <row r="22" spans="1:12" outlineLevel="1" x14ac:dyDescent="0.25">
      <c r="A22" s="6"/>
      <c r="B22" s="7"/>
      <c r="C22" s="7"/>
      <c r="D22" s="28" t="s">
        <v>72</v>
      </c>
      <c r="E22" s="7"/>
      <c r="F22" s="7"/>
      <c r="G22" s="7"/>
      <c r="H22" s="7"/>
      <c r="I22" s="7"/>
      <c r="J22" s="8">
        <f>SUBTOTAL(1,J20:J21)</f>
        <v>144230.5</v>
      </c>
      <c r="K22" s="9"/>
      <c r="L22" s="10"/>
    </row>
    <row r="23" spans="1:12" outlineLevel="2" x14ac:dyDescent="0.25">
      <c r="A23" s="6" t="s">
        <v>45</v>
      </c>
      <c r="B23" s="7">
        <v>10</v>
      </c>
      <c r="C23" s="7">
        <v>9</v>
      </c>
      <c r="D23" s="7">
        <v>5</v>
      </c>
      <c r="E23" s="7">
        <v>279</v>
      </c>
      <c r="F23" s="7">
        <v>199</v>
      </c>
      <c r="G23" s="7">
        <v>44</v>
      </c>
      <c r="H23" s="7" t="s">
        <v>52</v>
      </c>
      <c r="I23" s="7" t="s">
        <v>13</v>
      </c>
      <c r="J23" s="8">
        <v>400000</v>
      </c>
      <c r="K23" s="9">
        <v>43477</v>
      </c>
      <c r="L23" s="10">
        <v>43903</v>
      </c>
    </row>
    <row r="24" spans="1:12" outlineLevel="1" x14ac:dyDescent="0.25">
      <c r="A24" s="6"/>
      <c r="B24" s="7"/>
      <c r="C24" s="7"/>
      <c r="D24" s="28" t="s">
        <v>74</v>
      </c>
      <c r="E24" s="7"/>
      <c r="F24" s="7"/>
      <c r="G24" s="7"/>
      <c r="H24" s="7"/>
      <c r="I24" s="7"/>
      <c r="J24" s="8">
        <f>SUBTOTAL(1,J23:J23)</f>
        <v>400000</v>
      </c>
      <c r="K24" s="9"/>
      <c r="L24" s="10"/>
    </row>
    <row r="25" spans="1:12" outlineLevel="2" x14ac:dyDescent="0.25">
      <c r="A25" s="6" t="s">
        <v>26</v>
      </c>
      <c r="B25" s="7">
        <v>15</v>
      </c>
      <c r="C25" s="7">
        <v>14</v>
      </c>
      <c r="D25" s="7">
        <v>2</v>
      </c>
      <c r="E25" s="7">
        <v>59</v>
      </c>
      <c r="F25" s="7">
        <v>42</v>
      </c>
      <c r="G25" s="7">
        <v>16</v>
      </c>
      <c r="H25" s="7" t="s">
        <v>14</v>
      </c>
      <c r="I25" s="7" t="s">
        <v>27</v>
      </c>
      <c r="J25" s="8">
        <v>66666</v>
      </c>
      <c r="K25" s="9">
        <v>30484</v>
      </c>
      <c r="L25" s="10">
        <v>42716</v>
      </c>
    </row>
    <row r="26" spans="1:12" outlineLevel="2" x14ac:dyDescent="0.25">
      <c r="A26" s="6" t="s">
        <v>33</v>
      </c>
      <c r="B26" s="7">
        <v>5</v>
      </c>
      <c r="C26" s="7">
        <v>4</v>
      </c>
      <c r="D26" s="7">
        <v>2</v>
      </c>
      <c r="E26" s="7">
        <v>66</v>
      </c>
      <c r="F26" s="7">
        <v>43</v>
      </c>
      <c r="G26" s="7">
        <v>16</v>
      </c>
      <c r="H26" s="7" t="s">
        <v>14</v>
      </c>
      <c r="I26" s="7" t="s">
        <v>27</v>
      </c>
      <c r="J26" s="8">
        <v>80000</v>
      </c>
      <c r="K26" s="9">
        <v>35176</v>
      </c>
      <c r="L26" s="10">
        <v>43159</v>
      </c>
    </row>
    <row r="27" spans="1:12" outlineLevel="2" x14ac:dyDescent="0.25">
      <c r="A27" s="6" t="s">
        <v>29</v>
      </c>
      <c r="B27" s="7">
        <v>9</v>
      </c>
      <c r="C27" s="7">
        <v>8</v>
      </c>
      <c r="D27" s="7">
        <v>2</v>
      </c>
      <c r="E27" s="7">
        <v>69</v>
      </c>
      <c r="F27" s="7">
        <v>52</v>
      </c>
      <c r="G27" s="7">
        <v>17</v>
      </c>
      <c r="H27" s="7" t="s">
        <v>14</v>
      </c>
      <c r="I27" s="7" t="s">
        <v>13</v>
      </c>
      <c r="J27" s="8">
        <v>87560</v>
      </c>
      <c r="K27" s="9">
        <v>29752</v>
      </c>
      <c r="L27" s="10">
        <v>42808</v>
      </c>
    </row>
    <row r="28" spans="1:12" outlineLevel="2" x14ac:dyDescent="0.25">
      <c r="A28" s="6" t="s">
        <v>47</v>
      </c>
      <c r="B28" s="7">
        <v>5</v>
      </c>
      <c r="C28" s="7">
        <v>3</v>
      </c>
      <c r="D28" s="7">
        <v>2</v>
      </c>
      <c r="E28" s="7">
        <v>54</v>
      </c>
      <c r="F28" s="7">
        <v>38</v>
      </c>
      <c r="G28" s="7">
        <v>21</v>
      </c>
      <c r="H28" s="7" t="s">
        <v>14</v>
      </c>
      <c r="I28" s="7" t="s">
        <v>15</v>
      </c>
      <c r="J28" s="8">
        <v>72340</v>
      </c>
      <c r="K28" s="9">
        <v>34173</v>
      </c>
      <c r="L28" s="10">
        <v>41043</v>
      </c>
    </row>
    <row r="29" spans="1:12" outlineLevel="2" x14ac:dyDescent="0.25">
      <c r="A29" s="6" t="s">
        <v>41</v>
      </c>
      <c r="B29" s="7">
        <v>5</v>
      </c>
      <c r="C29" s="7">
        <v>5</v>
      </c>
      <c r="D29" s="7">
        <v>2</v>
      </c>
      <c r="E29" s="7">
        <v>59</v>
      </c>
      <c r="F29" s="7">
        <v>40</v>
      </c>
      <c r="G29" s="7">
        <v>15</v>
      </c>
      <c r="H29" s="7" t="s">
        <v>14</v>
      </c>
      <c r="I29" s="7" t="s">
        <v>15</v>
      </c>
      <c r="J29" s="8">
        <v>76340</v>
      </c>
      <c r="K29" s="9">
        <v>36692</v>
      </c>
      <c r="L29" s="10">
        <v>43663</v>
      </c>
    </row>
    <row r="30" spans="1:12" outlineLevel="1" x14ac:dyDescent="0.25">
      <c r="A30" s="6"/>
      <c r="B30" s="7"/>
      <c r="C30" s="7"/>
      <c r="D30" s="28" t="s">
        <v>71</v>
      </c>
      <c r="E30" s="7"/>
      <c r="F30" s="7"/>
      <c r="G30" s="7"/>
      <c r="H30" s="7"/>
      <c r="I30" s="7"/>
      <c r="J30" s="8">
        <f>SUBTOTAL(1,J25:J29)</f>
        <v>76581.2</v>
      </c>
      <c r="K30" s="9"/>
      <c r="L30" s="10"/>
    </row>
    <row r="31" spans="1:12" outlineLevel="2" x14ac:dyDescent="0.25">
      <c r="A31" s="6" t="s">
        <v>37</v>
      </c>
      <c r="B31" s="7">
        <v>10</v>
      </c>
      <c r="C31" s="7">
        <v>10</v>
      </c>
      <c r="D31" s="7">
        <v>3</v>
      </c>
      <c r="E31" s="7">
        <v>109</v>
      </c>
      <c r="F31" s="7">
        <v>68</v>
      </c>
      <c r="G31" s="7">
        <v>24</v>
      </c>
      <c r="H31" s="7" t="s">
        <v>14</v>
      </c>
      <c r="I31" s="7" t="s">
        <v>18</v>
      </c>
      <c r="J31" s="8">
        <v>166207</v>
      </c>
      <c r="K31" s="9">
        <v>37901</v>
      </c>
      <c r="L31" s="10">
        <v>42781</v>
      </c>
    </row>
    <row r="32" spans="1:12" outlineLevel="2" x14ac:dyDescent="0.25">
      <c r="A32" s="6" t="s">
        <v>36</v>
      </c>
      <c r="B32" s="7">
        <v>5</v>
      </c>
      <c r="C32" s="7">
        <v>1</v>
      </c>
      <c r="D32" s="7">
        <v>3</v>
      </c>
      <c r="E32" s="7">
        <v>105</v>
      </c>
      <c r="F32" s="7">
        <v>74</v>
      </c>
      <c r="G32" s="7">
        <v>21</v>
      </c>
      <c r="H32" s="7" t="s">
        <v>14</v>
      </c>
      <c r="I32" s="7" t="s">
        <v>19</v>
      </c>
      <c r="J32" s="8">
        <v>137990</v>
      </c>
      <c r="K32" s="9">
        <v>36293</v>
      </c>
      <c r="L32" s="10">
        <v>43328</v>
      </c>
    </row>
    <row r="33" spans="1:12" outlineLevel="2" x14ac:dyDescent="0.25">
      <c r="A33" s="6" t="s">
        <v>20</v>
      </c>
      <c r="B33" s="7">
        <v>10</v>
      </c>
      <c r="C33" s="7">
        <v>6</v>
      </c>
      <c r="D33" s="7">
        <v>3</v>
      </c>
      <c r="E33" s="7">
        <v>169</v>
      </c>
      <c r="F33" s="7">
        <v>96</v>
      </c>
      <c r="G33" s="7">
        <v>28</v>
      </c>
      <c r="H33" s="7" t="s">
        <v>53</v>
      </c>
      <c r="I33" s="7" t="s">
        <v>13</v>
      </c>
      <c r="J33" s="8">
        <v>201400</v>
      </c>
      <c r="K33" s="9">
        <v>41621</v>
      </c>
      <c r="L33" s="10">
        <v>41764</v>
      </c>
    </row>
    <row r="34" spans="1:12" outlineLevel="1" x14ac:dyDescent="0.25">
      <c r="A34" s="6"/>
      <c r="B34" s="7"/>
      <c r="C34" s="7"/>
      <c r="D34" s="28" t="s">
        <v>72</v>
      </c>
      <c r="E34" s="7"/>
      <c r="F34" s="7"/>
      <c r="G34" s="7"/>
      <c r="H34" s="7"/>
      <c r="I34" s="7"/>
      <c r="J34" s="8">
        <f>SUBTOTAL(1,J31:J33)</f>
        <v>168532.33333333334</v>
      </c>
      <c r="K34" s="9"/>
      <c r="L34" s="10"/>
    </row>
    <row r="35" spans="1:12" outlineLevel="2" x14ac:dyDescent="0.25">
      <c r="A35" s="6" t="s">
        <v>24</v>
      </c>
      <c r="B35" s="7">
        <v>7</v>
      </c>
      <c r="C35" s="7">
        <v>6</v>
      </c>
      <c r="D35" s="7">
        <v>2</v>
      </c>
      <c r="E35" s="7">
        <v>71</v>
      </c>
      <c r="F35" s="7">
        <v>51</v>
      </c>
      <c r="G35" s="7">
        <v>18</v>
      </c>
      <c r="H35" s="7" t="s">
        <v>17</v>
      </c>
      <c r="I35" s="7" t="s">
        <v>13</v>
      </c>
      <c r="J35" s="8">
        <v>82030</v>
      </c>
      <c r="K35" s="9">
        <v>34353</v>
      </c>
      <c r="L35" s="10">
        <v>42428</v>
      </c>
    </row>
    <row r="36" spans="1:12" outlineLevel="2" x14ac:dyDescent="0.25">
      <c r="A36" s="6" t="s">
        <v>23</v>
      </c>
      <c r="B36" s="7">
        <v>2</v>
      </c>
      <c r="C36" s="7">
        <v>2</v>
      </c>
      <c r="D36" s="7">
        <v>2</v>
      </c>
      <c r="E36" s="7">
        <v>71</v>
      </c>
      <c r="F36" s="7">
        <v>50</v>
      </c>
      <c r="G36" s="7">
        <v>24</v>
      </c>
      <c r="H36" s="7" t="s">
        <v>17</v>
      </c>
      <c r="I36" s="7" t="s">
        <v>15</v>
      </c>
      <c r="J36" s="8">
        <v>88980</v>
      </c>
      <c r="K36" s="9">
        <v>35802</v>
      </c>
      <c r="L36" s="10">
        <v>42546</v>
      </c>
    </row>
    <row r="37" spans="1:12" outlineLevel="1" x14ac:dyDescent="0.25">
      <c r="A37" s="6"/>
      <c r="B37" s="7"/>
      <c r="C37" s="7"/>
      <c r="D37" s="28" t="s">
        <v>71</v>
      </c>
      <c r="E37" s="7"/>
      <c r="F37" s="7"/>
      <c r="G37" s="7"/>
      <c r="H37" s="7"/>
      <c r="I37" s="7"/>
      <c r="J37" s="8">
        <f>SUBTOTAL(1,J35:J36)</f>
        <v>85505</v>
      </c>
      <c r="K37" s="9"/>
      <c r="L37" s="10"/>
    </row>
    <row r="38" spans="1:12" outlineLevel="2" x14ac:dyDescent="0.25">
      <c r="A38" s="6" t="s">
        <v>30</v>
      </c>
      <c r="B38" s="7">
        <v>9</v>
      </c>
      <c r="C38" s="7">
        <v>3</v>
      </c>
      <c r="D38" s="7">
        <v>3</v>
      </c>
      <c r="E38" s="7">
        <v>98</v>
      </c>
      <c r="F38" s="7">
        <v>77</v>
      </c>
      <c r="G38" s="7">
        <v>19</v>
      </c>
      <c r="H38" s="7" t="s">
        <v>17</v>
      </c>
      <c r="I38" s="7" t="s">
        <v>27</v>
      </c>
      <c r="J38" s="8">
        <v>131080</v>
      </c>
      <c r="K38" s="9">
        <v>36389</v>
      </c>
      <c r="L38" s="10">
        <v>42901</v>
      </c>
    </row>
    <row r="39" spans="1:12" outlineLevel="2" x14ac:dyDescent="0.25">
      <c r="A39" s="6" t="s">
        <v>38</v>
      </c>
      <c r="B39" s="7">
        <v>10</v>
      </c>
      <c r="C39" s="7">
        <v>7</v>
      </c>
      <c r="D39" s="7">
        <v>3</v>
      </c>
      <c r="E39" s="7">
        <v>135</v>
      </c>
      <c r="F39" s="7">
        <v>91</v>
      </c>
      <c r="G39" s="7">
        <v>27</v>
      </c>
      <c r="H39" s="7" t="s">
        <v>17</v>
      </c>
      <c r="I39" s="7" t="s">
        <v>13</v>
      </c>
      <c r="J39" s="8">
        <v>166730</v>
      </c>
      <c r="K39" s="9">
        <v>40794</v>
      </c>
      <c r="L39" s="10">
        <v>42808</v>
      </c>
    </row>
    <row r="40" spans="1:12" outlineLevel="1" x14ac:dyDescent="0.25">
      <c r="A40" s="6"/>
      <c r="B40" s="7"/>
      <c r="C40" s="7"/>
      <c r="D40" s="28" t="s">
        <v>72</v>
      </c>
      <c r="E40" s="7"/>
      <c r="F40" s="7"/>
      <c r="G40" s="7"/>
      <c r="H40" s="7"/>
      <c r="I40" s="7"/>
      <c r="J40" s="8">
        <f>SUBTOTAL(1,J38:J39)</f>
        <v>148905</v>
      </c>
      <c r="K40" s="9"/>
      <c r="L40" s="10"/>
    </row>
    <row r="41" spans="1:12" outlineLevel="2" x14ac:dyDescent="0.25">
      <c r="A41" s="6" t="s">
        <v>39</v>
      </c>
      <c r="B41" s="7">
        <v>7</v>
      </c>
      <c r="C41" s="7">
        <v>5</v>
      </c>
      <c r="D41" s="7">
        <v>4</v>
      </c>
      <c r="E41" s="7">
        <v>150</v>
      </c>
      <c r="F41" s="7">
        <v>113</v>
      </c>
      <c r="G41" s="7">
        <v>31</v>
      </c>
      <c r="H41" s="7" t="s">
        <v>17</v>
      </c>
      <c r="I41" s="7" t="s">
        <v>18</v>
      </c>
      <c r="J41" s="8">
        <v>211000</v>
      </c>
      <c r="K41" s="9">
        <v>39423</v>
      </c>
      <c r="L41" s="10">
        <v>42865</v>
      </c>
    </row>
    <row r="42" spans="1:12" outlineLevel="2" x14ac:dyDescent="0.25">
      <c r="A42" s="6" t="s">
        <v>51</v>
      </c>
      <c r="B42" s="7">
        <v>12</v>
      </c>
      <c r="C42" s="7">
        <v>4</v>
      </c>
      <c r="D42" s="7">
        <v>4</v>
      </c>
      <c r="E42" s="7">
        <v>180</v>
      </c>
      <c r="F42" s="7">
        <v>101</v>
      </c>
      <c r="G42" s="7">
        <v>30</v>
      </c>
      <c r="H42" s="7" t="s">
        <v>17</v>
      </c>
      <c r="I42" s="7" t="s">
        <v>19</v>
      </c>
      <c r="J42" s="8">
        <v>205880</v>
      </c>
      <c r="K42" s="9">
        <v>39435</v>
      </c>
      <c r="L42" s="10">
        <v>41827</v>
      </c>
    </row>
    <row r="43" spans="1:12" outlineLevel="1" x14ac:dyDescent="0.25">
      <c r="A43" s="6"/>
      <c r="B43" s="7"/>
      <c r="C43" s="7"/>
      <c r="D43" s="28" t="s">
        <v>73</v>
      </c>
      <c r="E43" s="7"/>
      <c r="F43" s="7"/>
      <c r="G43" s="7"/>
      <c r="H43" s="7"/>
      <c r="I43" s="7"/>
      <c r="J43" s="8">
        <f>SUBTOTAL(1,J41:J42)</f>
        <v>208440</v>
      </c>
      <c r="K43" s="9"/>
      <c r="L43" s="10"/>
    </row>
    <row r="44" spans="1:12" outlineLevel="2" x14ac:dyDescent="0.25">
      <c r="A44" s="6" t="s">
        <v>40</v>
      </c>
      <c r="B44" s="7">
        <v>3</v>
      </c>
      <c r="C44" s="7">
        <v>2</v>
      </c>
      <c r="D44" s="7">
        <v>5</v>
      </c>
      <c r="E44" s="7">
        <v>189</v>
      </c>
      <c r="F44" s="7">
        <v>142</v>
      </c>
      <c r="G44" s="7">
        <v>37</v>
      </c>
      <c r="H44" s="7" t="s">
        <v>17</v>
      </c>
      <c r="I44" s="7" t="s">
        <v>27</v>
      </c>
      <c r="J44" s="8">
        <v>230870</v>
      </c>
      <c r="K44" s="9">
        <v>36964</v>
      </c>
      <c r="L44" s="10">
        <v>43800</v>
      </c>
    </row>
    <row r="45" spans="1:12" outlineLevel="2" x14ac:dyDescent="0.25">
      <c r="A45" s="18" t="s">
        <v>34</v>
      </c>
      <c r="B45" s="19">
        <v>10</v>
      </c>
      <c r="C45" s="19">
        <v>7</v>
      </c>
      <c r="D45" s="19">
        <v>5</v>
      </c>
      <c r="E45" s="19">
        <v>205</v>
      </c>
      <c r="F45" s="19">
        <v>140</v>
      </c>
      <c r="G45" s="19">
        <v>28</v>
      </c>
      <c r="H45" s="19" t="s">
        <v>17</v>
      </c>
      <c r="I45" s="19" t="s">
        <v>19</v>
      </c>
      <c r="J45" s="20">
        <v>305700</v>
      </c>
      <c r="K45" s="15">
        <v>41371</v>
      </c>
      <c r="L45" s="21">
        <v>42848</v>
      </c>
    </row>
    <row r="46" spans="1:12" outlineLevel="1" x14ac:dyDescent="0.25">
      <c r="A46" s="29"/>
      <c r="B46" s="30"/>
      <c r="C46" s="30"/>
      <c r="D46" s="33" t="s">
        <v>74</v>
      </c>
      <c r="E46" s="30"/>
      <c r="F46" s="30"/>
      <c r="G46" s="30"/>
      <c r="H46" s="30"/>
      <c r="I46" s="30"/>
      <c r="J46" s="31">
        <f>SUBTOTAL(1,J44:J45)</f>
        <v>268285</v>
      </c>
      <c r="K46" s="32"/>
      <c r="L46" s="32"/>
    </row>
    <row r="47" spans="1:12" x14ac:dyDescent="0.25">
      <c r="A47" s="29"/>
      <c r="B47" s="30"/>
      <c r="C47" s="30"/>
      <c r="D47" s="33" t="s">
        <v>76</v>
      </c>
      <c r="E47" s="30"/>
      <c r="F47" s="30"/>
      <c r="G47" s="30"/>
      <c r="H47" s="30"/>
      <c r="I47" s="30"/>
      <c r="J47" s="31">
        <f>SUBTOTAL(1,J2:J45)</f>
        <v>152025.13333333333</v>
      </c>
      <c r="K47" s="32"/>
      <c r="L47" s="32"/>
    </row>
  </sheetData>
  <sortState ref="A2:L31">
    <sortCondition ref="H2:H31"/>
    <sortCondition ref="D2:D3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F35" sqref="F35"/>
    </sheetView>
  </sheetViews>
  <sheetFormatPr defaultRowHeight="15" x14ac:dyDescent="0.25"/>
  <cols>
    <col min="1" max="1" width="28.42578125" customWidth="1"/>
    <col min="2" max="2" width="22.5703125" customWidth="1"/>
    <col min="4" max="4" width="26.28515625" customWidth="1"/>
    <col min="5" max="5" width="26.85546875" customWidth="1"/>
    <col min="6" max="6" width="25.140625" customWidth="1"/>
    <col min="7" max="7" width="16.7109375" customWidth="1"/>
    <col min="8" max="8" width="11.85546875" customWidth="1"/>
    <col min="9" max="9" width="24.7109375" customWidth="1"/>
    <col min="10" max="10" width="21.42578125" customWidth="1"/>
    <col min="11" max="11" width="17" customWidth="1"/>
    <col min="12" max="12" width="15.7109375" customWidth="1"/>
  </cols>
  <sheetData>
    <row r="1" spans="1:12" ht="15.75" thickBot="1" x14ac:dyDescent="0.3">
      <c r="A1" s="16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7" t="s">
        <v>11</v>
      </c>
    </row>
    <row r="2" spans="1:12" ht="15.75" thickTop="1" x14ac:dyDescent="0.25">
      <c r="A2" s="1" t="s">
        <v>50</v>
      </c>
      <c r="B2" s="2">
        <v>6</v>
      </c>
      <c r="C2" s="2">
        <v>1</v>
      </c>
      <c r="D2" s="37">
        <v>1</v>
      </c>
      <c r="E2" s="2">
        <v>35</v>
      </c>
      <c r="F2" s="2">
        <v>24</v>
      </c>
      <c r="G2" s="2">
        <v>11</v>
      </c>
      <c r="H2" s="2" t="s">
        <v>43</v>
      </c>
      <c r="I2" s="2" t="s">
        <v>18</v>
      </c>
      <c r="J2" s="37">
        <v>53000</v>
      </c>
      <c r="K2" s="4">
        <v>20196</v>
      </c>
      <c r="L2" s="5">
        <v>42161</v>
      </c>
    </row>
    <row r="3" spans="1:12" x14ac:dyDescent="0.25">
      <c r="A3" s="6" t="s">
        <v>22</v>
      </c>
      <c r="B3" s="7">
        <v>5</v>
      </c>
      <c r="C3" s="7">
        <v>1</v>
      </c>
      <c r="D3" s="38">
        <v>2</v>
      </c>
      <c r="E3" s="7">
        <v>68</v>
      </c>
      <c r="F3" s="7">
        <v>44</v>
      </c>
      <c r="G3" s="7">
        <v>18</v>
      </c>
      <c r="H3" s="7" t="s">
        <v>12</v>
      </c>
      <c r="I3" s="7" t="s">
        <v>18</v>
      </c>
      <c r="J3" s="38">
        <v>83950</v>
      </c>
      <c r="K3" s="9">
        <v>34917</v>
      </c>
      <c r="L3" s="10">
        <v>42483</v>
      </c>
    </row>
    <row r="4" spans="1:12" x14ac:dyDescent="0.25">
      <c r="A4" s="6" t="s">
        <v>35</v>
      </c>
      <c r="B4" s="7">
        <v>5</v>
      </c>
      <c r="C4" s="7">
        <v>5</v>
      </c>
      <c r="D4" s="38">
        <v>2</v>
      </c>
      <c r="E4" s="7">
        <v>46</v>
      </c>
      <c r="F4" s="7">
        <v>31</v>
      </c>
      <c r="G4" s="7">
        <v>14</v>
      </c>
      <c r="H4" s="7" t="s">
        <v>12</v>
      </c>
      <c r="I4" s="7" t="s">
        <v>18</v>
      </c>
      <c r="J4" s="38">
        <v>60450</v>
      </c>
      <c r="K4" s="9">
        <v>34309</v>
      </c>
      <c r="L4" s="10">
        <v>42790</v>
      </c>
    </row>
    <row r="5" spans="1:12" x14ac:dyDescent="0.25">
      <c r="A5" s="6" t="s">
        <v>37</v>
      </c>
      <c r="B5" s="7">
        <v>10</v>
      </c>
      <c r="C5" s="7">
        <v>10</v>
      </c>
      <c r="D5" s="38">
        <v>3</v>
      </c>
      <c r="E5" s="7">
        <v>109</v>
      </c>
      <c r="F5" s="7">
        <v>68</v>
      </c>
      <c r="G5" s="7">
        <v>24</v>
      </c>
      <c r="H5" s="7" t="s">
        <v>14</v>
      </c>
      <c r="I5" s="7" t="s">
        <v>18</v>
      </c>
      <c r="J5" s="38">
        <v>166207</v>
      </c>
      <c r="K5" s="9">
        <v>37901</v>
      </c>
      <c r="L5" s="10">
        <v>42781</v>
      </c>
    </row>
    <row r="6" spans="1:12" x14ac:dyDescent="0.25">
      <c r="A6" s="6" t="s">
        <v>39</v>
      </c>
      <c r="B6" s="7">
        <v>7</v>
      </c>
      <c r="C6" s="7">
        <v>5</v>
      </c>
      <c r="D6" s="38">
        <v>4</v>
      </c>
      <c r="E6" s="7">
        <v>150</v>
      </c>
      <c r="F6" s="7">
        <v>113</v>
      </c>
      <c r="G6" s="7">
        <v>31</v>
      </c>
      <c r="H6" s="7" t="s">
        <v>17</v>
      </c>
      <c r="I6" s="7" t="s">
        <v>18</v>
      </c>
      <c r="J6" s="38">
        <v>211000</v>
      </c>
      <c r="K6" s="9">
        <v>39423</v>
      </c>
      <c r="L6" s="10">
        <v>42865</v>
      </c>
    </row>
    <row r="7" spans="1:12" x14ac:dyDescent="0.25">
      <c r="A7" s="6" t="s">
        <v>26</v>
      </c>
      <c r="B7" s="7">
        <v>15</v>
      </c>
      <c r="C7" s="7">
        <v>14</v>
      </c>
      <c r="D7" s="38">
        <v>2</v>
      </c>
      <c r="E7" s="7">
        <v>59</v>
      </c>
      <c r="F7" s="7">
        <v>42</v>
      </c>
      <c r="G7" s="7">
        <v>16</v>
      </c>
      <c r="H7" s="7" t="s">
        <v>14</v>
      </c>
      <c r="I7" s="7" t="s">
        <v>27</v>
      </c>
      <c r="J7" s="38">
        <v>66666</v>
      </c>
      <c r="K7" s="9">
        <v>30484</v>
      </c>
      <c r="L7" s="10">
        <v>42716</v>
      </c>
    </row>
    <row r="8" spans="1:12" x14ac:dyDescent="0.25">
      <c r="A8" s="6" t="s">
        <v>33</v>
      </c>
      <c r="B8" s="7">
        <v>5</v>
      </c>
      <c r="C8" s="7">
        <v>4</v>
      </c>
      <c r="D8" s="38">
        <v>2</v>
      </c>
      <c r="E8" s="7">
        <v>66</v>
      </c>
      <c r="F8" s="7">
        <v>43</v>
      </c>
      <c r="G8" s="7">
        <v>16</v>
      </c>
      <c r="H8" s="7" t="s">
        <v>14</v>
      </c>
      <c r="I8" s="7" t="s">
        <v>27</v>
      </c>
      <c r="J8" s="38">
        <v>80000</v>
      </c>
      <c r="K8" s="9">
        <v>35176</v>
      </c>
      <c r="L8" s="10">
        <v>43159</v>
      </c>
    </row>
    <row r="9" spans="1:12" x14ac:dyDescent="0.25">
      <c r="A9" s="6" t="s">
        <v>28</v>
      </c>
      <c r="B9" s="7">
        <v>7</v>
      </c>
      <c r="C9" s="7">
        <v>6</v>
      </c>
      <c r="D9" s="38">
        <v>3</v>
      </c>
      <c r="E9" s="7">
        <v>111</v>
      </c>
      <c r="F9" s="7">
        <v>78</v>
      </c>
      <c r="G9" s="7">
        <v>21</v>
      </c>
      <c r="H9" s="7" t="s">
        <v>52</v>
      </c>
      <c r="I9" s="7" t="s">
        <v>27</v>
      </c>
      <c r="J9" s="38">
        <v>141000</v>
      </c>
      <c r="K9" s="9">
        <v>37724</v>
      </c>
      <c r="L9" s="10">
        <v>42626</v>
      </c>
    </row>
    <row r="10" spans="1:12" x14ac:dyDescent="0.25">
      <c r="A10" s="6" t="s">
        <v>30</v>
      </c>
      <c r="B10" s="7">
        <v>9</v>
      </c>
      <c r="C10" s="7">
        <v>3</v>
      </c>
      <c r="D10" s="38">
        <v>3</v>
      </c>
      <c r="E10" s="7">
        <v>98</v>
      </c>
      <c r="F10" s="7">
        <v>77</v>
      </c>
      <c r="G10" s="7">
        <v>19</v>
      </c>
      <c r="H10" s="7" t="s">
        <v>17</v>
      </c>
      <c r="I10" s="7" t="s">
        <v>27</v>
      </c>
      <c r="J10" s="38">
        <v>131080</v>
      </c>
      <c r="K10" s="9">
        <v>36389</v>
      </c>
      <c r="L10" s="10">
        <v>42901</v>
      </c>
    </row>
    <row r="11" spans="1:12" x14ac:dyDescent="0.25">
      <c r="A11" s="6" t="s">
        <v>32</v>
      </c>
      <c r="B11" s="7">
        <v>15</v>
      </c>
      <c r="C11" s="7">
        <v>6</v>
      </c>
      <c r="D11" s="38">
        <v>4</v>
      </c>
      <c r="E11" s="7">
        <v>160</v>
      </c>
      <c r="F11" s="7">
        <v>111</v>
      </c>
      <c r="G11" s="7">
        <v>26</v>
      </c>
      <c r="H11" s="7" t="s">
        <v>16</v>
      </c>
      <c r="I11" s="7" t="s">
        <v>27</v>
      </c>
      <c r="J11" s="38">
        <v>205640</v>
      </c>
      <c r="K11" s="9">
        <v>40281</v>
      </c>
      <c r="L11" s="10">
        <v>42708</v>
      </c>
    </row>
    <row r="12" spans="1:12" x14ac:dyDescent="0.25">
      <c r="A12" s="6" t="s">
        <v>40</v>
      </c>
      <c r="B12" s="7">
        <v>3</v>
      </c>
      <c r="C12" s="7">
        <v>2</v>
      </c>
      <c r="D12" s="38">
        <v>5</v>
      </c>
      <c r="E12" s="7">
        <v>189</v>
      </c>
      <c r="F12" s="7">
        <v>142</v>
      </c>
      <c r="G12" s="7">
        <v>37</v>
      </c>
      <c r="H12" s="7" t="s">
        <v>17</v>
      </c>
      <c r="I12" s="7" t="s">
        <v>27</v>
      </c>
      <c r="J12" s="38">
        <v>230870</v>
      </c>
      <c r="K12" s="9">
        <v>36964</v>
      </c>
      <c r="L12" s="10">
        <v>43800</v>
      </c>
    </row>
    <row r="13" spans="1:12" x14ac:dyDescent="0.25">
      <c r="A13" s="6" t="s">
        <v>46</v>
      </c>
      <c r="B13" s="7">
        <v>5</v>
      </c>
      <c r="C13" s="7">
        <v>4</v>
      </c>
      <c r="D13" s="38">
        <v>2</v>
      </c>
      <c r="E13" s="7">
        <v>46</v>
      </c>
      <c r="F13" s="7">
        <v>33</v>
      </c>
      <c r="G13" s="7">
        <v>13</v>
      </c>
      <c r="H13" s="7" t="s">
        <v>12</v>
      </c>
      <c r="I13" s="7" t="s">
        <v>13</v>
      </c>
      <c r="J13" s="38">
        <v>65560</v>
      </c>
      <c r="K13" s="9">
        <v>34355</v>
      </c>
      <c r="L13" s="10">
        <v>41256</v>
      </c>
    </row>
    <row r="14" spans="1:12" x14ac:dyDescent="0.25">
      <c r="A14" s="6" t="s">
        <v>24</v>
      </c>
      <c r="B14" s="7">
        <v>7</v>
      </c>
      <c r="C14" s="7">
        <v>6</v>
      </c>
      <c r="D14" s="38">
        <v>2</v>
      </c>
      <c r="E14" s="7">
        <v>71</v>
      </c>
      <c r="F14" s="7">
        <v>51</v>
      </c>
      <c r="G14" s="7">
        <v>18</v>
      </c>
      <c r="H14" s="7" t="s">
        <v>17</v>
      </c>
      <c r="I14" s="7" t="s">
        <v>13</v>
      </c>
      <c r="J14" s="38">
        <v>82030</v>
      </c>
      <c r="K14" s="9">
        <v>34353</v>
      </c>
      <c r="L14" s="10">
        <v>42428</v>
      </c>
    </row>
    <row r="15" spans="1:12" x14ac:dyDescent="0.25">
      <c r="A15" s="6" t="s">
        <v>29</v>
      </c>
      <c r="B15" s="7">
        <v>9</v>
      </c>
      <c r="C15" s="7">
        <v>8</v>
      </c>
      <c r="D15" s="38">
        <v>2</v>
      </c>
      <c r="E15" s="7">
        <v>69</v>
      </c>
      <c r="F15" s="7">
        <v>52</v>
      </c>
      <c r="G15" s="7">
        <v>17</v>
      </c>
      <c r="H15" s="7" t="s">
        <v>14</v>
      </c>
      <c r="I15" s="7" t="s">
        <v>13</v>
      </c>
      <c r="J15" s="38">
        <v>87560</v>
      </c>
      <c r="K15" s="9">
        <v>29752</v>
      </c>
      <c r="L15" s="10">
        <v>42808</v>
      </c>
    </row>
    <row r="16" spans="1:12" x14ac:dyDescent="0.25">
      <c r="A16" s="6" t="s">
        <v>20</v>
      </c>
      <c r="B16" s="7">
        <v>10</v>
      </c>
      <c r="C16" s="7">
        <v>6</v>
      </c>
      <c r="D16" s="38">
        <v>3</v>
      </c>
      <c r="E16" s="7">
        <v>169</v>
      </c>
      <c r="F16" s="7">
        <v>96</v>
      </c>
      <c r="G16" s="7">
        <v>28</v>
      </c>
      <c r="H16" s="7" t="s">
        <v>53</v>
      </c>
      <c r="I16" s="7" t="s">
        <v>13</v>
      </c>
      <c r="J16" s="38">
        <v>201400</v>
      </c>
      <c r="K16" s="9">
        <v>41621</v>
      </c>
      <c r="L16" s="10">
        <v>41764</v>
      </c>
    </row>
    <row r="17" spans="1:12" x14ac:dyDescent="0.25">
      <c r="A17" s="6" t="s">
        <v>38</v>
      </c>
      <c r="B17" s="7">
        <v>10</v>
      </c>
      <c r="C17" s="7">
        <v>7</v>
      </c>
      <c r="D17" s="38">
        <v>3</v>
      </c>
      <c r="E17" s="7">
        <v>135</v>
      </c>
      <c r="F17" s="7">
        <v>91</v>
      </c>
      <c r="G17" s="7">
        <v>27</v>
      </c>
      <c r="H17" s="7" t="s">
        <v>17</v>
      </c>
      <c r="I17" s="7" t="s">
        <v>13</v>
      </c>
      <c r="J17" s="38">
        <v>166730</v>
      </c>
      <c r="K17" s="9">
        <v>40794</v>
      </c>
      <c r="L17" s="10">
        <v>42808</v>
      </c>
    </row>
    <row r="18" spans="1:12" x14ac:dyDescent="0.25">
      <c r="A18" s="6" t="s">
        <v>44</v>
      </c>
      <c r="B18" s="7">
        <v>15</v>
      </c>
      <c r="C18" s="7">
        <v>1</v>
      </c>
      <c r="D18" s="38">
        <v>5</v>
      </c>
      <c r="E18" s="7">
        <v>258</v>
      </c>
      <c r="F18" s="7">
        <v>201</v>
      </c>
      <c r="G18" s="7">
        <v>40</v>
      </c>
      <c r="H18" s="7" t="s">
        <v>16</v>
      </c>
      <c r="I18" s="7" t="s">
        <v>13</v>
      </c>
      <c r="J18" s="38">
        <v>357900</v>
      </c>
      <c r="K18" s="9">
        <v>43119</v>
      </c>
      <c r="L18" s="10">
        <v>43572</v>
      </c>
    </row>
    <row r="19" spans="1:12" x14ac:dyDescent="0.25">
      <c r="A19" s="6" t="s">
        <v>45</v>
      </c>
      <c r="B19" s="7">
        <v>10</v>
      </c>
      <c r="C19" s="7">
        <v>9</v>
      </c>
      <c r="D19" s="38">
        <v>5</v>
      </c>
      <c r="E19" s="7">
        <v>279</v>
      </c>
      <c r="F19" s="7">
        <v>199</v>
      </c>
      <c r="G19" s="7">
        <v>44</v>
      </c>
      <c r="H19" s="7" t="s">
        <v>52</v>
      </c>
      <c r="I19" s="7" t="s">
        <v>13</v>
      </c>
      <c r="J19" s="38">
        <v>400000</v>
      </c>
      <c r="K19" s="9">
        <v>43477</v>
      </c>
      <c r="L19" s="10">
        <v>43903</v>
      </c>
    </row>
    <row r="20" spans="1:12" x14ac:dyDescent="0.25">
      <c r="A20" s="6" t="s">
        <v>47</v>
      </c>
      <c r="B20" s="7">
        <v>5</v>
      </c>
      <c r="C20" s="7">
        <v>3</v>
      </c>
      <c r="D20" s="38">
        <v>2</v>
      </c>
      <c r="E20" s="7">
        <v>54</v>
      </c>
      <c r="F20" s="7">
        <v>38</v>
      </c>
      <c r="G20" s="7">
        <v>21</v>
      </c>
      <c r="H20" s="7" t="s">
        <v>14</v>
      </c>
      <c r="I20" s="7" t="s">
        <v>15</v>
      </c>
      <c r="J20" s="38">
        <v>72340</v>
      </c>
      <c r="K20" s="9">
        <v>34173</v>
      </c>
      <c r="L20" s="10">
        <v>41043</v>
      </c>
    </row>
    <row r="21" spans="1:12" x14ac:dyDescent="0.25">
      <c r="A21" s="6" t="s">
        <v>23</v>
      </c>
      <c r="B21" s="7">
        <v>2</v>
      </c>
      <c r="C21" s="7">
        <v>2</v>
      </c>
      <c r="D21" s="38">
        <v>2</v>
      </c>
      <c r="E21" s="7">
        <v>71</v>
      </c>
      <c r="F21" s="7">
        <v>50</v>
      </c>
      <c r="G21" s="7">
        <v>24</v>
      </c>
      <c r="H21" s="7" t="s">
        <v>17</v>
      </c>
      <c r="I21" s="7" t="s">
        <v>15</v>
      </c>
      <c r="J21" s="38">
        <v>88980</v>
      </c>
      <c r="K21" s="9">
        <v>35802</v>
      </c>
      <c r="L21" s="10">
        <v>42546</v>
      </c>
    </row>
    <row r="22" spans="1:12" x14ac:dyDescent="0.25">
      <c r="A22" s="6" t="s">
        <v>41</v>
      </c>
      <c r="B22" s="7">
        <v>5</v>
      </c>
      <c r="C22" s="7">
        <v>5</v>
      </c>
      <c r="D22" s="38">
        <v>2</v>
      </c>
      <c r="E22" s="7">
        <v>59</v>
      </c>
      <c r="F22" s="7">
        <v>40</v>
      </c>
      <c r="G22" s="7">
        <v>15</v>
      </c>
      <c r="H22" s="7" t="s">
        <v>14</v>
      </c>
      <c r="I22" s="7" t="s">
        <v>15</v>
      </c>
      <c r="J22" s="38">
        <v>76340</v>
      </c>
      <c r="K22" s="9">
        <v>36692</v>
      </c>
      <c r="L22" s="10">
        <v>43663</v>
      </c>
    </row>
    <row r="23" spans="1:12" x14ac:dyDescent="0.25">
      <c r="A23" s="6" t="s">
        <v>49</v>
      </c>
      <c r="B23" s="7">
        <v>13</v>
      </c>
      <c r="C23" s="7">
        <v>13</v>
      </c>
      <c r="D23" s="38">
        <v>3</v>
      </c>
      <c r="E23" s="7">
        <v>124</v>
      </c>
      <c r="F23" s="7">
        <v>68</v>
      </c>
      <c r="G23" s="7">
        <v>27</v>
      </c>
      <c r="H23" s="7" t="s">
        <v>16</v>
      </c>
      <c r="I23" s="7" t="s">
        <v>15</v>
      </c>
      <c r="J23" s="38">
        <v>155430</v>
      </c>
      <c r="K23" s="9">
        <v>40707</v>
      </c>
      <c r="L23" s="10">
        <v>41034</v>
      </c>
    </row>
    <row r="24" spans="1:12" x14ac:dyDescent="0.25">
      <c r="A24" s="6" t="s">
        <v>48</v>
      </c>
      <c r="B24" s="7">
        <v>7</v>
      </c>
      <c r="C24" s="7">
        <v>6</v>
      </c>
      <c r="D24" s="38">
        <v>3</v>
      </c>
      <c r="E24" s="7">
        <v>108</v>
      </c>
      <c r="F24" s="7">
        <v>64</v>
      </c>
      <c r="G24" s="7">
        <v>27</v>
      </c>
      <c r="H24" s="7" t="s">
        <v>52</v>
      </c>
      <c r="I24" s="7" t="s">
        <v>15</v>
      </c>
      <c r="J24" s="38">
        <v>147461</v>
      </c>
      <c r="K24" s="9">
        <v>40524</v>
      </c>
      <c r="L24" s="10">
        <v>41073</v>
      </c>
    </row>
    <row r="25" spans="1:12" x14ac:dyDescent="0.25">
      <c r="A25" s="6" t="s">
        <v>25</v>
      </c>
      <c r="B25" s="7">
        <v>4</v>
      </c>
      <c r="C25" s="7">
        <v>3</v>
      </c>
      <c r="D25" s="38">
        <v>3</v>
      </c>
      <c r="E25" s="7">
        <v>100</v>
      </c>
      <c r="F25" s="7">
        <v>68</v>
      </c>
      <c r="G25" s="7">
        <v>24</v>
      </c>
      <c r="H25" s="7" t="s">
        <v>12</v>
      </c>
      <c r="I25" s="7" t="s">
        <v>15</v>
      </c>
      <c r="J25" s="38">
        <v>150000</v>
      </c>
      <c r="K25" s="9">
        <v>38186</v>
      </c>
      <c r="L25" s="10">
        <v>42854</v>
      </c>
    </row>
    <row r="26" spans="1:12" x14ac:dyDescent="0.25">
      <c r="A26" s="6" t="s">
        <v>42</v>
      </c>
      <c r="B26" s="7">
        <v>5</v>
      </c>
      <c r="C26" s="7">
        <v>3</v>
      </c>
      <c r="D26" s="38">
        <v>3</v>
      </c>
      <c r="E26" s="7">
        <v>93</v>
      </c>
      <c r="F26" s="7">
        <v>66</v>
      </c>
      <c r="G26" s="7">
        <v>23</v>
      </c>
      <c r="H26" s="7" t="s">
        <v>12</v>
      </c>
      <c r="I26" s="7" t="s">
        <v>15</v>
      </c>
      <c r="J26" s="38">
        <v>144610</v>
      </c>
      <c r="K26" s="9">
        <v>34563</v>
      </c>
      <c r="L26" s="10">
        <v>43722</v>
      </c>
    </row>
    <row r="27" spans="1:12" x14ac:dyDescent="0.25">
      <c r="A27" s="6" t="s">
        <v>21</v>
      </c>
      <c r="B27" s="7">
        <v>5</v>
      </c>
      <c r="C27" s="7">
        <v>1</v>
      </c>
      <c r="D27" s="38">
        <v>2</v>
      </c>
      <c r="E27" s="7">
        <v>71</v>
      </c>
      <c r="F27" s="7">
        <v>51</v>
      </c>
      <c r="G27" s="7">
        <v>21</v>
      </c>
      <c r="H27" s="7" t="s">
        <v>12</v>
      </c>
      <c r="I27" s="7" t="s">
        <v>19</v>
      </c>
      <c r="J27" s="38">
        <v>87000</v>
      </c>
      <c r="K27" s="9">
        <v>34098</v>
      </c>
      <c r="L27" s="10">
        <v>42421</v>
      </c>
    </row>
    <row r="28" spans="1:12" x14ac:dyDescent="0.25">
      <c r="A28" s="6" t="s">
        <v>36</v>
      </c>
      <c r="B28" s="7">
        <v>5</v>
      </c>
      <c r="C28" s="7">
        <v>1</v>
      </c>
      <c r="D28" s="38">
        <v>3</v>
      </c>
      <c r="E28" s="7">
        <v>105</v>
      </c>
      <c r="F28" s="7">
        <v>74</v>
      </c>
      <c r="G28" s="7">
        <v>21</v>
      </c>
      <c r="H28" s="7" t="s">
        <v>14</v>
      </c>
      <c r="I28" s="7" t="s">
        <v>19</v>
      </c>
      <c r="J28" s="38">
        <v>137990</v>
      </c>
      <c r="K28" s="9">
        <v>36293</v>
      </c>
      <c r="L28" s="10">
        <v>43328</v>
      </c>
    </row>
    <row r="29" spans="1:12" x14ac:dyDescent="0.25">
      <c r="A29" s="6" t="s">
        <v>51</v>
      </c>
      <c r="B29" s="7">
        <v>12</v>
      </c>
      <c r="C29" s="7">
        <v>4</v>
      </c>
      <c r="D29" s="38">
        <v>4</v>
      </c>
      <c r="E29" s="7">
        <v>180</v>
      </c>
      <c r="F29" s="7">
        <v>101</v>
      </c>
      <c r="G29" s="7">
        <v>30</v>
      </c>
      <c r="H29" s="7" t="s">
        <v>17</v>
      </c>
      <c r="I29" s="7" t="s">
        <v>19</v>
      </c>
      <c r="J29" s="38">
        <v>205880</v>
      </c>
      <c r="K29" s="9">
        <v>39435</v>
      </c>
      <c r="L29" s="10">
        <v>41827</v>
      </c>
    </row>
    <row r="30" spans="1:12" x14ac:dyDescent="0.25">
      <c r="A30" s="6" t="s">
        <v>31</v>
      </c>
      <c r="B30" s="7">
        <v>13</v>
      </c>
      <c r="C30" s="7">
        <v>5</v>
      </c>
      <c r="D30" s="38">
        <v>4</v>
      </c>
      <c r="E30" s="7">
        <v>164</v>
      </c>
      <c r="F30" s="7">
        <v>115</v>
      </c>
      <c r="G30" s="7">
        <v>28</v>
      </c>
      <c r="H30" s="7" t="s">
        <v>12</v>
      </c>
      <c r="I30" s="7" t="s">
        <v>19</v>
      </c>
      <c r="J30" s="38">
        <v>197980</v>
      </c>
      <c r="K30" s="9">
        <v>38399</v>
      </c>
      <c r="L30" s="10">
        <v>42590</v>
      </c>
    </row>
    <row r="31" spans="1:12" x14ac:dyDescent="0.25">
      <c r="A31" s="18" t="s">
        <v>34</v>
      </c>
      <c r="B31" s="19">
        <v>10</v>
      </c>
      <c r="C31" s="19">
        <v>7</v>
      </c>
      <c r="D31" s="39">
        <v>5</v>
      </c>
      <c r="E31" s="19">
        <v>205</v>
      </c>
      <c r="F31" s="19">
        <v>140</v>
      </c>
      <c r="G31" s="19">
        <v>28</v>
      </c>
      <c r="H31" s="19" t="s">
        <v>17</v>
      </c>
      <c r="I31" s="19" t="s">
        <v>19</v>
      </c>
      <c r="J31" s="39">
        <v>305700</v>
      </c>
      <c r="K31" s="15">
        <v>41371</v>
      </c>
      <c r="L31" s="21">
        <v>42848</v>
      </c>
    </row>
    <row r="35" spans="4:6" x14ac:dyDescent="0.25">
      <c r="D35" s="14" t="s">
        <v>3</v>
      </c>
      <c r="E35" s="14" t="s">
        <v>9</v>
      </c>
      <c r="F35" s="14" t="s">
        <v>9</v>
      </c>
    </row>
    <row r="36" spans="4:6" x14ac:dyDescent="0.25">
      <c r="D36">
        <v>3</v>
      </c>
      <c r="E36" t="s">
        <v>107</v>
      </c>
      <c r="F36" t="s">
        <v>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A7" sqref="A7"/>
    </sheetView>
  </sheetViews>
  <sheetFormatPr defaultRowHeight="15" x14ac:dyDescent="0.25"/>
  <cols>
    <col min="1" max="1" width="19.28515625" bestFit="1" customWidth="1"/>
    <col min="2" max="2" width="35.7109375" bestFit="1" customWidth="1"/>
    <col min="3" max="3" width="20.7109375" bestFit="1" customWidth="1"/>
    <col min="4" max="4" width="4.28515625" bestFit="1" customWidth="1"/>
    <col min="5" max="5" width="4.5703125" bestFit="1" customWidth="1"/>
    <col min="6" max="7" width="4.7109375" bestFit="1" customWidth="1"/>
    <col min="8" max="8" width="3.7109375" bestFit="1" customWidth="1"/>
    <col min="9" max="9" width="4" bestFit="1" customWidth="1"/>
    <col min="10" max="10" width="4.140625" bestFit="1" customWidth="1"/>
    <col min="11" max="11" width="11.28515625" bestFit="1" customWidth="1"/>
    <col min="12" max="12" width="7" bestFit="1" customWidth="1"/>
    <col min="13" max="13" width="11.28515625" bestFit="1" customWidth="1"/>
    <col min="14" max="14" width="7" bestFit="1" customWidth="1"/>
    <col min="15" max="15" width="11.28515625" bestFit="1" customWidth="1"/>
    <col min="16" max="16" width="26" bestFit="1" customWidth="1"/>
    <col min="17" max="17" width="20.140625" bestFit="1" customWidth="1"/>
    <col min="18" max="18" width="17.5703125" bestFit="1" customWidth="1"/>
    <col min="19" max="19" width="12.7109375" bestFit="1" customWidth="1"/>
    <col min="20" max="20" width="14.85546875" bestFit="1" customWidth="1"/>
    <col min="21" max="21" width="13.7109375" bestFit="1" customWidth="1"/>
    <col min="22" max="22" width="11.7109375" bestFit="1" customWidth="1"/>
    <col min="23" max="23" width="16.28515625" bestFit="1" customWidth="1"/>
    <col min="24" max="24" width="16.7109375" bestFit="1" customWidth="1"/>
    <col min="25" max="27" width="15.85546875" bestFit="1" customWidth="1"/>
    <col min="28" max="28" width="20.28515625" bestFit="1" customWidth="1"/>
    <col min="29" max="30" width="14.28515625" bestFit="1" customWidth="1"/>
    <col min="31" max="31" width="13.28515625" bestFit="1" customWidth="1"/>
    <col min="32" max="32" width="11.28515625" bestFit="1" customWidth="1"/>
  </cols>
  <sheetData>
    <row r="1" spans="1:2" x14ac:dyDescent="0.25">
      <c r="A1" s="11" t="s">
        <v>112</v>
      </c>
      <c r="B1" t="s">
        <v>111</v>
      </c>
    </row>
    <row r="2" spans="1:2" x14ac:dyDescent="0.25">
      <c r="A2" s="11" t="s">
        <v>113</v>
      </c>
      <c r="B2" t="s">
        <v>110</v>
      </c>
    </row>
    <row r="3" spans="1:2" x14ac:dyDescent="0.25">
      <c r="A3" s="11" t="s">
        <v>11</v>
      </c>
      <c r="B3" t="s">
        <v>108</v>
      </c>
    </row>
    <row r="5" spans="1:2" x14ac:dyDescent="0.25">
      <c r="A5" s="11" t="s">
        <v>54</v>
      </c>
      <c r="B5" t="s">
        <v>114</v>
      </c>
    </row>
    <row r="6" spans="1:2" x14ac:dyDescent="0.25">
      <c r="A6" s="12" t="s">
        <v>47</v>
      </c>
      <c r="B6" s="44">
        <v>72340</v>
      </c>
    </row>
    <row r="7" spans="1:2" x14ac:dyDescent="0.25">
      <c r="A7" s="12" t="s">
        <v>49</v>
      </c>
      <c r="B7" s="44">
        <v>155430</v>
      </c>
    </row>
    <row r="8" spans="1:2" x14ac:dyDescent="0.25">
      <c r="A8" s="12" t="s">
        <v>48</v>
      </c>
      <c r="B8" s="44">
        <v>147461</v>
      </c>
    </row>
    <row r="9" spans="1:2" x14ac:dyDescent="0.25">
      <c r="A9" s="12" t="s">
        <v>55</v>
      </c>
      <c r="B9" s="44">
        <v>375231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="90" zoomScaleNormal="90" workbookViewId="0">
      <selection activeCell="E30" sqref="E30"/>
    </sheetView>
  </sheetViews>
  <sheetFormatPr defaultRowHeight="15" x14ac:dyDescent="0.25"/>
  <cols>
    <col min="1" max="1" width="28.42578125" customWidth="1"/>
    <col min="2" max="2" width="23" customWidth="1"/>
    <col min="4" max="4" width="26.28515625" customWidth="1"/>
    <col min="5" max="5" width="17.7109375" customWidth="1"/>
    <col min="6" max="6" width="17.5703125" customWidth="1"/>
    <col min="7" max="7" width="17" customWidth="1"/>
    <col min="8" max="8" width="11.85546875" customWidth="1"/>
    <col min="9" max="9" width="25.140625" customWidth="1"/>
    <col min="10" max="10" width="21.42578125" customWidth="1"/>
    <col min="11" max="11" width="17" customWidth="1"/>
    <col min="12" max="12" width="16" customWidth="1"/>
  </cols>
  <sheetData>
    <row r="1" spans="1:12" ht="13.9" customHeight="1" thickBot="1" x14ac:dyDescent="0.3">
      <c r="A1" s="40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1" t="s">
        <v>10</v>
      </c>
      <c r="L1" s="42" t="s">
        <v>11</v>
      </c>
    </row>
    <row r="2" spans="1:12" ht="15.75" thickTop="1" x14ac:dyDescent="0.25">
      <c r="A2" s="1" t="s">
        <v>49</v>
      </c>
      <c r="B2" s="2">
        <v>13</v>
      </c>
      <c r="C2" s="2">
        <v>13</v>
      </c>
      <c r="D2" s="2">
        <v>3</v>
      </c>
      <c r="E2" s="2">
        <v>124</v>
      </c>
      <c r="F2" s="2">
        <v>68</v>
      </c>
      <c r="G2" s="2">
        <v>27</v>
      </c>
      <c r="H2" s="2" t="s">
        <v>16</v>
      </c>
      <c r="I2" s="2" t="s">
        <v>15</v>
      </c>
      <c r="J2" s="3">
        <v>155430</v>
      </c>
      <c r="K2" s="4">
        <v>40707</v>
      </c>
      <c r="L2" s="5">
        <v>41034</v>
      </c>
    </row>
    <row r="3" spans="1:12" x14ac:dyDescent="0.25">
      <c r="A3" s="6" t="s">
        <v>47</v>
      </c>
      <c r="B3" s="7">
        <v>5</v>
      </c>
      <c r="C3" s="7">
        <v>3</v>
      </c>
      <c r="D3" s="7">
        <v>2</v>
      </c>
      <c r="E3" s="7">
        <v>54</v>
      </c>
      <c r="F3" s="7">
        <v>38</v>
      </c>
      <c r="G3" s="7">
        <v>21</v>
      </c>
      <c r="H3" s="7" t="s">
        <v>14</v>
      </c>
      <c r="I3" s="7" t="s">
        <v>15</v>
      </c>
      <c r="J3" s="8">
        <v>72340</v>
      </c>
      <c r="K3" s="9">
        <v>34173</v>
      </c>
      <c r="L3" s="10">
        <v>41043</v>
      </c>
    </row>
    <row r="4" spans="1:12" x14ac:dyDescent="0.25">
      <c r="A4" s="6" t="s">
        <v>48</v>
      </c>
      <c r="B4" s="7">
        <v>7</v>
      </c>
      <c r="C4" s="7">
        <v>6</v>
      </c>
      <c r="D4" s="7">
        <v>3</v>
      </c>
      <c r="E4" s="7">
        <v>108</v>
      </c>
      <c r="F4" s="7">
        <v>64</v>
      </c>
      <c r="G4" s="7">
        <v>27</v>
      </c>
      <c r="H4" s="7" t="s">
        <v>52</v>
      </c>
      <c r="I4" s="7" t="s">
        <v>15</v>
      </c>
      <c r="J4" s="8">
        <v>147461</v>
      </c>
      <c r="K4" s="9">
        <v>40524</v>
      </c>
      <c r="L4" s="10">
        <v>41073</v>
      </c>
    </row>
    <row r="5" spans="1:12" x14ac:dyDescent="0.25">
      <c r="A5" s="6" t="s">
        <v>46</v>
      </c>
      <c r="B5" s="7">
        <v>5</v>
      </c>
      <c r="C5" s="7">
        <v>4</v>
      </c>
      <c r="D5" s="7">
        <v>2</v>
      </c>
      <c r="E5" s="7">
        <v>46</v>
      </c>
      <c r="F5" s="7">
        <v>33</v>
      </c>
      <c r="G5" s="7">
        <v>13</v>
      </c>
      <c r="H5" s="7" t="s">
        <v>12</v>
      </c>
      <c r="I5" s="7" t="s">
        <v>13</v>
      </c>
      <c r="J5" s="8">
        <v>65560</v>
      </c>
      <c r="K5" s="9">
        <v>34355</v>
      </c>
      <c r="L5" s="10">
        <v>41256</v>
      </c>
    </row>
    <row r="6" spans="1:12" x14ac:dyDescent="0.25">
      <c r="A6" s="6" t="s">
        <v>20</v>
      </c>
      <c r="B6" s="7">
        <v>10</v>
      </c>
      <c r="C6" s="7">
        <v>6</v>
      </c>
      <c r="D6" s="7">
        <v>3</v>
      </c>
      <c r="E6" s="7">
        <v>169</v>
      </c>
      <c r="F6" s="7">
        <v>96</v>
      </c>
      <c r="G6" s="7">
        <v>28</v>
      </c>
      <c r="H6" s="7" t="s">
        <v>53</v>
      </c>
      <c r="I6" s="7" t="s">
        <v>13</v>
      </c>
      <c r="J6" s="8">
        <v>201400</v>
      </c>
      <c r="K6" s="9">
        <v>41621</v>
      </c>
      <c r="L6" s="10">
        <v>41764</v>
      </c>
    </row>
    <row r="7" spans="1:12" x14ac:dyDescent="0.25">
      <c r="A7" s="6" t="s">
        <v>51</v>
      </c>
      <c r="B7" s="7">
        <v>12</v>
      </c>
      <c r="C7" s="7">
        <v>4</v>
      </c>
      <c r="D7" s="7">
        <v>4</v>
      </c>
      <c r="E7" s="7">
        <v>180</v>
      </c>
      <c r="F7" s="7">
        <v>101</v>
      </c>
      <c r="G7" s="7">
        <v>30</v>
      </c>
      <c r="H7" s="7" t="s">
        <v>17</v>
      </c>
      <c r="I7" s="7" t="s">
        <v>19</v>
      </c>
      <c r="J7" s="8">
        <v>205880</v>
      </c>
      <c r="K7" s="9">
        <v>39435</v>
      </c>
      <c r="L7" s="10">
        <v>41827</v>
      </c>
    </row>
    <row r="8" spans="1:12" x14ac:dyDescent="0.25">
      <c r="A8" s="6" t="s">
        <v>50</v>
      </c>
      <c r="B8" s="7">
        <v>6</v>
      </c>
      <c r="C8" s="7">
        <v>1</v>
      </c>
      <c r="D8" s="7">
        <v>1</v>
      </c>
      <c r="E8" s="7">
        <v>35</v>
      </c>
      <c r="F8" s="7">
        <v>24</v>
      </c>
      <c r="G8" s="7">
        <v>11</v>
      </c>
      <c r="H8" s="7" t="s">
        <v>43</v>
      </c>
      <c r="I8" s="7" t="s">
        <v>18</v>
      </c>
      <c r="J8" s="8">
        <v>53000</v>
      </c>
      <c r="K8" s="9">
        <v>20196</v>
      </c>
      <c r="L8" s="10">
        <v>42161</v>
      </c>
    </row>
    <row r="9" spans="1:12" x14ac:dyDescent="0.25">
      <c r="A9" s="6" t="s">
        <v>21</v>
      </c>
      <c r="B9" s="7">
        <v>5</v>
      </c>
      <c r="C9" s="7">
        <v>1</v>
      </c>
      <c r="D9" s="7">
        <v>2</v>
      </c>
      <c r="E9" s="7">
        <v>71</v>
      </c>
      <c r="F9" s="7">
        <v>51</v>
      </c>
      <c r="G9" s="7">
        <v>21</v>
      </c>
      <c r="H9" s="7" t="s">
        <v>12</v>
      </c>
      <c r="I9" s="7" t="s">
        <v>19</v>
      </c>
      <c r="J9" s="8">
        <v>87000</v>
      </c>
      <c r="K9" s="9">
        <v>34098</v>
      </c>
      <c r="L9" s="10">
        <v>42421</v>
      </c>
    </row>
    <row r="10" spans="1:12" x14ac:dyDescent="0.25">
      <c r="A10" s="6" t="s">
        <v>24</v>
      </c>
      <c r="B10" s="7">
        <v>7</v>
      </c>
      <c r="C10" s="7">
        <v>6</v>
      </c>
      <c r="D10" s="7">
        <v>2</v>
      </c>
      <c r="E10" s="7">
        <v>71</v>
      </c>
      <c r="F10" s="7">
        <v>51</v>
      </c>
      <c r="G10" s="7">
        <v>18</v>
      </c>
      <c r="H10" s="7" t="s">
        <v>17</v>
      </c>
      <c r="I10" s="7" t="s">
        <v>13</v>
      </c>
      <c r="J10" s="8">
        <v>82030</v>
      </c>
      <c r="K10" s="9">
        <v>34353</v>
      </c>
      <c r="L10" s="10">
        <v>42428</v>
      </c>
    </row>
    <row r="11" spans="1:12" x14ac:dyDescent="0.25">
      <c r="A11" s="6" t="s">
        <v>22</v>
      </c>
      <c r="B11" s="7">
        <v>5</v>
      </c>
      <c r="C11" s="7">
        <v>1</v>
      </c>
      <c r="D11" s="7">
        <v>2</v>
      </c>
      <c r="E11" s="7">
        <v>68</v>
      </c>
      <c r="F11" s="7">
        <v>44</v>
      </c>
      <c r="G11" s="7">
        <v>18</v>
      </c>
      <c r="H11" s="7" t="s">
        <v>12</v>
      </c>
      <c r="I11" s="7" t="s">
        <v>18</v>
      </c>
      <c r="J11" s="8">
        <v>83950</v>
      </c>
      <c r="K11" s="9">
        <v>34917</v>
      </c>
      <c r="L11" s="10">
        <v>42483</v>
      </c>
    </row>
    <row r="12" spans="1:12" x14ac:dyDescent="0.25">
      <c r="A12" s="6" t="s">
        <v>23</v>
      </c>
      <c r="B12" s="7">
        <v>2</v>
      </c>
      <c r="C12" s="7">
        <v>2</v>
      </c>
      <c r="D12" s="7">
        <v>2</v>
      </c>
      <c r="E12" s="7">
        <v>71</v>
      </c>
      <c r="F12" s="7">
        <v>50</v>
      </c>
      <c r="G12" s="7">
        <v>24</v>
      </c>
      <c r="H12" s="7" t="s">
        <v>17</v>
      </c>
      <c r="I12" s="7" t="s">
        <v>15</v>
      </c>
      <c r="J12" s="8">
        <v>88980</v>
      </c>
      <c r="K12" s="9">
        <v>35802</v>
      </c>
      <c r="L12" s="10">
        <v>42546</v>
      </c>
    </row>
    <row r="13" spans="1:12" x14ac:dyDescent="0.25">
      <c r="A13" s="6" t="s">
        <v>31</v>
      </c>
      <c r="B13" s="7">
        <v>13</v>
      </c>
      <c r="C13" s="7">
        <v>5</v>
      </c>
      <c r="D13" s="7">
        <v>4</v>
      </c>
      <c r="E13" s="7">
        <v>164</v>
      </c>
      <c r="F13" s="7">
        <v>115</v>
      </c>
      <c r="G13" s="7">
        <v>28</v>
      </c>
      <c r="H13" s="7" t="s">
        <v>12</v>
      </c>
      <c r="I13" s="7" t="s">
        <v>19</v>
      </c>
      <c r="J13" s="8">
        <v>197980</v>
      </c>
      <c r="K13" s="9">
        <v>38399</v>
      </c>
      <c r="L13" s="10">
        <v>42590</v>
      </c>
    </row>
    <row r="14" spans="1:12" x14ac:dyDescent="0.25">
      <c r="A14" s="6" t="s">
        <v>28</v>
      </c>
      <c r="B14" s="7">
        <v>7</v>
      </c>
      <c r="C14" s="7">
        <v>6</v>
      </c>
      <c r="D14" s="7">
        <v>3</v>
      </c>
      <c r="E14" s="7">
        <v>111</v>
      </c>
      <c r="F14" s="7">
        <v>78</v>
      </c>
      <c r="G14" s="7">
        <v>21</v>
      </c>
      <c r="H14" s="7" t="s">
        <v>52</v>
      </c>
      <c r="I14" s="7" t="s">
        <v>27</v>
      </c>
      <c r="J14" s="8">
        <v>141000</v>
      </c>
      <c r="K14" s="9">
        <v>37724</v>
      </c>
      <c r="L14" s="10">
        <v>42626</v>
      </c>
    </row>
    <row r="15" spans="1:12" x14ac:dyDescent="0.25">
      <c r="A15" s="6" t="s">
        <v>32</v>
      </c>
      <c r="B15" s="7">
        <v>15</v>
      </c>
      <c r="C15" s="7">
        <v>6</v>
      </c>
      <c r="D15" s="7">
        <v>4</v>
      </c>
      <c r="E15" s="7">
        <v>160</v>
      </c>
      <c r="F15" s="7">
        <v>111</v>
      </c>
      <c r="G15" s="7">
        <v>26</v>
      </c>
      <c r="H15" s="7" t="s">
        <v>16</v>
      </c>
      <c r="I15" s="7" t="s">
        <v>27</v>
      </c>
      <c r="J15" s="8">
        <v>205640</v>
      </c>
      <c r="K15" s="9">
        <v>40281</v>
      </c>
      <c r="L15" s="10">
        <v>42708</v>
      </c>
    </row>
    <row r="16" spans="1:12" x14ac:dyDescent="0.25">
      <c r="A16" s="6" t="s">
        <v>26</v>
      </c>
      <c r="B16" s="7">
        <v>15</v>
      </c>
      <c r="C16" s="7">
        <v>14</v>
      </c>
      <c r="D16" s="7">
        <v>2</v>
      </c>
      <c r="E16" s="7">
        <v>59</v>
      </c>
      <c r="F16" s="7">
        <v>42</v>
      </c>
      <c r="G16" s="7">
        <v>16</v>
      </c>
      <c r="H16" s="7" t="s">
        <v>14</v>
      </c>
      <c r="I16" s="7" t="s">
        <v>27</v>
      </c>
      <c r="J16" s="8">
        <v>66666</v>
      </c>
      <c r="K16" s="9">
        <v>30484</v>
      </c>
      <c r="L16" s="10">
        <v>42716</v>
      </c>
    </row>
    <row r="17" spans="1:12" x14ac:dyDescent="0.25">
      <c r="A17" s="6" t="s">
        <v>37</v>
      </c>
      <c r="B17" s="7">
        <v>10</v>
      </c>
      <c r="C17" s="7">
        <v>10</v>
      </c>
      <c r="D17" s="7">
        <v>3</v>
      </c>
      <c r="E17" s="7">
        <v>109</v>
      </c>
      <c r="F17" s="7">
        <v>68</v>
      </c>
      <c r="G17" s="7">
        <v>24</v>
      </c>
      <c r="H17" s="7" t="s">
        <v>14</v>
      </c>
      <c r="I17" s="7" t="s">
        <v>18</v>
      </c>
      <c r="J17" s="8">
        <v>166207</v>
      </c>
      <c r="K17" s="9">
        <v>37901</v>
      </c>
      <c r="L17" s="10">
        <v>42781</v>
      </c>
    </row>
    <row r="18" spans="1:12" x14ac:dyDescent="0.25">
      <c r="A18" s="6" t="s">
        <v>35</v>
      </c>
      <c r="B18" s="7">
        <v>5</v>
      </c>
      <c r="C18" s="7">
        <v>5</v>
      </c>
      <c r="D18" s="7">
        <v>2</v>
      </c>
      <c r="E18" s="7">
        <v>46</v>
      </c>
      <c r="F18" s="7">
        <v>31</v>
      </c>
      <c r="G18" s="7">
        <v>14</v>
      </c>
      <c r="H18" s="7" t="s">
        <v>12</v>
      </c>
      <c r="I18" s="7" t="s">
        <v>18</v>
      </c>
      <c r="J18" s="8">
        <v>60450</v>
      </c>
      <c r="K18" s="9">
        <v>34309</v>
      </c>
      <c r="L18" s="10">
        <v>42790</v>
      </c>
    </row>
    <row r="19" spans="1:12" x14ac:dyDescent="0.25">
      <c r="A19" s="6" t="s">
        <v>29</v>
      </c>
      <c r="B19" s="7">
        <v>9</v>
      </c>
      <c r="C19" s="7">
        <v>8</v>
      </c>
      <c r="D19" s="7">
        <v>2</v>
      </c>
      <c r="E19" s="7">
        <v>69</v>
      </c>
      <c r="F19" s="7">
        <v>52</v>
      </c>
      <c r="G19" s="7">
        <v>17</v>
      </c>
      <c r="H19" s="7" t="s">
        <v>14</v>
      </c>
      <c r="I19" s="7" t="s">
        <v>13</v>
      </c>
      <c r="J19" s="8">
        <v>87560</v>
      </c>
      <c r="K19" s="9">
        <v>29752</v>
      </c>
      <c r="L19" s="10">
        <v>42808</v>
      </c>
    </row>
    <row r="20" spans="1:12" x14ac:dyDescent="0.25">
      <c r="A20" s="6" t="s">
        <v>38</v>
      </c>
      <c r="B20" s="7">
        <v>10</v>
      </c>
      <c r="C20" s="7">
        <v>7</v>
      </c>
      <c r="D20" s="7">
        <v>3</v>
      </c>
      <c r="E20" s="7">
        <v>135</v>
      </c>
      <c r="F20" s="7">
        <v>91</v>
      </c>
      <c r="G20" s="7">
        <v>27</v>
      </c>
      <c r="H20" s="7" t="s">
        <v>17</v>
      </c>
      <c r="I20" s="7" t="s">
        <v>13</v>
      </c>
      <c r="J20" s="8">
        <v>166730</v>
      </c>
      <c r="K20" s="9">
        <v>40794</v>
      </c>
      <c r="L20" s="10">
        <v>42808</v>
      </c>
    </row>
    <row r="21" spans="1:12" x14ac:dyDescent="0.25">
      <c r="A21" s="6" t="s">
        <v>34</v>
      </c>
      <c r="B21" s="7">
        <v>10</v>
      </c>
      <c r="C21" s="7">
        <v>7</v>
      </c>
      <c r="D21" s="7">
        <v>5</v>
      </c>
      <c r="E21" s="7">
        <v>205</v>
      </c>
      <c r="F21" s="7">
        <v>140</v>
      </c>
      <c r="G21" s="7">
        <v>28</v>
      </c>
      <c r="H21" s="7" t="s">
        <v>17</v>
      </c>
      <c r="I21" s="7" t="s">
        <v>19</v>
      </c>
      <c r="J21" s="8">
        <v>305700</v>
      </c>
      <c r="K21" s="9">
        <v>41371</v>
      </c>
      <c r="L21" s="10">
        <v>42848</v>
      </c>
    </row>
    <row r="22" spans="1:12" x14ac:dyDescent="0.25">
      <c r="A22" s="6" t="s">
        <v>25</v>
      </c>
      <c r="B22" s="7">
        <v>4</v>
      </c>
      <c r="C22" s="7">
        <v>3</v>
      </c>
      <c r="D22" s="7">
        <v>3</v>
      </c>
      <c r="E22" s="7">
        <v>100</v>
      </c>
      <c r="F22" s="7">
        <v>68</v>
      </c>
      <c r="G22" s="7">
        <v>24</v>
      </c>
      <c r="H22" s="7" t="s">
        <v>12</v>
      </c>
      <c r="I22" s="7" t="s">
        <v>15</v>
      </c>
      <c r="J22" s="8">
        <v>150000</v>
      </c>
      <c r="K22" s="9">
        <v>38186</v>
      </c>
      <c r="L22" s="10">
        <v>42854</v>
      </c>
    </row>
    <row r="23" spans="1:12" x14ac:dyDescent="0.25">
      <c r="A23" s="6" t="s">
        <v>39</v>
      </c>
      <c r="B23" s="7">
        <v>7</v>
      </c>
      <c r="C23" s="7">
        <v>5</v>
      </c>
      <c r="D23" s="7">
        <v>4</v>
      </c>
      <c r="E23" s="7">
        <v>150</v>
      </c>
      <c r="F23" s="7">
        <v>113</v>
      </c>
      <c r="G23" s="7">
        <v>31</v>
      </c>
      <c r="H23" s="7" t="s">
        <v>17</v>
      </c>
      <c r="I23" s="7" t="s">
        <v>18</v>
      </c>
      <c r="J23" s="8">
        <v>211000</v>
      </c>
      <c r="K23" s="9">
        <v>39423</v>
      </c>
      <c r="L23" s="10">
        <v>42865</v>
      </c>
    </row>
    <row r="24" spans="1:12" x14ac:dyDescent="0.25">
      <c r="A24" s="6" t="s">
        <v>30</v>
      </c>
      <c r="B24" s="7">
        <v>9</v>
      </c>
      <c r="C24" s="7">
        <v>3</v>
      </c>
      <c r="D24" s="7">
        <v>3</v>
      </c>
      <c r="E24" s="7">
        <v>98</v>
      </c>
      <c r="F24" s="7">
        <v>77</v>
      </c>
      <c r="G24" s="7">
        <v>19</v>
      </c>
      <c r="H24" s="7" t="s">
        <v>17</v>
      </c>
      <c r="I24" s="7" t="s">
        <v>27</v>
      </c>
      <c r="J24" s="8">
        <v>131080</v>
      </c>
      <c r="K24" s="9">
        <v>36389</v>
      </c>
      <c r="L24" s="10">
        <v>42901</v>
      </c>
    </row>
    <row r="25" spans="1:12" x14ac:dyDescent="0.25">
      <c r="A25" s="6" t="s">
        <v>33</v>
      </c>
      <c r="B25" s="7">
        <v>5</v>
      </c>
      <c r="C25" s="7">
        <v>4</v>
      </c>
      <c r="D25" s="7">
        <v>2</v>
      </c>
      <c r="E25" s="7">
        <v>66</v>
      </c>
      <c r="F25" s="7">
        <v>43</v>
      </c>
      <c r="G25" s="7">
        <v>16</v>
      </c>
      <c r="H25" s="7" t="s">
        <v>14</v>
      </c>
      <c r="I25" s="7" t="s">
        <v>27</v>
      </c>
      <c r="J25" s="8">
        <v>80000</v>
      </c>
      <c r="K25" s="9">
        <v>35176</v>
      </c>
      <c r="L25" s="10">
        <v>43159</v>
      </c>
    </row>
    <row r="26" spans="1:12" x14ac:dyDescent="0.25">
      <c r="A26" s="6" t="s">
        <v>36</v>
      </c>
      <c r="B26" s="7">
        <v>5</v>
      </c>
      <c r="C26" s="7">
        <v>1</v>
      </c>
      <c r="D26" s="7">
        <v>3</v>
      </c>
      <c r="E26" s="7">
        <v>105</v>
      </c>
      <c r="F26" s="7">
        <v>74</v>
      </c>
      <c r="G26" s="7">
        <v>21</v>
      </c>
      <c r="H26" s="7" t="s">
        <v>14</v>
      </c>
      <c r="I26" s="7" t="s">
        <v>19</v>
      </c>
      <c r="J26" s="8">
        <v>137990</v>
      </c>
      <c r="K26" s="9">
        <v>36293</v>
      </c>
      <c r="L26" s="10">
        <v>43328</v>
      </c>
    </row>
    <row r="27" spans="1:12" x14ac:dyDescent="0.25">
      <c r="A27" s="6" t="s">
        <v>44</v>
      </c>
      <c r="B27" s="7">
        <v>15</v>
      </c>
      <c r="C27" s="7">
        <v>1</v>
      </c>
      <c r="D27" s="7">
        <v>5</v>
      </c>
      <c r="E27" s="7">
        <v>258</v>
      </c>
      <c r="F27" s="7">
        <v>201</v>
      </c>
      <c r="G27" s="7">
        <v>40</v>
      </c>
      <c r="H27" s="7" t="s">
        <v>16</v>
      </c>
      <c r="I27" s="7" t="s">
        <v>13</v>
      </c>
      <c r="J27" s="8">
        <v>357900</v>
      </c>
      <c r="K27" s="9">
        <v>43119</v>
      </c>
      <c r="L27" s="10">
        <v>43572</v>
      </c>
    </row>
    <row r="28" spans="1:12" x14ac:dyDescent="0.25">
      <c r="A28" s="6" t="s">
        <v>41</v>
      </c>
      <c r="B28" s="7">
        <v>5</v>
      </c>
      <c r="C28" s="7">
        <v>5</v>
      </c>
      <c r="D28" s="7">
        <v>2</v>
      </c>
      <c r="E28" s="7">
        <v>59</v>
      </c>
      <c r="F28" s="7">
        <v>40</v>
      </c>
      <c r="G28" s="7">
        <v>15</v>
      </c>
      <c r="H28" s="7" t="s">
        <v>14</v>
      </c>
      <c r="I28" s="7" t="s">
        <v>15</v>
      </c>
      <c r="J28" s="8">
        <v>76340</v>
      </c>
      <c r="K28" s="9">
        <v>36692</v>
      </c>
      <c r="L28" s="10">
        <v>43663</v>
      </c>
    </row>
    <row r="29" spans="1:12" x14ac:dyDescent="0.25">
      <c r="A29" s="6" t="s">
        <v>42</v>
      </c>
      <c r="B29" s="7">
        <v>5</v>
      </c>
      <c r="C29" s="7">
        <v>3</v>
      </c>
      <c r="D29" s="7">
        <v>3</v>
      </c>
      <c r="E29" s="7">
        <v>93</v>
      </c>
      <c r="F29" s="7">
        <v>66</v>
      </c>
      <c r="G29" s="7">
        <v>23</v>
      </c>
      <c r="H29" s="7" t="s">
        <v>12</v>
      </c>
      <c r="I29" s="7" t="s">
        <v>15</v>
      </c>
      <c r="J29" s="8">
        <v>144610</v>
      </c>
      <c r="K29" s="9">
        <v>34563</v>
      </c>
      <c r="L29" s="10">
        <v>43722</v>
      </c>
    </row>
    <row r="30" spans="1:12" x14ac:dyDescent="0.25">
      <c r="A30" s="6" t="s">
        <v>40</v>
      </c>
      <c r="B30" s="7">
        <v>3</v>
      </c>
      <c r="C30" s="7">
        <v>2</v>
      </c>
      <c r="D30" s="7">
        <v>5</v>
      </c>
      <c r="E30" s="7">
        <v>189</v>
      </c>
      <c r="F30" s="7">
        <v>142</v>
      </c>
      <c r="G30" s="7">
        <v>37</v>
      </c>
      <c r="H30" s="7" t="s">
        <v>17</v>
      </c>
      <c r="I30" s="7" t="s">
        <v>27</v>
      </c>
      <c r="J30" s="8">
        <v>230870</v>
      </c>
      <c r="K30" s="9">
        <v>36964</v>
      </c>
      <c r="L30" s="10">
        <v>43800</v>
      </c>
    </row>
    <row r="31" spans="1:12" x14ac:dyDescent="0.25">
      <c r="A31" s="6" t="s">
        <v>45</v>
      </c>
      <c r="B31" s="7">
        <v>10</v>
      </c>
      <c r="C31" s="7">
        <v>9</v>
      </c>
      <c r="D31" s="7">
        <v>5</v>
      </c>
      <c r="E31" s="7">
        <v>279</v>
      </c>
      <c r="F31" s="7">
        <v>199</v>
      </c>
      <c r="G31" s="7">
        <v>44</v>
      </c>
      <c r="H31" s="7" t="s">
        <v>52</v>
      </c>
      <c r="I31" s="7" t="s">
        <v>13</v>
      </c>
      <c r="J31" s="8">
        <v>400000</v>
      </c>
      <c r="K31" s="9">
        <v>43477</v>
      </c>
      <c r="L31" s="10">
        <v>43903</v>
      </c>
    </row>
  </sheetData>
  <sortState ref="A2:L31">
    <sortCondition ref="L2:L31"/>
    <sortCondition ref="D2:D31"/>
  </sortState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5" sqref="B15"/>
    </sheetView>
  </sheetViews>
  <sheetFormatPr defaultRowHeight="15" x14ac:dyDescent="0.25"/>
  <cols>
    <col min="1" max="1" width="23.7109375" bestFit="1" customWidth="1"/>
    <col min="2" max="2" width="33.7109375" bestFit="1" customWidth="1"/>
    <col min="3" max="3" width="32.28515625" bestFit="1" customWidth="1"/>
  </cols>
  <sheetData>
    <row r="1" spans="1:2" x14ac:dyDescent="0.25">
      <c r="A1" s="11" t="s">
        <v>3</v>
      </c>
      <c r="B1" t="s" vm="1">
        <v>57</v>
      </c>
    </row>
    <row r="3" spans="1:2" x14ac:dyDescent="0.25">
      <c r="A3" s="11" t="s">
        <v>54</v>
      </c>
      <c r="B3" t="s">
        <v>56</v>
      </c>
    </row>
    <row r="4" spans="1:2" x14ac:dyDescent="0.25">
      <c r="A4" s="12" t="s">
        <v>23</v>
      </c>
      <c r="B4" s="13">
        <v>50</v>
      </c>
    </row>
    <row r="5" spans="1:2" x14ac:dyDescent="0.25">
      <c r="A5" s="12" t="s">
        <v>21</v>
      </c>
      <c r="B5" s="13">
        <v>51</v>
      </c>
    </row>
    <row r="6" spans="1:2" x14ac:dyDescent="0.25">
      <c r="A6" s="12" t="s">
        <v>35</v>
      </c>
      <c r="B6" s="13">
        <v>31</v>
      </c>
    </row>
    <row r="7" spans="1:2" x14ac:dyDescent="0.25">
      <c r="A7" s="12" t="s">
        <v>47</v>
      </c>
      <c r="B7" s="13">
        <v>38</v>
      </c>
    </row>
    <row r="8" spans="1:2" x14ac:dyDescent="0.25">
      <c r="A8" s="12" t="s">
        <v>46</v>
      </c>
      <c r="B8" s="13">
        <v>33</v>
      </c>
    </row>
    <row r="9" spans="1:2" x14ac:dyDescent="0.25">
      <c r="A9" s="12" t="s">
        <v>24</v>
      </c>
      <c r="B9" s="13">
        <v>51</v>
      </c>
    </row>
    <row r="10" spans="1:2" x14ac:dyDescent="0.25">
      <c r="A10" s="12" t="s">
        <v>33</v>
      </c>
      <c r="B10" s="13">
        <v>43</v>
      </c>
    </row>
    <row r="11" spans="1:2" x14ac:dyDescent="0.25">
      <c r="A11" s="12" t="s">
        <v>29</v>
      </c>
      <c r="B11" s="13">
        <v>52</v>
      </c>
    </row>
    <row r="12" spans="1:2" x14ac:dyDescent="0.25">
      <c r="A12" s="12" t="s">
        <v>26</v>
      </c>
      <c r="B12" s="13">
        <v>42</v>
      </c>
    </row>
    <row r="13" spans="1:2" x14ac:dyDescent="0.25">
      <c r="A13" s="12" t="s">
        <v>22</v>
      </c>
      <c r="B13" s="13">
        <v>44</v>
      </c>
    </row>
    <row r="14" spans="1:2" x14ac:dyDescent="0.25">
      <c r="A14" s="12" t="s">
        <v>41</v>
      </c>
      <c r="B14" s="13">
        <v>40</v>
      </c>
    </row>
    <row r="15" spans="1:2" x14ac:dyDescent="0.25">
      <c r="A15" s="12" t="s">
        <v>55</v>
      </c>
      <c r="B15" s="13">
        <v>43.18181818181818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4"/>
  <sheetViews>
    <sheetView zoomScale="80" zoomScaleNormal="80" workbookViewId="0">
      <selection activeCell="C4" sqref="C4"/>
    </sheetView>
  </sheetViews>
  <sheetFormatPr defaultRowHeight="15" x14ac:dyDescent="0.25"/>
  <cols>
    <col min="1" max="1" width="25.28515625" bestFit="1" customWidth="1"/>
    <col min="2" max="2" width="19.85546875" bestFit="1" customWidth="1"/>
  </cols>
  <sheetData>
    <row r="3" spans="1:3" ht="15.75" thickBot="1" x14ac:dyDescent="0.3">
      <c r="A3" s="11" t="s">
        <v>54</v>
      </c>
      <c r="B3" s="14" t="s">
        <v>10</v>
      </c>
      <c r="C3" t="s">
        <v>58</v>
      </c>
    </row>
    <row r="4" spans="1:3" ht="15.75" thickTop="1" x14ac:dyDescent="0.25">
      <c r="A4" s="12" t="s">
        <v>50</v>
      </c>
      <c r="B4" s="4">
        <v>40707</v>
      </c>
      <c r="C4">
        <f ca="1">ROUND(((TODAY()-B4 )/365),0)</f>
        <v>9</v>
      </c>
    </row>
    <row r="5" spans="1:3" x14ac:dyDescent="0.25">
      <c r="A5" s="12" t="s">
        <v>23</v>
      </c>
      <c r="B5" s="9">
        <v>34173</v>
      </c>
      <c r="C5">
        <f t="shared" ref="C5:C33" ca="1" si="0">ROUND(((TODAY()-B5 )/365),0)</f>
        <v>27</v>
      </c>
    </row>
    <row r="6" spans="1:3" x14ac:dyDescent="0.25">
      <c r="A6" s="12" t="s">
        <v>25</v>
      </c>
      <c r="B6" s="9">
        <v>40524</v>
      </c>
      <c r="C6">
        <f t="shared" ca="1" si="0"/>
        <v>10</v>
      </c>
    </row>
    <row r="7" spans="1:3" x14ac:dyDescent="0.25">
      <c r="A7" s="12" t="s">
        <v>38</v>
      </c>
      <c r="B7" s="9">
        <v>34355</v>
      </c>
      <c r="C7">
        <f t="shared" ca="1" si="0"/>
        <v>27</v>
      </c>
    </row>
    <row r="8" spans="1:3" x14ac:dyDescent="0.25">
      <c r="A8" s="12" t="s">
        <v>21</v>
      </c>
      <c r="B8" s="9">
        <v>41621</v>
      </c>
      <c r="C8">
        <f t="shared" ca="1" si="0"/>
        <v>7</v>
      </c>
    </row>
    <row r="9" spans="1:3" x14ac:dyDescent="0.25">
      <c r="A9" s="12" t="s">
        <v>31</v>
      </c>
      <c r="B9" s="9">
        <v>39435</v>
      </c>
      <c r="C9">
        <f t="shared" ca="1" si="0"/>
        <v>13</v>
      </c>
    </row>
    <row r="10" spans="1:3" x14ac:dyDescent="0.25">
      <c r="A10" s="12" t="s">
        <v>37</v>
      </c>
      <c r="B10" s="9">
        <v>20196</v>
      </c>
      <c r="C10">
        <f t="shared" ca="1" si="0"/>
        <v>66</v>
      </c>
    </row>
    <row r="11" spans="1:3" x14ac:dyDescent="0.25">
      <c r="A11" s="12" t="s">
        <v>35</v>
      </c>
      <c r="B11" s="9">
        <v>34098</v>
      </c>
      <c r="C11">
        <f t="shared" ca="1" si="0"/>
        <v>28</v>
      </c>
    </row>
    <row r="12" spans="1:3" x14ac:dyDescent="0.25">
      <c r="A12" s="12" t="s">
        <v>47</v>
      </c>
      <c r="B12" s="9">
        <v>34353</v>
      </c>
      <c r="C12">
        <f t="shared" ca="1" si="0"/>
        <v>27</v>
      </c>
    </row>
    <row r="13" spans="1:3" x14ac:dyDescent="0.25">
      <c r="A13" s="12" t="s">
        <v>49</v>
      </c>
      <c r="B13" s="9">
        <v>34917</v>
      </c>
      <c r="C13">
        <f t="shared" ca="1" si="0"/>
        <v>25</v>
      </c>
    </row>
    <row r="14" spans="1:3" x14ac:dyDescent="0.25">
      <c r="A14" s="12" t="s">
        <v>46</v>
      </c>
      <c r="B14" s="9">
        <v>35802</v>
      </c>
      <c r="C14">
        <f t="shared" ca="1" si="0"/>
        <v>23</v>
      </c>
    </row>
    <row r="15" spans="1:3" x14ac:dyDescent="0.25">
      <c r="A15" s="12" t="s">
        <v>48</v>
      </c>
      <c r="B15" s="9">
        <v>38399</v>
      </c>
      <c r="C15">
        <f t="shared" ca="1" si="0"/>
        <v>16</v>
      </c>
    </row>
    <row r="16" spans="1:3" x14ac:dyDescent="0.25">
      <c r="A16" s="12" t="s">
        <v>51</v>
      </c>
      <c r="B16" s="9">
        <v>37724</v>
      </c>
      <c r="C16">
        <f t="shared" ca="1" si="0"/>
        <v>18</v>
      </c>
    </row>
    <row r="17" spans="1:3" x14ac:dyDescent="0.25">
      <c r="A17" s="12" t="s">
        <v>28</v>
      </c>
      <c r="B17" s="9">
        <v>40281</v>
      </c>
      <c r="C17">
        <f t="shared" ca="1" si="0"/>
        <v>11</v>
      </c>
    </row>
    <row r="18" spans="1:3" x14ac:dyDescent="0.25">
      <c r="A18" s="12" t="s">
        <v>42</v>
      </c>
      <c r="B18" s="9">
        <v>30484</v>
      </c>
      <c r="C18">
        <f t="shared" ca="1" si="0"/>
        <v>37</v>
      </c>
    </row>
    <row r="19" spans="1:3" x14ac:dyDescent="0.25">
      <c r="A19" s="12" t="s">
        <v>24</v>
      </c>
      <c r="B19" s="9">
        <v>37901</v>
      </c>
      <c r="C19">
        <f t="shared" ca="1" si="0"/>
        <v>17</v>
      </c>
    </row>
    <row r="20" spans="1:3" x14ac:dyDescent="0.25">
      <c r="A20" s="12" t="s">
        <v>32</v>
      </c>
      <c r="B20" s="9">
        <v>34309</v>
      </c>
      <c r="C20">
        <f t="shared" ca="1" si="0"/>
        <v>27</v>
      </c>
    </row>
    <row r="21" spans="1:3" x14ac:dyDescent="0.25">
      <c r="A21" s="12" t="s">
        <v>33</v>
      </c>
      <c r="B21" s="9">
        <v>29752</v>
      </c>
      <c r="C21">
        <f t="shared" ca="1" si="0"/>
        <v>39</v>
      </c>
    </row>
    <row r="22" spans="1:3" x14ac:dyDescent="0.25">
      <c r="A22" s="12" t="s">
        <v>29</v>
      </c>
      <c r="B22" s="9">
        <v>40794</v>
      </c>
      <c r="C22">
        <f t="shared" ca="1" si="0"/>
        <v>9</v>
      </c>
    </row>
    <row r="23" spans="1:3" x14ac:dyDescent="0.25">
      <c r="A23" s="12" t="s">
        <v>26</v>
      </c>
      <c r="B23" s="9">
        <v>41371</v>
      </c>
      <c r="C23">
        <f t="shared" ca="1" si="0"/>
        <v>8</v>
      </c>
    </row>
    <row r="24" spans="1:3" x14ac:dyDescent="0.25">
      <c r="A24" s="12" t="s">
        <v>20</v>
      </c>
      <c r="B24" s="9">
        <v>38186</v>
      </c>
      <c r="C24">
        <f t="shared" ca="1" si="0"/>
        <v>16</v>
      </c>
    </row>
    <row r="25" spans="1:3" x14ac:dyDescent="0.25">
      <c r="A25" s="12" t="s">
        <v>22</v>
      </c>
      <c r="B25" s="9">
        <v>39423</v>
      </c>
      <c r="C25">
        <f t="shared" ca="1" si="0"/>
        <v>13</v>
      </c>
    </row>
    <row r="26" spans="1:3" x14ac:dyDescent="0.25">
      <c r="A26" s="12" t="s">
        <v>44</v>
      </c>
      <c r="B26" s="9">
        <v>36389</v>
      </c>
      <c r="C26">
        <f t="shared" ca="1" si="0"/>
        <v>21</v>
      </c>
    </row>
    <row r="27" spans="1:3" x14ac:dyDescent="0.25">
      <c r="A27" s="12" t="s">
        <v>41</v>
      </c>
      <c r="B27" s="9">
        <v>35176</v>
      </c>
      <c r="C27">
        <f t="shared" ca="1" si="0"/>
        <v>25</v>
      </c>
    </row>
    <row r="28" spans="1:3" x14ac:dyDescent="0.25">
      <c r="A28" s="12" t="s">
        <v>40</v>
      </c>
      <c r="B28" s="9">
        <v>36293</v>
      </c>
      <c r="C28">
        <f t="shared" ca="1" si="0"/>
        <v>22</v>
      </c>
    </row>
    <row r="29" spans="1:3" x14ac:dyDescent="0.25">
      <c r="A29" s="12" t="s">
        <v>30</v>
      </c>
      <c r="B29" s="9">
        <v>43119</v>
      </c>
      <c r="C29">
        <f t="shared" ca="1" si="0"/>
        <v>3</v>
      </c>
    </row>
    <row r="30" spans="1:3" x14ac:dyDescent="0.25">
      <c r="A30" s="12" t="s">
        <v>45</v>
      </c>
      <c r="B30" s="9">
        <v>36692</v>
      </c>
      <c r="C30">
        <f t="shared" ca="1" si="0"/>
        <v>20</v>
      </c>
    </row>
    <row r="31" spans="1:3" x14ac:dyDescent="0.25">
      <c r="A31" s="12" t="s">
        <v>36</v>
      </c>
      <c r="B31" s="9">
        <v>34563</v>
      </c>
      <c r="C31">
        <f t="shared" ca="1" si="0"/>
        <v>26</v>
      </c>
    </row>
    <row r="32" spans="1:3" x14ac:dyDescent="0.25">
      <c r="A32" s="12" t="s">
        <v>39</v>
      </c>
      <c r="B32" s="9">
        <v>36964</v>
      </c>
      <c r="C32">
        <f t="shared" ca="1" si="0"/>
        <v>20</v>
      </c>
    </row>
    <row r="33" spans="1:3" x14ac:dyDescent="0.25">
      <c r="A33" s="12" t="s">
        <v>34</v>
      </c>
      <c r="B33" s="15">
        <v>43477</v>
      </c>
      <c r="C33">
        <f t="shared" ca="1" si="0"/>
        <v>2</v>
      </c>
    </row>
    <row r="34" spans="1:3" x14ac:dyDescent="0.25">
      <c r="A34" s="12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opLeftCell="A10" workbookViewId="0">
      <selection activeCell="J32" sqref="J32"/>
    </sheetView>
  </sheetViews>
  <sheetFormatPr defaultRowHeight="15" outlineLevelRow="2" x14ac:dyDescent="0.25"/>
  <cols>
    <col min="1" max="1" width="28.42578125" customWidth="1"/>
    <col min="2" max="2" width="22.5703125" customWidth="1"/>
    <col min="4" max="4" width="26.28515625" customWidth="1"/>
    <col min="5" max="5" width="17.5703125" customWidth="1"/>
    <col min="6" max="6" width="17.42578125" customWidth="1"/>
    <col min="7" max="7" width="16.7109375" customWidth="1"/>
    <col min="8" max="8" width="11.85546875" customWidth="1"/>
    <col min="9" max="9" width="24.7109375" customWidth="1"/>
    <col min="10" max="10" width="21.42578125" customWidth="1"/>
    <col min="11" max="11" width="17" customWidth="1"/>
    <col min="12" max="12" width="15.7109375" customWidth="1"/>
  </cols>
  <sheetData>
    <row r="1" spans="1:12" ht="15.75" thickBot="1" x14ac:dyDescent="0.3">
      <c r="A1" s="16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7" t="s">
        <v>11</v>
      </c>
    </row>
    <row r="2" spans="1:12" ht="15.75" outlineLevel="2" thickTop="1" x14ac:dyDescent="0.25">
      <c r="A2" s="1" t="s">
        <v>50</v>
      </c>
      <c r="B2" s="2">
        <v>6</v>
      </c>
      <c r="C2" s="2">
        <v>1</v>
      </c>
      <c r="D2" s="2">
        <v>1</v>
      </c>
      <c r="E2" s="2">
        <v>35</v>
      </c>
      <c r="F2" s="2">
        <v>24</v>
      </c>
      <c r="G2" s="2">
        <v>11</v>
      </c>
      <c r="H2" s="2" t="s">
        <v>43</v>
      </c>
      <c r="I2" s="2" t="s">
        <v>18</v>
      </c>
      <c r="J2" s="3">
        <v>53000</v>
      </c>
      <c r="K2" s="4">
        <v>20196</v>
      </c>
      <c r="L2" s="5">
        <v>42161</v>
      </c>
    </row>
    <row r="3" spans="1:12" outlineLevel="1" x14ac:dyDescent="0.25">
      <c r="A3" s="22"/>
      <c r="B3" s="23"/>
      <c r="C3" s="23"/>
      <c r="D3" s="23"/>
      <c r="E3" s="23"/>
      <c r="F3" s="23"/>
      <c r="G3" s="23"/>
      <c r="H3" s="23"/>
      <c r="I3" s="23"/>
      <c r="J3" s="24">
        <f>SUBTOTAL(9,J2:J2)</f>
        <v>53000</v>
      </c>
      <c r="K3" s="25"/>
      <c r="L3" s="34" t="s">
        <v>77</v>
      </c>
    </row>
    <row r="4" spans="1:12" outlineLevel="2" x14ac:dyDescent="0.25">
      <c r="A4" s="6" t="s">
        <v>22</v>
      </c>
      <c r="B4" s="7">
        <v>5</v>
      </c>
      <c r="C4" s="7">
        <v>1</v>
      </c>
      <c r="D4" s="7">
        <v>2</v>
      </c>
      <c r="E4" s="7">
        <v>68</v>
      </c>
      <c r="F4" s="7">
        <v>44</v>
      </c>
      <c r="G4" s="7">
        <v>18</v>
      </c>
      <c r="H4" s="7" t="s">
        <v>12</v>
      </c>
      <c r="I4" s="7" t="s">
        <v>18</v>
      </c>
      <c r="J4" s="8">
        <v>83950</v>
      </c>
      <c r="K4" s="9">
        <v>34917</v>
      </c>
      <c r="L4" s="10">
        <v>42483</v>
      </c>
    </row>
    <row r="5" spans="1:12" outlineLevel="1" x14ac:dyDescent="0.25">
      <c r="A5" s="6"/>
      <c r="B5" s="7"/>
      <c r="C5" s="7"/>
      <c r="D5" s="7"/>
      <c r="E5" s="7"/>
      <c r="F5" s="7"/>
      <c r="G5" s="7"/>
      <c r="H5" s="7"/>
      <c r="I5" s="7"/>
      <c r="J5" s="8">
        <f>SUBTOTAL(9,J4:J4)</f>
        <v>83950</v>
      </c>
      <c r="K5" s="9"/>
      <c r="L5" s="35" t="s">
        <v>78</v>
      </c>
    </row>
    <row r="6" spans="1:12" outlineLevel="2" x14ac:dyDescent="0.25">
      <c r="A6" s="6" t="s">
        <v>37</v>
      </c>
      <c r="B6" s="7">
        <v>10</v>
      </c>
      <c r="C6" s="7">
        <v>10</v>
      </c>
      <c r="D6" s="7">
        <v>3</v>
      </c>
      <c r="E6" s="7">
        <v>109</v>
      </c>
      <c r="F6" s="7">
        <v>68</v>
      </c>
      <c r="G6" s="7">
        <v>24</v>
      </c>
      <c r="H6" s="7" t="s">
        <v>14</v>
      </c>
      <c r="I6" s="7" t="s">
        <v>18</v>
      </c>
      <c r="J6" s="8">
        <v>166207</v>
      </c>
      <c r="K6" s="9">
        <v>37901</v>
      </c>
      <c r="L6" s="10">
        <v>42781</v>
      </c>
    </row>
    <row r="7" spans="1:12" outlineLevel="1" x14ac:dyDescent="0.25">
      <c r="A7" s="6"/>
      <c r="B7" s="7"/>
      <c r="C7" s="7"/>
      <c r="D7" s="7"/>
      <c r="E7" s="7"/>
      <c r="F7" s="7"/>
      <c r="G7" s="7"/>
      <c r="H7" s="7"/>
      <c r="I7" s="7"/>
      <c r="J7" s="8">
        <f>SUBTOTAL(9,J6:J6)</f>
        <v>166207</v>
      </c>
      <c r="K7" s="9"/>
      <c r="L7" s="35" t="s">
        <v>79</v>
      </c>
    </row>
    <row r="8" spans="1:12" outlineLevel="2" x14ac:dyDescent="0.25">
      <c r="A8" s="6" t="s">
        <v>35</v>
      </c>
      <c r="B8" s="7">
        <v>5</v>
      </c>
      <c r="C8" s="7">
        <v>5</v>
      </c>
      <c r="D8" s="7">
        <v>2</v>
      </c>
      <c r="E8" s="7">
        <v>46</v>
      </c>
      <c r="F8" s="7">
        <v>31</v>
      </c>
      <c r="G8" s="7">
        <v>14</v>
      </c>
      <c r="H8" s="7" t="s">
        <v>12</v>
      </c>
      <c r="I8" s="7" t="s">
        <v>18</v>
      </c>
      <c r="J8" s="8">
        <v>60450</v>
      </c>
      <c r="K8" s="9">
        <v>34309</v>
      </c>
      <c r="L8" s="10">
        <v>42790</v>
      </c>
    </row>
    <row r="9" spans="1:12" outlineLevel="1" x14ac:dyDescent="0.25">
      <c r="A9" s="6"/>
      <c r="B9" s="7"/>
      <c r="C9" s="7"/>
      <c r="D9" s="7"/>
      <c r="E9" s="7"/>
      <c r="F9" s="7"/>
      <c r="G9" s="7"/>
      <c r="H9" s="7"/>
      <c r="I9" s="7"/>
      <c r="J9" s="8">
        <f>SUBTOTAL(9,J8:J8)</f>
        <v>60450</v>
      </c>
      <c r="K9" s="9"/>
      <c r="L9" s="35" t="s">
        <v>80</v>
      </c>
    </row>
    <row r="10" spans="1:12" outlineLevel="2" x14ac:dyDescent="0.25">
      <c r="A10" s="6" t="s">
        <v>39</v>
      </c>
      <c r="B10" s="7">
        <v>7</v>
      </c>
      <c r="C10" s="7">
        <v>5</v>
      </c>
      <c r="D10" s="7">
        <v>4</v>
      </c>
      <c r="E10" s="7">
        <v>150</v>
      </c>
      <c r="F10" s="7">
        <v>113</v>
      </c>
      <c r="G10" s="7">
        <v>31</v>
      </c>
      <c r="H10" s="7" t="s">
        <v>17</v>
      </c>
      <c r="I10" s="7" t="s">
        <v>18</v>
      </c>
      <c r="J10" s="8">
        <v>211000</v>
      </c>
      <c r="K10" s="9">
        <v>39423</v>
      </c>
      <c r="L10" s="10">
        <v>42865</v>
      </c>
    </row>
    <row r="11" spans="1:12" outlineLevel="1" x14ac:dyDescent="0.25">
      <c r="A11" s="6"/>
      <c r="B11" s="7"/>
      <c r="C11" s="7"/>
      <c r="D11" s="7"/>
      <c r="E11" s="7"/>
      <c r="F11" s="7"/>
      <c r="G11" s="7"/>
      <c r="H11" s="7"/>
      <c r="I11" s="7"/>
      <c r="J11" s="8">
        <f>SUBTOTAL(9,J10:J10)</f>
        <v>211000</v>
      </c>
      <c r="K11" s="9"/>
      <c r="L11" s="35" t="s">
        <v>81</v>
      </c>
    </row>
    <row r="12" spans="1:12" outlineLevel="2" x14ac:dyDescent="0.25">
      <c r="A12" s="6" t="s">
        <v>28</v>
      </c>
      <c r="B12" s="7">
        <v>7</v>
      </c>
      <c r="C12" s="7">
        <v>6</v>
      </c>
      <c r="D12" s="7">
        <v>3</v>
      </c>
      <c r="E12" s="7">
        <v>111</v>
      </c>
      <c r="F12" s="7">
        <v>78</v>
      </c>
      <c r="G12" s="7">
        <v>21</v>
      </c>
      <c r="H12" s="7" t="s">
        <v>52</v>
      </c>
      <c r="I12" s="7" t="s">
        <v>27</v>
      </c>
      <c r="J12" s="8">
        <v>141000</v>
      </c>
      <c r="K12" s="9">
        <v>37724</v>
      </c>
      <c r="L12" s="10">
        <v>42626</v>
      </c>
    </row>
    <row r="13" spans="1:12" outlineLevel="1" x14ac:dyDescent="0.25">
      <c r="A13" s="6"/>
      <c r="B13" s="7"/>
      <c r="C13" s="7"/>
      <c r="D13" s="7"/>
      <c r="E13" s="7"/>
      <c r="F13" s="7"/>
      <c r="G13" s="7"/>
      <c r="H13" s="7"/>
      <c r="I13" s="7"/>
      <c r="J13" s="8">
        <f>SUBTOTAL(9,J12:J12)</f>
        <v>141000</v>
      </c>
      <c r="K13" s="9"/>
      <c r="L13" s="35" t="s">
        <v>82</v>
      </c>
    </row>
    <row r="14" spans="1:12" outlineLevel="2" x14ac:dyDescent="0.25">
      <c r="A14" s="6" t="s">
        <v>32</v>
      </c>
      <c r="B14" s="7">
        <v>15</v>
      </c>
      <c r="C14" s="7">
        <v>6</v>
      </c>
      <c r="D14" s="7">
        <v>4</v>
      </c>
      <c r="E14" s="7">
        <v>160</v>
      </c>
      <c r="F14" s="7">
        <v>111</v>
      </c>
      <c r="G14" s="7">
        <v>26</v>
      </c>
      <c r="H14" s="7" t="s">
        <v>16</v>
      </c>
      <c r="I14" s="7" t="s">
        <v>27</v>
      </c>
      <c r="J14" s="8">
        <v>205640</v>
      </c>
      <c r="K14" s="9">
        <v>40281</v>
      </c>
      <c r="L14" s="10">
        <v>42708</v>
      </c>
    </row>
    <row r="15" spans="1:12" outlineLevel="1" x14ac:dyDescent="0.25">
      <c r="A15" s="6"/>
      <c r="B15" s="7"/>
      <c r="C15" s="7"/>
      <c r="D15" s="7"/>
      <c r="E15" s="7"/>
      <c r="F15" s="7"/>
      <c r="G15" s="7"/>
      <c r="H15" s="7"/>
      <c r="I15" s="7"/>
      <c r="J15" s="8">
        <f>SUBTOTAL(9,J14:J14)</f>
        <v>205640</v>
      </c>
      <c r="K15" s="9"/>
      <c r="L15" s="35" t="s">
        <v>83</v>
      </c>
    </row>
    <row r="16" spans="1:12" outlineLevel="2" x14ac:dyDescent="0.25">
      <c r="A16" s="6" t="s">
        <v>26</v>
      </c>
      <c r="B16" s="7">
        <v>15</v>
      </c>
      <c r="C16" s="7">
        <v>14</v>
      </c>
      <c r="D16" s="7">
        <v>2</v>
      </c>
      <c r="E16" s="7">
        <v>59</v>
      </c>
      <c r="F16" s="7">
        <v>42</v>
      </c>
      <c r="G16" s="7">
        <v>16</v>
      </c>
      <c r="H16" s="7" t="s">
        <v>14</v>
      </c>
      <c r="I16" s="7" t="s">
        <v>27</v>
      </c>
      <c r="J16" s="8">
        <v>66666</v>
      </c>
      <c r="K16" s="9">
        <v>30484</v>
      </c>
      <c r="L16" s="10">
        <v>42716</v>
      </c>
    </row>
    <row r="17" spans="1:12" outlineLevel="1" x14ac:dyDescent="0.25">
      <c r="A17" s="6"/>
      <c r="B17" s="7"/>
      <c r="C17" s="7"/>
      <c r="D17" s="7"/>
      <c r="E17" s="7"/>
      <c r="F17" s="7"/>
      <c r="G17" s="7"/>
      <c r="H17" s="7"/>
      <c r="I17" s="7"/>
      <c r="J17" s="8">
        <f>SUBTOTAL(9,J16:J16)</f>
        <v>66666</v>
      </c>
      <c r="K17" s="9"/>
      <c r="L17" s="35" t="s">
        <v>84</v>
      </c>
    </row>
    <row r="18" spans="1:12" outlineLevel="2" x14ac:dyDescent="0.25">
      <c r="A18" s="6" t="s">
        <v>30</v>
      </c>
      <c r="B18" s="7">
        <v>9</v>
      </c>
      <c r="C18" s="7">
        <v>3</v>
      </c>
      <c r="D18" s="7">
        <v>3</v>
      </c>
      <c r="E18" s="7">
        <v>98</v>
      </c>
      <c r="F18" s="7">
        <v>77</v>
      </c>
      <c r="G18" s="7">
        <v>19</v>
      </c>
      <c r="H18" s="7" t="s">
        <v>17</v>
      </c>
      <c r="I18" s="7" t="s">
        <v>27</v>
      </c>
      <c r="J18" s="8">
        <v>131080</v>
      </c>
      <c r="K18" s="9">
        <v>36389</v>
      </c>
      <c r="L18" s="10">
        <v>42901</v>
      </c>
    </row>
    <row r="19" spans="1:12" outlineLevel="1" x14ac:dyDescent="0.25">
      <c r="A19" s="6"/>
      <c r="B19" s="7"/>
      <c r="C19" s="7"/>
      <c r="D19" s="7"/>
      <c r="E19" s="7"/>
      <c r="F19" s="7"/>
      <c r="G19" s="7"/>
      <c r="H19" s="7"/>
      <c r="I19" s="7"/>
      <c r="J19" s="8">
        <f>SUBTOTAL(9,J18:J18)</f>
        <v>131080</v>
      </c>
      <c r="K19" s="9"/>
      <c r="L19" s="35" t="s">
        <v>85</v>
      </c>
    </row>
    <row r="20" spans="1:12" outlineLevel="2" x14ac:dyDescent="0.25">
      <c r="A20" s="6" t="s">
        <v>33</v>
      </c>
      <c r="B20" s="7">
        <v>5</v>
      </c>
      <c r="C20" s="7">
        <v>4</v>
      </c>
      <c r="D20" s="7">
        <v>2</v>
      </c>
      <c r="E20" s="7">
        <v>66</v>
      </c>
      <c r="F20" s="7">
        <v>43</v>
      </c>
      <c r="G20" s="7">
        <v>16</v>
      </c>
      <c r="H20" s="7" t="s">
        <v>14</v>
      </c>
      <c r="I20" s="7" t="s">
        <v>27</v>
      </c>
      <c r="J20" s="8">
        <v>80000</v>
      </c>
      <c r="K20" s="9">
        <v>35176</v>
      </c>
      <c r="L20" s="10">
        <v>43159</v>
      </c>
    </row>
    <row r="21" spans="1:12" outlineLevel="1" x14ac:dyDescent="0.25">
      <c r="A21" s="6"/>
      <c r="B21" s="7"/>
      <c r="C21" s="7"/>
      <c r="D21" s="7"/>
      <c r="E21" s="7"/>
      <c r="F21" s="7"/>
      <c r="G21" s="7"/>
      <c r="H21" s="7"/>
      <c r="I21" s="7"/>
      <c r="J21" s="8">
        <f>SUBTOTAL(9,J20:J20)</f>
        <v>80000</v>
      </c>
      <c r="K21" s="9"/>
      <c r="L21" s="35" t="s">
        <v>86</v>
      </c>
    </row>
    <row r="22" spans="1:12" outlineLevel="2" x14ac:dyDescent="0.25">
      <c r="A22" s="6" t="s">
        <v>40</v>
      </c>
      <c r="B22" s="7">
        <v>3</v>
      </c>
      <c r="C22" s="7">
        <v>2</v>
      </c>
      <c r="D22" s="7">
        <v>5</v>
      </c>
      <c r="E22" s="7">
        <v>189</v>
      </c>
      <c r="F22" s="7">
        <v>142</v>
      </c>
      <c r="G22" s="7">
        <v>37</v>
      </c>
      <c r="H22" s="7" t="s">
        <v>17</v>
      </c>
      <c r="I22" s="7" t="s">
        <v>27</v>
      </c>
      <c r="J22" s="8">
        <v>230870</v>
      </c>
      <c r="K22" s="9">
        <v>36964</v>
      </c>
      <c r="L22" s="10">
        <v>43800</v>
      </c>
    </row>
    <row r="23" spans="1:12" outlineLevel="1" x14ac:dyDescent="0.25">
      <c r="A23" s="6"/>
      <c r="B23" s="7"/>
      <c r="C23" s="7"/>
      <c r="D23" s="7"/>
      <c r="E23" s="7"/>
      <c r="F23" s="7"/>
      <c r="G23" s="7"/>
      <c r="H23" s="7"/>
      <c r="I23" s="7"/>
      <c r="J23" s="8">
        <f>SUBTOTAL(9,J22:J22)</f>
        <v>230870</v>
      </c>
      <c r="K23" s="9"/>
      <c r="L23" s="35" t="s">
        <v>87</v>
      </c>
    </row>
    <row r="24" spans="1:12" outlineLevel="2" x14ac:dyDescent="0.25">
      <c r="A24" s="6" t="s">
        <v>46</v>
      </c>
      <c r="B24" s="7">
        <v>5</v>
      </c>
      <c r="C24" s="7">
        <v>4</v>
      </c>
      <c r="D24" s="7">
        <v>2</v>
      </c>
      <c r="E24" s="7">
        <v>46</v>
      </c>
      <c r="F24" s="7">
        <v>33</v>
      </c>
      <c r="G24" s="7">
        <v>13</v>
      </c>
      <c r="H24" s="7" t="s">
        <v>12</v>
      </c>
      <c r="I24" s="7" t="s">
        <v>13</v>
      </c>
      <c r="J24" s="8">
        <v>65560</v>
      </c>
      <c r="K24" s="9">
        <v>34355</v>
      </c>
      <c r="L24" s="10">
        <v>41256</v>
      </c>
    </row>
    <row r="25" spans="1:12" outlineLevel="1" x14ac:dyDescent="0.25">
      <c r="A25" s="6"/>
      <c r="B25" s="7"/>
      <c r="C25" s="7"/>
      <c r="D25" s="7"/>
      <c r="E25" s="7"/>
      <c r="F25" s="7"/>
      <c r="G25" s="7"/>
      <c r="H25" s="7"/>
      <c r="I25" s="7"/>
      <c r="J25" s="8">
        <f>SUBTOTAL(9,J24:J24)</f>
        <v>65560</v>
      </c>
      <c r="K25" s="9"/>
      <c r="L25" s="35" t="s">
        <v>88</v>
      </c>
    </row>
    <row r="26" spans="1:12" outlineLevel="2" x14ac:dyDescent="0.25">
      <c r="A26" s="6" t="s">
        <v>20</v>
      </c>
      <c r="B26" s="7">
        <v>10</v>
      </c>
      <c r="C26" s="7">
        <v>6</v>
      </c>
      <c r="D26" s="7">
        <v>3</v>
      </c>
      <c r="E26" s="7">
        <v>169</v>
      </c>
      <c r="F26" s="7">
        <v>96</v>
      </c>
      <c r="G26" s="7">
        <v>28</v>
      </c>
      <c r="H26" s="7" t="s">
        <v>53</v>
      </c>
      <c r="I26" s="7" t="s">
        <v>13</v>
      </c>
      <c r="J26" s="8">
        <v>201400</v>
      </c>
      <c r="K26" s="9">
        <v>41621</v>
      </c>
      <c r="L26" s="10">
        <v>41764</v>
      </c>
    </row>
    <row r="27" spans="1:12" outlineLevel="1" x14ac:dyDescent="0.25">
      <c r="A27" s="6"/>
      <c r="B27" s="7"/>
      <c r="C27" s="7"/>
      <c r="D27" s="7"/>
      <c r="E27" s="7"/>
      <c r="F27" s="7"/>
      <c r="G27" s="7"/>
      <c r="H27" s="7"/>
      <c r="I27" s="7"/>
      <c r="J27" s="8">
        <f>SUBTOTAL(9,J26:J26)</f>
        <v>201400</v>
      </c>
      <c r="K27" s="9"/>
      <c r="L27" s="35" t="s">
        <v>89</v>
      </c>
    </row>
    <row r="28" spans="1:12" outlineLevel="2" x14ac:dyDescent="0.25">
      <c r="A28" s="6" t="s">
        <v>24</v>
      </c>
      <c r="B28" s="7">
        <v>7</v>
      </c>
      <c r="C28" s="7">
        <v>6</v>
      </c>
      <c r="D28" s="7">
        <v>2</v>
      </c>
      <c r="E28" s="7">
        <v>71</v>
      </c>
      <c r="F28" s="7">
        <v>51</v>
      </c>
      <c r="G28" s="7">
        <v>18</v>
      </c>
      <c r="H28" s="7" t="s">
        <v>17</v>
      </c>
      <c r="I28" s="7" t="s">
        <v>13</v>
      </c>
      <c r="J28" s="8">
        <v>82030</v>
      </c>
      <c r="K28" s="9">
        <v>34353</v>
      </c>
      <c r="L28" s="10">
        <v>42428</v>
      </c>
    </row>
    <row r="29" spans="1:12" outlineLevel="1" x14ac:dyDescent="0.25">
      <c r="A29" s="6"/>
      <c r="B29" s="7"/>
      <c r="C29" s="7"/>
      <c r="D29" s="7"/>
      <c r="E29" s="7"/>
      <c r="F29" s="7"/>
      <c r="G29" s="7"/>
      <c r="H29" s="7"/>
      <c r="I29" s="7"/>
      <c r="J29" s="8">
        <f>SUBTOTAL(9,J28:J28)</f>
        <v>82030</v>
      </c>
      <c r="K29" s="9"/>
      <c r="L29" s="35" t="s">
        <v>90</v>
      </c>
    </row>
    <row r="30" spans="1:12" outlineLevel="2" x14ac:dyDescent="0.25">
      <c r="A30" s="6" t="s">
        <v>29</v>
      </c>
      <c r="B30" s="7">
        <v>9</v>
      </c>
      <c r="C30" s="7">
        <v>8</v>
      </c>
      <c r="D30" s="7">
        <v>2</v>
      </c>
      <c r="E30" s="7">
        <v>69</v>
      </c>
      <c r="F30" s="7">
        <v>52</v>
      </c>
      <c r="G30" s="7">
        <v>17</v>
      </c>
      <c r="H30" s="7" t="s">
        <v>14</v>
      </c>
      <c r="I30" s="7" t="s">
        <v>13</v>
      </c>
      <c r="J30" s="8">
        <v>87560</v>
      </c>
      <c r="K30" s="9">
        <v>29752</v>
      </c>
      <c r="L30" s="10">
        <v>42808</v>
      </c>
    </row>
    <row r="31" spans="1:12" outlineLevel="2" x14ac:dyDescent="0.25">
      <c r="A31" s="6" t="s">
        <v>38</v>
      </c>
      <c r="B31" s="7">
        <v>10</v>
      </c>
      <c r="C31" s="7">
        <v>7</v>
      </c>
      <c r="D31" s="7">
        <v>3</v>
      </c>
      <c r="E31" s="7">
        <v>135</v>
      </c>
      <c r="F31" s="7">
        <v>91</v>
      </c>
      <c r="G31" s="7">
        <v>27</v>
      </c>
      <c r="H31" s="7" t="s">
        <v>17</v>
      </c>
      <c r="I31" s="7" t="s">
        <v>13</v>
      </c>
      <c r="J31" s="8">
        <v>166730</v>
      </c>
      <c r="K31" s="9">
        <v>40794</v>
      </c>
      <c r="L31" s="10">
        <v>42808</v>
      </c>
    </row>
    <row r="32" spans="1:12" outlineLevel="1" x14ac:dyDescent="0.25">
      <c r="A32" s="6"/>
      <c r="B32" s="7"/>
      <c r="C32" s="7"/>
      <c r="D32" s="7"/>
      <c r="E32" s="7"/>
      <c r="F32" s="7"/>
      <c r="G32" s="7"/>
      <c r="H32" s="7"/>
      <c r="I32" s="7"/>
      <c r="J32" s="8">
        <f>SUBTOTAL(9,J30:J31)</f>
        <v>254290</v>
      </c>
      <c r="K32" s="9"/>
      <c r="L32" s="35" t="s">
        <v>91</v>
      </c>
    </row>
    <row r="33" spans="1:12" outlineLevel="2" x14ac:dyDescent="0.25">
      <c r="A33" s="6" t="s">
        <v>44</v>
      </c>
      <c r="B33" s="7">
        <v>15</v>
      </c>
      <c r="C33" s="7">
        <v>1</v>
      </c>
      <c r="D33" s="7">
        <v>5</v>
      </c>
      <c r="E33" s="7">
        <v>258</v>
      </c>
      <c r="F33" s="7">
        <v>201</v>
      </c>
      <c r="G33" s="7">
        <v>40</v>
      </c>
      <c r="H33" s="7" t="s">
        <v>16</v>
      </c>
      <c r="I33" s="7" t="s">
        <v>13</v>
      </c>
      <c r="J33" s="8">
        <v>357900</v>
      </c>
      <c r="K33" s="9">
        <v>43119</v>
      </c>
      <c r="L33" s="10">
        <v>43572</v>
      </c>
    </row>
    <row r="34" spans="1:12" outlineLevel="1" x14ac:dyDescent="0.25">
      <c r="A34" s="6"/>
      <c r="B34" s="7"/>
      <c r="C34" s="7"/>
      <c r="D34" s="7"/>
      <c r="E34" s="7"/>
      <c r="F34" s="7"/>
      <c r="G34" s="7"/>
      <c r="H34" s="7"/>
      <c r="I34" s="7"/>
      <c r="J34" s="8">
        <f>SUBTOTAL(9,J33:J33)</f>
        <v>357900</v>
      </c>
      <c r="K34" s="9"/>
      <c r="L34" s="35" t="s">
        <v>92</v>
      </c>
    </row>
    <row r="35" spans="1:12" outlineLevel="2" x14ac:dyDescent="0.25">
      <c r="A35" s="6" t="s">
        <v>45</v>
      </c>
      <c r="B35" s="7">
        <v>10</v>
      </c>
      <c r="C35" s="7">
        <v>9</v>
      </c>
      <c r="D35" s="7">
        <v>5</v>
      </c>
      <c r="E35" s="7">
        <v>279</v>
      </c>
      <c r="F35" s="7">
        <v>199</v>
      </c>
      <c r="G35" s="7">
        <v>44</v>
      </c>
      <c r="H35" s="7" t="s">
        <v>52</v>
      </c>
      <c r="I35" s="7" t="s">
        <v>13</v>
      </c>
      <c r="J35" s="8">
        <v>400000</v>
      </c>
      <c r="K35" s="9">
        <v>43477</v>
      </c>
      <c r="L35" s="10">
        <v>43903</v>
      </c>
    </row>
    <row r="36" spans="1:12" outlineLevel="1" x14ac:dyDescent="0.25">
      <c r="A36" s="6"/>
      <c r="B36" s="7"/>
      <c r="C36" s="7"/>
      <c r="D36" s="7"/>
      <c r="E36" s="7"/>
      <c r="F36" s="7"/>
      <c r="G36" s="7"/>
      <c r="H36" s="7"/>
      <c r="I36" s="7"/>
      <c r="J36" s="8">
        <f>SUBTOTAL(9,J35:J35)</f>
        <v>400000</v>
      </c>
      <c r="K36" s="9"/>
      <c r="L36" s="35" t="s">
        <v>93</v>
      </c>
    </row>
    <row r="37" spans="1:12" outlineLevel="2" x14ac:dyDescent="0.25">
      <c r="A37" s="6" t="s">
        <v>49</v>
      </c>
      <c r="B37" s="7">
        <v>13</v>
      </c>
      <c r="C37" s="7">
        <v>13</v>
      </c>
      <c r="D37" s="7">
        <v>3</v>
      </c>
      <c r="E37" s="7">
        <v>124</v>
      </c>
      <c r="F37" s="7">
        <v>68</v>
      </c>
      <c r="G37" s="7">
        <v>27</v>
      </c>
      <c r="H37" s="7" t="s">
        <v>16</v>
      </c>
      <c r="I37" s="7" t="s">
        <v>15</v>
      </c>
      <c r="J37" s="8">
        <v>155430</v>
      </c>
      <c r="K37" s="9">
        <v>40707</v>
      </c>
      <c r="L37" s="10">
        <v>41034</v>
      </c>
    </row>
    <row r="38" spans="1:12" outlineLevel="1" x14ac:dyDescent="0.25">
      <c r="A38" s="6"/>
      <c r="B38" s="7"/>
      <c r="C38" s="7"/>
      <c r="D38" s="7"/>
      <c r="E38" s="7"/>
      <c r="F38" s="7"/>
      <c r="G38" s="7"/>
      <c r="H38" s="7"/>
      <c r="I38" s="7"/>
      <c r="J38" s="8">
        <f>SUBTOTAL(9,J37:J37)</f>
        <v>155430</v>
      </c>
      <c r="K38" s="9"/>
      <c r="L38" s="35" t="s">
        <v>94</v>
      </c>
    </row>
    <row r="39" spans="1:12" outlineLevel="2" x14ac:dyDescent="0.25">
      <c r="A39" s="6" t="s">
        <v>47</v>
      </c>
      <c r="B39" s="7">
        <v>5</v>
      </c>
      <c r="C39" s="7">
        <v>3</v>
      </c>
      <c r="D39" s="7">
        <v>2</v>
      </c>
      <c r="E39" s="7">
        <v>54</v>
      </c>
      <c r="F39" s="7">
        <v>38</v>
      </c>
      <c r="G39" s="7">
        <v>21</v>
      </c>
      <c r="H39" s="7" t="s">
        <v>14</v>
      </c>
      <c r="I39" s="7" t="s">
        <v>15</v>
      </c>
      <c r="J39" s="8">
        <v>72340</v>
      </c>
      <c r="K39" s="9">
        <v>34173</v>
      </c>
      <c r="L39" s="10">
        <v>41043</v>
      </c>
    </row>
    <row r="40" spans="1:12" outlineLevel="1" x14ac:dyDescent="0.25">
      <c r="A40" s="6"/>
      <c r="B40" s="7"/>
      <c r="C40" s="7"/>
      <c r="D40" s="7"/>
      <c r="E40" s="7"/>
      <c r="F40" s="7"/>
      <c r="G40" s="7"/>
      <c r="H40" s="7"/>
      <c r="I40" s="7"/>
      <c r="J40" s="8">
        <f>SUBTOTAL(9,J39:J39)</f>
        <v>72340</v>
      </c>
      <c r="K40" s="9"/>
      <c r="L40" s="35" t="s">
        <v>95</v>
      </c>
    </row>
    <row r="41" spans="1:12" outlineLevel="2" x14ac:dyDescent="0.25">
      <c r="A41" s="6" t="s">
        <v>48</v>
      </c>
      <c r="B41" s="7">
        <v>7</v>
      </c>
      <c r="C41" s="7">
        <v>6</v>
      </c>
      <c r="D41" s="7">
        <v>3</v>
      </c>
      <c r="E41" s="7">
        <v>108</v>
      </c>
      <c r="F41" s="7">
        <v>64</v>
      </c>
      <c r="G41" s="7">
        <v>27</v>
      </c>
      <c r="H41" s="7" t="s">
        <v>52</v>
      </c>
      <c r="I41" s="7" t="s">
        <v>15</v>
      </c>
      <c r="J41" s="8">
        <v>147461</v>
      </c>
      <c r="K41" s="9">
        <v>40524</v>
      </c>
      <c r="L41" s="10">
        <v>41073</v>
      </c>
    </row>
    <row r="42" spans="1:12" outlineLevel="1" x14ac:dyDescent="0.25">
      <c r="A42" s="6"/>
      <c r="B42" s="7"/>
      <c r="C42" s="7"/>
      <c r="D42" s="7"/>
      <c r="E42" s="7"/>
      <c r="F42" s="7"/>
      <c r="G42" s="7"/>
      <c r="H42" s="7"/>
      <c r="I42" s="7"/>
      <c r="J42" s="8">
        <f>SUBTOTAL(9,J41:J41)</f>
        <v>147461</v>
      </c>
      <c r="K42" s="9"/>
      <c r="L42" s="35" t="s">
        <v>96</v>
      </c>
    </row>
    <row r="43" spans="1:12" outlineLevel="2" x14ac:dyDescent="0.25">
      <c r="A43" s="6" t="s">
        <v>23</v>
      </c>
      <c r="B43" s="7">
        <v>2</v>
      </c>
      <c r="C43" s="7">
        <v>2</v>
      </c>
      <c r="D43" s="7">
        <v>2</v>
      </c>
      <c r="E43" s="7">
        <v>71</v>
      </c>
      <c r="F43" s="7">
        <v>50</v>
      </c>
      <c r="G43" s="7">
        <v>24</v>
      </c>
      <c r="H43" s="7" t="s">
        <v>17</v>
      </c>
      <c r="I43" s="7" t="s">
        <v>15</v>
      </c>
      <c r="J43" s="8">
        <v>88980</v>
      </c>
      <c r="K43" s="9">
        <v>35802</v>
      </c>
      <c r="L43" s="10">
        <v>42546</v>
      </c>
    </row>
    <row r="44" spans="1:12" outlineLevel="1" x14ac:dyDescent="0.25">
      <c r="A44" s="6"/>
      <c r="B44" s="7"/>
      <c r="C44" s="7"/>
      <c r="D44" s="7"/>
      <c r="E44" s="7"/>
      <c r="F44" s="7"/>
      <c r="G44" s="7"/>
      <c r="H44" s="7"/>
      <c r="I44" s="7"/>
      <c r="J44" s="8">
        <f>SUBTOTAL(9,J43:J43)</f>
        <v>88980</v>
      </c>
      <c r="K44" s="9"/>
      <c r="L44" s="35" t="s">
        <v>97</v>
      </c>
    </row>
    <row r="45" spans="1:12" outlineLevel="2" x14ac:dyDescent="0.25">
      <c r="A45" s="6" t="s">
        <v>25</v>
      </c>
      <c r="B45" s="7">
        <v>4</v>
      </c>
      <c r="C45" s="7">
        <v>3</v>
      </c>
      <c r="D45" s="7">
        <v>3</v>
      </c>
      <c r="E45" s="7">
        <v>100</v>
      </c>
      <c r="F45" s="7">
        <v>68</v>
      </c>
      <c r="G45" s="7">
        <v>24</v>
      </c>
      <c r="H45" s="7" t="s">
        <v>12</v>
      </c>
      <c r="I45" s="7" t="s">
        <v>15</v>
      </c>
      <c r="J45" s="8">
        <v>150000</v>
      </c>
      <c r="K45" s="9">
        <v>38186</v>
      </c>
      <c r="L45" s="10">
        <v>42854</v>
      </c>
    </row>
    <row r="46" spans="1:12" outlineLevel="1" x14ac:dyDescent="0.25">
      <c r="A46" s="6"/>
      <c r="B46" s="7"/>
      <c r="C46" s="7"/>
      <c r="D46" s="7"/>
      <c r="E46" s="7"/>
      <c r="F46" s="7"/>
      <c r="G46" s="7"/>
      <c r="H46" s="7"/>
      <c r="I46" s="7"/>
      <c r="J46" s="8">
        <f>SUBTOTAL(9,J45:J45)</f>
        <v>150000</v>
      </c>
      <c r="K46" s="9"/>
      <c r="L46" s="35" t="s">
        <v>98</v>
      </c>
    </row>
    <row r="47" spans="1:12" outlineLevel="2" x14ac:dyDescent="0.25">
      <c r="A47" s="6" t="s">
        <v>41</v>
      </c>
      <c r="B47" s="7">
        <v>5</v>
      </c>
      <c r="C47" s="7">
        <v>5</v>
      </c>
      <c r="D47" s="7">
        <v>2</v>
      </c>
      <c r="E47" s="7">
        <v>59</v>
      </c>
      <c r="F47" s="7">
        <v>40</v>
      </c>
      <c r="G47" s="7">
        <v>15</v>
      </c>
      <c r="H47" s="7" t="s">
        <v>14</v>
      </c>
      <c r="I47" s="7" t="s">
        <v>15</v>
      </c>
      <c r="J47" s="8">
        <v>76340</v>
      </c>
      <c r="K47" s="9">
        <v>36692</v>
      </c>
      <c r="L47" s="10">
        <v>43663</v>
      </c>
    </row>
    <row r="48" spans="1:12" outlineLevel="1" x14ac:dyDescent="0.25">
      <c r="A48" s="6"/>
      <c r="B48" s="7"/>
      <c r="C48" s="7"/>
      <c r="D48" s="7"/>
      <c r="E48" s="7"/>
      <c r="F48" s="7"/>
      <c r="G48" s="7"/>
      <c r="H48" s="7"/>
      <c r="I48" s="7"/>
      <c r="J48" s="8">
        <f>SUBTOTAL(9,J47:J47)</f>
        <v>76340</v>
      </c>
      <c r="K48" s="9"/>
      <c r="L48" s="35" t="s">
        <v>99</v>
      </c>
    </row>
    <row r="49" spans="1:12" outlineLevel="2" x14ac:dyDescent="0.25">
      <c r="A49" s="6" t="s">
        <v>42</v>
      </c>
      <c r="B49" s="7">
        <v>5</v>
      </c>
      <c r="C49" s="7">
        <v>3</v>
      </c>
      <c r="D49" s="7">
        <v>3</v>
      </c>
      <c r="E49" s="7">
        <v>93</v>
      </c>
      <c r="F49" s="7">
        <v>66</v>
      </c>
      <c r="G49" s="7">
        <v>23</v>
      </c>
      <c r="H49" s="7" t="s">
        <v>12</v>
      </c>
      <c r="I49" s="7" t="s">
        <v>15</v>
      </c>
      <c r="J49" s="8">
        <v>144610</v>
      </c>
      <c r="K49" s="9">
        <v>34563</v>
      </c>
      <c r="L49" s="10">
        <v>43722</v>
      </c>
    </row>
    <row r="50" spans="1:12" outlineLevel="1" x14ac:dyDescent="0.25">
      <c r="A50" s="6"/>
      <c r="B50" s="7"/>
      <c r="C50" s="7"/>
      <c r="D50" s="7"/>
      <c r="E50" s="7"/>
      <c r="F50" s="7"/>
      <c r="G50" s="7"/>
      <c r="H50" s="7"/>
      <c r="I50" s="7"/>
      <c r="J50" s="8">
        <f>SUBTOTAL(9,J49:J49)</f>
        <v>144610</v>
      </c>
      <c r="K50" s="9"/>
      <c r="L50" s="35" t="s">
        <v>100</v>
      </c>
    </row>
    <row r="51" spans="1:12" outlineLevel="2" x14ac:dyDescent="0.25">
      <c r="A51" s="6" t="s">
        <v>51</v>
      </c>
      <c r="B51" s="7">
        <v>12</v>
      </c>
      <c r="C51" s="7">
        <v>4</v>
      </c>
      <c r="D51" s="7">
        <v>4</v>
      </c>
      <c r="E51" s="7">
        <v>180</v>
      </c>
      <c r="F51" s="7">
        <v>101</v>
      </c>
      <c r="G51" s="7">
        <v>30</v>
      </c>
      <c r="H51" s="7" t="s">
        <v>17</v>
      </c>
      <c r="I51" s="7" t="s">
        <v>19</v>
      </c>
      <c r="J51" s="8">
        <v>205880</v>
      </c>
      <c r="K51" s="9">
        <v>39435</v>
      </c>
      <c r="L51" s="10">
        <v>41827</v>
      </c>
    </row>
    <row r="52" spans="1:12" outlineLevel="1" x14ac:dyDescent="0.25">
      <c r="A52" s="6"/>
      <c r="B52" s="7"/>
      <c r="C52" s="7"/>
      <c r="D52" s="7"/>
      <c r="E52" s="7"/>
      <c r="F52" s="7"/>
      <c r="G52" s="7"/>
      <c r="H52" s="7"/>
      <c r="I52" s="7"/>
      <c r="J52" s="8">
        <f>SUBTOTAL(9,J51:J51)</f>
        <v>205880</v>
      </c>
      <c r="K52" s="9"/>
      <c r="L52" s="35" t="s">
        <v>101</v>
      </c>
    </row>
    <row r="53" spans="1:12" outlineLevel="2" x14ac:dyDescent="0.25">
      <c r="A53" s="6" t="s">
        <v>21</v>
      </c>
      <c r="B53" s="7">
        <v>5</v>
      </c>
      <c r="C53" s="7">
        <v>1</v>
      </c>
      <c r="D53" s="7">
        <v>2</v>
      </c>
      <c r="E53" s="7">
        <v>71</v>
      </c>
      <c r="F53" s="7">
        <v>51</v>
      </c>
      <c r="G53" s="7">
        <v>21</v>
      </c>
      <c r="H53" s="7" t="s">
        <v>12</v>
      </c>
      <c r="I53" s="7" t="s">
        <v>19</v>
      </c>
      <c r="J53" s="8">
        <v>87000</v>
      </c>
      <c r="K53" s="9">
        <v>34098</v>
      </c>
      <c r="L53" s="10">
        <v>42421</v>
      </c>
    </row>
    <row r="54" spans="1:12" outlineLevel="1" x14ac:dyDescent="0.25">
      <c r="A54" s="6"/>
      <c r="B54" s="7"/>
      <c r="C54" s="7"/>
      <c r="D54" s="7"/>
      <c r="E54" s="7"/>
      <c r="F54" s="7"/>
      <c r="G54" s="7"/>
      <c r="H54" s="7"/>
      <c r="I54" s="7"/>
      <c r="J54" s="8">
        <f>SUBTOTAL(9,J53:J53)</f>
        <v>87000</v>
      </c>
      <c r="K54" s="9"/>
      <c r="L54" s="35" t="s">
        <v>102</v>
      </c>
    </row>
    <row r="55" spans="1:12" outlineLevel="2" x14ac:dyDescent="0.25">
      <c r="A55" s="6" t="s">
        <v>31</v>
      </c>
      <c r="B55" s="7">
        <v>13</v>
      </c>
      <c r="C55" s="7">
        <v>5</v>
      </c>
      <c r="D55" s="7">
        <v>4</v>
      </c>
      <c r="E55" s="7">
        <v>164</v>
      </c>
      <c r="F55" s="7">
        <v>115</v>
      </c>
      <c r="G55" s="7">
        <v>28</v>
      </c>
      <c r="H55" s="7" t="s">
        <v>12</v>
      </c>
      <c r="I55" s="7" t="s">
        <v>19</v>
      </c>
      <c r="J55" s="8">
        <v>197980</v>
      </c>
      <c r="K55" s="9">
        <v>38399</v>
      </c>
      <c r="L55" s="10">
        <v>42590</v>
      </c>
    </row>
    <row r="56" spans="1:12" outlineLevel="1" x14ac:dyDescent="0.25">
      <c r="A56" s="6"/>
      <c r="B56" s="7"/>
      <c r="C56" s="7"/>
      <c r="D56" s="7"/>
      <c r="E56" s="7"/>
      <c r="F56" s="7"/>
      <c r="G56" s="7"/>
      <c r="H56" s="7"/>
      <c r="I56" s="7"/>
      <c r="J56" s="8">
        <f>SUBTOTAL(9,J55:J55)</f>
        <v>197980</v>
      </c>
      <c r="K56" s="9"/>
      <c r="L56" s="35" t="s">
        <v>103</v>
      </c>
    </row>
    <row r="57" spans="1:12" outlineLevel="2" x14ac:dyDescent="0.25">
      <c r="A57" s="6" t="s">
        <v>34</v>
      </c>
      <c r="B57" s="7">
        <v>10</v>
      </c>
      <c r="C57" s="7">
        <v>7</v>
      </c>
      <c r="D57" s="7">
        <v>5</v>
      </c>
      <c r="E57" s="7">
        <v>205</v>
      </c>
      <c r="F57" s="7">
        <v>140</v>
      </c>
      <c r="G57" s="7">
        <v>28</v>
      </c>
      <c r="H57" s="7" t="s">
        <v>17</v>
      </c>
      <c r="I57" s="7" t="s">
        <v>19</v>
      </c>
      <c r="J57" s="8">
        <v>305700</v>
      </c>
      <c r="K57" s="9">
        <v>41371</v>
      </c>
      <c r="L57" s="10">
        <v>42848</v>
      </c>
    </row>
    <row r="58" spans="1:12" outlineLevel="1" x14ac:dyDescent="0.25">
      <c r="A58" s="6"/>
      <c r="B58" s="7"/>
      <c r="C58" s="7"/>
      <c r="D58" s="7"/>
      <c r="E58" s="7"/>
      <c r="F58" s="7"/>
      <c r="G58" s="7"/>
      <c r="H58" s="7"/>
      <c r="I58" s="7"/>
      <c r="J58" s="8">
        <f>SUBTOTAL(9,J57:J57)</f>
        <v>305700</v>
      </c>
      <c r="K58" s="9"/>
      <c r="L58" s="35" t="s">
        <v>104</v>
      </c>
    </row>
    <row r="59" spans="1:12" outlineLevel="2" x14ac:dyDescent="0.25">
      <c r="A59" s="18" t="s">
        <v>36</v>
      </c>
      <c r="B59" s="19">
        <v>5</v>
      </c>
      <c r="C59" s="19">
        <v>1</v>
      </c>
      <c r="D59" s="19">
        <v>3</v>
      </c>
      <c r="E59" s="19">
        <v>105</v>
      </c>
      <c r="F59" s="19">
        <v>74</v>
      </c>
      <c r="G59" s="19">
        <v>21</v>
      </c>
      <c r="H59" s="19" t="s">
        <v>14</v>
      </c>
      <c r="I59" s="19" t="s">
        <v>19</v>
      </c>
      <c r="J59" s="20">
        <v>137990</v>
      </c>
      <c r="K59" s="15">
        <v>36293</v>
      </c>
      <c r="L59" s="21">
        <v>43328</v>
      </c>
    </row>
    <row r="60" spans="1:12" outlineLevel="1" x14ac:dyDescent="0.25">
      <c r="A60" s="29"/>
      <c r="B60" s="30"/>
      <c r="C60" s="30"/>
      <c r="D60" s="30"/>
      <c r="E60" s="30"/>
      <c r="F60" s="30"/>
      <c r="G60" s="30"/>
      <c r="H60" s="30"/>
      <c r="I60" s="30"/>
      <c r="J60" s="31">
        <f>SUBTOTAL(9,J59:J59)</f>
        <v>137990</v>
      </c>
      <c r="K60" s="32"/>
      <c r="L60" s="36" t="s">
        <v>105</v>
      </c>
    </row>
    <row r="61" spans="1:12" x14ac:dyDescent="0.25">
      <c r="A61" s="29"/>
      <c r="B61" s="30"/>
      <c r="C61" s="30"/>
      <c r="D61" s="30"/>
      <c r="E61" s="30"/>
      <c r="F61" s="30"/>
      <c r="G61" s="30"/>
      <c r="H61" s="30"/>
      <c r="I61" s="30"/>
      <c r="J61" s="31">
        <f>SUBTOTAL(9,J2:J59)</f>
        <v>4560754</v>
      </c>
      <c r="K61" s="32"/>
      <c r="L61" s="36" t="s">
        <v>55</v>
      </c>
    </row>
  </sheetData>
  <sortState ref="A2:L31">
    <sortCondition ref="I2:I31"/>
    <sortCondition ref="L2:L3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D7" sqref="D7"/>
    </sheetView>
  </sheetViews>
  <sheetFormatPr defaultRowHeight="15" outlineLevelRow="2" x14ac:dyDescent="0.25"/>
  <cols>
    <col min="1" max="1" width="28.42578125" customWidth="1"/>
    <col min="2" max="2" width="22.5703125" customWidth="1"/>
    <col min="4" max="4" width="26.28515625" customWidth="1"/>
    <col min="5" max="5" width="17.5703125" customWidth="1"/>
    <col min="6" max="6" width="17.42578125" customWidth="1"/>
    <col min="7" max="7" width="16.7109375" customWidth="1"/>
    <col min="8" max="8" width="11.85546875" customWidth="1"/>
    <col min="9" max="9" width="24.7109375" customWidth="1"/>
    <col min="10" max="10" width="21.42578125" customWidth="1"/>
    <col min="11" max="11" width="17" customWidth="1"/>
    <col min="12" max="12" width="15.7109375" customWidth="1"/>
  </cols>
  <sheetData>
    <row r="1" spans="1:12" ht="15.75" thickBot="1" x14ac:dyDescent="0.3">
      <c r="A1" s="16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7" t="s">
        <v>11</v>
      </c>
    </row>
    <row r="2" spans="1:12" ht="15.75" outlineLevel="2" thickTop="1" x14ac:dyDescent="0.25">
      <c r="A2" s="1" t="s">
        <v>50</v>
      </c>
      <c r="B2" s="2">
        <v>6</v>
      </c>
      <c r="C2" s="2">
        <v>1</v>
      </c>
      <c r="D2" s="2">
        <v>1</v>
      </c>
      <c r="E2" s="2">
        <v>35</v>
      </c>
      <c r="F2" s="2">
        <v>24</v>
      </c>
      <c r="G2" s="2">
        <v>11</v>
      </c>
      <c r="H2" s="2" t="s">
        <v>43</v>
      </c>
      <c r="I2" s="2" t="s">
        <v>18</v>
      </c>
      <c r="J2" s="3">
        <v>53000</v>
      </c>
      <c r="K2" s="4">
        <v>20196</v>
      </c>
      <c r="L2" s="5">
        <v>42161</v>
      </c>
    </row>
    <row r="3" spans="1:12" outlineLevel="1" x14ac:dyDescent="0.25">
      <c r="A3" s="22"/>
      <c r="B3" s="23"/>
      <c r="C3" s="27" t="s">
        <v>59</v>
      </c>
      <c r="D3" s="23">
        <f>SUBTOTAL(3,D2:D2)</f>
        <v>1</v>
      </c>
      <c r="E3" s="23"/>
      <c r="F3" s="23"/>
      <c r="G3" s="23"/>
      <c r="H3" s="23"/>
      <c r="I3" s="23"/>
      <c r="J3" s="24"/>
      <c r="K3" s="25"/>
      <c r="L3" s="26"/>
    </row>
    <row r="4" spans="1:12" outlineLevel="2" x14ac:dyDescent="0.25">
      <c r="A4" s="6" t="s">
        <v>22</v>
      </c>
      <c r="B4" s="7">
        <v>5</v>
      </c>
      <c r="C4" s="7">
        <v>1</v>
      </c>
      <c r="D4" s="7">
        <v>2</v>
      </c>
      <c r="E4" s="7">
        <v>68</v>
      </c>
      <c r="F4" s="7">
        <v>44</v>
      </c>
      <c r="G4" s="7">
        <v>18</v>
      </c>
      <c r="H4" s="7" t="s">
        <v>12</v>
      </c>
      <c r="I4" s="7" t="s">
        <v>18</v>
      </c>
      <c r="J4" s="8">
        <v>83950</v>
      </c>
      <c r="K4" s="9">
        <v>34917</v>
      </c>
      <c r="L4" s="10">
        <v>42483</v>
      </c>
    </row>
    <row r="5" spans="1:12" outlineLevel="2" x14ac:dyDescent="0.25">
      <c r="A5" s="6" t="s">
        <v>35</v>
      </c>
      <c r="B5" s="7">
        <v>5</v>
      </c>
      <c r="C5" s="7">
        <v>5</v>
      </c>
      <c r="D5" s="7">
        <v>2</v>
      </c>
      <c r="E5" s="7">
        <v>46</v>
      </c>
      <c r="F5" s="7">
        <v>31</v>
      </c>
      <c r="G5" s="7">
        <v>14</v>
      </c>
      <c r="H5" s="7" t="s">
        <v>12</v>
      </c>
      <c r="I5" s="7" t="s">
        <v>18</v>
      </c>
      <c r="J5" s="8">
        <v>60450</v>
      </c>
      <c r="K5" s="9">
        <v>34309</v>
      </c>
      <c r="L5" s="10">
        <v>42790</v>
      </c>
    </row>
    <row r="6" spans="1:12" outlineLevel="1" x14ac:dyDescent="0.25">
      <c r="A6" s="6"/>
      <c r="B6" s="7"/>
      <c r="C6" s="28" t="s">
        <v>60</v>
      </c>
      <c r="D6" s="7">
        <f>SUBTOTAL(3,D4:D5)</f>
        <v>2</v>
      </c>
      <c r="E6" s="7"/>
      <c r="F6" s="7"/>
      <c r="G6" s="7"/>
      <c r="H6" s="7"/>
      <c r="I6" s="7"/>
      <c r="J6" s="8"/>
      <c r="K6" s="9"/>
      <c r="L6" s="10"/>
    </row>
    <row r="7" spans="1:12" outlineLevel="2" x14ac:dyDescent="0.25">
      <c r="A7" s="6" t="s">
        <v>37</v>
      </c>
      <c r="B7" s="7">
        <v>10</v>
      </c>
      <c r="C7" s="7">
        <v>10</v>
      </c>
      <c r="D7" s="7">
        <v>3</v>
      </c>
      <c r="E7" s="7">
        <v>109</v>
      </c>
      <c r="F7" s="7">
        <v>68</v>
      </c>
      <c r="G7" s="7">
        <v>24</v>
      </c>
      <c r="H7" s="7" t="s">
        <v>14</v>
      </c>
      <c r="I7" s="7" t="s">
        <v>18</v>
      </c>
      <c r="J7" s="8">
        <v>166207</v>
      </c>
      <c r="K7" s="9">
        <v>37901</v>
      </c>
      <c r="L7" s="10">
        <v>42781</v>
      </c>
    </row>
    <row r="8" spans="1:12" outlineLevel="1" x14ac:dyDescent="0.25">
      <c r="A8" s="6"/>
      <c r="B8" s="7"/>
      <c r="C8" s="28" t="s">
        <v>61</v>
      </c>
      <c r="D8" s="7">
        <f>SUBTOTAL(3,D7:D7)</f>
        <v>1</v>
      </c>
      <c r="E8" s="7"/>
      <c r="F8" s="7"/>
      <c r="G8" s="7"/>
      <c r="H8" s="7"/>
      <c r="I8" s="7"/>
      <c r="J8" s="8"/>
      <c r="K8" s="9"/>
      <c r="L8" s="10"/>
    </row>
    <row r="9" spans="1:12" outlineLevel="2" x14ac:dyDescent="0.25">
      <c r="A9" s="6" t="s">
        <v>39</v>
      </c>
      <c r="B9" s="7">
        <v>7</v>
      </c>
      <c r="C9" s="7">
        <v>5</v>
      </c>
      <c r="D9" s="7">
        <v>4</v>
      </c>
      <c r="E9" s="7">
        <v>150</v>
      </c>
      <c r="F9" s="7">
        <v>113</v>
      </c>
      <c r="G9" s="7">
        <v>31</v>
      </c>
      <c r="H9" s="7" t="s">
        <v>17</v>
      </c>
      <c r="I9" s="7" t="s">
        <v>18</v>
      </c>
      <c r="J9" s="8">
        <v>211000</v>
      </c>
      <c r="K9" s="9">
        <v>39423</v>
      </c>
      <c r="L9" s="10">
        <v>42865</v>
      </c>
    </row>
    <row r="10" spans="1:12" outlineLevel="1" x14ac:dyDescent="0.25">
      <c r="A10" s="6"/>
      <c r="B10" s="7"/>
      <c r="C10" s="28" t="s">
        <v>62</v>
      </c>
      <c r="D10" s="7">
        <f>SUBTOTAL(3,D9:D9)</f>
        <v>1</v>
      </c>
      <c r="E10" s="7"/>
      <c r="F10" s="7"/>
      <c r="G10" s="7"/>
      <c r="H10" s="7"/>
      <c r="I10" s="7"/>
      <c r="J10" s="8"/>
      <c r="K10" s="9"/>
      <c r="L10" s="10"/>
    </row>
    <row r="11" spans="1:12" outlineLevel="2" x14ac:dyDescent="0.25">
      <c r="A11" s="6" t="s">
        <v>26</v>
      </c>
      <c r="B11" s="7">
        <v>15</v>
      </c>
      <c r="C11" s="7">
        <v>14</v>
      </c>
      <c r="D11" s="7">
        <v>2</v>
      </c>
      <c r="E11" s="7">
        <v>59</v>
      </c>
      <c r="F11" s="7">
        <v>42</v>
      </c>
      <c r="G11" s="7">
        <v>16</v>
      </c>
      <c r="H11" s="7" t="s">
        <v>14</v>
      </c>
      <c r="I11" s="7" t="s">
        <v>27</v>
      </c>
      <c r="J11" s="8">
        <v>66666</v>
      </c>
      <c r="K11" s="9">
        <v>30484</v>
      </c>
      <c r="L11" s="10">
        <v>42716</v>
      </c>
    </row>
    <row r="12" spans="1:12" outlineLevel="2" x14ac:dyDescent="0.25">
      <c r="A12" s="6" t="s">
        <v>33</v>
      </c>
      <c r="B12" s="7">
        <v>5</v>
      </c>
      <c r="C12" s="7">
        <v>4</v>
      </c>
      <c r="D12" s="7">
        <v>2</v>
      </c>
      <c r="E12" s="7">
        <v>66</v>
      </c>
      <c r="F12" s="7">
        <v>43</v>
      </c>
      <c r="G12" s="7">
        <v>16</v>
      </c>
      <c r="H12" s="7" t="s">
        <v>14</v>
      </c>
      <c r="I12" s="7" t="s">
        <v>27</v>
      </c>
      <c r="J12" s="8">
        <v>80000</v>
      </c>
      <c r="K12" s="9">
        <v>35176</v>
      </c>
      <c r="L12" s="10">
        <v>43159</v>
      </c>
    </row>
    <row r="13" spans="1:12" outlineLevel="1" x14ac:dyDescent="0.25">
      <c r="A13" s="6"/>
      <c r="B13" s="7"/>
      <c r="C13" s="28" t="s">
        <v>60</v>
      </c>
      <c r="D13" s="7">
        <f>SUBTOTAL(3,D11:D12)</f>
        <v>2</v>
      </c>
      <c r="E13" s="7"/>
      <c r="F13" s="7"/>
      <c r="G13" s="7"/>
      <c r="H13" s="7"/>
      <c r="I13" s="7"/>
      <c r="J13" s="8"/>
      <c r="K13" s="9"/>
      <c r="L13" s="10"/>
    </row>
    <row r="14" spans="1:12" outlineLevel="2" x14ac:dyDescent="0.25">
      <c r="A14" s="6" t="s">
        <v>28</v>
      </c>
      <c r="B14" s="7">
        <v>7</v>
      </c>
      <c r="C14" s="7">
        <v>6</v>
      </c>
      <c r="D14" s="7">
        <v>3</v>
      </c>
      <c r="E14" s="7">
        <v>111</v>
      </c>
      <c r="F14" s="7">
        <v>78</v>
      </c>
      <c r="G14" s="7">
        <v>21</v>
      </c>
      <c r="H14" s="7" t="s">
        <v>52</v>
      </c>
      <c r="I14" s="7" t="s">
        <v>27</v>
      </c>
      <c r="J14" s="8">
        <v>141000</v>
      </c>
      <c r="K14" s="9">
        <v>37724</v>
      </c>
      <c r="L14" s="10">
        <v>42626</v>
      </c>
    </row>
    <row r="15" spans="1:12" outlineLevel="2" x14ac:dyDescent="0.25">
      <c r="A15" s="6" t="s">
        <v>30</v>
      </c>
      <c r="B15" s="7">
        <v>9</v>
      </c>
      <c r="C15" s="7">
        <v>3</v>
      </c>
      <c r="D15" s="7">
        <v>3</v>
      </c>
      <c r="E15" s="7">
        <v>98</v>
      </c>
      <c r="F15" s="7">
        <v>77</v>
      </c>
      <c r="G15" s="7">
        <v>19</v>
      </c>
      <c r="H15" s="7" t="s">
        <v>17</v>
      </c>
      <c r="I15" s="7" t="s">
        <v>27</v>
      </c>
      <c r="J15" s="8">
        <v>131080</v>
      </c>
      <c r="K15" s="9">
        <v>36389</v>
      </c>
      <c r="L15" s="10">
        <v>42901</v>
      </c>
    </row>
    <row r="16" spans="1:12" outlineLevel="1" x14ac:dyDescent="0.25">
      <c r="A16" s="6"/>
      <c r="B16" s="7"/>
      <c r="C16" s="28" t="s">
        <v>61</v>
      </c>
      <c r="D16" s="7">
        <f>SUBTOTAL(3,D14:D15)</f>
        <v>2</v>
      </c>
      <c r="E16" s="7"/>
      <c r="F16" s="7"/>
      <c r="G16" s="7"/>
      <c r="H16" s="7"/>
      <c r="I16" s="7"/>
      <c r="J16" s="8"/>
      <c r="K16" s="9"/>
      <c r="L16" s="10"/>
    </row>
    <row r="17" spans="1:12" outlineLevel="2" x14ac:dyDescent="0.25">
      <c r="A17" s="6" t="s">
        <v>32</v>
      </c>
      <c r="B17" s="7">
        <v>15</v>
      </c>
      <c r="C17" s="7">
        <v>6</v>
      </c>
      <c r="D17" s="7">
        <v>4</v>
      </c>
      <c r="E17" s="7">
        <v>160</v>
      </c>
      <c r="F17" s="7">
        <v>111</v>
      </c>
      <c r="G17" s="7">
        <v>26</v>
      </c>
      <c r="H17" s="7" t="s">
        <v>16</v>
      </c>
      <c r="I17" s="7" t="s">
        <v>27</v>
      </c>
      <c r="J17" s="8">
        <v>205640</v>
      </c>
      <c r="K17" s="9">
        <v>40281</v>
      </c>
      <c r="L17" s="10">
        <v>42708</v>
      </c>
    </row>
    <row r="18" spans="1:12" outlineLevel="1" x14ac:dyDescent="0.25">
      <c r="A18" s="6"/>
      <c r="B18" s="7"/>
      <c r="C18" s="28" t="s">
        <v>62</v>
      </c>
      <c r="D18" s="7">
        <f>SUBTOTAL(3,D17:D17)</f>
        <v>1</v>
      </c>
      <c r="E18" s="7"/>
      <c r="F18" s="7"/>
      <c r="G18" s="7"/>
      <c r="H18" s="7"/>
      <c r="I18" s="7"/>
      <c r="J18" s="8"/>
      <c r="K18" s="9"/>
      <c r="L18" s="10"/>
    </row>
    <row r="19" spans="1:12" outlineLevel="2" x14ac:dyDescent="0.25">
      <c r="A19" s="6" t="s">
        <v>40</v>
      </c>
      <c r="B19" s="7">
        <v>3</v>
      </c>
      <c r="C19" s="7">
        <v>2</v>
      </c>
      <c r="D19" s="7">
        <v>5</v>
      </c>
      <c r="E19" s="7">
        <v>189</v>
      </c>
      <c r="F19" s="7">
        <v>142</v>
      </c>
      <c r="G19" s="7">
        <v>37</v>
      </c>
      <c r="H19" s="7" t="s">
        <v>17</v>
      </c>
      <c r="I19" s="7" t="s">
        <v>27</v>
      </c>
      <c r="J19" s="8">
        <v>230870</v>
      </c>
      <c r="K19" s="9">
        <v>36964</v>
      </c>
      <c r="L19" s="10">
        <v>43800</v>
      </c>
    </row>
    <row r="20" spans="1:12" outlineLevel="1" x14ac:dyDescent="0.25">
      <c r="A20" s="6"/>
      <c r="B20" s="7"/>
      <c r="C20" s="28" t="s">
        <v>63</v>
      </c>
      <c r="D20" s="7">
        <f>SUBTOTAL(3,D19:D19)</f>
        <v>1</v>
      </c>
      <c r="E20" s="7"/>
      <c r="F20" s="7"/>
      <c r="G20" s="7"/>
      <c r="H20" s="7"/>
      <c r="I20" s="7"/>
      <c r="J20" s="8"/>
      <c r="K20" s="9"/>
      <c r="L20" s="10"/>
    </row>
    <row r="21" spans="1:12" outlineLevel="2" x14ac:dyDescent="0.25">
      <c r="A21" s="6" t="s">
        <v>46</v>
      </c>
      <c r="B21" s="7">
        <v>5</v>
      </c>
      <c r="C21" s="7">
        <v>4</v>
      </c>
      <c r="D21" s="7">
        <v>2</v>
      </c>
      <c r="E21" s="7">
        <v>46</v>
      </c>
      <c r="F21" s="7">
        <v>33</v>
      </c>
      <c r="G21" s="7">
        <v>13</v>
      </c>
      <c r="H21" s="7" t="s">
        <v>12</v>
      </c>
      <c r="I21" s="7" t="s">
        <v>13</v>
      </c>
      <c r="J21" s="8">
        <v>65560</v>
      </c>
      <c r="K21" s="9">
        <v>34355</v>
      </c>
      <c r="L21" s="10">
        <v>41256</v>
      </c>
    </row>
    <row r="22" spans="1:12" outlineLevel="2" x14ac:dyDescent="0.25">
      <c r="A22" s="6" t="s">
        <v>24</v>
      </c>
      <c r="B22" s="7">
        <v>7</v>
      </c>
      <c r="C22" s="7">
        <v>6</v>
      </c>
      <c r="D22" s="7">
        <v>2</v>
      </c>
      <c r="E22" s="7">
        <v>71</v>
      </c>
      <c r="F22" s="7">
        <v>51</v>
      </c>
      <c r="G22" s="7">
        <v>18</v>
      </c>
      <c r="H22" s="7" t="s">
        <v>17</v>
      </c>
      <c r="I22" s="7" t="s">
        <v>13</v>
      </c>
      <c r="J22" s="8">
        <v>82030</v>
      </c>
      <c r="K22" s="9">
        <v>34353</v>
      </c>
      <c r="L22" s="10">
        <v>42428</v>
      </c>
    </row>
    <row r="23" spans="1:12" outlineLevel="2" x14ac:dyDescent="0.25">
      <c r="A23" s="6" t="s">
        <v>29</v>
      </c>
      <c r="B23" s="7">
        <v>9</v>
      </c>
      <c r="C23" s="7">
        <v>8</v>
      </c>
      <c r="D23" s="7">
        <v>2</v>
      </c>
      <c r="E23" s="7">
        <v>69</v>
      </c>
      <c r="F23" s="7">
        <v>52</v>
      </c>
      <c r="G23" s="7">
        <v>17</v>
      </c>
      <c r="H23" s="7" t="s">
        <v>14</v>
      </c>
      <c r="I23" s="7" t="s">
        <v>13</v>
      </c>
      <c r="J23" s="8">
        <v>87560</v>
      </c>
      <c r="K23" s="9">
        <v>29752</v>
      </c>
      <c r="L23" s="10">
        <v>42808</v>
      </c>
    </row>
    <row r="24" spans="1:12" outlineLevel="1" x14ac:dyDescent="0.25">
      <c r="A24" s="6"/>
      <c r="B24" s="7"/>
      <c r="C24" s="28" t="s">
        <v>60</v>
      </c>
      <c r="D24" s="7">
        <f>SUBTOTAL(3,D21:D23)</f>
        <v>3</v>
      </c>
      <c r="E24" s="7"/>
      <c r="F24" s="7"/>
      <c r="G24" s="7"/>
      <c r="H24" s="7"/>
      <c r="I24" s="7"/>
      <c r="J24" s="8"/>
      <c r="K24" s="9"/>
      <c r="L24" s="10"/>
    </row>
    <row r="25" spans="1:12" outlineLevel="2" x14ac:dyDescent="0.25">
      <c r="A25" s="6" t="s">
        <v>20</v>
      </c>
      <c r="B25" s="7">
        <v>10</v>
      </c>
      <c r="C25" s="7">
        <v>6</v>
      </c>
      <c r="D25" s="7">
        <v>3</v>
      </c>
      <c r="E25" s="7">
        <v>169</v>
      </c>
      <c r="F25" s="7">
        <v>96</v>
      </c>
      <c r="G25" s="7">
        <v>28</v>
      </c>
      <c r="H25" s="7" t="s">
        <v>53</v>
      </c>
      <c r="I25" s="7" t="s">
        <v>13</v>
      </c>
      <c r="J25" s="8">
        <v>201400</v>
      </c>
      <c r="K25" s="9">
        <v>41621</v>
      </c>
      <c r="L25" s="10">
        <v>41764</v>
      </c>
    </row>
    <row r="26" spans="1:12" outlineLevel="2" x14ac:dyDescent="0.25">
      <c r="A26" s="6" t="s">
        <v>38</v>
      </c>
      <c r="B26" s="7">
        <v>10</v>
      </c>
      <c r="C26" s="7">
        <v>7</v>
      </c>
      <c r="D26" s="7">
        <v>3</v>
      </c>
      <c r="E26" s="7">
        <v>135</v>
      </c>
      <c r="F26" s="7">
        <v>91</v>
      </c>
      <c r="G26" s="7">
        <v>27</v>
      </c>
      <c r="H26" s="7" t="s">
        <v>17</v>
      </c>
      <c r="I26" s="7" t="s">
        <v>13</v>
      </c>
      <c r="J26" s="8">
        <v>166730</v>
      </c>
      <c r="K26" s="9">
        <v>40794</v>
      </c>
      <c r="L26" s="10">
        <v>42808</v>
      </c>
    </row>
    <row r="27" spans="1:12" outlineLevel="1" x14ac:dyDescent="0.25">
      <c r="A27" s="6"/>
      <c r="B27" s="7"/>
      <c r="C27" s="28" t="s">
        <v>61</v>
      </c>
      <c r="D27" s="7">
        <f>SUBTOTAL(3,D25:D26)</f>
        <v>2</v>
      </c>
      <c r="E27" s="7"/>
      <c r="F27" s="7"/>
      <c r="G27" s="7"/>
      <c r="H27" s="7"/>
      <c r="I27" s="7"/>
      <c r="J27" s="8"/>
      <c r="K27" s="9"/>
      <c r="L27" s="10"/>
    </row>
    <row r="28" spans="1:12" outlineLevel="2" x14ac:dyDescent="0.25">
      <c r="A28" s="6" t="s">
        <v>44</v>
      </c>
      <c r="B28" s="7">
        <v>15</v>
      </c>
      <c r="C28" s="7">
        <v>1</v>
      </c>
      <c r="D28" s="7">
        <v>5</v>
      </c>
      <c r="E28" s="7">
        <v>258</v>
      </c>
      <c r="F28" s="7">
        <v>201</v>
      </c>
      <c r="G28" s="7">
        <v>40</v>
      </c>
      <c r="H28" s="7" t="s">
        <v>16</v>
      </c>
      <c r="I28" s="7" t="s">
        <v>13</v>
      </c>
      <c r="J28" s="8">
        <v>357900</v>
      </c>
      <c r="K28" s="9">
        <v>43119</v>
      </c>
      <c r="L28" s="10">
        <v>43572</v>
      </c>
    </row>
    <row r="29" spans="1:12" outlineLevel="2" x14ac:dyDescent="0.25">
      <c r="A29" s="6" t="s">
        <v>45</v>
      </c>
      <c r="B29" s="7">
        <v>10</v>
      </c>
      <c r="C29" s="7">
        <v>9</v>
      </c>
      <c r="D29" s="7">
        <v>5</v>
      </c>
      <c r="E29" s="7">
        <v>279</v>
      </c>
      <c r="F29" s="7">
        <v>199</v>
      </c>
      <c r="G29" s="7">
        <v>44</v>
      </c>
      <c r="H29" s="7" t="s">
        <v>52</v>
      </c>
      <c r="I29" s="7" t="s">
        <v>13</v>
      </c>
      <c r="J29" s="8">
        <v>400000</v>
      </c>
      <c r="K29" s="9">
        <v>43477</v>
      </c>
      <c r="L29" s="10">
        <v>43903</v>
      </c>
    </row>
    <row r="30" spans="1:12" outlineLevel="1" x14ac:dyDescent="0.25">
      <c r="A30" s="6"/>
      <c r="B30" s="7"/>
      <c r="C30" s="28" t="s">
        <v>63</v>
      </c>
      <c r="D30" s="7">
        <f>SUBTOTAL(3,D28:D29)</f>
        <v>2</v>
      </c>
      <c r="E30" s="7"/>
      <c r="F30" s="7"/>
      <c r="G30" s="7"/>
      <c r="H30" s="7"/>
      <c r="I30" s="7"/>
      <c r="J30" s="8"/>
      <c r="K30" s="9"/>
      <c r="L30" s="10"/>
    </row>
    <row r="31" spans="1:12" outlineLevel="2" x14ac:dyDescent="0.25">
      <c r="A31" s="6" t="s">
        <v>47</v>
      </c>
      <c r="B31" s="7">
        <v>5</v>
      </c>
      <c r="C31" s="7">
        <v>3</v>
      </c>
      <c r="D31" s="7">
        <v>2</v>
      </c>
      <c r="E31" s="7">
        <v>54</v>
      </c>
      <c r="F31" s="7">
        <v>38</v>
      </c>
      <c r="G31" s="7">
        <v>21</v>
      </c>
      <c r="H31" s="7" t="s">
        <v>14</v>
      </c>
      <c r="I31" s="7" t="s">
        <v>15</v>
      </c>
      <c r="J31" s="8">
        <v>72340</v>
      </c>
      <c r="K31" s="9">
        <v>34173</v>
      </c>
      <c r="L31" s="10">
        <v>41043</v>
      </c>
    </row>
    <row r="32" spans="1:12" outlineLevel="2" x14ac:dyDescent="0.25">
      <c r="A32" s="6" t="s">
        <v>23</v>
      </c>
      <c r="B32" s="7">
        <v>2</v>
      </c>
      <c r="C32" s="7">
        <v>2</v>
      </c>
      <c r="D32" s="7">
        <v>2</v>
      </c>
      <c r="E32" s="7">
        <v>71</v>
      </c>
      <c r="F32" s="7">
        <v>50</v>
      </c>
      <c r="G32" s="7">
        <v>24</v>
      </c>
      <c r="H32" s="7" t="s">
        <v>17</v>
      </c>
      <c r="I32" s="7" t="s">
        <v>15</v>
      </c>
      <c r="J32" s="8">
        <v>88980</v>
      </c>
      <c r="K32" s="9">
        <v>35802</v>
      </c>
      <c r="L32" s="10">
        <v>42546</v>
      </c>
    </row>
    <row r="33" spans="1:12" outlineLevel="2" x14ac:dyDescent="0.25">
      <c r="A33" s="6" t="s">
        <v>41</v>
      </c>
      <c r="B33" s="7">
        <v>5</v>
      </c>
      <c r="C33" s="7">
        <v>5</v>
      </c>
      <c r="D33" s="7">
        <v>2</v>
      </c>
      <c r="E33" s="7">
        <v>59</v>
      </c>
      <c r="F33" s="7">
        <v>40</v>
      </c>
      <c r="G33" s="7">
        <v>15</v>
      </c>
      <c r="H33" s="7" t="s">
        <v>14</v>
      </c>
      <c r="I33" s="7" t="s">
        <v>15</v>
      </c>
      <c r="J33" s="8">
        <v>76340</v>
      </c>
      <c r="K33" s="9">
        <v>36692</v>
      </c>
      <c r="L33" s="10">
        <v>43663</v>
      </c>
    </row>
    <row r="34" spans="1:12" outlineLevel="1" x14ac:dyDescent="0.25">
      <c r="A34" s="6"/>
      <c r="B34" s="7"/>
      <c r="C34" s="28" t="s">
        <v>60</v>
      </c>
      <c r="D34" s="7">
        <f>SUBTOTAL(3,D31:D33)</f>
        <v>3</v>
      </c>
      <c r="E34" s="7"/>
      <c r="F34" s="7"/>
      <c r="G34" s="7"/>
      <c r="H34" s="7"/>
      <c r="I34" s="7"/>
      <c r="J34" s="8"/>
      <c r="K34" s="9"/>
      <c r="L34" s="10"/>
    </row>
    <row r="35" spans="1:12" outlineLevel="2" x14ac:dyDescent="0.25">
      <c r="A35" s="6" t="s">
        <v>49</v>
      </c>
      <c r="B35" s="7">
        <v>13</v>
      </c>
      <c r="C35" s="7">
        <v>13</v>
      </c>
      <c r="D35" s="7">
        <v>3</v>
      </c>
      <c r="E35" s="7">
        <v>124</v>
      </c>
      <c r="F35" s="7">
        <v>68</v>
      </c>
      <c r="G35" s="7">
        <v>27</v>
      </c>
      <c r="H35" s="7" t="s">
        <v>16</v>
      </c>
      <c r="I35" s="7" t="s">
        <v>15</v>
      </c>
      <c r="J35" s="8">
        <v>155430</v>
      </c>
      <c r="K35" s="9">
        <v>40707</v>
      </c>
      <c r="L35" s="10">
        <v>41034</v>
      </c>
    </row>
    <row r="36" spans="1:12" outlineLevel="2" x14ac:dyDescent="0.25">
      <c r="A36" s="6" t="s">
        <v>48</v>
      </c>
      <c r="B36" s="7">
        <v>7</v>
      </c>
      <c r="C36" s="7">
        <v>6</v>
      </c>
      <c r="D36" s="7">
        <v>3</v>
      </c>
      <c r="E36" s="7">
        <v>108</v>
      </c>
      <c r="F36" s="7">
        <v>64</v>
      </c>
      <c r="G36" s="7">
        <v>27</v>
      </c>
      <c r="H36" s="7" t="s">
        <v>52</v>
      </c>
      <c r="I36" s="7" t="s">
        <v>15</v>
      </c>
      <c r="J36" s="8">
        <v>147461</v>
      </c>
      <c r="K36" s="9">
        <v>40524</v>
      </c>
      <c r="L36" s="10">
        <v>41073</v>
      </c>
    </row>
    <row r="37" spans="1:12" outlineLevel="2" x14ac:dyDescent="0.25">
      <c r="A37" s="6" t="s">
        <v>25</v>
      </c>
      <c r="B37" s="7">
        <v>4</v>
      </c>
      <c r="C37" s="7">
        <v>3</v>
      </c>
      <c r="D37" s="7">
        <v>3</v>
      </c>
      <c r="E37" s="7">
        <v>100</v>
      </c>
      <c r="F37" s="7">
        <v>68</v>
      </c>
      <c r="G37" s="7">
        <v>24</v>
      </c>
      <c r="H37" s="7" t="s">
        <v>12</v>
      </c>
      <c r="I37" s="7" t="s">
        <v>15</v>
      </c>
      <c r="J37" s="8">
        <v>150000</v>
      </c>
      <c r="K37" s="9">
        <v>38186</v>
      </c>
      <c r="L37" s="10">
        <v>42854</v>
      </c>
    </row>
    <row r="38" spans="1:12" outlineLevel="2" x14ac:dyDescent="0.25">
      <c r="A38" s="6" t="s">
        <v>42</v>
      </c>
      <c r="B38" s="7">
        <v>5</v>
      </c>
      <c r="C38" s="7">
        <v>3</v>
      </c>
      <c r="D38" s="7">
        <v>3</v>
      </c>
      <c r="E38" s="7">
        <v>93</v>
      </c>
      <c r="F38" s="7">
        <v>66</v>
      </c>
      <c r="G38" s="7">
        <v>23</v>
      </c>
      <c r="H38" s="7" t="s">
        <v>12</v>
      </c>
      <c r="I38" s="7" t="s">
        <v>15</v>
      </c>
      <c r="J38" s="8">
        <v>144610</v>
      </c>
      <c r="K38" s="9">
        <v>34563</v>
      </c>
      <c r="L38" s="10">
        <v>43722</v>
      </c>
    </row>
    <row r="39" spans="1:12" outlineLevel="1" x14ac:dyDescent="0.25">
      <c r="A39" s="6"/>
      <c r="B39" s="7"/>
      <c r="C39" s="28" t="s">
        <v>61</v>
      </c>
      <c r="D39" s="7">
        <f>SUBTOTAL(3,D35:D38)</f>
        <v>4</v>
      </c>
      <c r="E39" s="7"/>
      <c r="F39" s="7"/>
      <c r="G39" s="7"/>
      <c r="H39" s="7"/>
      <c r="I39" s="7"/>
      <c r="J39" s="8"/>
      <c r="K39" s="9"/>
      <c r="L39" s="10"/>
    </row>
    <row r="40" spans="1:12" outlineLevel="2" x14ac:dyDescent="0.25">
      <c r="A40" s="6" t="s">
        <v>21</v>
      </c>
      <c r="B40" s="7">
        <v>5</v>
      </c>
      <c r="C40" s="7">
        <v>1</v>
      </c>
      <c r="D40" s="7">
        <v>2</v>
      </c>
      <c r="E40" s="7">
        <v>71</v>
      </c>
      <c r="F40" s="7">
        <v>51</v>
      </c>
      <c r="G40" s="7">
        <v>21</v>
      </c>
      <c r="H40" s="7" t="s">
        <v>12</v>
      </c>
      <c r="I40" s="7" t="s">
        <v>19</v>
      </c>
      <c r="J40" s="8">
        <v>87000</v>
      </c>
      <c r="K40" s="9">
        <v>34098</v>
      </c>
      <c r="L40" s="10">
        <v>42421</v>
      </c>
    </row>
    <row r="41" spans="1:12" outlineLevel="1" x14ac:dyDescent="0.25">
      <c r="A41" s="6"/>
      <c r="B41" s="7"/>
      <c r="C41" s="28" t="s">
        <v>60</v>
      </c>
      <c r="D41" s="7">
        <f>SUBTOTAL(3,D40:D40)</f>
        <v>1</v>
      </c>
      <c r="E41" s="7"/>
      <c r="F41" s="7"/>
      <c r="G41" s="7"/>
      <c r="H41" s="7"/>
      <c r="I41" s="7"/>
      <c r="J41" s="8"/>
      <c r="K41" s="9"/>
      <c r="L41" s="10"/>
    </row>
    <row r="42" spans="1:12" outlineLevel="2" x14ac:dyDescent="0.25">
      <c r="A42" s="6" t="s">
        <v>36</v>
      </c>
      <c r="B42" s="7">
        <v>5</v>
      </c>
      <c r="C42" s="7">
        <v>1</v>
      </c>
      <c r="D42" s="7">
        <v>3</v>
      </c>
      <c r="E42" s="7">
        <v>105</v>
      </c>
      <c r="F42" s="7">
        <v>74</v>
      </c>
      <c r="G42" s="7">
        <v>21</v>
      </c>
      <c r="H42" s="7" t="s">
        <v>14</v>
      </c>
      <c r="I42" s="7" t="s">
        <v>19</v>
      </c>
      <c r="J42" s="8">
        <v>137990</v>
      </c>
      <c r="K42" s="9">
        <v>36293</v>
      </c>
      <c r="L42" s="10">
        <v>43328</v>
      </c>
    </row>
    <row r="43" spans="1:12" outlineLevel="1" x14ac:dyDescent="0.25">
      <c r="A43" s="6"/>
      <c r="B43" s="7"/>
      <c r="C43" s="28" t="s">
        <v>61</v>
      </c>
      <c r="D43" s="7">
        <f>SUBTOTAL(3,D42:D42)</f>
        <v>1</v>
      </c>
      <c r="E43" s="7"/>
      <c r="F43" s="7"/>
      <c r="G43" s="7"/>
      <c r="H43" s="7"/>
      <c r="I43" s="7"/>
      <c r="J43" s="8"/>
      <c r="K43" s="9"/>
      <c r="L43" s="10"/>
    </row>
    <row r="44" spans="1:12" outlineLevel="2" x14ac:dyDescent="0.25">
      <c r="A44" s="6" t="s">
        <v>51</v>
      </c>
      <c r="B44" s="7">
        <v>12</v>
      </c>
      <c r="C44" s="7">
        <v>4</v>
      </c>
      <c r="D44" s="7">
        <v>4</v>
      </c>
      <c r="E44" s="7">
        <v>180</v>
      </c>
      <c r="F44" s="7">
        <v>101</v>
      </c>
      <c r="G44" s="7">
        <v>30</v>
      </c>
      <c r="H44" s="7" t="s">
        <v>17</v>
      </c>
      <c r="I44" s="7" t="s">
        <v>19</v>
      </c>
      <c r="J44" s="8">
        <v>205880</v>
      </c>
      <c r="K44" s="9">
        <v>39435</v>
      </c>
      <c r="L44" s="10">
        <v>41827</v>
      </c>
    </row>
    <row r="45" spans="1:12" outlineLevel="2" x14ac:dyDescent="0.25">
      <c r="A45" s="6" t="s">
        <v>31</v>
      </c>
      <c r="B45" s="7">
        <v>13</v>
      </c>
      <c r="C45" s="7">
        <v>5</v>
      </c>
      <c r="D45" s="7">
        <v>4</v>
      </c>
      <c r="E45" s="7">
        <v>164</v>
      </c>
      <c r="F45" s="7">
        <v>115</v>
      </c>
      <c r="G45" s="7">
        <v>28</v>
      </c>
      <c r="H45" s="7" t="s">
        <v>12</v>
      </c>
      <c r="I45" s="7" t="s">
        <v>19</v>
      </c>
      <c r="J45" s="8">
        <v>197980</v>
      </c>
      <c r="K45" s="9">
        <v>38399</v>
      </c>
      <c r="L45" s="10">
        <v>42590</v>
      </c>
    </row>
    <row r="46" spans="1:12" outlineLevel="1" x14ac:dyDescent="0.25">
      <c r="A46" s="6"/>
      <c r="B46" s="7"/>
      <c r="C46" s="28" t="s">
        <v>62</v>
      </c>
      <c r="D46" s="7">
        <f>SUBTOTAL(3,D44:D45)</f>
        <v>2</v>
      </c>
      <c r="E46" s="7"/>
      <c r="F46" s="7"/>
      <c r="G46" s="7"/>
      <c r="H46" s="7"/>
      <c r="I46" s="7"/>
      <c r="J46" s="8"/>
      <c r="K46" s="9"/>
      <c r="L46" s="10"/>
    </row>
    <row r="47" spans="1:12" outlineLevel="2" x14ac:dyDescent="0.25">
      <c r="A47" s="18" t="s">
        <v>34</v>
      </c>
      <c r="B47" s="19">
        <v>10</v>
      </c>
      <c r="C47" s="19">
        <v>7</v>
      </c>
      <c r="D47" s="19">
        <v>5</v>
      </c>
      <c r="E47" s="19">
        <v>205</v>
      </c>
      <c r="F47" s="19">
        <v>140</v>
      </c>
      <c r="G47" s="19">
        <v>28</v>
      </c>
      <c r="H47" s="19" t="s">
        <v>17</v>
      </c>
      <c r="I47" s="19" t="s">
        <v>19</v>
      </c>
      <c r="J47" s="20">
        <v>305700</v>
      </c>
      <c r="K47" s="15">
        <v>41371</v>
      </c>
      <c r="L47" s="21">
        <v>42848</v>
      </c>
    </row>
    <row r="48" spans="1:12" outlineLevel="1" x14ac:dyDescent="0.25">
      <c r="A48" s="29"/>
      <c r="B48" s="30"/>
      <c r="C48" s="33" t="s">
        <v>63</v>
      </c>
      <c r="D48" s="30">
        <f>SUBTOTAL(3,D47:D47)</f>
        <v>1</v>
      </c>
      <c r="E48" s="30"/>
      <c r="F48" s="30"/>
      <c r="G48" s="30"/>
      <c r="H48" s="30"/>
      <c r="I48" s="30"/>
      <c r="J48" s="31"/>
      <c r="K48" s="32"/>
      <c r="L48" s="32"/>
    </row>
    <row r="49" spans="1:12" x14ac:dyDescent="0.25">
      <c r="A49" s="29"/>
      <c r="B49" s="30"/>
      <c r="C49" s="33" t="s">
        <v>64</v>
      </c>
      <c r="D49" s="30">
        <f>SUBTOTAL(3,D2:D47)</f>
        <v>30</v>
      </c>
      <c r="E49" s="30"/>
      <c r="F49" s="30"/>
      <c r="G49" s="30"/>
      <c r="H49" s="30"/>
      <c r="I49" s="30"/>
      <c r="J49" s="31"/>
      <c r="K49" s="32"/>
      <c r="L49" s="3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M22" sqref="M22"/>
    </sheetView>
  </sheetViews>
  <sheetFormatPr defaultRowHeight="15" outlineLevelRow="2" x14ac:dyDescent="0.25"/>
  <cols>
    <col min="1" max="1" width="28.42578125" customWidth="1"/>
    <col min="2" max="2" width="22.5703125" customWidth="1"/>
    <col min="4" max="4" width="26.28515625" customWidth="1"/>
    <col min="5" max="5" width="17.5703125" customWidth="1"/>
    <col min="6" max="6" width="17.42578125" customWidth="1"/>
    <col min="7" max="7" width="16.7109375" customWidth="1"/>
    <col min="8" max="8" width="11.85546875" customWidth="1"/>
    <col min="9" max="9" width="24.7109375" customWidth="1"/>
    <col min="10" max="10" width="21.42578125" customWidth="1"/>
    <col min="11" max="11" width="17" customWidth="1"/>
    <col min="12" max="12" width="15.7109375" customWidth="1"/>
  </cols>
  <sheetData>
    <row r="1" spans="1:12" ht="15.75" thickBot="1" x14ac:dyDescent="0.3">
      <c r="A1" s="16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7" t="s">
        <v>11</v>
      </c>
    </row>
    <row r="2" spans="1:12" ht="15.75" outlineLevel="2" thickTop="1" x14ac:dyDescent="0.25">
      <c r="A2" s="1" t="s">
        <v>50</v>
      </c>
      <c r="B2" s="2">
        <v>6</v>
      </c>
      <c r="C2" s="2">
        <v>1</v>
      </c>
      <c r="D2" s="2">
        <v>1</v>
      </c>
      <c r="E2" s="2">
        <v>35</v>
      </c>
      <c r="F2" s="2">
        <v>24</v>
      </c>
      <c r="G2" s="2">
        <v>11</v>
      </c>
      <c r="H2" s="2" t="s">
        <v>43</v>
      </c>
      <c r="I2" s="2" t="s">
        <v>18</v>
      </c>
      <c r="J2" s="3">
        <v>53000</v>
      </c>
      <c r="K2" s="4">
        <v>20196</v>
      </c>
      <c r="L2" s="5">
        <v>42161</v>
      </c>
    </row>
    <row r="3" spans="1:12" outlineLevel="1" x14ac:dyDescent="0.25">
      <c r="A3" s="22"/>
      <c r="B3" s="23"/>
      <c r="C3" s="27" t="s">
        <v>59</v>
      </c>
      <c r="D3" s="23">
        <f>SUBTOTAL(3,D2:D2)</f>
        <v>1</v>
      </c>
      <c r="E3" s="23"/>
      <c r="F3" s="23"/>
      <c r="G3" s="23"/>
      <c r="H3" s="23"/>
      <c r="I3" s="23"/>
      <c r="J3" s="24"/>
      <c r="K3" s="25"/>
      <c r="L3" s="26"/>
    </row>
    <row r="4" spans="1:12" outlineLevel="2" x14ac:dyDescent="0.25">
      <c r="A4" s="6" t="s">
        <v>22</v>
      </c>
      <c r="B4" s="7">
        <v>5</v>
      </c>
      <c r="C4" s="7">
        <v>1</v>
      </c>
      <c r="D4" s="7">
        <v>2</v>
      </c>
      <c r="E4" s="7">
        <v>68</v>
      </c>
      <c r="F4" s="7">
        <v>44</v>
      </c>
      <c r="G4" s="7">
        <v>18</v>
      </c>
      <c r="H4" s="7" t="s">
        <v>12</v>
      </c>
      <c r="I4" s="7" t="s">
        <v>18</v>
      </c>
      <c r="J4" s="8">
        <v>83950</v>
      </c>
      <c r="K4" s="9">
        <v>34917</v>
      </c>
      <c r="L4" s="10">
        <v>42483</v>
      </c>
    </row>
    <row r="5" spans="1:12" outlineLevel="2" x14ac:dyDescent="0.25">
      <c r="A5" s="6" t="s">
        <v>35</v>
      </c>
      <c r="B5" s="7">
        <v>5</v>
      </c>
      <c r="C5" s="7">
        <v>5</v>
      </c>
      <c r="D5" s="7">
        <v>2</v>
      </c>
      <c r="E5" s="7">
        <v>46</v>
      </c>
      <c r="F5" s="7">
        <v>31</v>
      </c>
      <c r="G5" s="7">
        <v>14</v>
      </c>
      <c r="H5" s="7" t="s">
        <v>12</v>
      </c>
      <c r="I5" s="7" t="s">
        <v>18</v>
      </c>
      <c r="J5" s="8">
        <v>60450</v>
      </c>
      <c r="K5" s="9">
        <v>34309</v>
      </c>
      <c r="L5" s="10">
        <v>42790</v>
      </c>
    </row>
    <row r="6" spans="1:12" outlineLevel="2" x14ac:dyDescent="0.25">
      <c r="A6" s="6" t="s">
        <v>26</v>
      </c>
      <c r="B6" s="7">
        <v>15</v>
      </c>
      <c r="C6" s="7">
        <v>14</v>
      </c>
      <c r="D6" s="7">
        <v>2</v>
      </c>
      <c r="E6" s="7">
        <v>59</v>
      </c>
      <c r="F6" s="7">
        <v>42</v>
      </c>
      <c r="G6" s="7">
        <v>16</v>
      </c>
      <c r="H6" s="7" t="s">
        <v>14</v>
      </c>
      <c r="I6" s="7" t="s">
        <v>27</v>
      </c>
      <c r="J6" s="8">
        <v>66666</v>
      </c>
      <c r="K6" s="9">
        <v>30484</v>
      </c>
      <c r="L6" s="10">
        <v>42716</v>
      </c>
    </row>
    <row r="7" spans="1:12" outlineLevel="2" x14ac:dyDescent="0.25">
      <c r="A7" s="6" t="s">
        <v>33</v>
      </c>
      <c r="B7" s="7">
        <v>5</v>
      </c>
      <c r="C7" s="7">
        <v>4</v>
      </c>
      <c r="D7" s="7">
        <v>2</v>
      </c>
      <c r="E7" s="7">
        <v>66</v>
      </c>
      <c r="F7" s="7">
        <v>43</v>
      </c>
      <c r="G7" s="7">
        <v>16</v>
      </c>
      <c r="H7" s="7" t="s">
        <v>14</v>
      </c>
      <c r="I7" s="7" t="s">
        <v>27</v>
      </c>
      <c r="J7" s="8">
        <v>80000</v>
      </c>
      <c r="K7" s="9">
        <v>35176</v>
      </c>
      <c r="L7" s="10">
        <v>43159</v>
      </c>
    </row>
    <row r="8" spans="1:12" outlineLevel="2" x14ac:dyDescent="0.25">
      <c r="A8" s="6" t="s">
        <v>46</v>
      </c>
      <c r="B8" s="7">
        <v>5</v>
      </c>
      <c r="C8" s="7">
        <v>4</v>
      </c>
      <c r="D8" s="7">
        <v>2</v>
      </c>
      <c r="E8" s="7">
        <v>46</v>
      </c>
      <c r="F8" s="7">
        <v>33</v>
      </c>
      <c r="G8" s="7">
        <v>13</v>
      </c>
      <c r="H8" s="7" t="s">
        <v>12</v>
      </c>
      <c r="I8" s="7" t="s">
        <v>13</v>
      </c>
      <c r="J8" s="8">
        <v>65560</v>
      </c>
      <c r="K8" s="9">
        <v>34355</v>
      </c>
      <c r="L8" s="10">
        <v>41256</v>
      </c>
    </row>
    <row r="9" spans="1:12" outlineLevel="2" x14ac:dyDescent="0.25">
      <c r="A9" s="6" t="s">
        <v>24</v>
      </c>
      <c r="B9" s="7">
        <v>7</v>
      </c>
      <c r="C9" s="7">
        <v>6</v>
      </c>
      <c r="D9" s="7">
        <v>2</v>
      </c>
      <c r="E9" s="7">
        <v>71</v>
      </c>
      <c r="F9" s="7">
        <v>51</v>
      </c>
      <c r="G9" s="7">
        <v>18</v>
      </c>
      <c r="H9" s="7" t="s">
        <v>17</v>
      </c>
      <c r="I9" s="7" t="s">
        <v>13</v>
      </c>
      <c r="J9" s="8">
        <v>82030</v>
      </c>
      <c r="K9" s="9">
        <v>34353</v>
      </c>
      <c r="L9" s="10">
        <v>42428</v>
      </c>
    </row>
    <row r="10" spans="1:12" outlineLevel="2" x14ac:dyDescent="0.25">
      <c r="A10" s="6" t="s">
        <v>29</v>
      </c>
      <c r="B10" s="7">
        <v>9</v>
      </c>
      <c r="C10" s="7">
        <v>8</v>
      </c>
      <c r="D10" s="7">
        <v>2</v>
      </c>
      <c r="E10" s="7">
        <v>69</v>
      </c>
      <c r="F10" s="7">
        <v>52</v>
      </c>
      <c r="G10" s="7">
        <v>17</v>
      </c>
      <c r="H10" s="7" t="s">
        <v>14</v>
      </c>
      <c r="I10" s="7" t="s">
        <v>13</v>
      </c>
      <c r="J10" s="8">
        <v>87560</v>
      </c>
      <c r="K10" s="9">
        <v>29752</v>
      </c>
      <c r="L10" s="10">
        <v>42808</v>
      </c>
    </row>
    <row r="11" spans="1:12" outlineLevel="2" x14ac:dyDescent="0.25">
      <c r="A11" s="6" t="s">
        <v>47</v>
      </c>
      <c r="B11" s="7">
        <v>5</v>
      </c>
      <c r="C11" s="7">
        <v>3</v>
      </c>
      <c r="D11" s="7">
        <v>2</v>
      </c>
      <c r="E11" s="7">
        <v>54</v>
      </c>
      <c r="F11" s="7">
        <v>38</v>
      </c>
      <c r="G11" s="7">
        <v>21</v>
      </c>
      <c r="H11" s="7" t="s">
        <v>14</v>
      </c>
      <c r="I11" s="7" t="s">
        <v>15</v>
      </c>
      <c r="J11" s="8">
        <v>72340</v>
      </c>
      <c r="K11" s="9">
        <v>34173</v>
      </c>
      <c r="L11" s="10">
        <v>41043</v>
      </c>
    </row>
    <row r="12" spans="1:12" outlineLevel="2" x14ac:dyDescent="0.25">
      <c r="A12" s="6" t="s">
        <v>23</v>
      </c>
      <c r="B12" s="7">
        <v>2</v>
      </c>
      <c r="C12" s="7">
        <v>2</v>
      </c>
      <c r="D12" s="7">
        <v>2</v>
      </c>
      <c r="E12" s="7">
        <v>71</v>
      </c>
      <c r="F12" s="7">
        <v>50</v>
      </c>
      <c r="G12" s="7">
        <v>24</v>
      </c>
      <c r="H12" s="7" t="s">
        <v>17</v>
      </c>
      <c r="I12" s="7" t="s">
        <v>15</v>
      </c>
      <c r="J12" s="8">
        <v>88980</v>
      </c>
      <c r="K12" s="9">
        <v>35802</v>
      </c>
      <c r="L12" s="10">
        <v>42546</v>
      </c>
    </row>
    <row r="13" spans="1:12" outlineLevel="2" x14ac:dyDescent="0.25">
      <c r="A13" s="6" t="s">
        <v>41</v>
      </c>
      <c r="B13" s="7">
        <v>5</v>
      </c>
      <c r="C13" s="7">
        <v>5</v>
      </c>
      <c r="D13" s="7">
        <v>2</v>
      </c>
      <c r="E13" s="7">
        <v>59</v>
      </c>
      <c r="F13" s="7">
        <v>40</v>
      </c>
      <c r="G13" s="7">
        <v>15</v>
      </c>
      <c r="H13" s="7" t="s">
        <v>14</v>
      </c>
      <c r="I13" s="7" t="s">
        <v>15</v>
      </c>
      <c r="J13" s="8">
        <v>76340</v>
      </c>
      <c r="K13" s="9">
        <v>36692</v>
      </c>
      <c r="L13" s="10">
        <v>43663</v>
      </c>
    </row>
    <row r="14" spans="1:12" outlineLevel="2" x14ac:dyDescent="0.25">
      <c r="A14" s="6" t="s">
        <v>21</v>
      </c>
      <c r="B14" s="7">
        <v>5</v>
      </c>
      <c r="C14" s="7">
        <v>1</v>
      </c>
      <c r="D14" s="7">
        <v>2</v>
      </c>
      <c r="E14" s="7">
        <v>71</v>
      </c>
      <c r="F14" s="7">
        <v>51</v>
      </c>
      <c r="G14" s="7">
        <v>21</v>
      </c>
      <c r="H14" s="7" t="s">
        <v>12</v>
      </c>
      <c r="I14" s="7" t="s">
        <v>19</v>
      </c>
      <c r="J14" s="8">
        <v>87000</v>
      </c>
      <c r="K14" s="9">
        <v>34098</v>
      </c>
      <c r="L14" s="10">
        <v>42421</v>
      </c>
    </row>
    <row r="15" spans="1:12" outlineLevel="1" x14ac:dyDescent="0.25">
      <c r="A15" s="6"/>
      <c r="B15" s="7"/>
      <c r="C15" s="28" t="s">
        <v>60</v>
      </c>
      <c r="D15" s="7">
        <f>SUBTOTAL(3,D4:D14)</f>
        <v>11</v>
      </c>
      <c r="E15" s="7"/>
      <c r="F15" s="7"/>
      <c r="G15" s="7"/>
      <c r="H15" s="7"/>
      <c r="I15" s="7"/>
      <c r="J15" s="8"/>
      <c r="K15" s="9"/>
      <c r="L15" s="10"/>
    </row>
    <row r="16" spans="1:12" outlineLevel="2" x14ac:dyDescent="0.25">
      <c r="A16" s="6" t="s">
        <v>37</v>
      </c>
      <c r="B16" s="7">
        <v>10</v>
      </c>
      <c r="C16" s="7">
        <v>10</v>
      </c>
      <c r="D16" s="7">
        <v>3</v>
      </c>
      <c r="E16" s="7">
        <v>109</v>
      </c>
      <c r="F16" s="7">
        <v>68</v>
      </c>
      <c r="G16" s="7">
        <v>24</v>
      </c>
      <c r="H16" s="7" t="s">
        <v>14</v>
      </c>
      <c r="I16" s="7" t="s">
        <v>18</v>
      </c>
      <c r="J16" s="8">
        <v>166207</v>
      </c>
      <c r="K16" s="9">
        <v>37901</v>
      </c>
      <c r="L16" s="10">
        <v>42781</v>
      </c>
    </row>
    <row r="17" spans="1:12" outlineLevel="2" x14ac:dyDescent="0.25">
      <c r="A17" s="6" t="s">
        <v>28</v>
      </c>
      <c r="B17" s="7">
        <v>7</v>
      </c>
      <c r="C17" s="7">
        <v>6</v>
      </c>
      <c r="D17" s="7">
        <v>3</v>
      </c>
      <c r="E17" s="7">
        <v>111</v>
      </c>
      <c r="F17" s="7">
        <v>78</v>
      </c>
      <c r="G17" s="7">
        <v>21</v>
      </c>
      <c r="H17" s="7" t="s">
        <v>52</v>
      </c>
      <c r="I17" s="7" t="s">
        <v>27</v>
      </c>
      <c r="J17" s="8">
        <v>141000</v>
      </c>
      <c r="K17" s="9">
        <v>37724</v>
      </c>
      <c r="L17" s="10">
        <v>42626</v>
      </c>
    </row>
    <row r="18" spans="1:12" outlineLevel="2" x14ac:dyDescent="0.25">
      <c r="A18" s="6" t="s">
        <v>30</v>
      </c>
      <c r="B18" s="7">
        <v>9</v>
      </c>
      <c r="C18" s="7">
        <v>3</v>
      </c>
      <c r="D18" s="7">
        <v>3</v>
      </c>
      <c r="E18" s="7">
        <v>98</v>
      </c>
      <c r="F18" s="7">
        <v>77</v>
      </c>
      <c r="G18" s="7">
        <v>19</v>
      </c>
      <c r="H18" s="7" t="s">
        <v>17</v>
      </c>
      <c r="I18" s="7" t="s">
        <v>27</v>
      </c>
      <c r="J18" s="8">
        <v>131080</v>
      </c>
      <c r="K18" s="9">
        <v>36389</v>
      </c>
      <c r="L18" s="10">
        <v>42901</v>
      </c>
    </row>
    <row r="19" spans="1:12" outlineLevel="2" x14ac:dyDescent="0.25">
      <c r="A19" s="6" t="s">
        <v>20</v>
      </c>
      <c r="B19" s="7">
        <v>10</v>
      </c>
      <c r="C19" s="7">
        <v>6</v>
      </c>
      <c r="D19" s="7">
        <v>3</v>
      </c>
      <c r="E19" s="7">
        <v>169</v>
      </c>
      <c r="F19" s="7">
        <v>96</v>
      </c>
      <c r="G19" s="7">
        <v>28</v>
      </c>
      <c r="H19" s="7" t="s">
        <v>53</v>
      </c>
      <c r="I19" s="7" t="s">
        <v>13</v>
      </c>
      <c r="J19" s="8">
        <v>201400</v>
      </c>
      <c r="K19" s="9">
        <v>41621</v>
      </c>
      <c r="L19" s="10">
        <v>41764</v>
      </c>
    </row>
    <row r="20" spans="1:12" outlineLevel="2" x14ac:dyDescent="0.25">
      <c r="A20" s="6" t="s">
        <v>38</v>
      </c>
      <c r="B20" s="7">
        <v>10</v>
      </c>
      <c r="C20" s="7">
        <v>7</v>
      </c>
      <c r="D20" s="7">
        <v>3</v>
      </c>
      <c r="E20" s="7">
        <v>135</v>
      </c>
      <c r="F20" s="7">
        <v>91</v>
      </c>
      <c r="G20" s="7">
        <v>27</v>
      </c>
      <c r="H20" s="7" t="s">
        <v>17</v>
      </c>
      <c r="I20" s="7" t="s">
        <v>13</v>
      </c>
      <c r="J20" s="8">
        <v>166730</v>
      </c>
      <c r="K20" s="9">
        <v>40794</v>
      </c>
      <c r="L20" s="10">
        <v>42808</v>
      </c>
    </row>
    <row r="21" spans="1:12" outlineLevel="2" x14ac:dyDescent="0.25">
      <c r="A21" s="6" t="s">
        <v>49</v>
      </c>
      <c r="B21" s="7">
        <v>13</v>
      </c>
      <c r="C21" s="7">
        <v>13</v>
      </c>
      <c r="D21" s="7">
        <v>3</v>
      </c>
      <c r="E21" s="7">
        <v>124</v>
      </c>
      <c r="F21" s="7">
        <v>68</v>
      </c>
      <c r="G21" s="7">
        <v>27</v>
      </c>
      <c r="H21" s="7" t="s">
        <v>16</v>
      </c>
      <c r="I21" s="7" t="s">
        <v>15</v>
      </c>
      <c r="J21" s="8">
        <v>155430</v>
      </c>
      <c r="K21" s="9">
        <v>40707</v>
      </c>
      <c r="L21" s="10">
        <v>41034</v>
      </c>
    </row>
    <row r="22" spans="1:12" outlineLevel="2" x14ac:dyDescent="0.25">
      <c r="A22" s="6" t="s">
        <v>48</v>
      </c>
      <c r="B22" s="7">
        <v>7</v>
      </c>
      <c r="C22" s="7">
        <v>6</v>
      </c>
      <c r="D22" s="7">
        <v>3</v>
      </c>
      <c r="E22" s="7">
        <v>108</v>
      </c>
      <c r="F22" s="7">
        <v>64</v>
      </c>
      <c r="G22" s="7">
        <v>27</v>
      </c>
      <c r="H22" s="7" t="s">
        <v>52</v>
      </c>
      <c r="I22" s="7" t="s">
        <v>15</v>
      </c>
      <c r="J22" s="8">
        <v>147461</v>
      </c>
      <c r="K22" s="9">
        <v>40524</v>
      </c>
      <c r="L22" s="10">
        <v>41073</v>
      </c>
    </row>
    <row r="23" spans="1:12" outlineLevel="2" x14ac:dyDescent="0.25">
      <c r="A23" s="6" t="s">
        <v>25</v>
      </c>
      <c r="B23" s="7">
        <v>4</v>
      </c>
      <c r="C23" s="7">
        <v>3</v>
      </c>
      <c r="D23" s="7">
        <v>3</v>
      </c>
      <c r="E23" s="7">
        <v>100</v>
      </c>
      <c r="F23" s="7">
        <v>68</v>
      </c>
      <c r="G23" s="7">
        <v>24</v>
      </c>
      <c r="H23" s="7" t="s">
        <v>12</v>
      </c>
      <c r="I23" s="7" t="s">
        <v>15</v>
      </c>
      <c r="J23" s="8">
        <v>150000</v>
      </c>
      <c r="K23" s="9">
        <v>38186</v>
      </c>
      <c r="L23" s="10">
        <v>42854</v>
      </c>
    </row>
    <row r="24" spans="1:12" outlineLevel="2" x14ac:dyDescent="0.25">
      <c r="A24" s="6" t="s">
        <v>42</v>
      </c>
      <c r="B24" s="7">
        <v>5</v>
      </c>
      <c r="C24" s="7">
        <v>3</v>
      </c>
      <c r="D24" s="7">
        <v>3</v>
      </c>
      <c r="E24" s="7">
        <v>93</v>
      </c>
      <c r="F24" s="7">
        <v>66</v>
      </c>
      <c r="G24" s="7">
        <v>23</v>
      </c>
      <c r="H24" s="7" t="s">
        <v>12</v>
      </c>
      <c r="I24" s="7" t="s">
        <v>15</v>
      </c>
      <c r="J24" s="8">
        <v>144610</v>
      </c>
      <c r="K24" s="9">
        <v>34563</v>
      </c>
      <c r="L24" s="10">
        <v>43722</v>
      </c>
    </row>
    <row r="25" spans="1:12" outlineLevel="2" x14ac:dyDescent="0.25">
      <c r="A25" s="6" t="s">
        <v>36</v>
      </c>
      <c r="B25" s="7">
        <v>5</v>
      </c>
      <c r="C25" s="7">
        <v>1</v>
      </c>
      <c r="D25" s="7">
        <v>3</v>
      </c>
      <c r="E25" s="7">
        <v>105</v>
      </c>
      <c r="F25" s="7">
        <v>74</v>
      </c>
      <c r="G25" s="7">
        <v>21</v>
      </c>
      <c r="H25" s="7" t="s">
        <v>14</v>
      </c>
      <c r="I25" s="7" t="s">
        <v>19</v>
      </c>
      <c r="J25" s="8">
        <v>137990</v>
      </c>
      <c r="K25" s="9">
        <v>36293</v>
      </c>
      <c r="L25" s="10">
        <v>43328</v>
      </c>
    </row>
    <row r="26" spans="1:12" outlineLevel="1" x14ac:dyDescent="0.25">
      <c r="A26" s="6"/>
      <c r="B26" s="7"/>
      <c r="C26" s="28" t="s">
        <v>61</v>
      </c>
      <c r="D26" s="7">
        <f>SUBTOTAL(3,D16:D25)</f>
        <v>10</v>
      </c>
      <c r="E26" s="7"/>
      <c r="F26" s="7"/>
      <c r="G26" s="7"/>
      <c r="H26" s="7"/>
      <c r="I26" s="7"/>
      <c r="J26" s="8"/>
      <c r="K26" s="9"/>
      <c r="L26" s="10"/>
    </row>
    <row r="27" spans="1:12" outlineLevel="2" x14ac:dyDescent="0.25">
      <c r="A27" s="6" t="s">
        <v>39</v>
      </c>
      <c r="B27" s="7">
        <v>7</v>
      </c>
      <c r="C27" s="7">
        <v>5</v>
      </c>
      <c r="D27" s="7">
        <v>4</v>
      </c>
      <c r="E27" s="7">
        <v>150</v>
      </c>
      <c r="F27" s="7">
        <v>113</v>
      </c>
      <c r="G27" s="7">
        <v>31</v>
      </c>
      <c r="H27" s="7" t="s">
        <v>17</v>
      </c>
      <c r="I27" s="7" t="s">
        <v>18</v>
      </c>
      <c r="J27" s="8">
        <v>211000</v>
      </c>
      <c r="K27" s="9">
        <v>39423</v>
      </c>
      <c r="L27" s="10">
        <v>42865</v>
      </c>
    </row>
    <row r="28" spans="1:12" outlineLevel="2" x14ac:dyDescent="0.25">
      <c r="A28" s="6" t="s">
        <v>32</v>
      </c>
      <c r="B28" s="7">
        <v>15</v>
      </c>
      <c r="C28" s="7">
        <v>6</v>
      </c>
      <c r="D28" s="7">
        <v>4</v>
      </c>
      <c r="E28" s="7">
        <v>160</v>
      </c>
      <c r="F28" s="7">
        <v>111</v>
      </c>
      <c r="G28" s="7">
        <v>26</v>
      </c>
      <c r="H28" s="7" t="s">
        <v>16</v>
      </c>
      <c r="I28" s="7" t="s">
        <v>27</v>
      </c>
      <c r="J28" s="8">
        <v>205640</v>
      </c>
      <c r="K28" s="9">
        <v>40281</v>
      </c>
      <c r="L28" s="10">
        <v>42708</v>
      </c>
    </row>
    <row r="29" spans="1:12" outlineLevel="2" x14ac:dyDescent="0.25">
      <c r="A29" s="6" t="s">
        <v>51</v>
      </c>
      <c r="B29" s="7">
        <v>12</v>
      </c>
      <c r="C29" s="7">
        <v>4</v>
      </c>
      <c r="D29" s="7">
        <v>4</v>
      </c>
      <c r="E29" s="7">
        <v>180</v>
      </c>
      <c r="F29" s="7">
        <v>101</v>
      </c>
      <c r="G29" s="7">
        <v>30</v>
      </c>
      <c r="H29" s="7" t="s">
        <v>17</v>
      </c>
      <c r="I29" s="7" t="s">
        <v>19</v>
      </c>
      <c r="J29" s="8">
        <v>205880</v>
      </c>
      <c r="K29" s="9">
        <v>39435</v>
      </c>
      <c r="L29" s="10">
        <v>41827</v>
      </c>
    </row>
    <row r="30" spans="1:12" outlineLevel="2" x14ac:dyDescent="0.25">
      <c r="A30" s="6" t="s">
        <v>31</v>
      </c>
      <c r="B30" s="7">
        <v>13</v>
      </c>
      <c r="C30" s="7">
        <v>5</v>
      </c>
      <c r="D30" s="7">
        <v>4</v>
      </c>
      <c r="E30" s="7">
        <v>164</v>
      </c>
      <c r="F30" s="7">
        <v>115</v>
      </c>
      <c r="G30" s="7">
        <v>28</v>
      </c>
      <c r="H30" s="7" t="s">
        <v>12</v>
      </c>
      <c r="I30" s="7" t="s">
        <v>19</v>
      </c>
      <c r="J30" s="8">
        <v>197980</v>
      </c>
      <c r="K30" s="9">
        <v>38399</v>
      </c>
      <c r="L30" s="10">
        <v>42590</v>
      </c>
    </row>
    <row r="31" spans="1:12" outlineLevel="1" x14ac:dyDescent="0.25">
      <c r="A31" s="6"/>
      <c r="B31" s="7"/>
      <c r="C31" s="28" t="s">
        <v>62</v>
      </c>
      <c r="D31" s="7">
        <f>SUBTOTAL(3,D27:D30)</f>
        <v>4</v>
      </c>
      <c r="E31" s="7"/>
      <c r="F31" s="7"/>
      <c r="G31" s="7"/>
      <c r="H31" s="7"/>
      <c r="I31" s="7"/>
      <c r="J31" s="8"/>
      <c r="K31" s="9"/>
      <c r="L31" s="10"/>
    </row>
    <row r="32" spans="1:12" outlineLevel="2" x14ac:dyDescent="0.25">
      <c r="A32" s="6" t="s">
        <v>40</v>
      </c>
      <c r="B32" s="7">
        <v>3</v>
      </c>
      <c r="C32" s="7">
        <v>2</v>
      </c>
      <c r="D32" s="7">
        <v>5</v>
      </c>
      <c r="E32" s="7">
        <v>189</v>
      </c>
      <c r="F32" s="7">
        <v>142</v>
      </c>
      <c r="G32" s="7">
        <v>37</v>
      </c>
      <c r="H32" s="7" t="s">
        <v>17</v>
      </c>
      <c r="I32" s="7" t="s">
        <v>27</v>
      </c>
      <c r="J32" s="8">
        <v>230870</v>
      </c>
      <c r="K32" s="9">
        <v>36964</v>
      </c>
      <c r="L32" s="10">
        <v>43800</v>
      </c>
    </row>
    <row r="33" spans="1:12" outlineLevel="2" x14ac:dyDescent="0.25">
      <c r="A33" s="6" t="s">
        <v>44</v>
      </c>
      <c r="B33" s="7">
        <v>15</v>
      </c>
      <c r="C33" s="7">
        <v>1</v>
      </c>
      <c r="D33" s="7">
        <v>5</v>
      </c>
      <c r="E33" s="7">
        <v>258</v>
      </c>
      <c r="F33" s="7">
        <v>201</v>
      </c>
      <c r="G33" s="7">
        <v>40</v>
      </c>
      <c r="H33" s="7" t="s">
        <v>16</v>
      </c>
      <c r="I33" s="7" t="s">
        <v>13</v>
      </c>
      <c r="J33" s="8">
        <v>357900</v>
      </c>
      <c r="K33" s="9">
        <v>43119</v>
      </c>
      <c r="L33" s="10">
        <v>43572</v>
      </c>
    </row>
    <row r="34" spans="1:12" outlineLevel="2" x14ac:dyDescent="0.25">
      <c r="A34" s="6" t="s">
        <v>45</v>
      </c>
      <c r="B34" s="7">
        <v>10</v>
      </c>
      <c r="C34" s="7">
        <v>9</v>
      </c>
      <c r="D34" s="7">
        <v>5</v>
      </c>
      <c r="E34" s="7">
        <v>279</v>
      </c>
      <c r="F34" s="7">
        <v>199</v>
      </c>
      <c r="G34" s="7">
        <v>44</v>
      </c>
      <c r="H34" s="7" t="s">
        <v>52</v>
      </c>
      <c r="I34" s="7" t="s">
        <v>13</v>
      </c>
      <c r="J34" s="8">
        <v>400000</v>
      </c>
      <c r="K34" s="9">
        <v>43477</v>
      </c>
      <c r="L34" s="10">
        <v>43903</v>
      </c>
    </row>
    <row r="35" spans="1:12" outlineLevel="2" x14ac:dyDescent="0.25">
      <c r="A35" s="18" t="s">
        <v>34</v>
      </c>
      <c r="B35" s="19">
        <v>10</v>
      </c>
      <c r="C35" s="19">
        <v>7</v>
      </c>
      <c r="D35" s="19">
        <v>5</v>
      </c>
      <c r="E35" s="19">
        <v>205</v>
      </c>
      <c r="F35" s="19">
        <v>140</v>
      </c>
      <c r="G35" s="19">
        <v>28</v>
      </c>
      <c r="H35" s="19" t="s">
        <v>17</v>
      </c>
      <c r="I35" s="19" t="s">
        <v>19</v>
      </c>
      <c r="J35" s="20">
        <v>305700</v>
      </c>
      <c r="K35" s="15">
        <v>41371</v>
      </c>
      <c r="L35" s="21">
        <v>42848</v>
      </c>
    </row>
    <row r="36" spans="1:12" outlineLevel="1" x14ac:dyDescent="0.25">
      <c r="A36" s="29"/>
      <c r="B36" s="30"/>
      <c r="C36" s="33" t="s">
        <v>63</v>
      </c>
      <c r="D36" s="30">
        <f>SUBTOTAL(3,D32:D35)</f>
        <v>4</v>
      </c>
      <c r="E36" s="30"/>
      <c r="F36" s="30"/>
      <c r="G36" s="30"/>
      <c r="H36" s="30"/>
      <c r="I36" s="30"/>
      <c r="J36" s="31"/>
      <c r="K36" s="32"/>
      <c r="L36" s="32"/>
    </row>
    <row r="37" spans="1:12" x14ac:dyDescent="0.25">
      <c r="A37" s="29"/>
      <c r="B37" s="30"/>
      <c r="C37" s="33" t="s">
        <v>64</v>
      </c>
      <c r="D37" s="30">
        <f>SUBTOTAL(3,D2:D35)</f>
        <v>30</v>
      </c>
      <c r="E37" s="30"/>
      <c r="F37" s="30"/>
      <c r="G37" s="30"/>
      <c r="H37" s="30"/>
      <c r="I37" s="30"/>
      <c r="J37" s="31"/>
      <c r="K37" s="32"/>
      <c r="L37" s="32"/>
    </row>
  </sheetData>
  <sortState ref="A2:L31">
    <sortCondition ref="D2:D3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L19" sqref="L19"/>
    </sheetView>
  </sheetViews>
  <sheetFormatPr defaultRowHeight="15" outlineLevelRow="2" x14ac:dyDescent="0.25"/>
  <cols>
    <col min="1" max="1" width="28.42578125" customWidth="1"/>
    <col min="2" max="2" width="22.5703125" customWidth="1"/>
    <col min="4" max="4" width="26.28515625" customWidth="1"/>
    <col min="5" max="5" width="17.5703125" customWidth="1"/>
    <col min="6" max="6" width="17.42578125" customWidth="1"/>
    <col min="7" max="7" width="16.7109375" customWidth="1"/>
    <col min="8" max="8" width="11.85546875" customWidth="1"/>
    <col min="9" max="9" width="24.7109375" customWidth="1"/>
    <col min="10" max="10" width="21.42578125" customWidth="1"/>
    <col min="11" max="11" width="17" customWidth="1"/>
    <col min="12" max="12" width="15.7109375" customWidth="1"/>
  </cols>
  <sheetData>
    <row r="1" spans="1:12" ht="15.75" thickBot="1" x14ac:dyDescent="0.3">
      <c r="A1" s="16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7" t="s">
        <v>11</v>
      </c>
    </row>
    <row r="2" spans="1:12" ht="15.75" outlineLevel="2" thickTop="1" x14ac:dyDescent="0.25">
      <c r="A2" s="1" t="s">
        <v>50</v>
      </c>
      <c r="B2" s="2">
        <v>6</v>
      </c>
      <c r="C2" s="2">
        <v>1</v>
      </c>
      <c r="D2" s="2">
        <v>1</v>
      </c>
      <c r="E2" s="2">
        <v>35</v>
      </c>
      <c r="F2" s="2">
        <v>24</v>
      </c>
      <c r="G2" s="2">
        <v>11</v>
      </c>
      <c r="H2" s="2" t="s">
        <v>43</v>
      </c>
      <c r="I2" s="2" t="s">
        <v>18</v>
      </c>
      <c r="J2" s="3">
        <v>53000</v>
      </c>
      <c r="K2" s="4">
        <v>20196</v>
      </c>
      <c r="L2" s="5">
        <v>42161</v>
      </c>
    </row>
    <row r="3" spans="1:12" outlineLevel="1" x14ac:dyDescent="0.25">
      <c r="A3" s="22"/>
      <c r="B3" s="23"/>
      <c r="C3" s="23"/>
      <c r="D3" s="27" t="s">
        <v>65</v>
      </c>
      <c r="E3" s="23"/>
      <c r="F3" s="23"/>
      <c r="G3" s="23"/>
      <c r="H3" s="23"/>
      <c r="I3" s="23"/>
      <c r="J3" s="24">
        <f>SUBTOTAL(5,J2:J2)</f>
        <v>53000</v>
      </c>
      <c r="K3" s="25"/>
      <c r="L3" s="26"/>
    </row>
    <row r="4" spans="1:12" outlineLevel="2" x14ac:dyDescent="0.25">
      <c r="A4" s="6" t="s">
        <v>22</v>
      </c>
      <c r="B4" s="7">
        <v>5</v>
      </c>
      <c r="C4" s="7">
        <v>1</v>
      </c>
      <c r="D4" s="7">
        <v>2</v>
      </c>
      <c r="E4" s="7">
        <v>68</v>
      </c>
      <c r="F4" s="7">
        <v>44</v>
      </c>
      <c r="G4" s="7">
        <v>18</v>
      </c>
      <c r="H4" s="7" t="s">
        <v>12</v>
      </c>
      <c r="I4" s="7" t="s">
        <v>18</v>
      </c>
      <c r="J4" s="8">
        <v>83950</v>
      </c>
      <c r="K4" s="9">
        <v>34917</v>
      </c>
      <c r="L4" s="10">
        <v>42483</v>
      </c>
    </row>
    <row r="5" spans="1:12" outlineLevel="2" x14ac:dyDescent="0.25">
      <c r="A5" s="6" t="s">
        <v>35</v>
      </c>
      <c r="B5" s="7">
        <v>5</v>
      </c>
      <c r="C5" s="7">
        <v>5</v>
      </c>
      <c r="D5" s="7">
        <v>2</v>
      </c>
      <c r="E5" s="7">
        <v>46</v>
      </c>
      <c r="F5" s="7">
        <v>31</v>
      </c>
      <c r="G5" s="7">
        <v>14</v>
      </c>
      <c r="H5" s="7" t="s">
        <v>12</v>
      </c>
      <c r="I5" s="7" t="s">
        <v>18</v>
      </c>
      <c r="J5" s="8">
        <v>60450</v>
      </c>
      <c r="K5" s="9">
        <v>34309</v>
      </c>
      <c r="L5" s="10">
        <v>42790</v>
      </c>
    </row>
    <row r="6" spans="1:12" outlineLevel="2" x14ac:dyDescent="0.25">
      <c r="A6" s="6" t="s">
        <v>26</v>
      </c>
      <c r="B6" s="7">
        <v>15</v>
      </c>
      <c r="C6" s="7">
        <v>14</v>
      </c>
      <c r="D6" s="7">
        <v>2</v>
      </c>
      <c r="E6" s="7">
        <v>59</v>
      </c>
      <c r="F6" s="7">
        <v>42</v>
      </c>
      <c r="G6" s="7">
        <v>16</v>
      </c>
      <c r="H6" s="7" t="s">
        <v>14</v>
      </c>
      <c r="I6" s="7" t="s">
        <v>27</v>
      </c>
      <c r="J6" s="8">
        <v>66666</v>
      </c>
      <c r="K6" s="9">
        <v>30484</v>
      </c>
      <c r="L6" s="10">
        <v>42716</v>
      </c>
    </row>
    <row r="7" spans="1:12" outlineLevel="2" x14ac:dyDescent="0.25">
      <c r="A7" s="6" t="s">
        <v>33</v>
      </c>
      <c r="B7" s="7">
        <v>5</v>
      </c>
      <c r="C7" s="7">
        <v>4</v>
      </c>
      <c r="D7" s="7">
        <v>2</v>
      </c>
      <c r="E7" s="7">
        <v>66</v>
      </c>
      <c r="F7" s="7">
        <v>43</v>
      </c>
      <c r="G7" s="7">
        <v>16</v>
      </c>
      <c r="H7" s="7" t="s">
        <v>14</v>
      </c>
      <c r="I7" s="7" t="s">
        <v>27</v>
      </c>
      <c r="J7" s="8">
        <v>80000</v>
      </c>
      <c r="K7" s="9">
        <v>35176</v>
      </c>
      <c r="L7" s="10">
        <v>43159</v>
      </c>
    </row>
    <row r="8" spans="1:12" outlineLevel="2" x14ac:dyDescent="0.25">
      <c r="A8" s="6" t="s">
        <v>46</v>
      </c>
      <c r="B8" s="7">
        <v>5</v>
      </c>
      <c r="C8" s="7">
        <v>4</v>
      </c>
      <c r="D8" s="7">
        <v>2</v>
      </c>
      <c r="E8" s="7">
        <v>46</v>
      </c>
      <c r="F8" s="7">
        <v>33</v>
      </c>
      <c r="G8" s="7">
        <v>13</v>
      </c>
      <c r="H8" s="7" t="s">
        <v>12</v>
      </c>
      <c r="I8" s="7" t="s">
        <v>13</v>
      </c>
      <c r="J8" s="8">
        <v>65560</v>
      </c>
      <c r="K8" s="9">
        <v>34355</v>
      </c>
      <c r="L8" s="10">
        <v>41256</v>
      </c>
    </row>
    <row r="9" spans="1:12" outlineLevel="2" x14ac:dyDescent="0.25">
      <c r="A9" s="6" t="s">
        <v>24</v>
      </c>
      <c r="B9" s="7">
        <v>7</v>
      </c>
      <c r="C9" s="7">
        <v>6</v>
      </c>
      <c r="D9" s="7">
        <v>2</v>
      </c>
      <c r="E9" s="7">
        <v>71</v>
      </c>
      <c r="F9" s="7">
        <v>51</v>
      </c>
      <c r="G9" s="7">
        <v>18</v>
      </c>
      <c r="H9" s="7" t="s">
        <v>17</v>
      </c>
      <c r="I9" s="7" t="s">
        <v>13</v>
      </c>
      <c r="J9" s="8">
        <v>82030</v>
      </c>
      <c r="K9" s="9">
        <v>34353</v>
      </c>
      <c r="L9" s="10">
        <v>42428</v>
      </c>
    </row>
    <row r="10" spans="1:12" outlineLevel="2" x14ac:dyDescent="0.25">
      <c r="A10" s="6" t="s">
        <v>29</v>
      </c>
      <c r="B10" s="7">
        <v>9</v>
      </c>
      <c r="C10" s="7">
        <v>8</v>
      </c>
      <c r="D10" s="7">
        <v>2</v>
      </c>
      <c r="E10" s="7">
        <v>69</v>
      </c>
      <c r="F10" s="7">
        <v>52</v>
      </c>
      <c r="G10" s="7">
        <v>17</v>
      </c>
      <c r="H10" s="7" t="s">
        <v>14</v>
      </c>
      <c r="I10" s="7" t="s">
        <v>13</v>
      </c>
      <c r="J10" s="8">
        <v>87560</v>
      </c>
      <c r="K10" s="9">
        <v>29752</v>
      </c>
      <c r="L10" s="10">
        <v>42808</v>
      </c>
    </row>
    <row r="11" spans="1:12" outlineLevel="2" x14ac:dyDescent="0.25">
      <c r="A11" s="6" t="s">
        <v>47</v>
      </c>
      <c r="B11" s="7">
        <v>5</v>
      </c>
      <c r="C11" s="7">
        <v>3</v>
      </c>
      <c r="D11" s="7">
        <v>2</v>
      </c>
      <c r="E11" s="7">
        <v>54</v>
      </c>
      <c r="F11" s="7">
        <v>38</v>
      </c>
      <c r="G11" s="7">
        <v>21</v>
      </c>
      <c r="H11" s="7" t="s">
        <v>14</v>
      </c>
      <c r="I11" s="7" t="s">
        <v>15</v>
      </c>
      <c r="J11" s="8">
        <v>72340</v>
      </c>
      <c r="K11" s="9">
        <v>34173</v>
      </c>
      <c r="L11" s="10">
        <v>41043</v>
      </c>
    </row>
    <row r="12" spans="1:12" outlineLevel="2" x14ac:dyDescent="0.25">
      <c r="A12" s="6" t="s">
        <v>23</v>
      </c>
      <c r="B12" s="7">
        <v>2</v>
      </c>
      <c r="C12" s="7">
        <v>2</v>
      </c>
      <c r="D12" s="7">
        <v>2</v>
      </c>
      <c r="E12" s="7">
        <v>71</v>
      </c>
      <c r="F12" s="7">
        <v>50</v>
      </c>
      <c r="G12" s="7">
        <v>24</v>
      </c>
      <c r="H12" s="7" t="s">
        <v>17</v>
      </c>
      <c r="I12" s="7" t="s">
        <v>15</v>
      </c>
      <c r="J12" s="8">
        <v>88980</v>
      </c>
      <c r="K12" s="9">
        <v>35802</v>
      </c>
      <c r="L12" s="10">
        <v>42546</v>
      </c>
    </row>
    <row r="13" spans="1:12" outlineLevel="2" x14ac:dyDescent="0.25">
      <c r="A13" s="6" t="s">
        <v>41</v>
      </c>
      <c r="B13" s="7">
        <v>5</v>
      </c>
      <c r="C13" s="7">
        <v>5</v>
      </c>
      <c r="D13" s="7">
        <v>2</v>
      </c>
      <c r="E13" s="7">
        <v>59</v>
      </c>
      <c r="F13" s="7">
        <v>40</v>
      </c>
      <c r="G13" s="7">
        <v>15</v>
      </c>
      <c r="H13" s="7" t="s">
        <v>14</v>
      </c>
      <c r="I13" s="7" t="s">
        <v>15</v>
      </c>
      <c r="J13" s="8">
        <v>76340</v>
      </c>
      <c r="K13" s="9">
        <v>36692</v>
      </c>
      <c r="L13" s="10">
        <v>43663</v>
      </c>
    </row>
    <row r="14" spans="1:12" outlineLevel="2" x14ac:dyDescent="0.25">
      <c r="A14" s="6" t="s">
        <v>21</v>
      </c>
      <c r="B14" s="7">
        <v>5</v>
      </c>
      <c r="C14" s="7">
        <v>1</v>
      </c>
      <c r="D14" s="7">
        <v>2</v>
      </c>
      <c r="E14" s="7">
        <v>71</v>
      </c>
      <c r="F14" s="7">
        <v>51</v>
      </c>
      <c r="G14" s="7">
        <v>21</v>
      </c>
      <c r="H14" s="7" t="s">
        <v>12</v>
      </c>
      <c r="I14" s="7" t="s">
        <v>19</v>
      </c>
      <c r="J14" s="8">
        <v>87000</v>
      </c>
      <c r="K14" s="9">
        <v>34098</v>
      </c>
      <c r="L14" s="10">
        <v>42421</v>
      </c>
    </row>
    <row r="15" spans="1:12" outlineLevel="1" x14ac:dyDescent="0.25">
      <c r="A15" s="6"/>
      <c r="B15" s="7"/>
      <c r="C15" s="7"/>
      <c r="D15" s="28" t="s">
        <v>66</v>
      </c>
      <c r="E15" s="7"/>
      <c r="F15" s="7"/>
      <c r="G15" s="7"/>
      <c r="H15" s="7"/>
      <c r="I15" s="7"/>
      <c r="J15" s="8">
        <f>SUBTOTAL(5,J4:J14)</f>
        <v>60450</v>
      </c>
      <c r="K15" s="9"/>
      <c r="L15" s="10"/>
    </row>
    <row r="16" spans="1:12" outlineLevel="2" x14ac:dyDescent="0.25">
      <c r="A16" s="6" t="s">
        <v>37</v>
      </c>
      <c r="B16" s="7">
        <v>10</v>
      </c>
      <c r="C16" s="7">
        <v>10</v>
      </c>
      <c r="D16" s="7">
        <v>3</v>
      </c>
      <c r="E16" s="7">
        <v>109</v>
      </c>
      <c r="F16" s="7">
        <v>68</v>
      </c>
      <c r="G16" s="7">
        <v>24</v>
      </c>
      <c r="H16" s="7" t="s">
        <v>14</v>
      </c>
      <c r="I16" s="7" t="s">
        <v>18</v>
      </c>
      <c r="J16" s="8">
        <v>166207</v>
      </c>
      <c r="K16" s="9">
        <v>37901</v>
      </c>
      <c r="L16" s="10">
        <v>42781</v>
      </c>
    </row>
    <row r="17" spans="1:12" outlineLevel="2" x14ac:dyDescent="0.25">
      <c r="A17" s="6" t="s">
        <v>28</v>
      </c>
      <c r="B17" s="7">
        <v>7</v>
      </c>
      <c r="C17" s="7">
        <v>6</v>
      </c>
      <c r="D17" s="7">
        <v>3</v>
      </c>
      <c r="E17" s="7">
        <v>111</v>
      </c>
      <c r="F17" s="7">
        <v>78</v>
      </c>
      <c r="G17" s="7">
        <v>21</v>
      </c>
      <c r="H17" s="7" t="s">
        <v>52</v>
      </c>
      <c r="I17" s="7" t="s">
        <v>27</v>
      </c>
      <c r="J17" s="8">
        <v>141000</v>
      </c>
      <c r="K17" s="9">
        <v>37724</v>
      </c>
      <c r="L17" s="10">
        <v>42626</v>
      </c>
    </row>
    <row r="18" spans="1:12" outlineLevel="2" x14ac:dyDescent="0.25">
      <c r="A18" s="6" t="s">
        <v>30</v>
      </c>
      <c r="B18" s="7">
        <v>9</v>
      </c>
      <c r="C18" s="7">
        <v>3</v>
      </c>
      <c r="D18" s="7">
        <v>3</v>
      </c>
      <c r="E18" s="7">
        <v>98</v>
      </c>
      <c r="F18" s="7">
        <v>77</v>
      </c>
      <c r="G18" s="7">
        <v>19</v>
      </c>
      <c r="H18" s="7" t="s">
        <v>17</v>
      </c>
      <c r="I18" s="7" t="s">
        <v>27</v>
      </c>
      <c r="J18" s="8">
        <v>131080</v>
      </c>
      <c r="K18" s="9">
        <v>36389</v>
      </c>
      <c r="L18" s="10">
        <v>42901</v>
      </c>
    </row>
    <row r="19" spans="1:12" outlineLevel="2" x14ac:dyDescent="0.25">
      <c r="A19" s="6" t="s">
        <v>20</v>
      </c>
      <c r="B19" s="7">
        <v>10</v>
      </c>
      <c r="C19" s="7">
        <v>6</v>
      </c>
      <c r="D19" s="7">
        <v>3</v>
      </c>
      <c r="E19" s="7">
        <v>169</v>
      </c>
      <c r="F19" s="7">
        <v>96</v>
      </c>
      <c r="G19" s="7">
        <v>28</v>
      </c>
      <c r="H19" s="7" t="s">
        <v>53</v>
      </c>
      <c r="I19" s="7" t="s">
        <v>13</v>
      </c>
      <c r="J19" s="8">
        <v>201400</v>
      </c>
      <c r="K19" s="9">
        <v>41621</v>
      </c>
      <c r="L19" s="10">
        <v>41764</v>
      </c>
    </row>
    <row r="20" spans="1:12" outlineLevel="2" x14ac:dyDescent="0.25">
      <c r="A20" s="6" t="s">
        <v>38</v>
      </c>
      <c r="B20" s="7">
        <v>10</v>
      </c>
      <c r="C20" s="7">
        <v>7</v>
      </c>
      <c r="D20" s="7">
        <v>3</v>
      </c>
      <c r="E20" s="7">
        <v>135</v>
      </c>
      <c r="F20" s="7">
        <v>91</v>
      </c>
      <c r="G20" s="7">
        <v>27</v>
      </c>
      <c r="H20" s="7" t="s">
        <v>17</v>
      </c>
      <c r="I20" s="7" t="s">
        <v>13</v>
      </c>
      <c r="J20" s="8">
        <v>166730</v>
      </c>
      <c r="K20" s="9">
        <v>40794</v>
      </c>
      <c r="L20" s="10">
        <v>42808</v>
      </c>
    </row>
    <row r="21" spans="1:12" outlineLevel="2" x14ac:dyDescent="0.25">
      <c r="A21" s="6" t="s">
        <v>49</v>
      </c>
      <c r="B21" s="7">
        <v>13</v>
      </c>
      <c r="C21" s="7">
        <v>13</v>
      </c>
      <c r="D21" s="7">
        <v>3</v>
      </c>
      <c r="E21" s="7">
        <v>124</v>
      </c>
      <c r="F21" s="7">
        <v>68</v>
      </c>
      <c r="G21" s="7">
        <v>27</v>
      </c>
      <c r="H21" s="7" t="s">
        <v>16</v>
      </c>
      <c r="I21" s="7" t="s">
        <v>15</v>
      </c>
      <c r="J21" s="8">
        <v>155430</v>
      </c>
      <c r="K21" s="9">
        <v>40707</v>
      </c>
      <c r="L21" s="10">
        <v>41034</v>
      </c>
    </row>
    <row r="22" spans="1:12" outlineLevel="2" x14ac:dyDescent="0.25">
      <c r="A22" s="6" t="s">
        <v>48</v>
      </c>
      <c r="B22" s="7">
        <v>7</v>
      </c>
      <c r="C22" s="7">
        <v>6</v>
      </c>
      <c r="D22" s="7">
        <v>3</v>
      </c>
      <c r="E22" s="7">
        <v>108</v>
      </c>
      <c r="F22" s="7">
        <v>64</v>
      </c>
      <c r="G22" s="7">
        <v>27</v>
      </c>
      <c r="H22" s="7" t="s">
        <v>52</v>
      </c>
      <c r="I22" s="7" t="s">
        <v>15</v>
      </c>
      <c r="J22" s="8">
        <v>147461</v>
      </c>
      <c r="K22" s="9">
        <v>40524</v>
      </c>
      <c r="L22" s="10">
        <v>41073</v>
      </c>
    </row>
    <row r="23" spans="1:12" outlineLevel="2" x14ac:dyDescent="0.25">
      <c r="A23" s="6" t="s">
        <v>25</v>
      </c>
      <c r="B23" s="7">
        <v>4</v>
      </c>
      <c r="C23" s="7">
        <v>3</v>
      </c>
      <c r="D23" s="7">
        <v>3</v>
      </c>
      <c r="E23" s="7">
        <v>100</v>
      </c>
      <c r="F23" s="7">
        <v>68</v>
      </c>
      <c r="G23" s="7">
        <v>24</v>
      </c>
      <c r="H23" s="7" t="s">
        <v>12</v>
      </c>
      <c r="I23" s="7" t="s">
        <v>15</v>
      </c>
      <c r="J23" s="8">
        <v>150000</v>
      </c>
      <c r="K23" s="9">
        <v>38186</v>
      </c>
      <c r="L23" s="10">
        <v>42854</v>
      </c>
    </row>
    <row r="24" spans="1:12" outlineLevel="2" x14ac:dyDescent="0.25">
      <c r="A24" s="6" t="s">
        <v>42</v>
      </c>
      <c r="B24" s="7">
        <v>5</v>
      </c>
      <c r="C24" s="7">
        <v>3</v>
      </c>
      <c r="D24" s="7">
        <v>3</v>
      </c>
      <c r="E24" s="7">
        <v>93</v>
      </c>
      <c r="F24" s="7">
        <v>66</v>
      </c>
      <c r="G24" s="7">
        <v>23</v>
      </c>
      <c r="H24" s="7" t="s">
        <v>12</v>
      </c>
      <c r="I24" s="7" t="s">
        <v>15</v>
      </c>
      <c r="J24" s="8">
        <v>144610</v>
      </c>
      <c r="K24" s="9">
        <v>34563</v>
      </c>
      <c r="L24" s="10">
        <v>43722</v>
      </c>
    </row>
    <row r="25" spans="1:12" outlineLevel="2" x14ac:dyDescent="0.25">
      <c r="A25" s="6" t="s">
        <v>36</v>
      </c>
      <c r="B25" s="7">
        <v>5</v>
      </c>
      <c r="C25" s="7">
        <v>1</v>
      </c>
      <c r="D25" s="7">
        <v>3</v>
      </c>
      <c r="E25" s="7">
        <v>105</v>
      </c>
      <c r="F25" s="7">
        <v>74</v>
      </c>
      <c r="G25" s="7">
        <v>21</v>
      </c>
      <c r="H25" s="7" t="s">
        <v>14</v>
      </c>
      <c r="I25" s="7" t="s">
        <v>19</v>
      </c>
      <c r="J25" s="8">
        <v>137990</v>
      </c>
      <c r="K25" s="9">
        <v>36293</v>
      </c>
      <c r="L25" s="10">
        <v>43328</v>
      </c>
    </row>
    <row r="26" spans="1:12" outlineLevel="1" x14ac:dyDescent="0.25">
      <c r="A26" s="6"/>
      <c r="B26" s="7"/>
      <c r="C26" s="7"/>
      <c r="D26" s="28" t="s">
        <v>67</v>
      </c>
      <c r="E26" s="7"/>
      <c r="F26" s="7"/>
      <c r="G26" s="7"/>
      <c r="H26" s="7"/>
      <c r="I26" s="7"/>
      <c r="J26" s="8">
        <f>SUBTOTAL(5,J16:J25)</f>
        <v>131080</v>
      </c>
      <c r="K26" s="9"/>
      <c r="L26" s="10"/>
    </row>
    <row r="27" spans="1:12" outlineLevel="2" x14ac:dyDescent="0.25">
      <c r="A27" s="6" t="s">
        <v>39</v>
      </c>
      <c r="B27" s="7">
        <v>7</v>
      </c>
      <c r="C27" s="7">
        <v>5</v>
      </c>
      <c r="D27" s="7">
        <v>4</v>
      </c>
      <c r="E27" s="7">
        <v>150</v>
      </c>
      <c r="F27" s="7">
        <v>113</v>
      </c>
      <c r="G27" s="7">
        <v>31</v>
      </c>
      <c r="H27" s="7" t="s">
        <v>17</v>
      </c>
      <c r="I27" s="7" t="s">
        <v>18</v>
      </c>
      <c r="J27" s="8">
        <v>211000</v>
      </c>
      <c r="K27" s="9">
        <v>39423</v>
      </c>
      <c r="L27" s="10">
        <v>42865</v>
      </c>
    </row>
    <row r="28" spans="1:12" outlineLevel="2" x14ac:dyDescent="0.25">
      <c r="A28" s="6" t="s">
        <v>32</v>
      </c>
      <c r="B28" s="7">
        <v>15</v>
      </c>
      <c r="C28" s="7">
        <v>6</v>
      </c>
      <c r="D28" s="7">
        <v>4</v>
      </c>
      <c r="E28" s="7">
        <v>160</v>
      </c>
      <c r="F28" s="7">
        <v>111</v>
      </c>
      <c r="G28" s="7">
        <v>26</v>
      </c>
      <c r="H28" s="7" t="s">
        <v>16</v>
      </c>
      <c r="I28" s="7" t="s">
        <v>27</v>
      </c>
      <c r="J28" s="8">
        <v>205640</v>
      </c>
      <c r="K28" s="9">
        <v>40281</v>
      </c>
      <c r="L28" s="10">
        <v>42708</v>
      </c>
    </row>
    <row r="29" spans="1:12" outlineLevel="2" x14ac:dyDescent="0.25">
      <c r="A29" s="6" t="s">
        <v>51</v>
      </c>
      <c r="B29" s="7">
        <v>12</v>
      </c>
      <c r="C29" s="7">
        <v>4</v>
      </c>
      <c r="D29" s="7">
        <v>4</v>
      </c>
      <c r="E29" s="7">
        <v>180</v>
      </c>
      <c r="F29" s="7">
        <v>101</v>
      </c>
      <c r="G29" s="7">
        <v>30</v>
      </c>
      <c r="H29" s="7" t="s">
        <v>17</v>
      </c>
      <c r="I29" s="7" t="s">
        <v>19</v>
      </c>
      <c r="J29" s="8">
        <v>205880</v>
      </c>
      <c r="K29" s="9">
        <v>39435</v>
      </c>
      <c r="L29" s="10">
        <v>41827</v>
      </c>
    </row>
    <row r="30" spans="1:12" outlineLevel="2" x14ac:dyDescent="0.25">
      <c r="A30" s="6" t="s">
        <v>31</v>
      </c>
      <c r="B30" s="7">
        <v>13</v>
      </c>
      <c r="C30" s="7">
        <v>5</v>
      </c>
      <c r="D30" s="7">
        <v>4</v>
      </c>
      <c r="E30" s="7">
        <v>164</v>
      </c>
      <c r="F30" s="7">
        <v>115</v>
      </c>
      <c r="G30" s="7">
        <v>28</v>
      </c>
      <c r="H30" s="7" t="s">
        <v>12</v>
      </c>
      <c r="I30" s="7" t="s">
        <v>19</v>
      </c>
      <c r="J30" s="8">
        <v>197980</v>
      </c>
      <c r="K30" s="9">
        <v>38399</v>
      </c>
      <c r="L30" s="10">
        <v>42590</v>
      </c>
    </row>
    <row r="31" spans="1:12" outlineLevel="1" x14ac:dyDescent="0.25">
      <c r="A31" s="6"/>
      <c r="B31" s="7"/>
      <c r="C31" s="7"/>
      <c r="D31" s="28" t="s">
        <v>68</v>
      </c>
      <c r="E31" s="7"/>
      <c r="F31" s="7"/>
      <c r="G31" s="7"/>
      <c r="H31" s="7"/>
      <c r="I31" s="7"/>
      <c r="J31" s="8">
        <f>SUBTOTAL(5,J27:J30)</f>
        <v>197980</v>
      </c>
      <c r="K31" s="9"/>
      <c r="L31" s="10"/>
    </row>
    <row r="32" spans="1:12" outlineLevel="2" x14ac:dyDescent="0.25">
      <c r="A32" s="6" t="s">
        <v>40</v>
      </c>
      <c r="B32" s="7">
        <v>3</v>
      </c>
      <c r="C32" s="7">
        <v>2</v>
      </c>
      <c r="D32" s="7">
        <v>5</v>
      </c>
      <c r="E32" s="7">
        <v>189</v>
      </c>
      <c r="F32" s="7">
        <v>142</v>
      </c>
      <c r="G32" s="7">
        <v>37</v>
      </c>
      <c r="H32" s="7" t="s">
        <v>17</v>
      </c>
      <c r="I32" s="7" t="s">
        <v>27</v>
      </c>
      <c r="J32" s="8">
        <v>230870</v>
      </c>
      <c r="K32" s="9">
        <v>36964</v>
      </c>
      <c r="L32" s="10">
        <v>43800</v>
      </c>
    </row>
    <row r="33" spans="1:12" outlineLevel="2" x14ac:dyDescent="0.25">
      <c r="A33" s="6" t="s">
        <v>44</v>
      </c>
      <c r="B33" s="7">
        <v>15</v>
      </c>
      <c r="C33" s="7">
        <v>1</v>
      </c>
      <c r="D33" s="7">
        <v>5</v>
      </c>
      <c r="E33" s="7">
        <v>258</v>
      </c>
      <c r="F33" s="7">
        <v>201</v>
      </c>
      <c r="G33" s="7">
        <v>40</v>
      </c>
      <c r="H33" s="7" t="s">
        <v>16</v>
      </c>
      <c r="I33" s="7" t="s">
        <v>13</v>
      </c>
      <c r="J33" s="8">
        <v>357900</v>
      </c>
      <c r="K33" s="9">
        <v>43119</v>
      </c>
      <c r="L33" s="10">
        <v>43572</v>
      </c>
    </row>
    <row r="34" spans="1:12" outlineLevel="2" x14ac:dyDescent="0.25">
      <c r="A34" s="6" t="s">
        <v>45</v>
      </c>
      <c r="B34" s="7">
        <v>10</v>
      </c>
      <c r="C34" s="7">
        <v>9</v>
      </c>
      <c r="D34" s="7">
        <v>5</v>
      </c>
      <c r="E34" s="7">
        <v>279</v>
      </c>
      <c r="F34" s="7">
        <v>199</v>
      </c>
      <c r="G34" s="7">
        <v>44</v>
      </c>
      <c r="H34" s="7" t="s">
        <v>52</v>
      </c>
      <c r="I34" s="7" t="s">
        <v>13</v>
      </c>
      <c r="J34" s="8">
        <v>400000</v>
      </c>
      <c r="K34" s="9">
        <v>43477</v>
      </c>
      <c r="L34" s="10">
        <v>43903</v>
      </c>
    </row>
    <row r="35" spans="1:12" outlineLevel="2" x14ac:dyDescent="0.25">
      <c r="A35" s="18" t="s">
        <v>34</v>
      </c>
      <c r="B35" s="19">
        <v>10</v>
      </c>
      <c r="C35" s="19">
        <v>7</v>
      </c>
      <c r="D35" s="19">
        <v>5</v>
      </c>
      <c r="E35" s="19">
        <v>205</v>
      </c>
      <c r="F35" s="19">
        <v>140</v>
      </c>
      <c r="G35" s="19">
        <v>28</v>
      </c>
      <c r="H35" s="19" t="s">
        <v>17</v>
      </c>
      <c r="I35" s="19" t="s">
        <v>19</v>
      </c>
      <c r="J35" s="20">
        <v>305700</v>
      </c>
      <c r="K35" s="15">
        <v>41371</v>
      </c>
      <c r="L35" s="21">
        <v>42848</v>
      </c>
    </row>
    <row r="36" spans="1:12" outlineLevel="1" x14ac:dyDescent="0.25">
      <c r="A36" s="29"/>
      <c r="B36" s="30"/>
      <c r="C36" s="30"/>
      <c r="D36" s="33" t="s">
        <v>69</v>
      </c>
      <c r="E36" s="30"/>
      <c r="F36" s="30"/>
      <c r="G36" s="30"/>
      <c r="H36" s="30"/>
      <c r="I36" s="30"/>
      <c r="J36" s="31">
        <f>SUBTOTAL(5,J32:J35)</f>
        <v>230870</v>
      </c>
      <c r="K36" s="32"/>
      <c r="L36" s="32"/>
    </row>
    <row r="37" spans="1:12" x14ac:dyDescent="0.25">
      <c r="A37" s="29"/>
      <c r="B37" s="30"/>
      <c r="C37" s="30"/>
      <c r="D37" s="33" t="s">
        <v>70</v>
      </c>
      <c r="E37" s="30"/>
      <c r="F37" s="30"/>
      <c r="G37" s="30"/>
      <c r="H37" s="30"/>
      <c r="I37" s="30"/>
      <c r="J37" s="31">
        <f>SUBTOTAL(5,J2:J35)</f>
        <v>53000</v>
      </c>
      <c r="K37" s="32"/>
      <c r="L37" s="32"/>
    </row>
  </sheetData>
  <sortState ref="A2:L31">
    <sortCondition ref="D2:D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</vt:i4>
      </vt:variant>
    </vt:vector>
  </HeadingPairs>
  <TitlesOfParts>
    <vt:vector size="12" baseType="lpstr">
      <vt:lpstr>lab7_1</vt:lpstr>
      <vt:lpstr>lab7_2</vt:lpstr>
      <vt:lpstr>Квартирный рынок</vt:lpstr>
      <vt:lpstr>Средняя жилая площадь</vt:lpstr>
      <vt:lpstr>Возраст</vt:lpstr>
      <vt:lpstr>Выручка</vt:lpstr>
      <vt:lpstr>Кол-во квартир по агенству</vt:lpstr>
      <vt:lpstr>Кол-во квартир с один. кол-вом </vt:lpstr>
      <vt:lpstr>Минимальная стоимость</vt:lpstr>
      <vt:lpstr>Средняя стоимость одн. типа</vt:lpstr>
      <vt:lpstr>Расширенный фильтр</vt:lpstr>
      <vt:lpstr>'Расширенный фильтр'!Критерии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jack2000</dc:creator>
  <cp:lastModifiedBy>Александр Воланд</cp:lastModifiedBy>
  <dcterms:created xsi:type="dcterms:W3CDTF">2020-10-20T15:13:42Z</dcterms:created>
  <dcterms:modified xsi:type="dcterms:W3CDTF">2020-11-30T06:43:45Z</dcterms:modified>
</cp:coreProperties>
</file>