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mpoo Sales Data" sheetId="1" r:id="rId4"/>
  </sheets>
  <definedNames/>
  <calcPr/>
</workbook>
</file>

<file path=xl/sharedStrings.xml><?xml version="1.0" encoding="utf-8"?>
<sst xmlns="http://schemas.openxmlformats.org/spreadsheetml/2006/main" count="17" uniqueCount="16">
  <si>
    <t>Previsão de Vendas de Shampoo</t>
  </si>
  <si>
    <t>Dia</t>
  </si>
  <si>
    <t>Vendas</t>
  </si>
  <si>
    <t>pendiente</t>
  </si>
  <si>
    <t>interseccion</t>
  </si>
  <si>
    <t>error</t>
  </si>
  <si>
    <t>R2</t>
  </si>
  <si>
    <t>s (y)</t>
  </si>
  <si>
    <t>F</t>
  </si>
  <si>
    <t>grados de libertad</t>
  </si>
  <si>
    <t>ss reg</t>
  </si>
  <si>
    <t>ss residual</t>
  </si>
  <si>
    <t>LINEAR</t>
  </si>
  <si>
    <t>EXPONENCIAL</t>
  </si>
  <si>
    <t>PREVISÃO</t>
  </si>
  <si>
    <t>ARRAY FORMULA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</si>
</sst>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rgb="FFFFFFFF"/>
      <name val="Calibri"/>
    </font>
    <font>
      <color rgb="FFFFFFFF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9.0"/>
      <color rgb="FF000000"/>
      <name val="&quot;Google Sans Mono&quot;"/>
    </font>
    <font>
      <b/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2" xfId="0" applyAlignment="1" applyFill="1" applyFont="1" applyNumberFormat="1">
      <alignment horizontal="center" readingOrder="0" vertical="center"/>
    </xf>
    <xf borderId="0" fillId="2" fontId="2" numFmtId="0" xfId="0" applyAlignment="1" applyFont="1">
      <alignment horizontal="center" readingOrder="0"/>
    </xf>
    <xf borderId="0" fillId="3" fontId="3" numFmtId="16" xfId="0" applyAlignment="1" applyFill="1" applyFont="1" applyNumberFormat="1">
      <alignment horizontal="left"/>
    </xf>
    <xf borderId="0" fillId="3" fontId="4" numFmtId="0" xfId="0" applyAlignment="1" applyFont="1">
      <alignment horizontal="center"/>
    </xf>
    <xf borderId="1" fillId="4" fontId="4" numFmtId="0" xfId="0" applyAlignment="1" applyBorder="1" applyFill="1" applyFont="1">
      <alignment horizontal="right" readingOrder="0"/>
    </xf>
    <xf borderId="1" fillId="0" fontId="4" numFmtId="0" xfId="0" applyBorder="1" applyFont="1"/>
    <xf borderId="1" fillId="4" fontId="4" numFmtId="0" xfId="0" applyAlignment="1" applyBorder="1" applyFont="1">
      <alignment horizontal="left" readingOrder="0"/>
    </xf>
    <xf borderId="0" fillId="5" fontId="5" numFmtId="0" xfId="0" applyFill="1" applyFont="1"/>
    <xf borderId="0" fillId="4" fontId="6" numFmtId="0" xfId="0" applyAlignment="1" applyFont="1">
      <alignment horizontal="center" readingOrder="0"/>
    </xf>
    <xf borderId="0" fillId="6" fontId="6" numFmtId="0" xfId="0" applyAlignment="1" applyFill="1" applyFont="1">
      <alignment horizontal="center" readingOrder="0"/>
    </xf>
    <xf borderId="0" fillId="7" fontId="6" numFmtId="0" xfId="0" applyAlignment="1" applyFill="1" applyFont="1">
      <alignment horizontal="center" readingOrder="0"/>
    </xf>
    <xf borderId="0" fillId="8" fontId="6" numFmtId="0" xfId="0" applyAlignment="1" applyFill="1" applyFont="1">
      <alignment horizontal="center" readingOrder="0"/>
    </xf>
    <xf borderId="0" fillId="0" fontId="4" numFmtId="0" xfId="0" applyFont="1"/>
    <xf borderId="0" fillId="3" fontId="3" numFmtId="16" xfId="0" applyAlignment="1" applyFont="1" applyNumberFormat="1">
      <alignment horizontal="right"/>
    </xf>
    <xf borderId="0" fillId="5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Vendas de Shampoo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trendline>
            <c:name>Linha de tendência para série 1</c:name>
            <c:spPr>
              <a:ln w="19050">
                <a:solidFill>
                  <a:srgbClr val="741B47">
                    <a:alpha val="40000"/>
                  </a:srgbClr>
                </a:solidFill>
              </a:ln>
            </c:spPr>
            <c:trendlineType val="linear"/>
            <c:dispRSqr val="1"/>
            <c:dispEq val="0"/>
          </c:trendline>
          <c:cat>
            <c:strRef>
              <c:f>'Shampoo Sales Data'!$A$3:$A$48</c:f>
            </c:strRef>
          </c:cat>
          <c:val>
            <c:numRef>
              <c:f>'Shampoo Sales Data'!$B$3:$B$48</c:f>
              <c:numCache/>
            </c:numRef>
          </c:val>
          <c:smooth val="1"/>
        </c:ser>
        <c:axId val="1202010757"/>
        <c:axId val="793544652"/>
      </c:lineChart>
      <c:catAx>
        <c:axId val="12020107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3544652"/>
      </c:catAx>
      <c:valAx>
        <c:axId val="7935446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20107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'Shampoo Sales Data'!$B$2</c:f>
            </c:strRef>
          </c:tx>
          <c:spPr>
            <a:ln cmpd="sng">
              <a:solidFill>
                <a:schemeClr val="dk1"/>
              </a:solidFill>
              <a:prstDash val="solid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>
                    <a:alpha val="30196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'Shampoo Sales Data'!$A$3:$A$40</c:f>
            </c:strRef>
          </c:cat>
          <c:val>
            <c:numRef>
              <c:f>'Shampoo Sales Data'!$B$3:$B$37</c:f>
              <c:numCache/>
            </c:numRef>
          </c:val>
          <c:smooth val="1"/>
        </c:ser>
        <c:ser>
          <c:idx val="1"/>
          <c:order val="1"/>
          <c:tx>
            <c:v>Linear</c:v>
          </c:tx>
          <c:spPr>
            <a:ln cmpd="sng">
              <a:solidFill>
                <a:srgbClr val="3D85C6">
                  <a:alpha val="100000"/>
                </a:srgbClr>
              </a:solidFill>
              <a:prstDash val="solid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3D85C6">
                    <a:alpha val="30196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'Shampoo Sales Data'!$A$3:$A$40</c:f>
            </c:strRef>
          </c:cat>
          <c:val>
            <c:numRef>
              <c:f>'Shampoo Sales Data'!$F$3:$F$37</c:f>
              <c:numCache/>
            </c:numRef>
          </c:val>
          <c:smooth val="1"/>
        </c:ser>
        <c:ser>
          <c:idx val="2"/>
          <c:order val="2"/>
          <c:tx>
            <c:v>Exponencial</c:v>
          </c:tx>
          <c:spPr>
            <a:ln cmpd="sng">
              <a:solidFill>
                <a:srgbClr val="CC0000">
                  <a:alpha val="100000"/>
                </a:srgbClr>
              </a:solidFill>
              <a:prstDash val="solid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CC0000">
                    <a:alpha val="30196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'Shampoo Sales Data'!$A$3:$A$40</c:f>
            </c:strRef>
          </c:cat>
          <c:val>
            <c:numRef>
              <c:f>'Shampoo Sales Data'!$I$3:$I$37</c:f>
              <c:numCache/>
            </c:numRef>
          </c:val>
          <c:smooth val="1"/>
        </c:ser>
        <c:axId val="999787831"/>
        <c:axId val="82072997"/>
      </c:lineChart>
      <c:catAx>
        <c:axId val="9997878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072997"/>
      </c:catAx>
      <c:valAx>
        <c:axId val="820729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97878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428625</xdr:colOff>
      <xdr:row>1</xdr:row>
      <xdr:rowOff>47625</xdr:rowOff>
    </xdr:from>
    <xdr:ext cx="4105275" cy="25527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0</xdr:colOff>
      <xdr:row>1</xdr:row>
      <xdr:rowOff>0</xdr:rowOff>
    </xdr:from>
    <xdr:ext cx="4686300" cy="260032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0" width="8.86"/>
    <col customWidth="1" min="11" max="11" width="9.86"/>
    <col customWidth="1" min="12" max="12" width="12.43"/>
    <col customWidth="1" min="13" max="13" width="16.29"/>
    <col customWidth="1" min="14" max="14" width="16.57"/>
    <col customWidth="1" min="15" max="15" width="11.86"/>
    <col customWidth="1" min="16" max="22" width="8.86"/>
  </cols>
  <sheetData>
    <row r="1" ht="28.5" customHeight="1">
      <c r="A1" s="1" t="s">
        <v>0</v>
      </c>
    </row>
    <row r="2">
      <c r="A2" s="2" t="s">
        <v>1</v>
      </c>
      <c r="B2" s="2" t="s">
        <v>2</v>
      </c>
    </row>
    <row r="3">
      <c r="A3" s="3">
        <v>43831.0</v>
      </c>
      <c r="B3" s="4">
        <v>266.0</v>
      </c>
      <c r="K3" s="5" t="s">
        <v>3</v>
      </c>
      <c r="L3" s="6">
        <f t="array" ref="L3:M7">LINEST(B3:B25,A3:A25,TRUE,TRUE)</f>
        <v>2.042703589</v>
      </c>
      <c r="M3" s="6">
        <v>-89348.78343972604</v>
      </c>
      <c r="N3" s="7" t="s">
        <v>4</v>
      </c>
    </row>
    <row r="4">
      <c r="A4" s="3">
        <v>43832.0</v>
      </c>
      <c r="B4" s="4">
        <v>145.9</v>
      </c>
      <c r="K4" s="5" t="s">
        <v>5</v>
      </c>
      <c r="L4" s="6">
        <v>1.4342420321285434</v>
      </c>
      <c r="M4" s="6">
        <v>62879.85277642432</v>
      </c>
      <c r="N4" s="7" t="s">
        <v>5</v>
      </c>
    </row>
    <row r="5">
      <c r="A5" s="3">
        <v>43833.0</v>
      </c>
      <c r="B5" s="4">
        <v>183.1</v>
      </c>
      <c r="K5" s="5" t="s">
        <v>6</v>
      </c>
      <c r="L5" s="6">
        <v>0.08808479991438622</v>
      </c>
      <c r="M5" s="6">
        <v>44.313406715472766</v>
      </c>
      <c r="N5" s="7" t="s">
        <v>7</v>
      </c>
    </row>
    <row r="6">
      <c r="A6" s="3">
        <v>43834.0</v>
      </c>
      <c r="B6" s="4">
        <v>119.3</v>
      </c>
      <c r="K6" s="5" t="s">
        <v>8</v>
      </c>
      <c r="L6" s="6">
        <v>2.028457029807647</v>
      </c>
      <c r="M6" s="6">
        <v>21.0</v>
      </c>
      <c r="N6" s="7" t="s">
        <v>9</v>
      </c>
    </row>
    <row r="7">
      <c r="A7" s="3">
        <v>43835.0</v>
      </c>
      <c r="B7" s="4">
        <v>180.3</v>
      </c>
      <c r="K7" s="5" t="s">
        <v>10</v>
      </c>
      <c r="L7" s="6">
        <v>3983.2364732596325</v>
      </c>
      <c r="M7" s="6">
        <v>41237.23830934905</v>
      </c>
      <c r="N7" s="7" t="s">
        <v>11</v>
      </c>
    </row>
    <row r="8">
      <c r="A8" s="3">
        <v>43836.0</v>
      </c>
      <c r="B8" s="4">
        <v>168.5</v>
      </c>
    </row>
    <row r="9">
      <c r="A9" s="3">
        <v>43837.0</v>
      </c>
      <c r="B9" s="4">
        <v>231.8</v>
      </c>
      <c r="M9" s="8"/>
    </row>
    <row r="10">
      <c r="A10" s="3">
        <v>43838.0</v>
      </c>
      <c r="B10" s="4">
        <v>224.5</v>
      </c>
    </row>
    <row r="11">
      <c r="A11" s="3">
        <v>43839.0</v>
      </c>
      <c r="B11" s="4">
        <v>192.8</v>
      </c>
    </row>
    <row r="12">
      <c r="A12" s="3">
        <v>43840.0</v>
      </c>
      <c r="B12" s="4">
        <v>122.9</v>
      </c>
    </row>
    <row r="13">
      <c r="A13" s="3">
        <v>43841.0</v>
      </c>
      <c r="B13" s="4">
        <v>336.5</v>
      </c>
    </row>
    <row r="14">
      <c r="A14" s="3">
        <v>43842.0</v>
      </c>
      <c r="B14" s="4">
        <v>185.9</v>
      </c>
    </row>
    <row r="15">
      <c r="A15" s="3">
        <v>43843.0</v>
      </c>
      <c r="B15" s="4">
        <v>219.2</v>
      </c>
    </row>
    <row r="16">
      <c r="A16" s="3">
        <v>43844.0</v>
      </c>
      <c r="B16" s="4">
        <v>209.5</v>
      </c>
      <c r="D16" s="9" t="s">
        <v>12</v>
      </c>
      <c r="G16" s="10" t="s">
        <v>13</v>
      </c>
      <c r="J16" s="11" t="s">
        <v>14</v>
      </c>
      <c r="M16" s="12" t="s">
        <v>15</v>
      </c>
    </row>
    <row r="17">
      <c r="A17" s="3">
        <v>43845.0</v>
      </c>
      <c r="B17" s="4">
        <v>216.1</v>
      </c>
      <c r="D17" s="13">
        <f t="array" ref="D17:D25">TREND(B3:B16,A3:A16,A17:A25,TRUE)</f>
        <v>222.0252747</v>
      </c>
      <c r="F17" s="13">
        <f t="array" ref="F17:F37">TREND(B3:B16,A3:A16,A17:A37,TRUE)</f>
        <v>222.0252747</v>
      </c>
      <c r="G17" s="13">
        <f t="array" ref="G17:G25">GROWTH(B3:B16,A3:A16,A17:A25,TRUE)</f>
        <v>216.066532</v>
      </c>
      <c r="I17" s="13">
        <f t="array" ref="I17:I37">GROWTH(B3:B16,A3:A16,A17:A37,TRUE)</f>
        <v>216.066532</v>
      </c>
      <c r="J17" s="13">
        <f>_xlfn.FORECAST.LINEAR(A17,B3:B16,A3:A16)</f>
        <v>222.0252747</v>
      </c>
      <c r="M17" s="13">
        <f t="array" ref="M17:M25">_xlfn.FORECAST.LINEAR(A17:A25,B3:B16,A3:A16)</f>
        <v>222.0252747</v>
      </c>
      <c r="O17" s="13">
        <f t="array" ref="O17:O37">_xlfn.FORECAST.LINEAR(A17:A37,B3:B16,A3:A16)</f>
        <v>222.0252747</v>
      </c>
      <c r="P17" s="14">
        <v>43845.0</v>
      </c>
    </row>
    <row r="18">
      <c r="A18" s="3">
        <v>43846.0</v>
      </c>
      <c r="B18" s="4">
        <v>237.8</v>
      </c>
      <c r="D18" s="13">
        <v>225.09340659345617</v>
      </c>
      <c r="F18" s="13">
        <v>225.09340659345617</v>
      </c>
      <c r="G18" s="13">
        <v>219.52478375777588</v>
      </c>
      <c r="I18" s="13">
        <v>219.52478375777588</v>
      </c>
      <c r="M18" s="13">
        <v>225.09340659339796</v>
      </c>
      <c r="O18" s="13">
        <v>225.09340659339796</v>
      </c>
      <c r="P18" s="14">
        <v>43846.0</v>
      </c>
    </row>
    <row r="19">
      <c r="A19" s="3">
        <v>43847.0</v>
      </c>
      <c r="B19" s="4">
        <v>207.7</v>
      </c>
      <c r="D19" s="13">
        <v>228.1615384615725</v>
      </c>
      <c r="F19" s="13">
        <v>228.1615384615725</v>
      </c>
      <c r="G19" s="13">
        <v>223.03838649553492</v>
      </c>
      <c r="I19" s="13">
        <v>223.03838649553492</v>
      </c>
      <c r="M19" s="13">
        <v>228.16153846151428</v>
      </c>
      <c r="O19" s="13">
        <v>228.16153846151428</v>
      </c>
      <c r="P19" s="14">
        <v>43847.0</v>
      </c>
    </row>
    <row r="20">
      <c r="A20" s="3">
        <v>43848.0</v>
      </c>
      <c r="B20" s="4">
        <v>220.7</v>
      </c>
      <c r="D20" s="13">
        <v>231.22967032971792</v>
      </c>
      <c r="F20" s="13">
        <v>231.22967032971792</v>
      </c>
      <c r="G20" s="13">
        <v>226.60822618288782</v>
      </c>
      <c r="I20" s="13">
        <v>226.60822618288782</v>
      </c>
      <c r="M20" s="13">
        <v>231.2296703296597</v>
      </c>
      <c r="O20" s="13">
        <v>231.2296703296597</v>
      </c>
      <c r="P20" s="14">
        <v>43848.0</v>
      </c>
    </row>
    <row r="21" ht="15.75" customHeight="1">
      <c r="A21" s="3">
        <v>43849.0</v>
      </c>
      <c r="B21" s="4">
        <v>217.8</v>
      </c>
      <c r="D21" s="13">
        <v>234.29780219786335</v>
      </c>
      <c r="F21" s="13">
        <v>234.29780219786335</v>
      </c>
      <c r="G21" s="13">
        <v>230.2352029200268</v>
      </c>
      <c r="I21" s="13">
        <v>230.2352029200268</v>
      </c>
      <c r="M21" s="13">
        <v>234.29780219777604</v>
      </c>
      <c r="O21" s="13">
        <v>234.29780219777604</v>
      </c>
      <c r="P21" s="14">
        <v>43849.0</v>
      </c>
    </row>
    <row r="22" ht="15.75" customHeight="1">
      <c r="A22" s="3">
        <v>43850.0</v>
      </c>
      <c r="B22" s="4">
        <v>220.6</v>
      </c>
      <c r="D22" s="13">
        <v>237.36593406600878</v>
      </c>
      <c r="F22" s="13">
        <v>237.36593406600878</v>
      </c>
      <c r="G22" s="13">
        <v>233.9202312136928</v>
      </c>
      <c r="I22" s="13">
        <v>233.9202312136928</v>
      </c>
      <c r="M22" s="13">
        <v>237.36593406592146</v>
      </c>
      <c r="O22" s="13">
        <v>237.36593406592146</v>
      </c>
      <c r="P22" s="14">
        <v>43850.0</v>
      </c>
    </row>
    <row r="23" ht="15.75" customHeight="1">
      <c r="A23" s="3">
        <v>43851.0</v>
      </c>
      <c r="B23" s="4">
        <v>221.0</v>
      </c>
      <c r="D23" s="13">
        <v>240.4340659341251</v>
      </c>
      <c r="F23" s="13">
        <v>240.4340659341251</v>
      </c>
      <c r="G23" s="13">
        <v>237.6642402077595</v>
      </c>
      <c r="I23" s="13">
        <v>237.6642402077595</v>
      </c>
      <c r="M23" s="13">
        <v>240.4340659340378</v>
      </c>
      <c r="O23" s="13">
        <v>240.4340659340378</v>
      </c>
      <c r="P23" s="14">
        <v>43851.0</v>
      </c>
    </row>
    <row r="24" ht="15.75" customHeight="1">
      <c r="A24" s="3">
        <v>43852.0</v>
      </c>
      <c r="B24" s="4">
        <v>216.7</v>
      </c>
      <c r="D24" s="13">
        <v>243.50219780227053</v>
      </c>
      <c r="F24" s="13">
        <v>243.50219780227053</v>
      </c>
      <c r="G24" s="13">
        <v>241.4681739175078</v>
      </c>
      <c r="I24" s="13">
        <v>241.4681739175078</v>
      </c>
      <c r="M24" s="13">
        <v>243.50219780218322</v>
      </c>
      <c r="O24" s="13">
        <v>243.50219780218322</v>
      </c>
      <c r="P24" s="14">
        <v>43852.0</v>
      </c>
    </row>
    <row r="25" ht="15.75" customHeight="1">
      <c r="A25" s="3">
        <v>43850.0</v>
      </c>
      <c r="B25" s="4">
        <v>220.1</v>
      </c>
      <c r="D25" s="13">
        <v>237.36593406600878</v>
      </c>
      <c r="E25" s="13">
        <f t="array" ref="E25:E37">TREND(B3:B24,A3:A24,A25:A37,TRUE)</f>
        <v>224.2350649</v>
      </c>
      <c r="F25" s="13">
        <v>237.36593406600878</v>
      </c>
      <c r="G25" s="13">
        <v>233.9202312136928</v>
      </c>
      <c r="H25" s="13">
        <f t="array" ref="H25:H37">GROWTH(B3:B24,A3:A24,A25:A37,TRUE)</f>
        <v>224.1916531</v>
      </c>
      <c r="I25" s="13">
        <v>233.9202312136928</v>
      </c>
      <c r="K25" s="13">
        <f>_xlfn.FORECAST.LINEAR(A25,B3:B24,A3:A24)</f>
        <v>224.2350649</v>
      </c>
      <c r="M25" s="13">
        <v>237.36593406592146</v>
      </c>
      <c r="N25" s="13">
        <f t="array" ref="N25:N37">_xlfn.FORECAST.LINEAR(A25:A37,B3:B24,A3:A24)</f>
        <v>224.2350649</v>
      </c>
      <c r="O25" s="13">
        <v>237.36593406592146</v>
      </c>
      <c r="P25" s="14">
        <v>43850.0</v>
      </c>
    </row>
    <row r="26" ht="15.75" customHeight="1">
      <c r="A26" s="3">
        <v>43851.0</v>
      </c>
      <c r="B26" s="15"/>
      <c r="E26" s="13">
        <v>226.31298701296328</v>
      </c>
      <c r="F26" s="13">
        <v>240.4340659341251</v>
      </c>
      <c r="H26" s="13">
        <v>227.02367148335304</v>
      </c>
      <c r="I26" s="13">
        <v>237.6642402077595</v>
      </c>
      <c r="N26" s="13">
        <v>226.31298701297783</v>
      </c>
      <c r="O26" s="13">
        <v>240.4340659340378</v>
      </c>
      <c r="P26" s="14">
        <v>43851.0</v>
      </c>
    </row>
    <row r="27" ht="15.75" customHeight="1">
      <c r="A27" s="3">
        <v>43852.0</v>
      </c>
      <c r="B27" s="15"/>
      <c r="E27" s="13">
        <v>228.39090909088554</v>
      </c>
      <c r="F27" s="13">
        <v>243.50219780227053</v>
      </c>
      <c r="H27" s="13">
        <v>229.89146429602349</v>
      </c>
      <c r="I27" s="13">
        <v>241.4681739175078</v>
      </c>
      <c r="N27" s="13">
        <v>228.3909090909001</v>
      </c>
      <c r="O27" s="13">
        <v>243.50219780218322</v>
      </c>
      <c r="P27" s="14">
        <v>43852.0</v>
      </c>
    </row>
    <row r="28" ht="15.75" customHeight="1">
      <c r="A28" s="3">
        <v>43853.0</v>
      </c>
      <c r="B28" s="15"/>
      <c r="E28" s="13">
        <v>230.4688311688078</v>
      </c>
      <c r="F28" s="13">
        <v>246.57032967041596</v>
      </c>
      <c r="H28" s="13">
        <v>232.7954834438715</v>
      </c>
      <c r="I28" s="13">
        <v>245.33299146765003</v>
      </c>
      <c r="N28" s="13">
        <v>230.46883116882236</v>
      </c>
      <c r="O28" s="13">
        <v>246.57032967029954</v>
      </c>
      <c r="P28" s="14">
        <v>43853.0</v>
      </c>
    </row>
    <row r="29" ht="15.75" customHeight="1">
      <c r="A29" s="3">
        <v>43854.0</v>
      </c>
      <c r="B29" s="15"/>
      <c r="E29" s="13">
        <v>232.54675324673008</v>
      </c>
      <c r="F29" s="13">
        <v>249.6384615385614</v>
      </c>
      <c r="H29" s="13">
        <v>235.73618654271746</v>
      </c>
      <c r="I29" s="13">
        <v>249.25966733416402</v>
      </c>
      <c r="N29" s="13">
        <v>232.54675324674463</v>
      </c>
      <c r="O29" s="13">
        <v>249.63846153844497</v>
      </c>
      <c r="P29" s="14">
        <v>43854.0</v>
      </c>
    </row>
    <row r="30" ht="15.75" customHeight="1">
      <c r="A30" s="3">
        <v>43855.0</v>
      </c>
      <c r="B30" s="15"/>
      <c r="E30" s="13">
        <v>234.62467532465234</v>
      </c>
      <c r="F30" s="13">
        <v>252.7065934066777</v>
      </c>
      <c r="H30" s="13">
        <v>238.71403698904462</v>
      </c>
      <c r="I30" s="13">
        <v>253.2491915899974</v>
      </c>
      <c r="N30" s="13">
        <v>234.6246753246669</v>
      </c>
      <c r="O30" s="13">
        <v>252.7065934065613</v>
      </c>
      <c r="P30" s="14">
        <v>43855.0</v>
      </c>
    </row>
    <row r="31" ht="15.75" customHeight="1">
      <c r="A31" s="3">
        <v>43856.0</v>
      </c>
      <c r="B31" s="15"/>
      <c r="E31" s="13">
        <v>236.70259740256006</v>
      </c>
      <c r="F31" s="13">
        <v>255.77472527482314</v>
      </c>
      <c r="H31" s="13">
        <v>241.7295040330217</v>
      </c>
      <c r="I31" s="13">
        <v>257.30257015470517</v>
      </c>
      <c r="N31" s="13">
        <v>236.70259740258916</v>
      </c>
      <c r="O31" s="13">
        <v>255.77472527470673</v>
      </c>
      <c r="P31" s="14">
        <v>43856.0</v>
      </c>
    </row>
    <row r="32" ht="15.75" customHeight="1">
      <c r="A32" s="3">
        <v>43857.0</v>
      </c>
      <c r="B32" s="15"/>
      <c r="E32" s="13">
        <v>238.78051948048233</v>
      </c>
      <c r="F32" s="13">
        <v>258.84285714296857</v>
      </c>
      <c r="H32" s="13">
        <v>244.78306285244693</v>
      </c>
      <c r="I32" s="13">
        <v>261.4208250480823</v>
      </c>
      <c r="N32" s="13">
        <v>238.78051948051143</v>
      </c>
      <c r="O32" s="13">
        <v>258.84285714282305</v>
      </c>
      <c r="P32" s="14">
        <v>43857.0</v>
      </c>
    </row>
    <row r="33" ht="15.75" customHeight="1">
      <c r="A33" s="3">
        <v>43858.0</v>
      </c>
      <c r="B33" s="15"/>
      <c r="E33" s="13">
        <v>240.8584415584046</v>
      </c>
      <c r="F33" s="13">
        <v>261.910989011114</v>
      </c>
      <c r="H33" s="13">
        <v>247.8751946276269</v>
      </c>
      <c r="I33" s="13">
        <v>265.60499464785596</v>
      </c>
      <c r="N33" s="13">
        <v>240.8584415584337</v>
      </c>
      <c r="O33" s="13">
        <v>261.9109890109685</v>
      </c>
      <c r="P33" s="14">
        <v>43858.0</v>
      </c>
    </row>
    <row r="34" ht="15.75" customHeight="1">
      <c r="A34" s="3">
        <v>43859.0</v>
      </c>
      <c r="B34" s="15"/>
      <c r="E34" s="13">
        <v>242.93636363632686</v>
      </c>
      <c r="F34" s="13">
        <v>264.9791208792303</v>
      </c>
      <c r="H34" s="13">
        <v>251.0063866172011</v>
      </c>
      <c r="I34" s="13">
        <v>269.85613395150244</v>
      </c>
      <c r="N34" s="13">
        <v>242.93636363635596</v>
      </c>
      <c r="O34" s="13">
        <v>264.9791208791139</v>
      </c>
      <c r="P34" s="14">
        <v>43859.0</v>
      </c>
    </row>
    <row r="35" ht="15.75" customHeight="1">
      <c r="A35" s="3">
        <v>43860.0</v>
      </c>
      <c r="B35" s="15"/>
      <c r="E35" s="13">
        <v>245.01428571424913</v>
      </c>
      <c r="F35" s="13">
        <v>268.04725274737575</v>
      </c>
      <c r="H35" s="13">
        <v>254.17713223492393</v>
      </c>
      <c r="I35" s="13">
        <v>274.1753148422546</v>
      </c>
      <c r="N35" s="13">
        <v>245.01428571427823</v>
      </c>
      <c r="O35" s="13">
        <v>268.04725274723023</v>
      </c>
      <c r="P35" s="14">
        <v>43860.0</v>
      </c>
    </row>
    <row r="36" ht="15.75" customHeight="1">
      <c r="A36" s="3">
        <v>43861.0</v>
      </c>
      <c r="B36" s="15"/>
      <c r="E36" s="13">
        <v>247.09220779215684</v>
      </c>
      <c r="F36" s="13">
        <v>271.1153846155212</v>
      </c>
      <c r="H36" s="13">
        <v>257.3879311274172</v>
      </c>
      <c r="I36" s="13">
        <v>278.5636263593662</v>
      </c>
      <c r="N36" s="13">
        <v>247.0922077922005</v>
      </c>
      <c r="O36" s="13">
        <v>271.11538461537566</v>
      </c>
      <c r="P36" s="14">
        <v>43861.0</v>
      </c>
    </row>
    <row r="37" ht="15.75" customHeight="1">
      <c r="A37" s="3">
        <v>43862.0</v>
      </c>
      <c r="B37" s="4">
        <v>194.3</v>
      </c>
      <c r="E37" s="13">
        <v>249.1701298700791</v>
      </c>
      <c r="F37" s="13">
        <v>274.1835164836666</v>
      </c>
      <c r="H37" s="13">
        <v>260.6392892529043</v>
      </c>
      <c r="I37" s="13">
        <v>283.02217497270334</v>
      </c>
      <c r="L37" s="13">
        <f>_xlfn.FORECAST.LINEAR(A37,B3:B16,A3:A16)</f>
        <v>274.1835165</v>
      </c>
      <c r="N37" s="13">
        <v>249.17012987012276</v>
      </c>
      <c r="O37" s="13">
        <v>274.183516483492</v>
      </c>
      <c r="P37" s="14">
        <v>43862.0</v>
      </c>
    </row>
    <row r="38" ht="15.75" customHeight="1">
      <c r="A38" s="3">
        <v>43863.0</v>
      </c>
      <c r="B38" s="4">
        <v>149.5</v>
      </c>
    </row>
    <row r="39" ht="15.75" customHeight="1">
      <c r="A39" s="3">
        <v>43864.0</v>
      </c>
      <c r="B39" s="4">
        <v>210.1</v>
      </c>
    </row>
    <row r="40" ht="15.75" customHeight="1">
      <c r="A40" s="3">
        <v>43865.0</v>
      </c>
      <c r="B40" s="4">
        <v>273.3</v>
      </c>
    </row>
    <row r="41" ht="15.75" customHeight="1">
      <c r="A41" s="3">
        <v>43866.0</v>
      </c>
      <c r="B41" s="4">
        <v>191.4</v>
      </c>
    </row>
    <row r="42" ht="15.75" customHeight="1">
      <c r="A42" s="3">
        <v>43867.0</v>
      </c>
      <c r="B42" s="4">
        <v>287.0</v>
      </c>
    </row>
    <row r="43" ht="15.75" customHeight="1">
      <c r="A43" s="3">
        <v>43868.0</v>
      </c>
      <c r="B43" s="4">
        <v>226.0</v>
      </c>
    </row>
    <row r="44" ht="15.75" customHeight="1">
      <c r="A44" s="3">
        <v>43869.0</v>
      </c>
      <c r="B44" s="4">
        <v>303.6</v>
      </c>
    </row>
    <row r="45" ht="15.75" customHeight="1">
      <c r="A45" s="3">
        <v>43870.0</v>
      </c>
      <c r="B45" s="4">
        <v>289.9</v>
      </c>
    </row>
    <row r="46" ht="15.75" customHeight="1">
      <c r="A46" s="3">
        <v>43871.0</v>
      </c>
      <c r="B46" s="4">
        <v>421.6</v>
      </c>
    </row>
    <row r="47" ht="15.75" customHeight="1">
      <c r="A47" s="3">
        <v>43872.0</v>
      </c>
      <c r="B47" s="4">
        <v>264.5</v>
      </c>
    </row>
    <row r="48" ht="15.75" customHeight="1">
      <c r="A48" s="3">
        <v>43873.0</v>
      </c>
      <c r="B48" s="4">
        <v>342.3</v>
      </c>
    </row>
    <row r="49" ht="15.75" customHeight="1">
      <c r="A49" s="3">
        <v>43891.0</v>
      </c>
      <c r="B49" s="4">
        <v>339.7</v>
      </c>
    </row>
    <row r="50" ht="15.75" customHeight="1">
      <c r="A50" s="3">
        <v>43892.0</v>
      </c>
      <c r="B50" s="4">
        <v>440.4</v>
      </c>
    </row>
    <row r="51" ht="15.75" customHeight="1">
      <c r="A51" s="3">
        <v>43893.0</v>
      </c>
      <c r="B51" s="4">
        <v>315.9</v>
      </c>
    </row>
    <row r="52" ht="15.75" customHeight="1">
      <c r="A52" s="3">
        <v>43894.0</v>
      </c>
      <c r="B52" s="4">
        <v>439.3</v>
      </c>
    </row>
    <row r="53" ht="15.75" customHeight="1">
      <c r="A53" s="3">
        <v>43895.0</v>
      </c>
      <c r="B53" s="4">
        <v>401.3</v>
      </c>
    </row>
    <row r="54" ht="15.75" customHeight="1">
      <c r="A54" s="3">
        <v>43896.0</v>
      </c>
      <c r="B54" s="4">
        <v>437.4</v>
      </c>
    </row>
    <row r="55" ht="15.75" customHeight="1">
      <c r="A55" s="3">
        <v>43897.0</v>
      </c>
      <c r="B55" s="4">
        <v>575.5</v>
      </c>
    </row>
    <row r="56" ht="15.75" customHeight="1">
      <c r="A56" s="3">
        <v>43898.0</v>
      </c>
      <c r="B56" s="4">
        <v>407.6</v>
      </c>
    </row>
    <row r="57" ht="15.75" customHeight="1">
      <c r="A57" s="3">
        <v>43899.0</v>
      </c>
      <c r="B57" s="4">
        <v>682.0</v>
      </c>
    </row>
    <row r="58" ht="15.75" customHeight="1">
      <c r="A58" s="3">
        <v>43900.0</v>
      </c>
      <c r="B58" s="4">
        <v>475.3</v>
      </c>
    </row>
    <row r="59" ht="15.75" customHeight="1">
      <c r="A59" s="3">
        <v>43901.0</v>
      </c>
      <c r="B59" s="4">
        <v>581.3</v>
      </c>
    </row>
    <row r="60" ht="15.75" customHeight="1">
      <c r="A60" s="3">
        <v>43902.0</v>
      </c>
      <c r="B60" s="4">
        <v>646.9</v>
      </c>
    </row>
    <row r="61" ht="15.75" customHeight="1"/>
  </sheetData>
  <mergeCells count="5">
    <mergeCell ref="A1:V1"/>
    <mergeCell ref="D16:F16"/>
    <mergeCell ref="G16:I16"/>
    <mergeCell ref="J16:L16"/>
    <mergeCell ref="M16:O16"/>
  </mergeCells>
  <printOptions/>
  <pageMargins bottom="0.75" footer="0.0" header="0.0" left="0.7" right="0.7" top="0.75"/>
  <pageSetup fitToHeight="0" orientation="landscape" paperHeight="14.96062992125984in" paperWidth="17.716535433070863in"/>
  <drawing r:id="rId1"/>
</worksheet>
</file>