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acky\OneDrive\Área de Trabalho\FM2S\AULA\"/>
    </mc:Choice>
  </mc:AlternateContent>
  <xr:revisionPtr revIDLastSave="0" documentId="13_ncr:1_{8F8F1C4F-43B0-4499-BE94-56CCE30861F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aseVendas" sheetId="1" r:id="rId1"/>
    <sheet name="Atualizaçã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F3" i="1"/>
  <c r="F5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F4" i="1" l="1"/>
</calcChain>
</file>

<file path=xl/sharedStrings.xml><?xml version="1.0" encoding="utf-8"?>
<sst xmlns="http://schemas.openxmlformats.org/spreadsheetml/2006/main" count="132" uniqueCount="60">
  <si>
    <t>Resumo de Vendas</t>
  </si>
  <si>
    <t>Vendas Total:</t>
  </si>
  <si>
    <t>Comissão Total:</t>
  </si>
  <si>
    <t>Vendas realizadas:</t>
  </si>
  <si>
    <t>DATAVENDA</t>
  </si>
  <si>
    <t>IDPRODUTO</t>
  </si>
  <si>
    <t>PRODUTO</t>
  </si>
  <si>
    <t>UF - CIDADE</t>
  </si>
  <si>
    <t>REGIÃO</t>
  </si>
  <si>
    <t>TOTAL</t>
  </si>
  <si>
    <t>COMISSÃO</t>
  </si>
  <si>
    <t>PA - Belém</t>
  </si>
  <si>
    <t>Norte</t>
  </si>
  <si>
    <t>MG - Belo Horizonte</t>
  </si>
  <si>
    <t>Sudeste</t>
  </si>
  <si>
    <t>DF - Brasília</t>
  </si>
  <si>
    <t>Centro-Oeste</t>
  </si>
  <si>
    <t>MS - Campo Grande</t>
  </si>
  <si>
    <t>MT - Cuiabá</t>
  </si>
  <si>
    <t>PR - Curitiba</t>
  </si>
  <si>
    <t>Sul</t>
  </si>
  <si>
    <t>CE - Fortaleza</t>
  </si>
  <si>
    <t>Nordeste</t>
  </si>
  <si>
    <t>GO - Goiânia</t>
  </si>
  <si>
    <t>PB - João Pessoa</t>
  </si>
  <si>
    <t>PE - Recife</t>
  </si>
  <si>
    <t>MA - São Luís</t>
  </si>
  <si>
    <t>PI - Teresina</t>
  </si>
  <si>
    <t>ES - Vitória</t>
  </si>
  <si>
    <t>DataVenda</t>
  </si>
  <si>
    <t>IDProduto</t>
  </si>
  <si>
    <t>Produto</t>
  </si>
  <si>
    <t>UF-Cidade</t>
  </si>
  <si>
    <t>AC - Rio Branco</t>
  </si>
  <si>
    <t>AL - Maceió</t>
  </si>
  <si>
    <t>AP - Macapá</t>
  </si>
  <si>
    <t>AM - Manaus</t>
  </si>
  <si>
    <t>BA - Salvador</t>
  </si>
  <si>
    <t>RJ - Rio de Janeiro</t>
  </si>
  <si>
    <t>RN - Natal</t>
  </si>
  <si>
    <t>RS - Porto Alegre</t>
  </si>
  <si>
    <t>RO - Porto Velho</t>
  </si>
  <si>
    <t>RR - Boa Vista</t>
  </si>
  <si>
    <t>SC - Florianópolis</t>
  </si>
  <si>
    <t>SP - São Paulo</t>
  </si>
  <si>
    <t>SE - Aracaju</t>
  </si>
  <si>
    <t>TO - Palmas</t>
  </si>
  <si>
    <t>Iphone 13</t>
  </si>
  <si>
    <t>Iphone X</t>
  </si>
  <si>
    <t>Samsung S20</t>
  </si>
  <si>
    <t>LG K41S</t>
  </si>
  <si>
    <t>Xiaomi MI9</t>
  </si>
  <si>
    <t>LG 40S</t>
  </si>
  <si>
    <t>iphone 11</t>
  </si>
  <si>
    <t>IPHONE SE</t>
  </si>
  <si>
    <t>GALAXY A01</t>
  </si>
  <si>
    <t>mOtorola E01</t>
  </si>
  <si>
    <t>Motorola G10</t>
  </si>
  <si>
    <t>Galaxy S12</t>
  </si>
  <si>
    <t>Xiaomi POCO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</si>
</sst>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R$-416]\ * #,##0.00_-;\-[$R$-416]\ * #,##0.00_-;_-[$R$-416]\ * &quot;-&quot;??_-;_-@_-"/>
    <numFmt numFmtId="165" formatCode="_-* #,##0_-;\-* #,##0_-;_-* &quot;-&quot;??_-;_-@_-"/>
    <numFmt numFmtId="166" formatCode="0;0;0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E2A6C4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i/>
      <sz val="22"/>
      <color theme="0"/>
      <name val="Candara"/>
      <family val="2"/>
    </font>
    <font>
      <b/>
      <i/>
      <sz val="14"/>
      <color theme="0"/>
      <name val="Candar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Fill="1" applyBorder="1"/>
    <xf numFmtId="0" fontId="2" fillId="0" borderId="0" xfId="0" applyNumberFormat="1" applyFont="1" applyFill="1" applyBorder="1"/>
    <xf numFmtId="0" fontId="0" fillId="0" borderId="0" xfId="0" applyAlignment="1">
      <alignment horizontal="left"/>
    </xf>
    <xf numFmtId="43" fontId="0" fillId="0" borderId="0" xfId="1" applyFont="1"/>
    <xf numFmtId="43" fontId="2" fillId="0" borderId="0" xfId="1" applyFont="1" applyFill="1" applyBorder="1"/>
    <xf numFmtId="0" fontId="2" fillId="0" borderId="0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4" fontId="2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/>
    <xf numFmtId="0" fontId="4" fillId="0" borderId="0" xfId="0" applyNumberFormat="1" applyFont="1" applyFill="1" applyBorder="1"/>
    <xf numFmtId="0" fontId="4" fillId="0" borderId="0" xfId="0" applyFont="1" applyAlignment="1">
      <alignment horizontal="left"/>
    </xf>
    <xf numFmtId="43" fontId="4" fillId="0" borderId="0" xfId="1" applyFont="1"/>
    <xf numFmtId="166" fontId="2" fillId="0" borderId="0" xfId="0" applyNumberFormat="1" applyFont="1" applyFill="1" applyBorder="1"/>
    <xf numFmtId="43" fontId="2" fillId="0" borderId="0" xfId="1" applyNumberFormat="1" applyFont="1" applyFill="1" applyBorder="1"/>
    <xf numFmtId="0" fontId="6" fillId="3" borderId="0" xfId="0" applyFont="1" applyFill="1" applyBorder="1" applyAlignment="1">
      <alignment horizontal="center" vertical="center"/>
    </xf>
    <xf numFmtId="43" fontId="6" fillId="3" borderId="0" xfId="1" applyNumberFormat="1" applyFont="1" applyFill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center" vertical="center"/>
    </xf>
    <xf numFmtId="0" fontId="5" fillId="3" borderId="0" xfId="0" applyFont="1" applyFill="1" applyBorder="1"/>
    <xf numFmtId="43" fontId="8" fillId="3" borderId="0" xfId="1" applyFont="1" applyFill="1" applyBorder="1" applyAlignment="1">
      <alignment horizontal="centerContinuous" vertical="center"/>
    </xf>
    <xf numFmtId="43" fontId="9" fillId="3" borderId="0" xfId="1" applyFont="1" applyFill="1" applyBorder="1" applyAlignment="1">
      <alignment horizontal="centerContinuous" vertical="center"/>
    </xf>
    <xf numFmtId="0" fontId="5" fillId="3" borderId="0" xfId="0" applyFont="1" applyFill="1"/>
    <xf numFmtId="43" fontId="9" fillId="3" borderId="1" xfId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14" fontId="0" fillId="0" borderId="0" xfId="0" applyNumberFormat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/>
    </xf>
    <xf numFmtId="43" fontId="3" fillId="2" borderId="2" xfId="1" applyFont="1" applyFill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14" fontId="2" fillId="4" borderId="3" xfId="0" applyNumberFormat="1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left"/>
    </xf>
    <xf numFmtId="3" fontId="2" fillId="0" borderId="3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43" fontId="0" fillId="0" borderId="3" xfId="1" applyNumberFormat="1" applyFont="1" applyBorder="1" applyAlignment="1">
      <alignment vertical="center"/>
    </xf>
    <xf numFmtId="166" fontId="2" fillId="0" borderId="3" xfId="0" applyNumberFormat="1" applyFont="1" applyFill="1" applyBorder="1"/>
    <xf numFmtId="14" fontId="2" fillId="5" borderId="3" xfId="0" applyNumberFormat="1" applyFont="1" applyFill="1" applyBorder="1" applyAlignment="1">
      <alignment horizontal="center" vertical="center"/>
    </xf>
    <xf numFmtId="14" fontId="2" fillId="6" borderId="3" xfId="0" applyNumberFormat="1" applyFont="1" applyFill="1" applyBorder="1" applyAlignment="1">
      <alignment horizontal="center" vertical="center"/>
    </xf>
    <xf numFmtId="14" fontId="2" fillId="7" borderId="3" xfId="0" applyNumberFormat="1" applyFont="1" applyFill="1" applyBorder="1" applyAlignment="1">
      <alignment horizontal="center" vertical="center"/>
    </xf>
    <xf numFmtId="14" fontId="2" fillId="8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color auto="1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93366"/>
      <color rgb="FFE2A6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86B341-F7BF-4E55-9194-E624C895B6BB}" name="tb_produtos" displayName="tb_produtos" ref="B7:H20" totalsRowShown="0" headerRowDxfId="8" dataDxfId="7">
  <autoFilter ref="B7:H20" xr:uid="{2886B341-F7BF-4E55-9194-E624C895B6BB}"/>
  <tableColumns count="7">
    <tableColumn id="1" xr3:uid="{D69EC928-6883-46FB-BB29-23F398DBCA00}" name="DATAVENDA" dataDxfId="6"/>
    <tableColumn id="5" xr3:uid="{0EE7B7D4-52AF-4B63-8DE7-34E3D74B2F9B}" name="REGIÃO" dataDxfId="5"/>
    <tableColumn id="4" xr3:uid="{B995E28F-6128-4123-95B2-7EBBD329D081}" name="UF - CIDADE" dataDxfId="4"/>
    <tableColumn id="2" xr3:uid="{92C39D58-6FED-42FC-AB93-F4F7AF78CF27}" name="IDPRODUTO" dataDxfId="3"/>
    <tableColumn id="3" xr3:uid="{26D1D662-D0C3-4D43-BD4F-C2A9C8ADE73C}" name="PRODUTO" dataDxfId="2"/>
    <tableColumn id="6" xr3:uid="{9106F18B-2D28-4E91-9152-BC64CA9E163B}" name="TOTAL" dataDxfId="1" dataCellStyle="Vírgula"/>
    <tableColumn id="7" xr3:uid="{38398EE5-6B00-4498-93FB-7CC2A18CE6D1}" name="COMISSÃO" dataDxfId="0" dataCellStyle="Vírgula">
      <calculatedColumnFormula>tb_produtos[[#This Row],[TOTAL]]*5%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showGridLines="0" tabSelected="1" workbookViewId="0">
      <selection activeCell="E10" sqref="E10"/>
    </sheetView>
  </sheetViews>
  <sheetFormatPr defaultRowHeight="14.5" x14ac:dyDescent="0.35"/>
  <cols>
    <col min="1" max="1" width="2.7265625" customWidth="1"/>
    <col min="2" max="2" width="18" bestFit="1" customWidth="1"/>
    <col min="3" max="3" width="17.26953125" bestFit="1" customWidth="1"/>
    <col min="4" max="4" width="17" bestFit="1" customWidth="1"/>
    <col min="5" max="5" width="25.26953125" bestFit="1" customWidth="1"/>
    <col min="6" max="6" width="18.81640625" bestFit="1" customWidth="1"/>
    <col min="7" max="7" width="13.26953125" bestFit="1" customWidth="1"/>
    <col min="8" max="8" width="16.1796875" bestFit="1" customWidth="1"/>
  </cols>
  <sheetData>
    <row r="1" spans="1:8" s="24" customFormat="1" ht="28.5" x14ac:dyDescent="0.35">
      <c r="A1" s="21"/>
      <c r="B1" s="22" t="s">
        <v>0</v>
      </c>
      <c r="C1" s="23"/>
      <c r="D1" s="23"/>
      <c r="E1" s="23"/>
      <c r="F1" s="23"/>
      <c r="G1" s="23"/>
      <c r="H1" s="23"/>
    </row>
    <row r="2" spans="1:8" x14ac:dyDescent="0.35">
      <c r="A2" s="1"/>
      <c r="B2" s="11"/>
      <c r="C2" s="12"/>
      <c r="D2" s="13"/>
      <c r="E2" s="14"/>
      <c r="F2" s="14"/>
      <c r="G2" s="5"/>
      <c r="H2" s="1"/>
    </row>
    <row r="3" spans="1:8" ht="18.5" x14ac:dyDescent="0.35">
      <c r="A3" s="1"/>
      <c r="B3" s="11"/>
      <c r="C3" s="12"/>
      <c r="D3" s="13"/>
      <c r="E3" s="25" t="s">
        <v>1</v>
      </c>
      <c r="F3" s="19">
        <f>SUM(BaseVendas!$G$8:$G$20)</f>
        <v>29926188.499999996</v>
      </c>
      <c r="G3" s="5"/>
      <c r="H3" s="1"/>
    </row>
    <row r="4" spans="1:8" ht="18.5" x14ac:dyDescent="0.35">
      <c r="A4" s="1"/>
      <c r="B4" s="11"/>
      <c r="C4" s="12"/>
      <c r="D4" s="13"/>
      <c r="E4" s="25" t="s">
        <v>2</v>
      </c>
      <c r="F4" s="20">
        <f>SUM(BaseVendas!$H$8:$H$20)</f>
        <v>1496309.425</v>
      </c>
      <c r="G4" s="5"/>
      <c r="H4" s="1"/>
    </row>
    <row r="5" spans="1:8" ht="18.5" x14ac:dyDescent="0.35">
      <c r="A5" s="1"/>
      <c r="B5" s="11"/>
      <c r="C5" s="12"/>
      <c r="D5" s="13"/>
      <c r="E5" s="25" t="s">
        <v>3</v>
      </c>
      <c r="F5" s="20">
        <f>ROWS(BaseVendas!$B$8:$H$20)</f>
        <v>13</v>
      </c>
      <c r="G5" s="5"/>
      <c r="H5" s="1"/>
    </row>
    <row r="6" spans="1:8" x14ac:dyDescent="0.35">
      <c r="A6" s="1"/>
      <c r="B6" s="1"/>
      <c r="C6" s="2"/>
      <c r="D6" s="3"/>
      <c r="E6" s="4"/>
      <c r="F6" s="4"/>
      <c r="G6" s="5"/>
      <c r="H6" s="1"/>
    </row>
    <row r="7" spans="1:8" ht="15.5" x14ac:dyDescent="0.35">
      <c r="A7" s="6"/>
      <c r="B7" s="17" t="s">
        <v>4</v>
      </c>
      <c r="C7" s="17" t="s">
        <v>8</v>
      </c>
      <c r="D7" s="17" t="s">
        <v>7</v>
      </c>
      <c r="E7" s="17" t="s">
        <v>5</v>
      </c>
      <c r="F7" s="17" t="s">
        <v>6</v>
      </c>
      <c r="G7" s="18" t="s">
        <v>9</v>
      </c>
      <c r="H7" s="17" t="s">
        <v>10</v>
      </c>
    </row>
    <row r="8" spans="1:8" x14ac:dyDescent="0.35">
      <c r="A8" s="1"/>
      <c r="B8" s="7">
        <v>44348</v>
      </c>
      <c r="C8" s="10" t="s">
        <v>16</v>
      </c>
      <c r="D8" s="10" t="s">
        <v>15</v>
      </c>
      <c r="E8" s="8">
        <v>18010</v>
      </c>
      <c r="F8" s="9" t="s">
        <v>49</v>
      </c>
      <c r="G8" s="16">
        <v>1898239.0799999998</v>
      </c>
      <c r="H8" s="16">
        <f>tb_produtos[[#This Row],[TOTAL]]*5%</f>
        <v>94911.953999999998</v>
      </c>
    </row>
    <row r="9" spans="1:8" x14ac:dyDescent="0.35">
      <c r="A9" s="1"/>
      <c r="B9" s="7">
        <v>44350</v>
      </c>
      <c r="C9" s="10"/>
      <c r="D9" s="10" t="s">
        <v>17</v>
      </c>
      <c r="E9" s="8">
        <v>18013</v>
      </c>
      <c r="F9" s="9" t="s">
        <v>50</v>
      </c>
      <c r="G9" s="16">
        <v>2395603.2000000002</v>
      </c>
      <c r="H9" s="16">
        <f>tb_produtos[[#This Row],[TOTAL]]*5%</f>
        <v>119780.16000000002</v>
      </c>
    </row>
    <row r="10" spans="1:8" x14ac:dyDescent="0.35">
      <c r="A10" s="1"/>
      <c r="B10" s="7">
        <v>44351</v>
      </c>
      <c r="C10" s="10"/>
      <c r="D10" s="10" t="s">
        <v>18</v>
      </c>
      <c r="E10" s="8">
        <v>18016</v>
      </c>
      <c r="F10" s="9" t="s">
        <v>51</v>
      </c>
      <c r="G10" s="16">
        <v>980371.12000000011</v>
      </c>
      <c r="H10" s="16">
        <f>tb_produtos[[#This Row],[TOTAL]]*5%</f>
        <v>49018.556000000011</v>
      </c>
    </row>
    <row r="11" spans="1:8" x14ac:dyDescent="0.35">
      <c r="A11" s="1"/>
      <c r="B11" s="7">
        <v>44355</v>
      </c>
      <c r="C11" s="10"/>
      <c r="D11" s="10" t="s">
        <v>23</v>
      </c>
      <c r="E11" s="8">
        <v>18025</v>
      </c>
      <c r="F11" s="9" t="s">
        <v>54</v>
      </c>
      <c r="G11" s="16">
        <v>2639230.65</v>
      </c>
      <c r="H11" s="16">
        <f>tb_produtos[[#This Row],[TOTAL]]*5%</f>
        <v>131961.5325</v>
      </c>
    </row>
    <row r="12" spans="1:8" x14ac:dyDescent="0.35">
      <c r="A12" s="1"/>
      <c r="B12" s="7">
        <v>44357</v>
      </c>
      <c r="C12" s="10" t="s">
        <v>22</v>
      </c>
      <c r="D12" s="10" t="s">
        <v>21</v>
      </c>
      <c r="E12" s="8">
        <v>18022</v>
      </c>
      <c r="F12" s="9" t="s">
        <v>53</v>
      </c>
      <c r="G12" s="16">
        <v>1498395.95</v>
      </c>
      <c r="H12" s="16">
        <f>tb_produtos[[#This Row],[TOTAL]]*5%</f>
        <v>74919.797500000001</v>
      </c>
    </row>
    <row r="13" spans="1:8" x14ac:dyDescent="0.35">
      <c r="A13" s="1"/>
      <c r="B13" s="7">
        <v>44360</v>
      </c>
      <c r="C13" s="10"/>
      <c r="D13" s="10" t="s">
        <v>24</v>
      </c>
      <c r="E13" s="8">
        <v>18028</v>
      </c>
      <c r="F13" s="9" t="s">
        <v>55</v>
      </c>
      <c r="G13" s="16">
        <v>2231367.64</v>
      </c>
      <c r="H13" s="16">
        <f>tb_produtos[[#This Row],[TOTAL]]*5%</f>
        <v>111568.38200000001</v>
      </c>
    </row>
    <row r="14" spans="1:8" x14ac:dyDescent="0.35">
      <c r="A14" s="1"/>
      <c r="B14" s="7">
        <v>44361</v>
      </c>
      <c r="C14" s="10"/>
      <c r="D14" s="10" t="s">
        <v>25</v>
      </c>
      <c r="E14" s="8">
        <v>18031</v>
      </c>
      <c r="F14" s="9" t="s">
        <v>56</v>
      </c>
      <c r="G14" s="16">
        <v>1218460.8799999999</v>
      </c>
      <c r="H14" s="16">
        <f>tb_produtos[[#This Row],[TOTAL]]*5%</f>
        <v>60923.043999999994</v>
      </c>
    </row>
    <row r="15" spans="1:8" x14ac:dyDescent="0.35">
      <c r="A15" s="1"/>
      <c r="B15" s="7">
        <v>44363</v>
      </c>
      <c r="C15" s="10"/>
      <c r="D15" s="10" t="s">
        <v>26</v>
      </c>
      <c r="E15" s="8">
        <v>18034</v>
      </c>
      <c r="F15" s="9" t="s">
        <v>57</v>
      </c>
      <c r="G15" s="16">
        <v>1374439.75</v>
      </c>
      <c r="H15" s="16">
        <f>tb_produtos[[#This Row],[TOTAL]]*5%</f>
        <v>68721.987500000003</v>
      </c>
    </row>
    <row r="16" spans="1:8" x14ac:dyDescent="0.35">
      <c r="A16" s="1"/>
      <c r="B16" s="7">
        <v>44365</v>
      </c>
      <c r="C16" s="10"/>
      <c r="D16" s="10" t="s">
        <v>27</v>
      </c>
      <c r="E16" s="8">
        <v>18037</v>
      </c>
      <c r="F16" s="9" t="s">
        <v>58</v>
      </c>
      <c r="G16" s="16">
        <v>1914747.78</v>
      </c>
      <c r="H16" s="16">
        <f>tb_produtos[[#This Row],[TOTAL]]*5%</f>
        <v>95737.38900000001</v>
      </c>
    </row>
    <row r="17" spans="1:8" x14ac:dyDescent="0.35">
      <c r="A17" s="1"/>
      <c r="B17" s="7">
        <v>44366</v>
      </c>
      <c r="C17" s="10" t="s">
        <v>12</v>
      </c>
      <c r="D17" s="10" t="s">
        <v>11</v>
      </c>
      <c r="E17" s="8">
        <v>18004</v>
      </c>
      <c r="F17" s="9" t="s">
        <v>48</v>
      </c>
      <c r="G17" s="16">
        <v>2692782.5</v>
      </c>
      <c r="H17" s="16">
        <f>tb_produtos[[#This Row],[TOTAL]]*5%</f>
        <v>134639.125</v>
      </c>
    </row>
    <row r="18" spans="1:8" x14ac:dyDescent="0.35">
      <c r="A18" s="1"/>
      <c r="B18" s="7">
        <v>44369</v>
      </c>
      <c r="C18" s="10" t="s">
        <v>14</v>
      </c>
      <c r="D18" s="10" t="s">
        <v>13</v>
      </c>
      <c r="E18" s="8">
        <v>18007</v>
      </c>
      <c r="F18" s="9" t="s">
        <v>47</v>
      </c>
      <c r="G18" s="16">
        <v>4273665</v>
      </c>
      <c r="H18" s="16">
        <f>tb_produtos[[#This Row],[TOTAL]]*5%</f>
        <v>213683.25</v>
      </c>
    </row>
    <row r="19" spans="1:8" x14ac:dyDescent="0.35">
      <c r="A19" s="1"/>
      <c r="B19" s="7">
        <v>44373</v>
      </c>
      <c r="C19" s="10"/>
      <c r="D19" s="10" t="s">
        <v>28</v>
      </c>
      <c r="E19" s="8">
        <v>18040</v>
      </c>
      <c r="F19" s="9" t="s">
        <v>59</v>
      </c>
      <c r="G19" s="16">
        <v>2804317.1999999997</v>
      </c>
      <c r="H19" s="16">
        <f>tb_produtos[[#This Row],[TOTAL]]*5%</f>
        <v>140215.85999999999</v>
      </c>
    </row>
    <row r="20" spans="1:8" x14ac:dyDescent="0.35">
      <c r="A20" s="1"/>
      <c r="B20" s="7">
        <v>44376</v>
      </c>
      <c r="C20" s="10" t="s">
        <v>20</v>
      </c>
      <c r="D20" s="10" t="s">
        <v>19</v>
      </c>
      <c r="E20" s="8">
        <v>18019</v>
      </c>
      <c r="F20" s="9" t="s">
        <v>52</v>
      </c>
      <c r="G20" s="16">
        <v>4004567.75</v>
      </c>
      <c r="H20" s="16">
        <f>tb_produtos[[#This Row],[TOTAL]]*5%</f>
        <v>200228.38750000001</v>
      </c>
    </row>
    <row r="21" spans="1:8" x14ac:dyDescent="0.35">
      <c r="B21" s="27"/>
    </row>
  </sheetData>
  <sortState xmlns:xlrd2="http://schemas.microsoft.com/office/spreadsheetml/2017/richdata2" ref="B8:B20">
    <sortCondition ref="B8:B2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41"/>
  <sheetViews>
    <sheetView showGridLines="0" workbookViewId="0">
      <selection activeCell="D15" sqref="D15"/>
    </sheetView>
  </sheetViews>
  <sheetFormatPr defaultRowHeight="14.5" x14ac:dyDescent="0.35"/>
  <cols>
    <col min="1" max="1" width="3.453125" style="1" customWidth="1"/>
    <col min="2" max="2" width="10.81640625" style="1" bestFit="1" customWidth="1"/>
    <col min="3" max="3" width="19.81640625" style="26" customWidth="1"/>
    <col min="4" max="4" width="19.81640625" style="1" bestFit="1" customWidth="1"/>
    <col min="5" max="5" width="11.54296875" style="2" bestFit="1" customWidth="1"/>
    <col min="6" max="6" width="18.81640625" style="3" bestFit="1" customWidth="1"/>
    <col min="7" max="7" width="13.26953125" style="4" bestFit="1" customWidth="1"/>
    <col min="8" max="8" width="11.1796875" style="15" bestFit="1" customWidth="1"/>
  </cols>
  <sheetData>
    <row r="2" spans="1:8" x14ac:dyDescent="0.35">
      <c r="A2" s="6"/>
      <c r="B2" s="28" t="s">
        <v>29</v>
      </c>
      <c r="C2" s="29" t="s">
        <v>8</v>
      </c>
      <c r="D2" s="28" t="s">
        <v>32</v>
      </c>
      <c r="E2" s="30" t="s">
        <v>30</v>
      </c>
      <c r="F2" s="28" t="s">
        <v>31</v>
      </c>
      <c r="G2" s="31" t="s">
        <v>9</v>
      </c>
      <c r="H2" s="31" t="s">
        <v>10</v>
      </c>
    </row>
    <row r="3" spans="1:8" x14ac:dyDescent="0.35">
      <c r="B3" s="32">
        <v>44415</v>
      </c>
      <c r="C3" s="33" t="s">
        <v>16</v>
      </c>
      <c r="D3" s="34" t="s">
        <v>15</v>
      </c>
      <c r="E3" s="35">
        <v>18010</v>
      </c>
      <c r="F3" s="36" t="s">
        <v>49</v>
      </c>
      <c r="G3" s="37">
        <v>2365797</v>
      </c>
      <c r="H3" s="38">
        <f>G3*5%</f>
        <v>118289.85</v>
      </c>
    </row>
    <row r="4" spans="1:8" x14ac:dyDescent="0.35">
      <c r="B4" s="32">
        <v>44427</v>
      </c>
      <c r="C4" s="33"/>
      <c r="D4" s="34" t="s">
        <v>23</v>
      </c>
      <c r="E4" s="35">
        <v>18016</v>
      </c>
      <c r="F4" s="36" t="s">
        <v>51</v>
      </c>
      <c r="G4" s="37">
        <v>2226906</v>
      </c>
      <c r="H4" s="38">
        <f t="shared" ref="H4:H41" si="0">G4*5%</f>
        <v>111345.3</v>
      </c>
    </row>
    <row r="5" spans="1:8" x14ac:dyDescent="0.35">
      <c r="B5" s="32">
        <v>44445</v>
      </c>
      <c r="C5" s="33"/>
      <c r="D5" s="34" t="s">
        <v>18</v>
      </c>
      <c r="E5" s="35">
        <v>18022</v>
      </c>
      <c r="F5" s="36" t="s">
        <v>53</v>
      </c>
      <c r="G5" s="37">
        <v>619176</v>
      </c>
      <c r="H5" s="38">
        <f t="shared" si="0"/>
        <v>30958.800000000003</v>
      </c>
    </row>
    <row r="6" spans="1:8" x14ac:dyDescent="0.35">
      <c r="B6" s="32">
        <v>44458</v>
      </c>
      <c r="C6" s="33"/>
      <c r="D6" s="34" t="s">
        <v>17</v>
      </c>
      <c r="E6" s="35">
        <v>18025</v>
      </c>
      <c r="F6" s="36" t="s">
        <v>54</v>
      </c>
      <c r="G6" s="37">
        <v>2402730</v>
      </c>
      <c r="H6" s="38">
        <f t="shared" si="0"/>
        <v>120136.5</v>
      </c>
    </row>
    <row r="7" spans="1:8" x14ac:dyDescent="0.35">
      <c r="B7" s="32">
        <v>44269</v>
      </c>
      <c r="C7" s="33"/>
      <c r="D7" s="34" t="s">
        <v>18</v>
      </c>
      <c r="E7" s="35">
        <v>18037</v>
      </c>
      <c r="F7" s="36" t="s">
        <v>58</v>
      </c>
      <c r="G7" s="37">
        <v>1324400</v>
      </c>
      <c r="H7" s="38">
        <f t="shared" si="0"/>
        <v>66220</v>
      </c>
    </row>
    <row r="8" spans="1:8" x14ac:dyDescent="0.35">
      <c r="B8" s="32">
        <v>44264</v>
      </c>
      <c r="C8" s="33"/>
      <c r="D8" s="34" t="s">
        <v>17</v>
      </c>
      <c r="E8" s="35">
        <v>18040</v>
      </c>
      <c r="F8" s="36" t="s">
        <v>59</v>
      </c>
      <c r="G8" s="37">
        <v>1099540</v>
      </c>
      <c r="H8" s="38">
        <f t="shared" si="0"/>
        <v>54977</v>
      </c>
    </row>
    <row r="9" spans="1:8" x14ac:dyDescent="0.35">
      <c r="B9" s="32">
        <v>44371</v>
      </c>
      <c r="C9" s="39" t="s">
        <v>22</v>
      </c>
      <c r="D9" s="34" t="s">
        <v>34</v>
      </c>
      <c r="E9" s="35">
        <v>18007</v>
      </c>
      <c r="F9" s="36" t="s">
        <v>47</v>
      </c>
      <c r="G9" s="37">
        <v>3844368</v>
      </c>
      <c r="H9" s="38">
        <f t="shared" si="0"/>
        <v>192218.40000000002</v>
      </c>
    </row>
    <row r="10" spans="1:8" x14ac:dyDescent="0.35">
      <c r="B10" s="32">
        <v>44399</v>
      </c>
      <c r="C10" s="39"/>
      <c r="D10" s="34" t="s">
        <v>37</v>
      </c>
      <c r="E10" s="35">
        <v>18004</v>
      </c>
      <c r="F10" s="36" t="s">
        <v>48</v>
      </c>
      <c r="G10" s="37">
        <v>2327040</v>
      </c>
      <c r="H10" s="38">
        <f t="shared" si="0"/>
        <v>116352</v>
      </c>
    </row>
    <row r="11" spans="1:8" x14ac:dyDescent="0.35">
      <c r="B11" s="32">
        <v>44404</v>
      </c>
      <c r="C11" s="39"/>
      <c r="D11" s="34" t="s">
        <v>21</v>
      </c>
      <c r="E11" s="35">
        <v>18007</v>
      </c>
      <c r="F11" s="36" t="s">
        <v>47</v>
      </c>
      <c r="G11" s="37">
        <v>3142755</v>
      </c>
      <c r="H11" s="38">
        <f t="shared" si="0"/>
        <v>157137.75</v>
      </c>
    </row>
    <row r="12" spans="1:8" x14ac:dyDescent="0.35">
      <c r="B12" s="32">
        <v>44434</v>
      </c>
      <c r="C12" s="39"/>
      <c r="D12" s="34" t="s">
        <v>26</v>
      </c>
      <c r="E12" s="35">
        <v>18019</v>
      </c>
      <c r="F12" s="36" t="s">
        <v>52</v>
      </c>
      <c r="G12" s="37">
        <v>1172808</v>
      </c>
      <c r="H12" s="38">
        <f t="shared" si="0"/>
        <v>58640.4</v>
      </c>
    </row>
    <row r="13" spans="1:8" x14ac:dyDescent="0.35">
      <c r="B13" s="32">
        <v>44429</v>
      </c>
      <c r="C13" s="39"/>
      <c r="D13" s="34" t="s">
        <v>24</v>
      </c>
      <c r="E13" s="35">
        <v>18034</v>
      </c>
      <c r="F13" s="36" t="s">
        <v>57</v>
      </c>
      <c r="G13" s="37">
        <v>1378188</v>
      </c>
      <c r="H13" s="38">
        <f t="shared" si="0"/>
        <v>68909.400000000009</v>
      </c>
    </row>
    <row r="14" spans="1:8" x14ac:dyDescent="0.35">
      <c r="B14" s="32">
        <v>44406</v>
      </c>
      <c r="C14" s="39"/>
      <c r="D14" s="34" t="s">
        <v>25</v>
      </c>
      <c r="E14" s="35">
        <v>18040</v>
      </c>
      <c r="F14" s="36" t="s">
        <v>59</v>
      </c>
      <c r="G14" s="37">
        <v>1484379</v>
      </c>
      <c r="H14" s="38">
        <f t="shared" si="0"/>
        <v>74218.95</v>
      </c>
    </row>
    <row r="15" spans="1:8" x14ac:dyDescent="0.35">
      <c r="B15" s="32">
        <v>44398</v>
      </c>
      <c r="C15" s="39"/>
      <c r="D15" s="34" t="s">
        <v>27</v>
      </c>
      <c r="E15" s="35">
        <v>18004</v>
      </c>
      <c r="F15" s="36" t="s">
        <v>48</v>
      </c>
      <c r="G15" s="37">
        <v>1131429</v>
      </c>
      <c r="H15" s="38">
        <f t="shared" si="0"/>
        <v>56571.450000000004</v>
      </c>
    </row>
    <row r="16" spans="1:8" x14ac:dyDescent="0.35">
      <c r="B16" s="32">
        <v>44374</v>
      </c>
      <c r="C16" s="39"/>
      <c r="D16" s="34" t="s">
        <v>39</v>
      </c>
      <c r="E16" s="35">
        <v>18010</v>
      </c>
      <c r="F16" s="36" t="s">
        <v>49</v>
      </c>
      <c r="G16" s="37">
        <v>3231330</v>
      </c>
      <c r="H16" s="38">
        <f t="shared" si="0"/>
        <v>161566.5</v>
      </c>
    </row>
    <row r="17" spans="2:8" x14ac:dyDescent="0.35">
      <c r="B17" s="32">
        <v>44319</v>
      </c>
      <c r="C17" s="39"/>
      <c r="D17" s="34" t="s">
        <v>45</v>
      </c>
      <c r="E17" s="35">
        <v>18028</v>
      </c>
      <c r="F17" s="36" t="s">
        <v>55</v>
      </c>
      <c r="G17" s="37">
        <v>781764</v>
      </c>
      <c r="H17" s="38">
        <f t="shared" si="0"/>
        <v>39088.200000000004</v>
      </c>
    </row>
    <row r="18" spans="2:8" x14ac:dyDescent="0.35">
      <c r="B18" s="32">
        <v>44285</v>
      </c>
      <c r="C18" s="39"/>
      <c r="D18" s="34" t="s">
        <v>26</v>
      </c>
      <c r="E18" s="35">
        <v>18034</v>
      </c>
      <c r="F18" s="36" t="s">
        <v>57</v>
      </c>
      <c r="G18" s="37">
        <v>1443816</v>
      </c>
      <c r="H18" s="38">
        <f t="shared" si="0"/>
        <v>72190.8</v>
      </c>
    </row>
    <row r="19" spans="2:8" x14ac:dyDescent="0.35">
      <c r="B19" s="32">
        <v>44219</v>
      </c>
      <c r="C19" s="39"/>
      <c r="D19" s="34" t="s">
        <v>24</v>
      </c>
      <c r="E19" s="35">
        <v>18010</v>
      </c>
      <c r="F19" s="36" t="s">
        <v>49</v>
      </c>
      <c r="G19" s="37">
        <v>5502592</v>
      </c>
      <c r="H19" s="38">
        <f t="shared" si="0"/>
        <v>275129.60000000003</v>
      </c>
    </row>
    <row r="20" spans="2:8" x14ac:dyDescent="0.35">
      <c r="B20" s="32">
        <v>44231</v>
      </c>
      <c r="C20" s="39"/>
      <c r="D20" s="34" t="s">
        <v>25</v>
      </c>
      <c r="E20" s="35">
        <v>18016</v>
      </c>
      <c r="F20" s="36" t="s">
        <v>51</v>
      </c>
      <c r="G20" s="37">
        <v>785472</v>
      </c>
      <c r="H20" s="38">
        <f t="shared" si="0"/>
        <v>39273.599999999999</v>
      </c>
    </row>
    <row r="21" spans="2:8" x14ac:dyDescent="0.35">
      <c r="B21" s="32">
        <v>44245</v>
      </c>
      <c r="C21" s="39"/>
      <c r="D21" s="34" t="s">
        <v>27</v>
      </c>
      <c r="E21" s="35">
        <v>18019</v>
      </c>
      <c r="F21" s="36" t="s">
        <v>52</v>
      </c>
      <c r="G21" s="37">
        <v>2886730</v>
      </c>
      <c r="H21" s="38">
        <f t="shared" si="0"/>
        <v>144336.5</v>
      </c>
    </row>
    <row r="22" spans="2:8" x14ac:dyDescent="0.35">
      <c r="B22" s="32">
        <v>44254</v>
      </c>
      <c r="C22" s="39"/>
      <c r="D22" s="34" t="s">
        <v>39</v>
      </c>
      <c r="E22" s="35">
        <v>18025</v>
      </c>
      <c r="F22" s="36" t="s">
        <v>54</v>
      </c>
      <c r="G22" s="37">
        <v>5846504</v>
      </c>
      <c r="H22" s="38">
        <f t="shared" si="0"/>
        <v>292325.2</v>
      </c>
    </row>
    <row r="23" spans="2:8" x14ac:dyDescent="0.35">
      <c r="B23" s="32">
        <v>44370</v>
      </c>
      <c r="C23" s="40" t="s">
        <v>12</v>
      </c>
      <c r="D23" s="34" t="s">
        <v>33</v>
      </c>
      <c r="E23" s="35">
        <v>18004</v>
      </c>
      <c r="F23" s="36" t="s">
        <v>48</v>
      </c>
      <c r="G23" s="37">
        <v>1341548</v>
      </c>
      <c r="H23" s="38">
        <f t="shared" si="0"/>
        <v>67077.400000000009</v>
      </c>
    </row>
    <row r="24" spans="2:8" x14ac:dyDescent="0.35">
      <c r="B24" s="32">
        <v>44384</v>
      </c>
      <c r="C24" s="40"/>
      <c r="D24" s="34" t="s">
        <v>35</v>
      </c>
      <c r="E24" s="35">
        <v>18010</v>
      </c>
      <c r="F24" s="36" t="s">
        <v>49</v>
      </c>
      <c r="G24" s="37">
        <v>2019557</v>
      </c>
      <c r="H24" s="38">
        <f t="shared" si="0"/>
        <v>100977.85</v>
      </c>
    </row>
    <row r="25" spans="2:8" x14ac:dyDescent="0.35">
      <c r="B25" s="32">
        <v>44393</v>
      </c>
      <c r="C25" s="40"/>
      <c r="D25" s="34" t="s">
        <v>36</v>
      </c>
      <c r="E25" s="35">
        <v>18013</v>
      </c>
      <c r="F25" s="36" t="s">
        <v>50</v>
      </c>
      <c r="G25" s="37">
        <v>5278440</v>
      </c>
      <c r="H25" s="38">
        <f t="shared" si="0"/>
        <v>263922</v>
      </c>
    </row>
    <row r="26" spans="2:8" x14ac:dyDescent="0.35">
      <c r="B26" s="32">
        <v>44434</v>
      </c>
      <c r="C26" s="40"/>
      <c r="D26" s="34" t="s">
        <v>11</v>
      </c>
      <c r="E26" s="35">
        <v>18031</v>
      </c>
      <c r="F26" s="36" t="s">
        <v>56</v>
      </c>
      <c r="G26" s="37">
        <v>5454388</v>
      </c>
      <c r="H26" s="38">
        <f t="shared" si="0"/>
        <v>272719.40000000002</v>
      </c>
    </row>
    <row r="27" spans="2:8" x14ac:dyDescent="0.35">
      <c r="B27" s="32">
        <v>44347</v>
      </c>
      <c r="C27" s="40"/>
      <c r="D27" s="34" t="s">
        <v>41</v>
      </c>
      <c r="E27" s="35">
        <v>18016</v>
      </c>
      <c r="F27" s="36" t="s">
        <v>51</v>
      </c>
      <c r="G27" s="37">
        <v>916384</v>
      </c>
      <c r="H27" s="38">
        <f t="shared" si="0"/>
        <v>45819.200000000004</v>
      </c>
    </row>
    <row r="28" spans="2:8" x14ac:dyDescent="0.35">
      <c r="B28" s="32">
        <v>44340</v>
      </c>
      <c r="C28" s="40"/>
      <c r="D28" s="34" t="s">
        <v>42</v>
      </c>
      <c r="E28" s="35">
        <v>18019</v>
      </c>
      <c r="F28" s="36" t="s">
        <v>52</v>
      </c>
      <c r="G28" s="37">
        <v>3892850</v>
      </c>
      <c r="H28" s="38">
        <f t="shared" si="0"/>
        <v>194642.5</v>
      </c>
    </row>
    <row r="29" spans="2:8" x14ac:dyDescent="0.35">
      <c r="B29" s="32">
        <v>44304</v>
      </c>
      <c r="C29" s="40"/>
      <c r="D29" s="34" t="s">
        <v>46</v>
      </c>
      <c r="E29" s="35">
        <v>18031</v>
      </c>
      <c r="F29" s="36" t="s">
        <v>56</v>
      </c>
      <c r="G29" s="37">
        <v>2815168</v>
      </c>
      <c r="H29" s="38">
        <f t="shared" si="0"/>
        <v>140758.39999999999</v>
      </c>
    </row>
    <row r="30" spans="2:8" x14ac:dyDescent="0.35">
      <c r="B30" s="32">
        <v>44237</v>
      </c>
      <c r="C30" s="40"/>
      <c r="D30" s="34" t="s">
        <v>11</v>
      </c>
      <c r="E30" s="35">
        <v>18007</v>
      </c>
      <c r="F30" s="36" t="s">
        <v>47</v>
      </c>
      <c r="G30" s="37">
        <v>4985440</v>
      </c>
      <c r="H30" s="38">
        <f t="shared" si="0"/>
        <v>249272</v>
      </c>
    </row>
    <row r="31" spans="2:8" x14ac:dyDescent="0.35">
      <c r="B31" s="32">
        <v>44426</v>
      </c>
      <c r="C31" s="41" t="s">
        <v>14</v>
      </c>
      <c r="D31" s="34" t="s">
        <v>28</v>
      </c>
      <c r="E31" s="35">
        <v>18013</v>
      </c>
      <c r="F31" s="36" t="s">
        <v>50</v>
      </c>
      <c r="G31" s="37">
        <v>1681104</v>
      </c>
      <c r="H31" s="38">
        <f t="shared" si="0"/>
        <v>84055.200000000012</v>
      </c>
    </row>
    <row r="32" spans="2:8" x14ac:dyDescent="0.35">
      <c r="B32" s="32">
        <v>44449</v>
      </c>
      <c r="C32" s="41"/>
      <c r="D32" s="34" t="s">
        <v>13</v>
      </c>
      <c r="E32" s="35">
        <v>18028</v>
      </c>
      <c r="F32" s="36" t="s">
        <v>55</v>
      </c>
      <c r="G32" s="37">
        <v>1237793</v>
      </c>
      <c r="H32" s="38">
        <f t="shared" si="0"/>
        <v>61889.65</v>
      </c>
    </row>
    <row r="33" spans="2:8" x14ac:dyDescent="0.35">
      <c r="B33" s="32">
        <v>44392</v>
      </c>
      <c r="C33" s="41"/>
      <c r="D33" s="34" t="s">
        <v>38</v>
      </c>
      <c r="E33" s="35">
        <v>18007</v>
      </c>
      <c r="F33" s="36" t="s">
        <v>47</v>
      </c>
      <c r="G33" s="37">
        <v>3894875</v>
      </c>
      <c r="H33" s="38">
        <f t="shared" si="0"/>
        <v>194743.75</v>
      </c>
    </row>
    <row r="34" spans="2:8" x14ac:dyDescent="0.35">
      <c r="B34" s="32">
        <v>44327</v>
      </c>
      <c r="C34" s="41"/>
      <c r="D34" s="34" t="s">
        <v>44</v>
      </c>
      <c r="E34" s="35">
        <v>18025</v>
      </c>
      <c r="F34" s="36" t="s">
        <v>54</v>
      </c>
      <c r="G34" s="37">
        <v>3203640</v>
      </c>
      <c r="H34" s="38">
        <f t="shared" si="0"/>
        <v>160182</v>
      </c>
    </row>
    <row r="35" spans="2:8" x14ac:dyDescent="0.35">
      <c r="B35" s="32">
        <v>44254</v>
      </c>
      <c r="C35" s="41"/>
      <c r="D35" s="34" t="s">
        <v>13</v>
      </c>
      <c r="E35" s="35">
        <v>18004</v>
      </c>
      <c r="F35" s="36" t="s">
        <v>48</v>
      </c>
      <c r="G35" s="37">
        <v>2349891</v>
      </c>
      <c r="H35" s="38">
        <f t="shared" si="0"/>
        <v>117494.55</v>
      </c>
    </row>
    <row r="36" spans="2:8" x14ac:dyDescent="0.35">
      <c r="B36" s="32">
        <v>44247</v>
      </c>
      <c r="C36" s="41"/>
      <c r="D36" s="34" t="s">
        <v>38</v>
      </c>
      <c r="E36" s="35">
        <v>18022</v>
      </c>
      <c r="F36" s="36" t="s">
        <v>53</v>
      </c>
      <c r="G36" s="37">
        <v>1172808</v>
      </c>
      <c r="H36" s="38">
        <f t="shared" si="0"/>
        <v>58640.4</v>
      </c>
    </row>
    <row r="37" spans="2:8" x14ac:dyDescent="0.35">
      <c r="B37" s="32">
        <v>44416</v>
      </c>
      <c r="C37" s="42" t="s">
        <v>20</v>
      </c>
      <c r="D37" s="34" t="s">
        <v>19</v>
      </c>
      <c r="E37" s="35">
        <v>18037</v>
      </c>
      <c r="F37" s="36" t="s">
        <v>58</v>
      </c>
      <c r="G37" s="37">
        <v>1165472</v>
      </c>
      <c r="H37" s="38">
        <f t="shared" si="0"/>
        <v>58273.600000000006</v>
      </c>
    </row>
    <row r="38" spans="2:8" x14ac:dyDescent="0.35">
      <c r="B38" s="32">
        <v>44360</v>
      </c>
      <c r="C38" s="42"/>
      <c r="D38" s="34" t="s">
        <v>40</v>
      </c>
      <c r="E38" s="35">
        <v>18013</v>
      </c>
      <c r="F38" s="36" t="s">
        <v>50</v>
      </c>
      <c r="G38" s="37">
        <v>4532675</v>
      </c>
      <c r="H38" s="38">
        <f t="shared" si="0"/>
        <v>226633.75</v>
      </c>
    </row>
    <row r="39" spans="2:8" x14ac:dyDescent="0.35">
      <c r="B39" s="32">
        <v>44335</v>
      </c>
      <c r="C39" s="42"/>
      <c r="D39" s="34" t="s">
        <v>43</v>
      </c>
      <c r="E39" s="35">
        <v>18022</v>
      </c>
      <c r="F39" s="36" t="s">
        <v>53</v>
      </c>
      <c r="G39" s="37">
        <v>670774</v>
      </c>
      <c r="H39" s="38">
        <f t="shared" si="0"/>
        <v>33538.700000000004</v>
      </c>
    </row>
    <row r="40" spans="2:8" x14ac:dyDescent="0.35">
      <c r="B40" s="32">
        <v>44226</v>
      </c>
      <c r="C40" s="42"/>
      <c r="D40" s="34" t="s">
        <v>19</v>
      </c>
      <c r="E40" s="35">
        <v>18013</v>
      </c>
      <c r="F40" s="36" t="s">
        <v>50</v>
      </c>
      <c r="G40" s="37">
        <v>2256699</v>
      </c>
      <c r="H40" s="38">
        <f t="shared" si="0"/>
        <v>112834.95000000001</v>
      </c>
    </row>
    <row r="41" spans="2:8" x14ac:dyDescent="0.35">
      <c r="B41" s="32">
        <v>44263</v>
      </c>
      <c r="C41" s="42"/>
      <c r="D41" s="34" t="s">
        <v>40</v>
      </c>
      <c r="E41" s="35">
        <v>18028</v>
      </c>
      <c r="F41" s="36" t="s">
        <v>55</v>
      </c>
      <c r="G41" s="37">
        <v>2787687</v>
      </c>
      <c r="H41" s="38">
        <f t="shared" si="0"/>
        <v>139384.35</v>
      </c>
    </row>
  </sheetData>
  <mergeCells count="5">
    <mergeCell ref="C3:C8"/>
    <mergeCell ref="C9:C22"/>
    <mergeCell ref="C23:C30"/>
    <mergeCell ref="C31:C36"/>
    <mergeCell ref="C37:C4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80AC82D-EC29-4A4F-911F-0EAD15CA824E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BaseVendas</vt:lpstr>
      <vt:lpstr>Atualização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Jaqueline Battista</dc:creator>
  <cp:lastModifiedBy>Jaqueline Battista</cp:lastModifiedBy>
  <dcterms:created xsi:type="dcterms:W3CDTF">2020-09-08T12:59:39Z</dcterms:created>
  <dcterms:modified xsi:type="dcterms:W3CDTF">2022-03-23T11:43:04Z</dcterms:modified>
</cp:coreProperties>
</file>