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ilo Volonte\ICDL\novenbre\"/>
    </mc:Choice>
  </mc:AlternateContent>
  <xr:revisionPtr revIDLastSave="0" documentId="13_ncr:1_{854BFCCF-B0B7-4ADA-A674-BDDD29E1243A}" xr6:coauthVersionLast="47" xr6:coauthVersionMax="47" xr10:uidLastSave="{00000000-0000-0000-0000-000000000000}"/>
  <bookViews>
    <workbookView xWindow="12732" yWindow="0" windowWidth="18084" windowHeight="16656" xr2:uid="{913083B6-FA56-43FB-AFBA-9ACF44FAA65B}"/>
  </bookViews>
  <sheets>
    <sheet name="Foglio1" sheetId="1" r:id="rId1"/>
  </sheets>
  <definedNames>
    <definedName name="_xlchart.v1.0" hidden="1">Foglio1!$A$10</definedName>
    <definedName name="_xlchart.v1.1" hidden="1">Foglio1!$A$11</definedName>
    <definedName name="_xlchart.v1.10" hidden="1">Foglio1!$A$6</definedName>
    <definedName name="_xlchart.v1.11" hidden="1">Foglio1!$A$7</definedName>
    <definedName name="_xlchart.v1.12" hidden="1">Foglio1!$A$8</definedName>
    <definedName name="_xlchart.v1.13" hidden="1">Foglio1!$A$9</definedName>
    <definedName name="_xlchart.v1.14" hidden="1">Foglio1!$D$10</definedName>
    <definedName name="_xlchart.v1.15" hidden="1">Foglio1!$D$11</definedName>
    <definedName name="_xlchart.v1.16" hidden="1">Foglio1!$D$12</definedName>
    <definedName name="_xlchart.v1.17" hidden="1">Foglio1!$D$13</definedName>
    <definedName name="_xlchart.v1.18" hidden="1">Foglio1!$D$14</definedName>
    <definedName name="_xlchart.v1.19" hidden="1">Foglio1!$D$3</definedName>
    <definedName name="_xlchart.v1.2" hidden="1">Foglio1!$A$12</definedName>
    <definedName name="_xlchart.v1.20" hidden="1">Foglio1!$D$3:$D$14</definedName>
    <definedName name="_xlchart.v1.21" hidden="1">Foglio1!$D$4</definedName>
    <definedName name="_xlchart.v1.22" hidden="1">Foglio1!$D$5</definedName>
    <definedName name="_xlchart.v1.23" hidden="1">Foglio1!$D$6</definedName>
    <definedName name="_xlchart.v1.24" hidden="1">Foglio1!$D$7</definedName>
    <definedName name="_xlchart.v1.25" hidden="1">Foglio1!$D$8</definedName>
    <definedName name="_xlchart.v1.26" hidden="1">Foglio1!$D$9</definedName>
    <definedName name="_xlchart.v1.3" hidden="1">Foglio1!$A$13</definedName>
    <definedName name="_xlchart.v1.4" hidden="1">Foglio1!$A$14</definedName>
    <definedName name="_xlchart.v1.5" hidden="1">Foglio1!$A$15</definedName>
    <definedName name="_xlchart.v1.6" hidden="1">Foglio1!$A$3</definedName>
    <definedName name="_xlchart.v1.7" hidden="1">Foglio1!$A$3:$A$14</definedName>
    <definedName name="_xlchart.v1.8" hidden="1">Foglio1!$A$4</definedName>
    <definedName name="_xlchart.v1.9" hidden="1">Foglio1!$A$5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4" i="1"/>
  <c r="D14" i="1"/>
  <c r="D3" i="1"/>
  <c r="D12" i="1"/>
  <c r="D11" i="1"/>
  <c r="D6" i="1"/>
  <c r="D7" i="1"/>
  <c r="D8" i="1"/>
  <c r="D13" i="1"/>
  <c r="D10" i="1"/>
  <c r="C20" i="1"/>
  <c r="B20" i="1"/>
  <c r="C19" i="1"/>
  <c r="B19" i="1"/>
  <c r="B18" i="1"/>
  <c r="C17" i="1"/>
  <c r="B17" i="1"/>
  <c r="C16" i="1"/>
  <c r="B16" i="1"/>
  <c r="C15" i="1"/>
  <c r="B15" i="1"/>
  <c r="D5" i="1" s="1"/>
  <c r="D9" i="1" l="1"/>
</calcChain>
</file>

<file path=xl/sharedStrings.xml><?xml version="1.0" encoding="utf-8"?>
<sst xmlns="http://schemas.openxmlformats.org/spreadsheetml/2006/main" count="23" uniqueCount="23">
  <si>
    <t> Cinema in Lombardia</t>
  </si>
  <si>
    <t>Provincia</t>
  </si>
  <si>
    <t>Biglietti venduti</t>
  </si>
  <si>
    <t>Incassi</t>
  </si>
  <si>
    <t>% incassi</t>
  </si>
  <si>
    <t>Milano</t>
  </si>
  <si>
    <t>Brescia</t>
  </si>
  <si>
    <t>Varese</t>
  </si>
  <si>
    <t>Bergamo</t>
  </si>
  <si>
    <t>Pavia</t>
  </si>
  <si>
    <t>Monza e Brianza</t>
  </si>
  <si>
    <t>Como</t>
  </si>
  <si>
    <t>Mantova</t>
  </si>
  <si>
    <t>Cremona</t>
  </si>
  <si>
    <t>Lecco</t>
  </si>
  <si>
    <t>Lodi</t>
  </si>
  <si>
    <t>Sondrio</t>
  </si>
  <si>
    <t>Totale Lombardia</t>
  </si>
  <si>
    <t>Min</t>
  </si>
  <si>
    <t>Max</t>
  </si>
  <si>
    <t>Media</t>
  </si>
  <si>
    <t>Numero province</t>
  </si>
  <si>
    <t>Prezzo medio biglietto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</si>
</sst>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 style="thin">
        <color indexed="64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0" fontId="0" fillId="0" borderId="0" xfId="0" applyNumberFormat="1"/>
    <xf numFmtId="0" fontId="0" fillId="0" borderId="2" xfId="0" applyBorder="1"/>
    <xf numFmtId="10" fontId="0" fillId="0" borderId="4" xfId="0" applyNumberFormat="1" applyBorder="1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0" borderId="5" xfId="0" applyNumberFormat="1" applyBorder="1"/>
    <xf numFmtId="2" fontId="0" fillId="0" borderId="3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 applyAlignment="1">
      <alignment horizontal="center" vertical="center"/>
    </xf>
    <xf numFmtId="0" fontId="0" fillId="3" borderId="4" xfId="0" applyFill="1" applyBorder="1"/>
    <xf numFmtId="2" fontId="0" fillId="3" borderId="4" xfId="0" applyNumberFormat="1" applyFill="1" applyBorder="1"/>
    <xf numFmtId="164" fontId="0" fillId="3" borderId="4" xfId="0" applyNumberFormat="1" applyFill="1" applyBorder="1"/>
    <xf numFmtId="2" fontId="0" fillId="3" borderId="4" xfId="0" applyNumberFormat="1" applyFont="1" applyFill="1" applyBorder="1"/>
    <xf numFmtId="0" fontId="0" fillId="3" borderId="4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 Cinema in Lombardia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Foglio1!$B$1:$B$2</c:f>
              <c:strCache>
                <c:ptCount val="2"/>
                <c:pt idx="0">
                  <c:v> Cinema in Lombardia</c:v>
                </c:pt>
                <c:pt idx="1">
                  <c:v>Biglietti venduti</c:v>
                </c:pt>
              </c:strCache>
            </c:strRef>
          </c:tx>
          <c:invertIfNegative val="0"/>
          <c:cat>
            <c:strRef>
              <c:f>Foglio1!$A$3:$A$14</c:f>
              <c:strCache>
                <c:ptCount val="12"/>
                <c:pt idx="0">
                  <c:v>Bergamo</c:v>
                </c:pt>
                <c:pt idx="1">
                  <c:v>Brescia</c:v>
                </c:pt>
                <c:pt idx="2">
                  <c:v>Como</c:v>
                </c:pt>
                <c:pt idx="3">
                  <c:v>Cremona</c:v>
                </c:pt>
                <c:pt idx="4">
                  <c:v>Lecco</c:v>
                </c:pt>
                <c:pt idx="5">
                  <c:v>Lodi</c:v>
                </c:pt>
                <c:pt idx="6">
                  <c:v>Mantova</c:v>
                </c:pt>
                <c:pt idx="7">
                  <c:v>Milano</c:v>
                </c:pt>
                <c:pt idx="8">
                  <c:v>Monza e Brianza</c:v>
                </c:pt>
                <c:pt idx="9">
                  <c:v>Pavia</c:v>
                </c:pt>
                <c:pt idx="10">
                  <c:v>Sondrio</c:v>
                </c:pt>
                <c:pt idx="11">
                  <c:v>Varese</c:v>
                </c:pt>
              </c:strCache>
            </c:strRef>
          </c:cat>
          <c:val>
            <c:numRef>
              <c:f>Foglio1!$B$3:$B$14</c:f>
              <c:numCache>
                <c:formatCode>0.00</c:formatCode>
                <c:ptCount val="12"/>
                <c:pt idx="0">
                  <c:v>1537640</c:v>
                </c:pt>
                <c:pt idx="1">
                  <c:v>1615417</c:v>
                </c:pt>
                <c:pt idx="2">
                  <c:v>770527</c:v>
                </c:pt>
                <c:pt idx="3">
                  <c:v>530349</c:v>
                </c:pt>
                <c:pt idx="4">
                  <c:v>654021</c:v>
                </c:pt>
                <c:pt idx="5">
                  <c:v>350476</c:v>
                </c:pt>
                <c:pt idx="6">
                  <c:v>671018</c:v>
                </c:pt>
                <c:pt idx="7">
                  <c:v>12246781</c:v>
                </c:pt>
                <c:pt idx="8">
                  <c:v>912566</c:v>
                </c:pt>
                <c:pt idx="9">
                  <c:v>883235</c:v>
                </c:pt>
                <c:pt idx="10">
                  <c:v>339596</c:v>
                </c:pt>
                <c:pt idx="11">
                  <c:v>1577351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E0-41B0-BB9C-E4355B9627D5}"/>
            </c:ext>
          </c:extLst>
        </c:ser>
        <c:ser>
          <c:idx val="0"/>
          <c:order val="1"/>
          <c:tx>
            <c:strRef>
              <c:f>Foglio1!$B$1:$B$2</c:f>
              <c:strCache>
                <c:ptCount val="2"/>
                <c:pt idx="0">
                  <c:v> Cinema in Lombardia</c:v>
                </c:pt>
                <c:pt idx="1">
                  <c:v>Biglietti venduti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Foglio1!$A$3:$A$14</c:f>
              <c:strCache>
                <c:ptCount val="12"/>
                <c:pt idx="0">
                  <c:v>Bergamo</c:v>
                </c:pt>
                <c:pt idx="1">
                  <c:v>Brescia</c:v>
                </c:pt>
                <c:pt idx="2">
                  <c:v>Como</c:v>
                </c:pt>
                <c:pt idx="3">
                  <c:v>Cremona</c:v>
                </c:pt>
                <c:pt idx="4">
                  <c:v>Lecco</c:v>
                </c:pt>
                <c:pt idx="5">
                  <c:v>Lodi</c:v>
                </c:pt>
                <c:pt idx="6">
                  <c:v>Mantova</c:v>
                </c:pt>
                <c:pt idx="7">
                  <c:v>Milano</c:v>
                </c:pt>
                <c:pt idx="8">
                  <c:v>Monza e Brianza</c:v>
                </c:pt>
                <c:pt idx="9">
                  <c:v>Pavia</c:v>
                </c:pt>
                <c:pt idx="10">
                  <c:v>Sondrio</c:v>
                </c:pt>
                <c:pt idx="11">
                  <c:v>Varese</c:v>
                </c:pt>
              </c:strCache>
            </c:strRef>
          </c:cat>
          <c:val>
            <c:numRef>
              <c:f>Foglio1!$B$3:$B$14</c:f>
              <c:numCache>
                <c:formatCode>0.00</c:formatCode>
                <c:ptCount val="12"/>
                <c:pt idx="0">
                  <c:v>1537640</c:v>
                </c:pt>
                <c:pt idx="1">
                  <c:v>1615417</c:v>
                </c:pt>
                <c:pt idx="2">
                  <c:v>770527</c:v>
                </c:pt>
                <c:pt idx="3">
                  <c:v>530349</c:v>
                </c:pt>
                <c:pt idx="4">
                  <c:v>654021</c:v>
                </c:pt>
                <c:pt idx="5">
                  <c:v>350476</c:v>
                </c:pt>
                <c:pt idx="6">
                  <c:v>671018</c:v>
                </c:pt>
                <c:pt idx="7">
                  <c:v>12246781</c:v>
                </c:pt>
                <c:pt idx="8">
                  <c:v>912566</c:v>
                </c:pt>
                <c:pt idx="9">
                  <c:v>883235</c:v>
                </c:pt>
                <c:pt idx="10">
                  <c:v>339596</c:v>
                </c:pt>
                <c:pt idx="11">
                  <c:v>1577351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E0-41B0-BB9C-E4355B96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067199"/>
        <c:axId val="986064799"/>
      </c:barChart>
      <c:catAx>
        <c:axId val="98606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6064799"/>
        <c:crosses val="autoZero"/>
        <c:auto val="1"/>
        <c:lblAlgn val="ctr"/>
        <c:lblOffset val="100"/>
        <c:noMultiLvlLbl val="0"/>
      </c:catAx>
      <c:valAx>
        <c:axId val="9860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606719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Foglio1!$D$3:$D$14</c:f>
              <c:numCache>
                <c:formatCode>0.00%</c:formatCode>
                <c:ptCount val="12"/>
                <c:pt idx="0">
                  <c:v>6.9611191138457887E-2</c:v>
                </c:pt>
                <c:pt idx="1">
                  <c:v>7.3132268642409293E-2</c:v>
                </c:pt>
                <c:pt idx="2">
                  <c:v>3.4882873933002871E-2</c:v>
                </c:pt>
                <c:pt idx="3">
                  <c:v>2.4009667808518247E-2</c:v>
                </c:pt>
                <c:pt idx="4">
                  <c:v>2.9608478473222188E-2</c:v>
                </c:pt>
                <c:pt idx="5">
                  <c:v>1.5866556427669782E-2</c:v>
                </c:pt>
                <c:pt idx="6">
                  <c:v>3.0377957295170347E-2</c:v>
                </c:pt>
                <c:pt idx="7">
                  <c:v>0.5544295238299175</c:v>
                </c:pt>
                <c:pt idx="8">
                  <c:v>4.131318530505057E-2</c:v>
                </c:pt>
                <c:pt idx="9">
                  <c:v>3.9985328428745248E-2</c:v>
                </c:pt>
                <c:pt idx="10">
                  <c:v>1.5374003060440509E-2</c:v>
                </c:pt>
                <c:pt idx="11">
                  <c:v>7.1408965657395546E-2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2-4621-B8AD-2F6B01477EC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2-4621-B8AD-2F6B01477EC2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2-4621-B8AD-2F6B01477EC2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B2-4621-B8AD-2F6B01477EC2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B2-4621-B8AD-2F6B01477EC2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Foglio1!$A$7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B2-4621-B8AD-2F6B01477EC2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Foglio1!$A$8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B2-4621-B8AD-2F6B01477EC2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Foglio1!$A$9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B2-4621-B8AD-2F6B01477EC2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Foglio1!$A$10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B2-4621-B8AD-2F6B01477EC2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B2-4621-B8AD-2F6B01477EC2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Foglio1!$A$12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B2-4621-B8AD-2F6B01477EC2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Foglio1!$A$13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B2-4621-B8AD-2F6B01477EC2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Foglio1!$A$14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B2-4621-B8AD-2F6B01477EC2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Foglio1!$A$15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B2-4621-B8AD-2F6B01477EC2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Foglio1!$D$3</c:f>
              <c:numCache>
                <c:formatCode>0.00%</c:formatCode>
                <c:ptCount val="1"/>
                <c:pt idx="0">
                  <c:v>6.9611191138457887E-2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B2-4621-B8AD-2F6B01477EC2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Foglio1!$D$4</c:f>
              <c:numCache>
                <c:formatCode>0.00%</c:formatCode>
                <c:ptCount val="1"/>
                <c:pt idx="0">
                  <c:v>7.3132268642409293E-2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B2-4621-B8AD-2F6B01477EC2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Foglio1!$D$5</c:f>
              <c:numCache>
                <c:formatCode>0.00%</c:formatCode>
                <c:ptCount val="1"/>
                <c:pt idx="0">
                  <c:v>3.4882873933002871E-2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B2-4621-B8AD-2F6B01477EC2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Foglio1!$D$6</c:f>
              <c:numCache>
                <c:formatCode>0.00%</c:formatCode>
                <c:ptCount val="1"/>
                <c:pt idx="0">
                  <c:v>2.4009667808518247E-2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B2-4621-B8AD-2F6B01477EC2}"/>
            </c:ext>
          </c:extLst>
        </c:ser>
        <c:ser>
          <c:idx val="18"/>
          <c:order val="1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Foglio1!$D$7</c:f>
              <c:numCache>
                <c:formatCode>0.00%</c:formatCode>
                <c:ptCount val="1"/>
                <c:pt idx="0">
                  <c:v>2.9608478473222188E-2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B2-4621-B8AD-2F6B01477EC2}"/>
            </c:ext>
          </c:extLst>
        </c:ser>
        <c:ser>
          <c:idx val="19"/>
          <c:order val="1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Foglio1!$D$8</c:f>
              <c:numCache>
                <c:formatCode>0.00%</c:formatCode>
                <c:ptCount val="1"/>
                <c:pt idx="0">
                  <c:v>1.5866556427669782E-2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B2-4621-B8AD-2F6B01477EC2}"/>
            </c:ext>
          </c:extLst>
        </c:ser>
        <c:ser>
          <c:idx val="20"/>
          <c:order val="2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Foglio1!$D$9</c:f>
              <c:numCache>
                <c:formatCode>0.00%</c:formatCode>
                <c:ptCount val="1"/>
                <c:pt idx="0">
                  <c:v>3.0377957295170347E-2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B2-4621-B8AD-2F6B01477EC2}"/>
            </c:ext>
          </c:extLst>
        </c:ser>
        <c:ser>
          <c:idx val="21"/>
          <c:order val="2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Foglio1!$D$10</c:f>
              <c:numCache>
                <c:formatCode>0.00%</c:formatCode>
                <c:ptCount val="1"/>
                <c:pt idx="0">
                  <c:v>0.5544295238299175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B2-4621-B8AD-2F6B01477EC2}"/>
            </c:ext>
          </c:extLst>
        </c:ser>
        <c:ser>
          <c:idx val="22"/>
          <c:order val="2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Foglio1!$D$11</c:f>
              <c:numCache>
                <c:formatCode>0.00%</c:formatCode>
                <c:ptCount val="1"/>
                <c:pt idx="0">
                  <c:v>4.131318530505057E-2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B2-4621-B8AD-2F6B01477EC2}"/>
            </c:ext>
          </c:extLst>
        </c:ser>
        <c:ser>
          <c:idx val="23"/>
          <c:order val="2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Foglio1!$D$12</c:f>
              <c:numCache>
                <c:formatCode>0.00%</c:formatCode>
                <c:ptCount val="1"/>
                <c:pt idx="0">
                  <c:v>3.9985328428745248E-2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B2-4621-B8AD-2F6B01477EC2}"/>
            </c:ext>
          </c:extLst>
        </c:ser>
        <c:ser>
          <c:idx val="24"/>
          <c:order val="2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Foglio1!$D$13</c:f>
              <c:numCache>
                <c:formatCode>0.00%</c:formatCode>
                <c:ptCount val="1"/>
                <c:pt idx="0">
                  <c:v>1.5374003060440509E-2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B2-4621-B8AD-2F6B01477EC2}"/>
            </c:ext>
          </c:extLst>
        </c:ser>
        <c:ser>
          <c:idx val="25"/>
          <c:order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Foglio1!$D$14</c:f>
              <c:numCache>
                <c:formatCode>0.00%</c:formatCode>
                <c:ptCount val="1"/>
                <c:pt idx="0">
                  <c:v>7.1408965657395546E-2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B2-4621-B8AD-2F6B01477EC2}"/>
            </c:ext>
          </c:extLst>
        </c:ser>
        <c:ser>
          <c:idx val="26"/>
          <c:order val="26"/>
          <c:tx>
            <c:strRef>
              <c:f>Foglio1!$A$3:$A$14</c:f>
              <c:strCache>
                <c:ptCount val="12"/>
                <c:pt idx="0">
                  <c:v>Bergamo</c:v>
                </c:pt>
                <c:pt idx="1">
                  <c:v>Brescia</c:v>
                </c:pt>
                <c:pt idx="2">
                  <c:v>Como</c:v>
                </c:pt>
                <c:pt idx="3">
                  <c:v>Cremona</c:v>
                </c:pt>
                <c:pt idx="4">
                  <c:v>Lecco</c:v>
                </c:pt>
                <c:pt idx="5">
                  <c:v>Lodi</c:v>
                </c:pt>
                <c:pt idx="6">
                  <c:v>Mantova</c:v>
                </c:pt>
                <c:pt idx="7">
                  <c:v>Milano</c:v>
                </c:pt>
                <c:pt idx="8">
                  <c:v>Monza e Brianza</c:v>
                </c:pt>
                <c:pt idx="9">
                  <c:v>Pavia</c:v>
                </c:pt>
                <c:pt idx="10">
                  <c:v>Sondrio</c:v>
                </c:pt>
                <c:pt idx="11">
                  <c:v>Varese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A-A3B2-4621-B8AD-2F6B01477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217170</xdr:rowOff>
    </xdr:from>
    <xdr:to>
      <xdr:col>12</xdr:col>
      <xdr:colOff>209550</xdr:colOff>
      <xdr:row>16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D541C8B-0321-A41B-112A-C49573F7A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598170</xdr:colOff>
      <xdr:row>19</xdr:row>
      <xdr:rowOff>102870</xdr:rowOff>
    </xdr:from>
    <xdr:to>
      <xdr:col>12</xdr:col>
      <xdr:colOff>293370</xdr:colOff>
      <xdr:row>34</xdr:row>
      <xdr:rowOff>102870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1A0C7EA-99D2-DAE1-D7D9-3325525A0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6F1D-27EC-4ED2-9737-74EC3886C9CD}">
  <dimension ref="A1:D36"/>
  <sheetViews>
    <sheetView tabSelected="1" workbookViewId="0">
      <selection activeCell="C36" sqref="C36"/>
    </sheetView>
  </sheetViews>
  <sheetFormatPr defaultRowHeight="14.4" x14ac:dyDescent="0.3"/>
  <cols>
    <col min="1" max="1" width="22.109375" customWidth="1"/>
    <col min="2" max="2" width="12.77734375" customWidth="1"/>
    <col min="3" max="3" width="16.77734375" customWidth="1"/>
    <col min="4" max="4" width="12.77734375" customWidth="1"/>
  </cols>
  <sheetData>
    <row r="1" spans="1:4" x14ac:dyDescent="0.3">
      <c r="A1" s="13" t="s">
        <v>0</v>
      </c>
      <c r="B1" s="13"/>
      <c r="C1" s="13"/>
      <c r="D1" s="13"/>
    </row>
    <row r="2" spans="1:4" s="5" customFormat="1" ht="30" customHeight="1" x14ac:dyDescent="0.3">
      <c r="A2" s="6" t="s">
        <v>1</v>
      </c>
      <c r="B2" s="7" t="s">
        <v>2</v>
      </c>
      <c r="C2" s="8" t="s">
        <v>3</v>
      </c>
      <c r="D2" s="8" t="s">
        <v>4</v>
      </c>
    </row>
    <row r="3" spans="1:4" x14ac:dyDescent="0.3">
      <c r="A3" s="3" t="s">
        <v>8</v>
      </c>
      <c r="B3" s="9">
        <v>1537640</v>
      </c>
      <c r="C3" s="11">
        <v>14979326</v>
      </c>
      <c r="D3" s="4">
        <f>B3/$B$15</f>
        <v>6.9611191138457887E-2</v>
      </c>
    </row>
    <row r="4" spans="1:4" x14ac:dyDescent="0.3">
      <c r="A4" s="3" t="s">
        <v>6</v>
      </c>
      <c r="B4" s="9">
        <v>1615417</v>
      </c>
      <c r="C4" s="11">
        <v>16814120</v>
      </c>
      <c r="D4" s="4">
        <f>B4/$B$15</f>
        <v>7.3132268642409293E-2</v>
      </c>
    </row>
    <row r="5" spans="1:4" x14ac:dyDescent="0.3">
      <c r="A5" s="3" t="s">
        <v>11</v>
      </c>
      <c r="B5" s="10">
        <v>770527</v>
      </c>
      <c r="C5" s="12">
        <v>7743654</v>
      </c>
      <c r="D5" s="4">
        <f>B5/$B$15</f>
        <v>3.4882873933002871E-2</v>
      </c>
    </row>
    <row r="6" spans="1:4" x14ac:dyDescent="0.3">
      <c r="A6" s="3" t="s">
        <v>13</v>
      </c>
      <c r="B6" s="9">
        <v>530349</v>
      </c>
      <c r="C6" s="11">
        <v>5032258</v>
      </c>
      <c r="D6" s="4">
        <f>B6/$B$15</f>
        <v>2.4009667808518247E-2</v>
      </c>
    </row>
    <row r="7" spans="1:4" x14ac:dyDescent="0.3">
      <c r="A7" s="3" t="s">
        <v>14</v>
      </c>
      <c r="B7" s="9">
        <v>654021</v>
      </c>
      <c r="C7" s="11">
        <v>4563226</v>
      </c>
      <c r="D7" s="4">
        <f>B7/$B$15</f>
        <v>2.9608478473222188E-2</v>
      </c>
    </row>
    <row r="8" spans="1:4" x14ac:dyDescent="0.3">
      <c r="A8" s="3" t="s">
        <v>15</v>
      </c>
      <c r="B8" s="9">
        <v>350476</v>
      </c>
      <c r="C8" s="11">
        <v>3580665</v>
      </c>
      <c r="D8" s="4">
        <f>B8/$B$15</f>
        <v>1.5866556427669782E-2</v>
      </c>
    </row>
    <row r="9" spans="1:4" x14ac:dyDescent="0.3">
      <c r="A9" s="3" t="s">
        <v>12</v>
      </c>
      <c r="B9" s="9">
        <v>671018</v>
      </c>
      <c r="C9" s="11">
        <v>6969223</v>
      </c>
      <c r="D9" s="4">
        <f>B9/$B$15</f>
        <v>3.0377957295170347E-2</v>
      </c>
    </row>
    <row r="10" spans="1:4" x14ac:dyDescent="0.3">
      <c r="A10" s="3" t="s">
        <v>5</v>
      </c>
      <c r="B10" s="9">
        <v>12246781</v>
      </c>
      <c r="C10" s="11">
        <v>125875667</v>
      </c>
      <c r="D10" s="4">
        <f>B10/$B$15</f>
        <v>0.5544295238299175</v>
      </c>
    </row>
    <row r="11" spans="1:4" x14ac:dyDescent="0.3">
      <c r="A11" s="3" t="s">
        <v>10</v>
      </c>
      <c r="B11" s="9">
        <v>912566</v>
      </c>
      <c r="C11" s="11">
        <v>7998255</v>
      </c>
      <c r="D11" s="4">
        <f>B11/$B$15</f>
        <v>4.131318530505057E-2</v>
      </c>
    </row>
    <row r="12" spans="1:4" x14ac:dyDescent="0.3">
      <c r="A12" s="3" t="s">
        <v>9</v>
      </c>
      <c r="B12" s="9">
        <v>883235</v>
      </c>
      <c r="C12" s="11">
        <v>8629715</v>
      </c>
      <c r="D12" s="4">
        <f>B12/$B$15</f>
        <v>3.9985328428745248E-2</v>
      </c>
    </row>
    <row r="13" spans="1:4" x14ac:dyDescent="0.3">
      <c r="A13" s="3" t="s">
        <v>16</v>
      </c>
      <c r="B13" s="9">
        <v>339596</v>
      </c>
      <c r="C13" s="11">
        <v>3405638</v>
      </c>
      <c r="D13" s="4">
        <f>B13/$B$15</f>
        <v>1.5374003060440509E-2</v>
      </c>
    </row>
    <row r="14" spans="1:4" x14ac:dyDescent="0.3">
      <c r="A14" s="3" t="s">
        <v>7</v>
      </c>
      <c r="B14" s="9">
        <v>1577351</v>
      </c>
      <c r="C14" s="11">
        <v>15170002</v>
      </c>
      <c r="D14" s="4">
        <f>B14/$B$15</f>
        <v>7.1408965657395546E-2</v>
      </c>
    </row>
    <row r="15" spans="1:4" x14ac:dyDescent="0.3">
      <c r="A15" s="14" t="s">
        <v>17</v>
      </c>
      <c r="B15" s="15">
        <f>SUM(B3:B14)</f>
        <v>22088977</v>
      </c>
      <c r="C15" s="16">
        <f>SUM(C3:C14)</f>
        <v>220761749</v>
      </c>
      <c r="D15" s="2"/>
    </row>
    <row r="16" spans="1:4" x14ac:dyDescent="0.3">
      <c r="A16" s="14" t="s">
        <v>18</v>
      </c>
      <c r="B16" s="15">
        <f>MIN(B3:B14)</f>
        <v>339596</v>
      </c>
      <c r="C16" s="16">
        <f>MIN(C3:C14)</f>
        <v>3405638</v>
      </c>
      <c r="D16" s="2"/>
    </row>
    <row r="17" spans="1:4" x14ac:dyDescent="0.3">
      <c r="A17" s="14" t="s">
        <v>19</v>
      </c>
      <c r="B17" s="15">
        <f>MAX(B3:B14)</f>
        <v>12246781</v>
      </c>
      <c r="C17" s="16">
        <f>MAX(C3:C14)</f>
        <v>125875667</v>
      </c>
      <c r="D17" s="2"/>
    </row>
    <row r="18" spans="1:4" x14ac:dyDescent="0.3">
      <c r="A18" s="14" t="s">
        <v>20</v>
      </c>
      <c r="B18" s="17">
        <f>AVERAGE(B3:B14)</f>
        <v>1840748.0833333333</v>
      </c>
      <c r="C18" s="16">
        <f>AVERAGE(C3:C14)</f>
        <v>18396812.416666668</v>
      </c>
      <c r="D18" s="2"/>
    </row>
    <row r="19" spans="1:4" x14ac:dyDescent="0.3">
      <c r="A19" s="14" t="s">
        <v>21</v>
      </c>
      <c r="B19" s="14">
        <f>COUNTA(A3:A18)</f>
        <v>16</v>
      </c>
      <c r="C19" s="18">
        <f>COUNTA(A3:A18)</f>
        <v>16</v>
      </c>
      <c r="D19" s="2"/>
    </row>
    <row r="20" spans="1:4" x14ac:dyDescent="0.3">
      <c r="A20" s="14" t="s">
        <v>22</v>
      </c>
      <c r="B20" s="16">
        <f>AVERAGE(B3:B14)</f>
        <v>1840748.0833333333</v>
      </c>
      <c r="C20" s="14">
        <f>AVERAGE(C3:C14)</f>
        <v>18396812.416666668</v>
      </c>
      <c r="D20" s="2"/>
    </row>
    <row r="36" spans="3:3" x14ac:dyDescent="0.3">
      <c r="C36" s="1"/>
    </row>
  </sheetData>
  <sortState xmlns:xlrd2="http://schemas.microsoft.com/office/spreadsheetml/2017/richdata2" ref="A3:D14">
    <sortCondition ref="A3:A14"/>
  </sortState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Mondelli</dc:creator>
  <cp:lastModifiedBy>ICDL</cp:lastModifiedBy>
  <dcterms:created xsi:type="dcterms:W3CDTF">2022-11-29T12:00:33Z</dcterms:created>
  <dcterms:modified xsi:type="dcterms:W3CDTF">2024-11-08T15:24:19Z</dcterms:modified>
</cp:coreProperties>
</file>